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<sst xmlns="http://schemas.openxmlformats.org/spreadsheetml/2006/main" count="51" uniqueCount="28">
  <si>
    <t>2枚初動の新しい近似が発見された　全体を当たりa,b,cとし、欲しい状況はa∩b+b∩c+c∩a-2a∩b∩c だが、3この包除原理によりa+b+c-a∩b∩c-aUbUcである。2個の包除原理をうまく使うことでaUb+bUc+cUa-2aUbUc と変形できる。</t>
  </si>
  <si>
    <t>デッキ枚数</t>
  </si>
  <si>
    <t>　</t>
  </si>
  <si>
    <t>1枚初動枚数</t>
  </si>
  <si>
    <t>初手率</t>
  </si>
  <si>
    <t>2枚初動枚数</t>
  </si>
  <si>
    <t>3枚初動枚数</t>
  </si>
  <si>
    <t>ぴったり1枚</t>
  </si>
  <si>
    <t>ぴったり2枚</t>
  </si>
  <si>
    <t>ぴったり3枚</t>
  </si>
  <si>
    <t>ぴったり2枚累積</t>
  </si>
  <si>
    <t>びったり3枚累積</t>
  </si>
  <si>
    <t>1マリガン</t>
  </si>
  <si>
    <t>ダイヤ帯対戦数目安</t>
  </si>
  <si>
    <t>勝率</t>
  </si>
  <si>
    <t>反復試行</t>
  </si>
  <si>
    <t>対戦数</t>
  </si>
  <si>
    <t>一回あたりの確率</t>
  </si>
  <si>
    <t>希望回数</t>
  </si>
  <si>
    <t>試行回数</t>
  </si>
  <si>
    <t>反復試行の確率</t>
  </si>
  <si>
    <t>3枚落とし</t>
  </si>
  <si>
    <t>1枚落ち</t>
  </si>
  <si>
    <t>確率</t>
  </si>
  <si>
    <t>6枚落とし</t>
  </si>
  <si>
    <t>真ん中評価</t>
  </si>
  <si>
    <t>下から評価</t>
  </si>
  <si>
    <t>初動2枚引き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</si>
</sst>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0_);[Red]\(0\)"/>
  </numFmts>
  <fonts count="21">
    <font>
      <sz val="11"/>
      <color theme="1"/>
      <name val="游ゴシック"/>
      <charset val="134"/>
      <scheme val="minor"/>
    </font>
    <font>
      <sz val="11"/>
      <color theme="1"/>
      <name val="游ゴシック"/>
      <charset val="128"/>
      <scheme val="minor"/>
    </font>
    <font>
      <u/>
      <sz val="11"/>
      <color rgb="FF0000FF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  <font>
      <sz val="11"/>
      <color rgb="FFFF000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i/>
      <sz val="11"/>
      <color rgb="FF7F7F7F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b/>
      <sz val="13"/>
      <color theme="3"/>
      <name val="游ゴシック"/>
      <charset val="134"/>
      <scheme val="minor"/>
    </font>
    <font>
      <b/>
      <sz val="11"/>
      <color theme="3"/>
      <name val="游ゴシック"/>
      <charset val="134"/>
      <scheme val="minor"/>
    </font>
    <font>
      <sz val="11"/>
      <color rgb="FF3F3F76"/>
      <name val="游ゴシック"/>
      <charset val="0"/>
      <scheme val="minor"/>
    </font>
    <font>
      <b/>
      <sz val="11"/>
      <color rgb="FF3F3F3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sz val="11"/>
      <color rgb="FFFA7D00"/>
      <name val="游ゴシック"/>
      <charset val="0"/>
      <scheme val="minor"/>
    </font>
    <font>
      <b/>
      <sz val="11"/>
      <color theme="1"/>
      <name val="游ゴシック"/>
      <charset val="0"/>
      <scheme val="minor"/>
    </font>
    <font>
      <sz val="11"/>
      <color rgb="FF006100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sz val="11"/>
      <color theme="1"/>
      <name val="游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/>
    <xf numFmtId="17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0" xfId="0" applyBorder="1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初動枚数と初手率</a:t>
            </a:r>
            <a:endParaRPr lang="ja-JP" altLang="en-US"/>
          </a:p>
        </c:rich>
      </c:tx>
      <c:layout>
        <c:manualLayout>
          <c:xMode val="edge"/>
          <c:yMode val="edge"/>
          <c:x val="0.368205760394486"/>
          <c:y val="0.02843034565314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29335912314636"/>
          <c:y val="0.140587167070218"/>
          <c:w val="0.923425746830002"/>
          <c:h val="0.740072639225182"/>
        </c:manualLayout>
      </c:layout>
      <c:lineChart>
        <c:grouping val="standard"/>
        <c:varyColors val="0"/>
        <c:ser>
          <c:idx val="0"/>
          <c:order val="0"/>
          <c:tx>
            <c:strRef>
              <c:f>"一枚初動"</c:f>
              <c:strCache>
                <c:ptCount val="1"/>
                <c:pt idx="0">
                  <c:v>一枚初動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Sheet1!$E$4:$AH$4</c:f>
              <c:numCache>
                <c:formatCode>General</c:formatCode>
                <c:ptCount val="30"/>
                <c:pt idx="0">
                  <c:v>0.125</c:v>
                </c:pt>
                <c:pt idx="1">
                  <c:v>0.237</c:v>
                </c:pt>
                <c:pt idx="2">
                  <c:v>0.338</c:v>
                </c:pt>
                <c:pt idx="3">
                  <c:v>0.427</c:v>
                </c:pt>
                <c:pt idx="4">
                  <c:v>0.507</c:v>
                </c:pt>
                <c:pt idx="5">
                  <c:v>0.577</c:v>
                </c:pt>
                <c:pt idx="6">
                  <c:v>0.639</c:v>
                </c:pt>
                <c:pt idx="7">
                  <c:v>0.694</c:v>
                </c:pt>
                <c:pt idx="8">
                  <c:v>0.742</c:v>
                </c:pt>
                <c:pt idx="9">
                  <c:v>0.783</c:v>
                </c:pt>
                <c:pt idx="10">
                  <c:v>0.82</c:v>
                </c:pt>
                <c:pt idx="11">
                  <c:v>0.851</c:v>
                </c:pt>
                <c:pt idx="12">
                  <c:v>0.877</c:v>
                </c:pt>
                <c:pt idx="13">
                  <c:v>0.9</c:v>
                </c:pt>
                <c:pt idx="14">
                  <c:v>0.919</c:v>
                </c:pt>
                <c:pt idx="15">
                  <c:v>0.935</c:v>
                </c:pt>
                <c:pt idx="16">
                  <c:v>0.949</c:v>
                </c:pt>
                <c:pt idx="17">
                  <c:v>0.96</c:v>
                </c:pt>
                <c:pt idx="18">
                  <c:v>0.969</c:v>
                </c:pt>
                <c:pt idx="19">
                  <c:v>0.976</c:v>
                </c:pt>
                <c:pt idx="20">
                  <c:v>0.982</c:v>
                </c:pt>
                <c:pt idx="21">
                  <c:v>0.987</c:v>
                </c:pt>
                <c:pt idx="22">
                  <c:v>0.991</c:v>
                </c:pt>
                <c:pt idx="23">
                  <c:v>0.993</c:v>
                </c:pt>
                <c:pt idx="24">
                  <c:v>0.995</c:v>
                </c:pt>
                <c:pt idx="25">
                  <c:v>0.997</c:v>
                </c:pt>
                <c:pt idx="26">
                  <c:v>0.998</c:v>
                </c:pt>
                <c:pt idx="27">
                  <c:v>0.999</c:v>
                </c:pt>
                <c:pt idx="28">
                  <c:v>0.999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"二枚初動"</c:f>
              <c:strCache>
                <c:ptCount val="1"/>
                <c:pt idx="0">
                  <c:v>二枚初動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Sheet1!$E$6:$AH$6</c:f>
              <c:numCache>
                <c:formatCode>General</c:formatCode>
                <c:ptCount val="30"/>
                <c:pt idx="0">
                  <c:v>0</c:v>
                </c:pt>
                <c:pt idx="1">
                  <c:v>0.013</c:v>
                </c:pt>
                <c:pt idx="2">
                  <c:v>0.036</c:v>
                </c:pt>
                <c:pt idx="3">
                  <c:v>0.069</c:v>
                </c:pt>
                <c:pt idx="4">
                  <c:v>0.109</c:v>
                </c:pt>
                <c:pt idx="5">
                  <c:v>0.154</c:v>
                </c:pt>
                <c:pt idx="6">
                  <c:v>0.204</c:v>
                </c:pt>
                <c:pt idx="7">
                  <c:v>0.257</c:v>
                </c:pt>
                <c:pt idx="8">
                  <c:v>0.311</c:v>
                </c:pt>
                <c:pt idx="9">
                  <c:v>0.367</c:v>
                </c:pt>
                <c:pt idx="10">
                  <c:v>0.422</c:v>
                </c:pt>
                <c:pt idx="11">
                  <c:v>0.477</c:v>
                </c:pt>
                <c:pt idx="12">
                  <c:v>0.531</c:v>
                </c:pt>
                <c:pt idx="13">
                  <c:v>0.582</c:v>
                </c:pt>
                <c:pt idx="14">
                  <c:v>0.631</c:v>
                </c:pt>
                <c:pt idx="15">
                  <c:v>0.677</c:v>
                </c:pt>
                <c:pt idx="16">
                  <c:v>0.72</c:v>
                </c:pt>
                <c:pt idx="17">
                  <c:v>0.76</c:v>
                </c:pt>
                <c:pt idx="18">
                  <c:v>0.796</c:v>
                </c:pt>
                <c:pt idx="19">
                  <c:v>0.829</c:v>
                </c:pt>
                <c:pt idx="20">
                  <c:v>0.859</c:v>
                </c:pt>
                <c:pt idx="21">
                  <c:v>0.885</c:v>
                </c:pt>
                <c:pt idx="22">
                  <c:v>0.907</c:v>
                </c:pt>
                <c:pt idx="23">
                  <c:v>0.927</c:v>
                </c:pt>
                <c:pt idx="24">
                  <c:v>0.944</c:v>
                </c:pt>
                <c:pt idx="25">
                  <c:v>0.957</c:v>
                </c:pt>
                <c:pt idx="26">
                  <c:v>0.969</c:v>
                </c:pt>
                <c:pt idx="27">
                  <c:v>0.978</c:v>
                </c:pt>
                <c:pt idx="28">
                  <c:v>0.985</c:v>
                </c:pt>
                <c:pt idx="29">
                  <c:v>0.99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"三枚初動"</c:f>
              <c:strCache>
                <c:ptCount val="1"/>
                <c:pt idx="0">
                  <c:v>三枚初動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Sheet1!$E$8:$AH$8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0.004</c:v>
                </c:pt>
                <c:pt idx="4">
                  <c:v>0.009</c:v>
                </c:pt>
                <c:pt idx="5">
                  <c:v>0.018</c:v>
                </c:pt>
                <c:pt idx="6">
                  <c:v>0.03</c:v>
                </c:pt>
                <c:pt idx="7">
                  <c:v>0.046</c:v>
                </c:pt>
                <c:pt idx="8">
                  <c:v>0.065</c:v>
                </c:pt>
                <c:pt idx="9">
                  <c:v>0.089</c:v>
                </c:pt>
                <c:pt idx="10">
                  <c:v>0.117</c:v>
                </c:pt>
                <c:pt idx="11">
                  <c:v>0.149</c:v>
                </c:pt>
                <c:pt idx="12">
                  <c:v>0.184</c:v>
                </c:pt>
                <c:pt idx="13">
                  <c:v>0.222</c:v>
                </c:pt>
                <c:pt idx="14">
                  <c:v>0.264</c:v>
                </c:pt>
                <c:pt idx="15">
                  <c:v>0.308</c:v>
                </c:pt>
                <c:pt idx="16">
                  <c:v>0.354</c:v>
                </c:pt>
                <c:pt idx="17">
                  <c:v>0.402</c:v>
                </c:pt>
                <c:pt idx="18">
                  <c:v>0.451</c:v>
                </c:pt>
                <c:pt idx="19">
                  <c:v>0.5</c:v>
                </c:pt>
                <c:pt idx="20">
                  <c:v>0.549</c:v>
                </c:pt>
                <c:pt idx="21">
                  <c:v>0.598</c:v>
                </c:pt>
                <c:pt idx="22">
                  <c:v>0.646</c:v>
                </c:pt>
                <c:pt idx="23">
                  <c:v>0.692</c:v>
                </c:pt>
                <c:pt idx="24">
                  <c:v>0.736</c:v>
                </c:pt>
                <c:pt idx="25">
                  <c:v>0.778</c:v>
                </c:pt>
                <c:pt idx="26">
                  <c:v>0.816</c:v>
                </c:pt>
                <c:pt idx="27">
                  <c:v>0.851</c:v>
                </c:pt>
                <c:pt idx="28">
                  <c:v>0.883</c:v>
                </c:pt>
                <c:pt idx="29">
                  <c:v>0.911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76266136"/>
        <c:axId val="603872727"/>
      </c:lineChart>
      <c:catAx>
        <c:axId val="1376266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872727"/>
        <c:crosses val="autoZero"/>
        <c:auto val="1"/>
        <c:lblAlgn val="ctr"/>
        <c:lblOffset val="100"/>
        <c:noMultiLvlLbl val="0"/>
      </c:catAx>
      <c:valAx>
        <c:axId val="603872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62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279879621668"/>
          <c:y val="0.928722760290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altLang="en-US"/>
              <a:t>枚初動と</a:t>
            </a:r>
            <a:r>
              <a:rPr lang="en-US" altLang="ja-JP"/>
              <a:t>2</a:t>
            </a:r>
            <a:r>
              <a:rPr altLang="en-US"/>
              <a:t>枚初動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"一枚初動"</c:f>
              <c:strCache>
                <c:ptCount val="1"/>
                <c:pt idx="0">
                  <c:v>一枚初動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Sheet1!$E$98:$AM$98</c:f>
              <c:numCache>
                <c:formatCode>General</c:formatCode>
                <c:ptCount val="35"/>
                <c:pt idx="0">
                  <c:v>0.125</c:v>
                </c:pt>
                <c:pt idx="1">
                  <c:v>0.237</c:v>
                </c:pt>
                <c:pt idx="2">
                  <c:v>0.338</c:v>
                </c:pt>
                <c:pt idx="3">
                  <c:v>0.427</c:v>
                </c:pt>
                <c:pt idx="4">
                  <c:v>0.507</c:v>
                </c:pt>
                <c:pt idx="5">
                  <c:v>0.577</c:v>
                </c:pt>
                <c:pt idx="6">
                  <c:v>0.639</c:v>
                </c:pt>
                <c:pt idx="7">
                  <c:v>0.694</c:v>
                </c:pt>
                <c:pt idx="8">
                  <c:v>0.742</c:v>
                </c:pt>
                <c:pt idx="9">
                  <c:v>0.783</c:v>
                </c:pt>
                <c:pt idx="10">
                  <c:v>0.82</c:v>
                </c:pt>
                <c:pt idx="11">
                  <c:v>0.851</c:v>
                </c:pt>
                <c:pt idx="12">
                  <c:v>0.877</c:v>
                </c:pt>
                <c:pt idx="13">
                  <c:v>0.9</c:v>
                </c:pt>
                <c:pt idx="14">
                  <c:v>0.919</c:v>
                </c:pt>
                <c:pt idx="15">
                  <c:v>0.935</c:v>
                </c:pt>
                <c:pt idx="16">
                  <c:v>0.949</c:v>
                </c:pt>
                <c:pt idx="17">
                  <c:v>0.96</c:v>
                </c:pt>
                <c:pt idx="18">
                  <c:v>0.969</c:v>
                </c:pt>
                <c:pt idx="19">
                  <c:v>0.976</c:v>
                </c:pt>
                <c:pt idx="20">
                  <c:v>0.982</c:v>
                </c:pt>
                <c:pt idx="21">
                  <c:v>0.987</c:v>
                </c:pt>
                <c:pt idx="22">
                  <c:v>0.991</c:v>
                </c:pt>
                <c:pt idx="23">
                  <c:v>0.993</c:v>
                </c:pt>
                <c:pt idx="24">
                  <c:v>0.995</c:v>
                </c:pt>
                <c:pt idx="25">
                  <c:v>0.997</c:v>
                </c:pt>
                <c:pt idx="26">
                  <c:v>0.998</c:v>
                </c:pt>
                <c:pt idx="27">
                  <c:v>0.999</c:v>
                </c:pt>
                <c:pt idx="28">
                  <c:v>0.999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"2枚初動下から"</c:f>
              <c:strCache>
                <c:ptCount val="1"/>
                <c:pt idx="0">
                  <c:v>2枚初動下から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Sheet1!$E$102:$AM$102</c:f>
              <c:numCache>
                <c:formatCode>General</c:formatCode>
                <c:ptCount val="35"/>
                <c:pt idx="1">
                  <c:v>0.013</c:v>
                </c:pt>
                <c:pt idx="3">
                  <c:v>0.047</c:v>
                </c:pt>
                <c:pt idx="5">
                  <c:v>0.0990000000000001</c:v>
                </c:pt>
                <c:pt idx="7">
                  <c:v>0.16</c:v>
                </c:pt>
                <c:pt idx="9">
                  <c:v>0.231</c:v>
                </c:pt>
                <c:pt idx="11">
                  <c:v>0.303</c:v>
                </c:pt>
                <c:pt idx="13">
                  <c:v>0.378</c:v>
                </c:pt>
                <c:pt idx="15">
                  <c:v>0.453</c:v>
                </c:pt>
                <c:pt idx="17">
                  <c:v>0.524</c:v>
                </c:pt>
                <c:pt idx="19">
                  <c:v>0.59</c:v>
                </c:pt>
                <c:pt idx="21">
                  <c:v>0.653</c:v>
                </c:pt>
                <c:pt idx="23">
                  <c:v>0.709</c:v>
                </c:pt>
                <c:pt idx="25">
                  <c:v>0.757</c:v>
                </c:pt>
                <c:pt idx="27">
                  <c:v>0.801</c:v>
                </c:pt>
                <c:pt idx="29">
                  <c:v>0.838</c:v>
                </c:pt>
                <c:pt idx="31">
                  <c:v>0.87</c:v>
                </c:pt>
                <c:pt idx="33">
                  <c:v>0.898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8322936"/>
        <c:axId val="660941270"/>
      </c:lineChart>
      <c:catAx>
        <c:axId val="55832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941270"/>
        <c:crosses val="autoZero"/>
        <c:auto val="1"/>
        <c:lblAlgn val="ctr"/>
        <c:lblOffset val="100"/>
        <c:noMultiLvlLbl val="0"/>
      </c:catAx>
      <c:valAx>
        <c:axId val="66094127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32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枚初動とデッキ枚数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"40枚"</c:f>
              <c:strCache>
                <c:ptCount val="1"/>
                <c:pt idx="0">
                  <c:v>40枚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Sheet1!$E$4:$AH$4</c:f>
              <c:numCache>
                <c:formatCode>General</c:formatCode>
                <c:ptCount val="30"/>
                <c:pt idx="0">
                  <c:v>0.125</c:v>
                </c:pt>
                <c:pt idx="1">
                  <c:v>0.237</c:v>
                </c:pt>
                <c:pt idx="2">
                  <c:v>0.338</c:v>
                </c:pt>
                <c:pt idx="3">
                  <c:v>0.427</c:v>
                </c:pt>
                <c:pt idx="4">
                  <c:v>0.507</c:v>
                </c:pt>
                <c:pt idx="5">
                  <c:v>0.577</c:v>
                </c:pt>
                <c:pt idx="6">
                  <c:v>0.639</c:v>
                </c:pt>
                <c:pt idx="7">
                  <c:v>0.694</c:v>
                </c:pt>
                <c:pt idx="8">
                  <c:v>0.742</c:v>
                </c:pt>
                <c:pt idx="9">
                  <c:v>0.783</c:v>
                </c:pt>
                <c:pt idx="10">
                  <c:v>0.82</c:v>
                </c:pt>
                <c:pt idx="11">
                  <c:v>0.851</c:v>
                </c:pt>
                <c:pt idx="12">
                  <c:v>0.877</c:v>
                </c:pt>
                <c:pt idx="13">
                  <c:v>0.9</c:v>
                </c:pt>
                <c:pt idx="14">
                  <c:v>0.919</c:v>
                </c:pt>
                <c:pt idx="15">
                  <c:v>0.935</c:v>
                </c:pt>
                <c:pt idx="16">
                  <c:v>0.949</c:v>
                </c:pt>
                <c:pt idx="17">
                  <c:v>0.96</c:v>
                </c:pt>
                <c:pt idx="18">
                  <c:v>0.969</c:v>
                </c:pt>
                <c:pt idx="19">
                  <c:v>0.976</c:v>
                </c:pt>
                <c:pt idx="20">
                  <c:v>0.982</c:v>
                </c:pt>
                <c:pt idx="21">
                  <c:v>0.987</c:v>
                </c:pt>
                <c:pt idx="22">
                  <c:v>0.991</c:v>
                </c:pt>
                <c:pt idx="23">
                  <c:v>0.993</c:v>
                </c:pt>
                <c:pt idx="24">
                  <c:v>0.995</c:v>
                </c:pt>
                <c:pt idx="25">
                  <c:v>0.997</c:v>
                </c:pt>
                <c:pt idx="26">
                  <c:v>0.998</c:v>
                </c:pt>
                <c:pt idx="27">
                  <c:v>0.999</c:v>
                </c:pt>
                <c:pt idx="28">
                  <c:v>0.999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"60枚"</c:f>
              <c:strCache>
                <c:ptCount val="1"/>
                <c:pt idx="0">
                  <c:v>60枚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Sheet1!$E$45:$AH$45</c:f>
              <c:numCache>
                <c:formatCode>General</c:formatCode>
                <c:ptCount val="30"/>
                <c:pt idx="0">
                  <c:v>0.083</c:v>
                </c:pt>
                <c:pt idx="1">
                  <c:v>0.161</c:v>
                </c:pt>
                <c:pt idx="2">
                  <c:v>0.233</c:v>
                </c:pt>
                <c:pt idx="3">
                  <c:v>0.301</c:v>
                </c:pt>
                <c:pt idx="4">
                  <c:v>0.363</c:v>
                </c:pt>
                <c:pt idx="5">
                  <c:v>0.421</c:v>
                </c:pt>
                <c:pt idx="6">
                  <c:v>0.475</c:v>
                </c:pt>
                <c:pt idx="7">
                  <c:v>0.524</c:v>
                </c:pt>
                <c:pt idx="8">
                  <c:v>0.57</c:v>
                </c:pt>
                <c:pt idx="9">
                  <c:v>0.612</c:v>
                </c:pt>
                <c:pt idx="10">
                  <c:v>0.651</c:v>
                </c:pt>
                <c:pt idx="11">
                  <c:v>0.686</c:v>
                </c:pt>
                <c:pt idx="12">
                  <c:v>0.719</c:v>
                </c:pt>
                <c:pt idx="13">
                  <c:v>0.749</c:v>
                </c:pt>
                <c:pt idx="14">
                  <c:v>0.776</c:v>
                </c:pt>
                <c:pt idx="15">
                  <c:v>0.801</c:v>
                </c:pt>
                <c:pt idx="16">
                  <c:v>0.824</c:v>
                </c:pt>
                <c:pt idx="17">
                  <c:v>0.844</c:v>
                </c:pt>
                <c:pt idx="18">
                  <c:v>0.863</c:v>
                </c:pt>
                <c:pt idx="19">
                  <c:v>0.88</c:v>
                </c:pt>
                <c:pt idx="20">
                  <c:v>0.895</c:v>
                </c:pt>
                <c:pt idx="21">
                  <c:v>0.908</c:v>
                </c:pt>
                <c:pt idx="22">
                  <c:v>0.92</c:v>
                </c:pt>
                <c:pt idx="23">
                  <c:v>0.931</c:v>
                </c:pt>
                <c:pt idx="24">
                  <c:v>0.941</c:v>
                </c:pt>
                <c:pt idx="25">
                  <c:v>0.949</c:v>
                </c:pt>
                <c:pt idx="26">
                  <c:v>0.957</c:v>
                </c:pt>
                <c:pt idx="27">
                  <c:v>0.963</c:v>
                </c:pt>
                <c:pt idx="28">
                  <c:v>0.969</c:v>
                </c:pt>
                <c:pt idx="29">
                  <c:v>0.974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1794000"/>
        <c:axId val="917125190"/>
      </c:lineChart>
      <c:catAx>
        <c:axId val="9117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125190"/>
        <c:crosses val="autoZero"/>
        <c:auto val="1"/>
        <c:lblAlgn val="ctr"/>
        <c:lblOffset val="100"/>
        <c:noMultiLvlLbl val="0"/>
      </c:catAx>
      <c:valAx>
        <c:axId val="91712519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7940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013888888889"/>
          <c:y val="0.894675925925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</a:t>
            </a:r>
            <a:r>
              <a:rPr lang="ja-JP" altLang="en-US"/>
              <a:t>枚初動とデッキ枚数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"40枚"</c:f>
              <c:strCache>
                <c:ptCount val="1"/>
                <c:pt idx="0">
                  <c:v>40枚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Sheet1!$E$6:$AH$6</c:f>
              <c:numCache>
                <c:formatCode>General</c:formatCode>
                <c:ptCount val="30"/>
                <c:pt idx="0">
                  <c:v>0</c:v>
                </c:pt>
                <c:pt idx="1">
                  <c:v>0.013</c:v>
                </c:pt>
                <c:pt idx="2">
                  <c:v>0.036</c:v>
                </c:pt>
                <c:pt idx="3">
                  <c:v>0.069</c:v>
                </c:pt>
                <c:pt idx="4">
                  <c:v>0.109</c:v>
                </c:pt>
                <c:pt idx="5">
                  <c:v>0.154</c:v>
                </c:pt>
                <c:pt idx="6">
                  <c:v>0.204</c:v>
                </c:pt>
                <c:pt idx="7">
                  <c:v>0.257</c:v>
                </c:pt>
                <c:pt idx="8">
                  <c:v>0.311</c:v>
                </c:pt>
                <c:pt idx="9">
                  <c:v>0.367</c:v>
                </c:pt>
                <c:pt idx="10">
                  <c:v>0.422</c:v>
                </c:pt>
                <c:pt idx="11">
                  <c:v>0.477</c:v>
                </c:pt>
                <c:pt idx="12">
                  <c:v>0.531</c:v>
                </c:pt>
                <c:pt idx="13">
                  <c:v>0.582</c:v>
                </c:pt>
                <c:pt idx="14">
                  <c:v>0.631</c:v>
                </c:pt>
                <c:pt idx="15">
                  <c:v>0.677</c:v>
                </c:pt>
                <c:pt idx="16">
                  <c:v>0.72</c:v>
                </c:pt>
                <c:pt idx="17">
                  <c:v>0.76</c:v>
                </c:pt>
                <c:pt idx="18">
                  <c:v>0.796</c:v>
                </c:pt>
                <c:pt idx="19">
                  <c:v>0.829</c:v>
                </c:pt>
                <c:pt idx="20">
                  <c:v>0.859</c:v>
                </c:pt>
                <c:pt idx="21">
                  <c:v>0.885</c:v>
                </c:pt>
                <c:pt idx="22">
                  <c:v>0.907</c:v>
                </c:pt>
                <c:pt idx="23">
                  <c:v>0.927</c:v>
                </c:pt>
                <c:pt idx="24">
                  <c:v>0.944</c:v>
                </c:pt>
                <c:pt idx="25">
                  <c:v>0.957</c:v>
                </c:pt>
                <c:pt idx="26">
                  <c:v>0.969</c:v>
                </c:pt>
                <c:pt idx="27">
                  <c:v>0.978</c:v>
                </c:pt>
                <c:pt idx="28">
                  <c:v>0.985</c:v>
                </c:pt>
                <c:pt idx="29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"60枚"</c:f>
              <c:strCache>
                <c:ptCount val="1"/>
                <c:pt idx="0">
                  <c:v>60枚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Sheet1!$E$47:$AH$47</c:f>
              <c:numCache>
                <c:formatCode>General</c:formatCode>
                <c:ptCount val="30"/>
                <c:pt idx="0">
                  <c:v>0</c:v>
                </c:pt>
                <c:pt idx="1">
                  <c:v>0.006</c:v>
                </c:pt>
                <c:pt idx="2">
                  <c:v>0.016</c:v>
                </c:pt>
                <c:pt idx="3">
                  <c:v>0.032</c:v>
                </c:pt>
                <c:pt idx="4">
                  <c:v>0.051</c:v>
                </c:pt>
                <c:pt idx="5">
                  <c:v>0.074</c:v>
                </c:pt>
                <c:pt idx="6">
                  <c:v>0.099</c:v>
                </c:pt>
                <c:pt idx="7">
                  <c:v>0.128</c:v>
                </c:pt>
                <c:pt idx="8">
                  <c:v>0.158</c:v>
                </c:pt>
                <c:pt idx="9">
                  <c:v>0.19</c:v>
                </c:pt>
                <c:pt idx="10">
                  <c:v>0.224</c:v>
                </c:pt>
                <c:pt idx="11">
                  <c:v>0.259</c:v>
                </c:pt>
                <c:pt idx="12">
                  <c:v>0.295</c:v>
                </c:pt>
                <c:pt idx="13">
                  <c:v>0.331</c:v>
                </c:pt>
                <c:pt idx="14">
                  <c:v>0.367</c:v>
                </c:pt>
                <c:pt idx="15">
                  <c:v>0.403</c:v>
                </c:pt>
                <c:pt idx="16">
                  <c:v>0.44</c:v>
                </c:pt>
                <c:pt idx="17">
                  <c:v>0.475</c:v>
                </c:pt>
                <c:pt idx="18">
                  <c:v>0.51</c:v>
                </c:pt>
                <c:pt idx="19">
                  <c:v>0.545</c:v>
                </c:pt>
                <c:pt idx="20">
                  <c:v>0.578</c:v>
                </c:pt>
                <c:pt idx="21">
                  <c:v>0.611</c:v>
                </c:pt>
                <c:pt idx="22">
                  <c:v>0.642</c:v>
                </c:pt>
                <c:pt idx="23">
                  <c:v>0.672</c:v>
                </c:pt>
                <c:pt idx="24">
                  <c:v>0.701</c:v>
                </c:pt>
                <c:pt idx="25">
                  <c:v>0.728</c:v>
                </c:pt>
                <c:pt idx="26">
                  <c:v>0.754</c:v>
                </c:pt>
                <c:pt idx="27">
                  <c:v>0.779</c:v>
                </c:pt>
                <c:pt idx="28">
                  <c:v>0.802</c:v>
                </c:pt>
                <c:pt idx="29">
                  <c:v>0.823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662343"/>
        <c:axId val="1685640760"/>
      </c:lineChart>
      <c:catAx>
        <c:axId val="914662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5640760"/>
        <c:crosses val="autoZero"/>
        <c:auto val="1"/>
        <c:lblAlgn val="ctr"/>
        <c:lblOffset val="100"/>
        <c:noMultiLvlLbl val="0"/>
      </c:catAx>
      <c:valAx>
        <c:axId val="1685640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6623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</a:t>
            </a:r>
            <a:r>
              <a:rPr lang="ja-JP" altLang="en-US"/>
              <a:t>枚初動とデッキ枚数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"40枚"</c:f>
              <c:strCache>
                <c:ptCount val="1"/>
                <c:pt idx="0">
                  <c:v>40枚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Sheet1!$E$8:$AH$8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0.004</c:v>
                </c:pt>
                <c:pt idx="4">
                  <c:v>0.009</c:v>
                </c:pt>
                <c:pt idx="5">
                  <c:v>0.018</c:v>
                </c:pt>
                <c:pt idx="6">
                  <c:v>0.03</c:v>
                </c:pt>
                <c:pt idx="7">
                  <c:v>0.046</c:v>
                </c:pt>
                <c:pt idx="8">
                  <c:v>0.065</c:v>
                </c:pt>
                <c:pt idx="9">
                  <c:v>0.089</c:v>
                </c:pt>
                <c:pt idx="10">
                  <c:v>0.117</c:v>
                </c:pt>
                <c:pt idx="11">
                  <c:v>0.149</c:v>
                </c:pt>
                <c:pt idx="12">
                  <c:v>0.184</c:v>
                </c:pt>
                <c:pt idx="13">
                  <c:v>0.222</c:v>
                </c:pt>
                <c:pt idx="14">
                  <c:v>0.264</c:v>
                </c:pt>
                <c:pt idx="15">
                  <c:v>0.308</c:v>
                </c:pt>
                <c:pt idx="16">
                  <c:v>0.354</c:v>
                </c:pt>
                <c:pt idx="17">
                  <c:v>0.402</c:v>
                </c:pt>
                <c:pt idx="18">
                  <c:v>0.451</c:v>
                </c:pt>
                <c:pt idx="19">
                  <c:v>0.5</c:v>
                </c:pt>
                <c:pt idx="20">
                  <c:v>0.549</c:v>
                </c:pt>
                <c:pt idx="21">
                  <c:v>0.598</c:v>
                </c:pt>
                <c:pt idx="22">
                  <c:v>0.646</c:v>
                </c:pt>
                <c:pt idx="23">
                  <c:v>0.692</c:v>
                </c:pt>
                <c:pt idx="24">
                  <c:v>0.736</c:v>
                </c:pt>
                <c:pt idx="25">
                  <c:v>0.778</c:v>
                </c:pt>
                <c:pt idx="26">
                  <c:v>0.816</c:v>
                </c:pt>
                <c:pt idx="27">
                  <c:v>0.851</c:v>
                </c:pt>
                <c:pt idx="28">
                  <c:v>0.883</c:v>
                </c:pt>
                <c:pt idx="29">
                  <c:v>0.911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"60枚"</c:f>
              <c:strCache>
                <c:ptCount val="1"/>
                <c:pt idx="0">
                  <c:v>60枚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Sheet1!$E$49:$AH$49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0.003</c:v>
                </c:pt>
                <c:pt idx="5">
                  <c:v>0.005</c:v>
                </c:pt>
                <c:pt idx="6">
                  <c:v>0.009</c:v>
                </c:pt>
                <c:pt idx="7">
                  <c:v>0.014</c:v>
                </c:pt>
                <c:pt idx="8">
                  <c:v>0.021</c:v>
                </c:pt>
                <c:pt idx="9">
                  <c:v>0.029</c:v>
                </c:pt>
                <c:pt idx="10">
                  <c:v>0.039</c:v>
                </c:pt>
                <c:pt idx="11">
                  <c:v>0.05</c:v>
                </c:pt>
                <c:pt idx="12">
                  <c:v>0.063</c:v>
                </c:pt>
                <c:pt idx="13">
                  <c:v>0.078</c:v>
                </c:pt>
                <c:pt idx="14">
                  <c:v>0.094</c:v>
                </c:pt>
                <c:pt idx="15">
                  <c:v>0.112</c:v>
                </c:pt>
                <c:pt idx="16">
                  <c:v>0.132</c:v>
                </c:pt>
                <c:pt idx="17">
                  <c:v>0.154</c:v>
                </c:pt>
                <c:pt idx="18">
                  <c:v>0.177</c:v>
                </c:pt>
                <c:pt idx="19">
                  <c:v>0.201</c:v>
                </c:pt>
                <c:pt idx="20">
                  <c:v>0.227</c:v>
                </c:pt>
                <c:pt idx="21">
                  <c:v>0.254</c:v>
                </c:pt>
                <c:pt idx="22">
                  <c:v>0.282</c:v>
                </c:pt>
                <c:pt idx="23">
                  <c:v>0.311</c:v>
                </c:pt>
                <c:pt idx="24">
                  <c:v>0.341</c:v>
                </c:pt>
                <c:pt idx="25">
                  <c:v>0.372</c:v>
                </c:pt>
                <c:pt idx="26">
                  <c:v>0.404</c:v>
                </c:pt>
                <c:pt idx="27">
                  <c:v>0.435</c:v>
                </c:pt>
                <c:pt idx="28">
                  <c:v>0.468</c:v>
                </c:pt>
                <c:pt idx="2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662759"/>
        <c:axId val="1685671432"/>
      </c:lineChart>
      <c:catAx>
        <c:axId val="914662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5671432"/>
        <c:crosses val="autoZero"/>
        <c:auto val="1"/>
        <c:lblAlgn val="ctr"/>
        <c:lblOffset val="100"/>
        <c:noMultiLvlLbl val="0"/>
      </c:catAx>
      <c:valAx>
        <c:axId val="16856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662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"一枚初動+マリガン"</c:f>
              <c:strCache>
                <c:ptCount val="1"/>
                <c:pt idx="0">
                  <c:v>一枚初動+マリガン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Sheet1!$E$17:$AM$17</c:f>
              <c:numCache>
                <c:formatCode>General</c:formatCode>
                <c:ptCount val="35"/>
                <c:pt idx="0">
                  <c:v>0.234</c:v>
                </c:pt>
                <c:pt idx="1">
                  <c:v>0.418</c:v>
                </c:pt>
                <c:pt idx="2">
                  <c:v>0.562</c:v>
                </c:pt>
                <c:pt idx="3">
                  <c:v>0.672</c:v>
                </c:pt>
                <c:pt idx="4">
                  <c:v>0.757</c:v>
                </c:pt>
                <c:pt idx="5">
                  <c:v>0.821</c:v>
                </c:pt>
                <c:pt idx="6">
                  <c:v>0.87</c:v>
                </c:pt>
                <c:pt idx="7">
                  <c:v>0.906</c:v>
                </c:pt>
                <c:pt idx="8">
                  <c:v>0.933</c:v>
                </c:pt>
                <c:pt idx="9">
                  <c:v>0.953</c:v>
                </c:pt>
                <c:pt idx="10">
                  <c:v>0.968</c:v>
                </c:pt>
                <c:pt idx="11">
                  <c:v>0.978</c:v>
                </c:pt>
                <c:pt idx="12">
                  <c:v>0.985</c:v>
                </c:pt>
                <c:pt idx="13">
                  <c:v>0.99</c:v>
                </c:pt>
                <c:pt idx="14">
                  <c:v>0.993</c:v>
                </c:pt>
                <c:pt idx="15">
                  <c:v>0.996</c:v>
                </c:pt>
                <c:pt idx="16">
                  <c:v>0.997</c:v>
                </c:pt>
                <c:pt idx="17">
                  <c:v>0.998</c:v>
                </c:pt>
                <c:pt idx="18">
                  <c:v>0.999</c:v>
                </c:pt>
                <c:pt idx="19">
                  <c:v>0.999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1836271"/>
        <c:axId val="561830031"/>
      </c:lineChart>
      <c:catAx>
        <c:axId val="56183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830031"/>
        <c:crosses val="autoZero"/>
        <c:auto val="1"/>
        <c:lblAlgn val="ctr"/>
        <c:lblOffset val="100"/>
        <c:noMultiLvlLbl val="0"/>
      </c:catAx>
      <c:valAx>
        <c:axId val="561830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8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altLang="en-US"/>
              <a:t>枚初動について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"一枚初動"</c:f>
              <c:strCache>
                <c:ptCount val="1"/>
                <c:pt idx="0">
                  <c:v>一枚初動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Sheet1!$E$4:$AH$4</c:f>
              <c:numCache>
                <c:formatCode>General</c:formatCode>
                <c:ptCount val="30"/>
                <c:pt idx="0">
                  <c:v>0.125</c:v>
                </c:pt>
                <c:pt idx="1">
                  <c:v>0.237</c:v>
                </c:pt>
                <c:pt idx="2">
                  <c:v>0.338</c:v>
                </c:pt>
                <c:pt idx="3">
                  <c:v>0.427</c:v>
                </c:pt>
                <c:pt idx="4">
                  <c:v>0.507</c:v>
                </c:pt>
                <c:pt idx="5">
                  <c:v>0.577</c:v>
                </c:pt>
                <c:pt idx="6">
                  <c:v>0.639</c:v>
                </c:pt>
                <c:pt idx="7">
                  <c:v>0.694</c:v>
                </c:pt>
                <c:pt idx="8">
                  <c:v>0.742</c:v>
                </c:pt>
                <c:pt idx="9">
                  <c:v>0.783</c:v>
                </c:pt>
                <c:pt idx="10">
                  <c:v>0.82</c:v>
                </c:pt>
                <c:pt idx="11">
                  <c:v>0.851</c:v>
                </c:pt>
                <c:pt idx="12">
                  <c:v>0.877</c:v>
                </c:pt>
                <c:pt idx="13">
                  <c:v>0.9</c:v>
                </c:pt>
                <c:pt idx="14">
                  <c:v>0.919</c:v>
                </c:pt>
                <c:pt idx="15">
                  <c:v>0.935</c:v>
                </c:pt>
                <c:pt idx="16">
                  <c:v>0.949</c:v>
                </c:pt>
                <c:pt idx="17">
                  <c:v>0.96</c:v>
                </c:pt>
                <c:pt idx="18">
                  <c:v>0.969</c:v>
                </c:pt>
                <c:pt idx="19">
                  <c:v>0.976</c:v>
                </c:pt>
                <c:pt idx="20">
                  <c:v>0.982</c:v>
                </c:pt>
                <c:pt idx="21">
                  <c:v>0.987</c:v>
                </c:pt>
                <c:pt idx="22">
                  <c:v>0.991</c:v>
                </c:pt>
                <c:pt idx="23">
                  <c:v>0.993</c:v>
                </c:pt>
                <c:pt idx="24">
                  <c:v>0.995</c:v>
                </c:pt>
                <c:pt idx="25">
                  <c:v>0.997</c:v>
                </c:pt>
                <c:pt idx="26">
                  <c:v>0.998</c:v>
                </c:pt>
                <c:pt idx="27">
                  <c:v>0.999</c:v>
                </c:pt>
                <c:pt idx="28">
                  <c:v>0.999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"ぴったり1枚"</c:f>
              <c:strCache>
                <c:ptCount val="1"/>
                <c:pt idx="0">
                  <c:v>ぴったり1枚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Sheet1!$E$10:$AH$10</c:f>
              <c:numCache>
                <c:formatCode>General</c:formatCode>
                <c:ptCount val="30"/>
                <c:pt idx="0">
                  <c:v>0.125</c:v>
                </c:pt>
                <c:pt idx="1">
                  <c:v>0.224</c:v>
                </c:pt>
                <c:pt idx="2">
                  <c:v>0.301</c:v>
                </c:pt>
                <c:pt idx="3">
                  <c:v>0.358</c:v>
                </c:pt>
                <c:pt idx="4">
                  <c:v>0.398</c:v>
                </c:pt>
                <c:pt idx="5">
                  <c:v>0.423</c:v>
                </c:pt>
                <c:pt idx="6">
                  <c:v>0.435</c:v>
                </c:pt>
                <c:pt idx="7">
                  <c:v>0.437</c:v>
                </c:pt>
                <c:pt idx="8">
                  <c:v>0.43</c:v>
                </c:pt>
                <c:pt idx="9">
                  <c:v>0.416</c:v>
                </c:pt>
                <c:pt idx="10">
                  <c:v>0.397</c:v>
                </c:pt>
                <c:pt idx="11">
                  <c:v>0.373</c:v>
                </c:pt>
                <c:pt idx="12">
                  <c:v>0.347</c:v>
                </c:pt>
                <c:pt idx="13">
                  <c:v>0.318</c:v>
                </c:pt>
                <c:pt idx="14">
                  <c:v>0.288</c:v>
                </c:pt>
                <c:pt idx="15">
                  <c:v>0.258</c:v>
                </c:pt>
                <c:pt idx="16">
                  <c:v>0.229</c:v>
                </c:pt>
                <c:pt idx="17">
                  <c:v>0.2</c:v>
                </c:pt>
                <c:pt idx="18">
                  <c:v>0.173</c:v>
                </c:pt>
                <c:pt idx="19">
                  <c:v>0.147</c:v>
                </c:pt>
                <c:pt idx="20">
                  <c:v>0.124</c:v>
                </c:pt>
                <c:pt idx="21">
                  <c:v>0.102</c:v>
                </c:pt>
                <c:pt idx="22">
                  <c:v>0.083</c:v>
                </c:pt>
                <c:pt idx="23">
                  <c:v>0.066</c:v>
                </c:pt>
                <c:pt idx="24">
                  <c:v>0.052</c:v>
                </c:pt>
                <c:pt idx="25">
                  <c:v>0.04</c:v>
                </c:pt>
                <c:pt idx="26">
                  <c:v>0.029</c:v>
                </c:pt>
                <c:pt idx="27">
                  <c:v>0.021</c:v>
                </c:pt>
                <c:pt idx="28">
                  <c:v>0.015</c:v>
                </c:pt>
                <c:pt idx="29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"ぴったり2枚"</c:f>
              <c:strCache>
                <c:ptCount val="1"/>
                <c:pt idx="0">
                  <c:v>ぴったり2枚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Sheet1!$E$11:$AH$11</c:f>
              <c:numCache>
                <c:formatCode>General</c:formatCode>
                <c:ptCount val="30"/>
                <c:pt idx="0">
                  <c:v>0</c:v>
                </c:pt>
                <c:pt idx="1">
                  <c:v>0.013</c:v>
                </c:pt>
                <c:pt idx="2">
                  <c:v>0.035</c:v>
                </c:pt>
                <c:pt idx="3">
                  <c:v>0.065</c:v>
                </c:pt>
                <c:pt idx="4">
                  <c:v>0.099</c:v>
                </c:pt>
                <c:pt idx="5">
                  <c:v>0.136</c:v>
                </c:pt>
                <c:pt idx="6">
                  <c:v>0.174</c:v>
                </c:pt>
                <c:pt idx="7">
                  <c:v>0.211</c:v>
                </c:pt>
                <c:pt idx="8">
                  <c:v>0.246</c:v>
                </c:pt>
                <c:pt idx="9">
                  <c:v>0.278</c:v>
                </c:pt>
                <c:pt idx="10">
                  <c:v>0.305</c:v>
                </c:pt>
                <c:pt idx="11">
                  <c:v>0.329</c:v>
                </c:pt>
                <c:pt idx="12">
                  <c:v>0.347</c:v>
                </c:pt>
                <c:pt idx="13">
                  <c:v>0.36</c:v>
                </c:pt>
                <c:pt idx="14">
                  <c:v>0.367</c:v>
                </c:pt>
                <c:pt idx="15">
                  <c:v>0.369</c:v>
                </c:pt>
                <c:pt idx="16">
                  <c:v>0.366</c:v>
                </c:pt>
                <c:pt idx="17">
                  <c:v>0.358</c:v>
                </c:pt>
                <c:pt idx="18">
                  <c:v>0.346</c:v>
                </c:pt>
                <c:pt idx="19">
                  <c:v>0.329</c:v>
                </c:pt>
                <c:pt idx="20">
                  <c:v>0.309</c:v>
                </c:pt>
                <c:pt idx="21">
                  <c:v>0.286</c:v>
                </c:pt>
                <c:pt idx="22">
                  <c:v>0.261</c:v>
                </c:pt>
                <c:pt idx="23">
                  <c:v>0.235</c:v>
                </c:pt>
                <c:pt idx="24">
                  <c:v>0.207</c:v>
                </c:pt>
                <c:pt idx="25">
                  <c:v>0.18</c:v>
                </c:pt>
                <c:pt idx="26">
                  <c:v>0.153</c:v>
                </c:pt>
                <c:pt idx="27">
                  <c:v>0.126</c:v>
                </c:pt>
                <c:pt idx="28">
                  <c:v>0.102</c:v>
                </c:pt>
                <c:pt idx="29">
                  <c:v>0.079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1344753"/>
        <c:axId val="446832018"/>
      </c:lineChart>
      <c:catAx>
        <c:axId val="1913447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832018"/>
        <c:crosses val="autoZero"/>
        <c:auto val="1"/>
        <c:lblAlgn val="ctr"/>
        <c:lblOffset val="100"/>
        <c:noMultiLvlLbl val="0"/>
      </c:catAx>
      <c:valAx>
        <c:axId val="44683201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3447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altLang="en-US"/>
              <a:t>枚初動枚数とデッキ枚数</a:t>
            </a:r>
            <a:endParaRPr lang="en-US" altLang="ja-JP"/>
          </a:p>
        </c:rich>
      </c:tx>
      <c:layout>
        <c:manualLayout>
          <c:xMode val="edge"/>
          <c:yMode val="edge"/>
          <c:x val="0.344045079479717"/>
          <c:y val="0.033278098724258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0633185800741"/>
          <c:y val="0.110988098533075"/>
          <c:w val="0.908445488212447"/>
          <c:h val="0.722308331026847"/>
        </c:manualLayout>
      </c:layout>
      <c:lineChart>
        <c:grouping val="standard"/>
        <c:varyColors val="0"/>
        <c:ser>
          <c:idx val="0"/>
          <c:order val="0"/>
          <c:tx>
            <c:strRef>
              <c:f>"初動11枚"</c:f>
              <c:strCache>
                <c:ptCount val="1"/>
                <c:pt idx="0">
                  <c:v>初動11枚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Sheet1!$E$125:$E$145</c:f>
              <c:numCache>
                <c:formatCode>General</c:formatCode>
                <c:ptCount val="21"/>
                <c:pt idx="0" c:formatCode="General">
                  <c:v>40</c:v>
                </c:pt>
                <c:pt idx="1" c:formatCode="General">
                  <c:v>41</c:v>
                </c:pt>
                <c:pt idx="2" c:formatCode="General">
                  <c:v>42</c:v>
                </c:pt>
                <c:pt idx="3" c:formatCode="General">
                  <c:v>43</c:v>
                </c:pt>
                <c:pt idx="4" c:formatCode="General">
                  <c:v>44</c:v>
                </c:pt>
                <c:pt idx="5" c:formatCode="General">
                  <c:v>45</c:v>
                </c:pt>
                <c:pt idx="6" c:formatCode="General">
                  <c:v>46</c:v>
                </c:pt>
                <c:pt idx="7" c:formatCode="General">
                  <c:v>47</c:v>
                </c:pt>
                <c:pt idx="8" c:formatCode="General">
                  <c:v>48</c:v>
                </c:pt>
                <c:pt idx="9" c:formatCode="General">
                  <c:v>49</c:v>
                </c:pt>
                <c:pt idx="10" c:formatCode="General">
                  <c:v>50</c:v>
                </c:pt>
                <c:pt idx="11" c:formatCode="General">
                  <c:v>51</c:v>
                </c:pt>
                <c:pt idx="12" c:formatCode="General">
                  <c:v>52</c:v>
                </c:pt>
                <c:pt idx="13" c:formatCode="General">
                  <c:v>53</c:v>
                </c:pt>
                <c:pt idx="14" c:formatCode="General">
                  <c:v>54</c:v>
                </c:pt>
                <c:pt idx="15" c:formatCode="General">
                  <c:v>55</c:v>
                </c:pt>
                <c:pt idx="16" c:formatCode="General">
                  <c:v>56</c:v>
                </c:pt>
                <c:pt idx="17" c:formatCode="General">
                  <c:v>57</c:v>
                </c:pt>
                <c:pt idx="18" c:formatCode="General">
                  <c:v>58</c:v>
                </c:pt>
                <c:pt idx="19" c:formatCode="General">
                  <c:v>59</c:v>
                </c:pt>
                <c:pt idx="20" c:formatCode="General">
                  <c:v>60</c:v>
                </c:pt>
              </c:numCache>
            </c:numRef>
          </c:cat>
          <c:val>
            <c:numRef>
              <c:f>Sheet1!$P$125:$P$145</c:f>
              <c:numCache>
                <c:formatCode>General</c:formatCode>
                <c:ptCount val="21"/>
                <c:pt idx="0">
                  <c:v>0.82</c:v>
                </c:pt>
                <c:pt idx="1">
                  <c:v>0.81</c:v>
                </c:pt>
                <c:pt idx="2">
                  <c:v>0.8</c:v>
                </c:pt>
                <c:pt idx="3">
                  <c:v>0.791</c:v>
                </c:pt>
                <c:pt idx="4">
                  <c:v>0.781</c:v>
                </c:pt>
                <c:pt idx="5">
                  <c:v>0.772</c:v>
                </c:pt>
                <c:pt idx="6">
                  <c:v>0.763</c:v>
                </c:pt>
                <c:pt idx="7">
                  <c:v>0.754</c:v>
                </c:pt>
                <c:pt idx="8">
                  <c:v>0.745</c:v>
                </c:pt>
                <c:pt idx="9">
                  <c:v>0.737</c:v>
                </c:pt>
                <c:pt idx="10">
                  <c:v>0.728</c:v>
                </c:pt>
                <c:pt idx="11">
                  <c:v>0.72</c:v>
                </c:pt>
                <c:pt idx="12">
                  <c:v>0.712</c:v>
                </c:pt>
                <c:pt idx="13">
                  <c:v>0.704</c:v>
                </c:pt>
                <c:pt idx="14">
                  <c:v>0.696</c:v>
                </c:pt>
                <c:pt idx="15">
                  <c:v>0.688</c:v>
                </c:pt>
                <c:pt idx="16">
                  <c:v>0.68</c:v>
                </c:pt>
                <c:pt idx="17">
                  <c:v>0.673</c:v>
                </c:pt>
                <c:pt idx="18">
                  <c:v>0.665</c:v>
                </c:pt>
                <c:pt idx="19">
                  <c:v>0.658</c:v>
                </c:pt>
                <c:pt idx="20">
                  <c:v>0.651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"初動16枚"</c:f>
              <c:strCache>
                <c:ptCount val="1"/>
                <c:pt idx="0">
                  <c:v>初動16枚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Sheet1!$E$125:$E$145</c:f>
              <c:numCache>
                <c:formatCode>General</c:formatCode>
                <c:ptCount val="21"/>
                <c:pt idx="0" c:formatCode="General">
                  <c:v>40</c:v>
                </c:pt>
                <c:pt idx="1" c:formatCode="General">
                  <c:v>41</c:v>
                </c:pt>
                <c:pt idx="2" c:formatCode="General">
                  <c:v>42</c:v>
                </c:pt>
                <c:pt idx="3" c:formatCode="General">
                  <c:v>43</c:v>
                </c:pt>
                <c:pt idx="4" c:formatCode="General">
                  <c:v>44</c:v>
                </c:pt>
                <c:pt idx="5" c:formatCode="General">
                  <c:v>45</c:v>
                </c:pt>
                <c:pt idx="6" c:formatCode="General">
                  <c:v>46</c:v>
                </c:pt>
                <c:pt idx="7" c:formatCode="General">
                  <c:v>47</c:v>
                </c:pt>
                <c:pt idx="8" c:formatCode="General">
                  <c:v>48</c:v>
                </c:pt>
                <c:pt idx="9" c:formatCode="General">
                  <c:v>49</c:v>
                </c:pt>
                <c:pt idx="10" c:formatCode="General">
                  <c:v>50</c:v>
                </c:pt>
                <c:pt idx="11" c:formatCode="General">
                  <c:v>51</c:v>
                </c:pt>
                <c:pt idx="12" c:formatCode="General">
                  <c:v>52</c:v>
                </c:pt>
                <c:pt idx="13" c:formatCode="General">
                  <c:v>53</c:v>
                </c:pt>
                <c:pt idx="14" c:formatCode="General">
                  <c:v>54</c:v>
                </c:pt>
                <c:pt idx="15" c:formatCode="General">
                  <c:v>55</c:v>
                </c:pt>
                <c:pt idx="16" c:formatCode="General">
                  <c:v>56</c:v>
                </c:pt>
                <c:pt idx="17" c:formatCode="General">
                  <c:v>57</c:v>
                </c:pt>
                <c:pt idx="18" c:formatCode="General">
                  <c:v>58</c:v>
                </c:pt>
                <c:pt idx="19" c:formatCode="General">
                  <c:v>59</c:v>
                </c:pt>
                <c:pt idx="20" c:formatCode="General">
                  <c:v>60</c:v>
                </c:pt>
              </c:numCache>
            </c:numRef>
          </c:cat>
          <c:val>
            <c:numRef>
              <c:f>Sheet1!$U$125:$U$145</c:f>
              <c:numCache>
                <c:formatCode>General</c:formatCode>
                <c:ptCount val="21"/>
                <c:pt idx="0">
                  <c:v>0.935</c:v>
                </c:pt>
                <c:pt idx="1">
                  <c:v>0.929</c:v>
                </c:pt>
                <c:pt idx="2">
                  <c:v>0.923</c:v>
                </c:pt>
                <c:pt idx="3">
                  <c:v>0.916</c:v>
                </c:pt>
                <c:pt idx="4">
                  <c:v>0.91</c:v>
                </c:pt>
                <c:pt idx="5">
                  <c:v>0.903</c:v>
                </c:pt>
                <c:pt idx="6">
                  <c:v>0.896</c:v>
                </c:pt>
                <c:pt idx="7">
                  <c:v>0.889</c:v>
                </c:pt>
                <c:pt idx="8">
                  <c:v>0.882</c:v>
                </c:pt>
                <c:pt idx="9">
                  <c:v>0.876</c:v>
                </c:pt>
                <c:pt idx="10">
                  <c:v>0.869</c:v>
                </c:pt>
                <c:pt idx="11">
                  <c:v>0.862</c:v>
                </c:pt>
                <c:pt idx="12">
                  <c:v>0.855</c:v>
                </c:pt>
                <c:pt idx="13">
                  <c:v>0.848</c:v>
                </c:pt>
                <c:pt idx="14">
                  <c:v>0.841</c:v>
                </c:pt>
                <c:pt idx="15">
                  <c:v>0.834</c:v>
                </c:pt>
                <c:pt idx="16">
                  <c:v>0.828</c:v>
                </c:pt>
                <c:pt idx="17">
                  <c:v>0.821</c:v>
                </c:pt>
                <c:pt idx="18">
                  <c:v>0.814</c:v>
                </c:pt>
                <c:pt idx="19">
                  <c:v>0.808</c:v>
                </c:pt>
                <c:pt idx="20">
                  <c:v>0.801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"初動22枚"</c:f>
              <c:strCache>
                <c:ptCount val="1"/>
                <c:pt idx="0">
                  <c:v>初動22枚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Sheet1!$E$125:$E$145</c:f>
              <c:numCache>
                <c:formatCode>General</c:formatCode>
                <c:ptCount val="21"/>
                <c:pt idx="0" c:formatCode="General">
                  <c:v>40</c:v>
                </c:pt>
                <c:pt idx="1" c:formatCode="General">
                  <c:v>41</c:v>
                </c:pt>
                <c:pt idx="2" c:formatCode="General">
                  <c:v>42</c:v>
                </c:pt>
                <c:pt idx="3" c:formatCode="General">
                  <c:v>43</c:v>
                </c:pt>
                <c:pt idx="4" c:formatCode="General">
                  <c:v>44</c:v>
                </c:pt>
                <c:pt idx="5" c:formatCode="General">
                  <c:v>45</c:v>
                </c:pt>
                <c:pt idx="6" c:formatCode="General">
                  <c:v>46</c:v>
                </c:pt>
                <c:pt idx="7" c:formatCode="General">
                  <c:v>47</c:v>
                </c:pt>
                <c:pt idx="8" c:formatCode="General">
                  <c:v>48</c:v>
                </c:pt>
                <c:pt idx="9" c:formatCode="General">
                  <c:v>49</c:v>
                </c:pt>
                <c:pt idx="10" c:formatCode="General">
                  <c:v>50</c:v>
                </c:pt>
                <c:pt idx="11" c:formatCode="General">
                  <c:v>51</c:v>
                </c:pt>
                <c:pt idx="12" c:formatCode="General">
                  <c:v>52</c:v>
                </c:pt>
                <c:pt idx="13" c:formatCode="General">
                  <c:v>53</c:v>
                </c:pt>
                <c:pt idx="14" c:formatCode="General">
                  <c:v>54</c:v>
                </c:pt>
                <c:pt idx="15" c:formatCode="General">
                  <c:v>55</c:v>
                </c:pt>
                <c:pt idx="16" c:formatCode="General">
                  <c:v>56</c:v>
                </c:pt>
                <c:pt idx="17" c:formatCode="General">
                  <c:v>57</c:v>
                </c:pt>
                <c:pt idx="18" c:formatCode="General">
                  <c:v>58</c:v>
                </c:pt>
                <c:pt idx="19" c:formatCode="General">
                  <c:v>59</c:v>
                </c:pt>
                <c:pt idx="20" c:formatCode="General">
                  <c:v>60</c:v>
                </c:pt>
              </c:numCache>
            </c:numRef>
          </c:cat>
          <c:val>
            <c:numRef>
              <c:f>Sheet1!$AA$125:$AA$145</c:f>
              <c:numCache>
                <c:formatCode>General</c:formatCode>
                <c:ptCount val="21"/>
                <c:pt idx="0">
                  <c:v>0.987</c:v>
                </c:pt>
                <c:pt idx="1">
                  <c:v>0.984</c:v>
                </c:pt>
                <c:pt idx="2">
                  <c:v>0.982</c:v>
                </c:pt>
                <c:pt idx="3">
                  <c:v>0.979</c:v>
                </c:pt>
                <c:pt idx="4">
                  <c:v>0.976</c:v>
                </c:pt>
                <c:pt idx="5">
                  <c:v>0.972</c:v>
                </c:pt>
                <c:pt idx="6">
                  <c:v>0.969</c:v>
                </c:pt>
                <c:pt idx="7">
                  <c:v>0.965</c:v>
                </c:pt>
                <c:pt idx="8">
                  <c:v>0.962</c:v>
                </c:pt>
                <c:pt idx="9">
                  <c:v>0.958</c:v>
                </c:pt>
                <c:pt idx="10">
                  <c:v>0.954</c:v>
                </c:pt>
                <c:pt idx="11">
                  <c:v>0.949</c:v>
                </c:pt>
                <c:pt idx="12">
                  <c:v>0.945</c:v>
                </c:pt>
                <c:pt idx="13">
                  <c:v>0.941</c:v>
                </c:pt>
                <c:pt idx="14">
                  <c:v>0.936</c:v>
                </c:pt>
                <c:pt idx="15">
                  <c:v>0.932</c:v>
                </c:pt>
                <c:pt idx="16">
                  <c:v>0.927</c:v>
                </c:pt>
                <c:pt idx="17">
                  <c:v>0.922</c:v>
                </c:pt>
                <c:pt idx="18">
                  <c:v>0.918</c:v>
                </c:pt>
                <c:pt idx="19">
                  <c:v>0.913</c:v>
                </c:pt>
                <c:pt idx="20">
                  <c:v>0.908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318738"/>
        <c:axId val="942712200"/>
      </c:lineChart>
      <c:catAx>
        <c:axId val="373187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デッキ枚数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712200"/>
        <c:crosses val="autoZero"/>
        <c:auto val="1"/>
        <c:lblAlgn val="ctr"/>
        <c:lblOffset val="100"/>
        <c:noMultiLvlLbl val="0"/>
      </c:catAx>
      <c:valAx>
        <c:axId val="9427122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確率（範囲に注意）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1873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</a:t>
            </a:r>
            <a:r>
              <a:rPr lang="ja-JP" altLang="en-US"/>
              <a:t>誘発貫通率とデッキ枚数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"初動11枚"</c:f>
              <c:strCache>
                <c:ptCount val="1"/>
                <c:pt idx="0">
                  <c:v>初動11枚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Sheet1!$E$172:$E$192</c:f>
              <c:numCache>
                <c:formatCode>General</c:formatCode>
                <c:ptCount val="21"/>
                <c:pt idx="0" c:formatCode="General">
                  <c:v>40</c:v>
                </c:pt>
                <c:pt idx="1" c:formatCode="General">
                  <c:v>41</c:v>
                </c:pt>
                <c:pt idx="2" c:formatCode="General">
                  <c:v>42</c:v>
                </c:pt>
                <c:pt idx="3" c:formatCode="General">
                  <c:v>43</c:v>
                </c:pt>
                <c:pt idx="4" c:formatCode="General">
                  <c:v>44</c:v>
                </c:pt>
                <c:pt idx="5" c:formatCode="General">
                  <c:v>45</c:v>
                </c:pt>
                <c:pt idx="6" c:formatCode="General">
                  <c:v>46</c:v>
                </c:pt>
                <c:pt idx="7" c:formatCode="General">
                  <c:v>47</c:v>
                </c:pt>
                <c:pt idx="8" c:formatCode="General">
                  <c:v>48</c:v>
                </c:pt>
                <c:pt idx="9" c:formatCode="General">
                  <c:v>49</c:v>
                </c:pt>
                <c:pt idx="10" c:formatCode="General">
                  <c:v>50</c:v>
                </c:pt>
                <c:pt idx="11" c:formatCode="General">
                  <c:v>51</c:v>
                </c:pt>
                <c:pt idx="12" c:formatCode="General">
                  <c:v>52</c:v>
                </c:pt>
                <c:pt idx="13" c:formatCode="General">
                  <c:v>53</c:v>
                </c:pt>
                <c:pt idx="14" c:formatCode="General">
                  <c:v>54</c:v>
                </c:pt>
                <c:pt idx="15" c:formatCode="General">
                  <c:v>55</c:v>
                </c:pt>
                <c:pt idx="16" c:formatCode="General">
                  <c:v>56</c:v>
                </c:pt>
                <c:pt idx="17" c:formatCode="General">
                  <c:v>57</c:v>
                </c:pt>
                <c:pt idx="18" c:formatCode="General">
                  <c:v>58</c:v>
                </c:pt>
                <c:pt idx="19" c:formatCode="General">
                  <c:v>59</c:v>
                </c:pt>
                <c:pt idx="20" c:formatCode="General">
                  <c:v>60</c:v>
                </c:pt>
              </c:numCache>
            </c:numRef>
          </c:cat>
          <c:val>
            <c:numRef>
              <c:f>Sheet1!$P$172:$P$192</c:f>
              <c:numCache>
                <c:formatCode>General</c:formatCode>
                <c:ptCount val="21"/>
                <c:pt idx="0">
                  <c:v>0.422</c:v>
                </c:pt>
                <c:pt idx="1">
                  <c:v>0.408</c:v>
                </c:pt>
                <c:pt idx="2">
                  <c:v>0.393</c:v>
                </c:pt>
                <c:pt idx="3">
                  <c:v>0.38</c:v>
                </c:pt>
                <c:pt idx="4">
                  <c:v>0.367</c:v>
                </c:pt>
                <c:pt idx="5">
                  <c:v>0.355</c:v>
                </c:pt>
                <c:pt idx="6">
                  <c:v>0.343</c:v>
                </c:pt>
                <c:pt idx="7">
                  <c:v>0.332</c:v>
                </c:pt>
                <c:pt idx="8">
                  <c:v>0.321</c:v>
                </c:pt>
                <c:pt idx="9">
                  <c:v>0.311</c:v>
                </c:pt>
                <c:pt idx="10">
                  <c:v>0.301</c:v>
                </c:pt>
                <c:pt idx="11">
                  <c:v>0.292</c:v>
                </c:pt>
                <c:pt idx="12">
                  <c:v>0.283</c:v>
                </c:pt>
                <c:pt idx="13">
                  <c:v>0.275</c:v>
                </c:pt>
                <c:pt idx="14">
                  <c:v>0.266</c:v>
                </c:pt>
                <c:pt idx="15">
                  <c:v>0.259</c:v>
                </c:pt>
                <c:pt idx="16">
                  <c:v>0.251</c:v>
                </c:pt>
                <c:pt idx="17">
                  <c:v>0.244</c:v>
                </c:pt>
                <c:pt idx="18">
                  <c:v>0.237</c:v>
                </c:pt>
                <c:pt idx="19">
                  <c:v>0.23</c:v>
                </c:pt>
                <c:pt idx="20">
                  <c:v>0.224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"初動16枚"</c:f>
              <c:strCache>
                <c:ptCount val="1"/>
                <c:pt idx="0">
                  <c:v>初動16枚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Sheet1!$E$172:$E$192</c:f>
              <c:numCache>
                <c:formatCode>General</c:formatCode>
                <c:ptCount val="21"/>
                <c:pt idx="0" c:formatCode="General">
                  <c:v>40</c:v>
                </c:pt>
                <c:pt idx="1" c:formatCode="General">
                  <c:v>41</c:v>
                </c:pt>
                <c:pt idx="2" c:formatCode="General">
                  <c:v>42</c:v>
                </c:pt>
                <c:pt idx="3" c:formatCode="General">
                  <c:v>43</c:v>
                </c:pt>
                <c:pt idx="4" c:formatCode="General">
                  <c:v>44</c:v>
                </c:pt>
                <c:pt idx="5" c:formatCode="General">
                  <c:v>45</c:v>
                </c:pt>
                <c:pt idx="6" c:formatCode="General">
                  <c:v>46</c:v>
                </c:pt>
                <c:pt idx="7" c:formatCode="General">
                  <c:v>47</c:v>
                </c:pt>
                <c:pt idx="8" c:formatCode="General">
                  <c:v>48</c:v>
                </c:pt>
                <c:pt idx="9" c:formatCode="General">
                  <c:v>49</c:v>
                </c:pt>
                <c:pt idx="10" c:formatCode="General">
                  <c:v>50</c:v>
                </c:pt>
                <c:pt idx="11" c:formatCode="General">
                  <c:v>51</c:v>
                </c:pt>
                <c:pt idx="12" c:formatCode="General">
                  <c:v>52</c:v>
                </c:pt>
                <c:pt idx="13" c:formatCode="General">
                  <c:v>53</c:v>
                </c:pt>
                <c:pt idx="14" c:formatCode="General">
                  <c:v>54</c:v>
                </c:pt>
                <c:pt idx="15" c:formatCode="General">
                  <c:v>55</c:v>
                </c:pt>
                <c:pt idx="16" c:formatCode="General">
                  <c:v>56</c:v>
                </c:pt>
                <c:pt idx="17" c:formatCode="General">
                  <c:v>57</c:v>
                </c:pt>
                <c:pt idx="18" c:formatCode="General">
                  <c:v>58</c:v>
                </c:pt>
                <c:pt idx="19" c:formatCode="General">
                  <c:v>59</c:v>
                </c:pt>
                <c:pt idx="20" c:formatCode="General">
                  <c:v>60</c:v>
                </c:pt>
              </c:numCache>
            </c:numRef>
          </c:cat>
          <c:val>
            <c:numRef>
              <c:f>Sheet1!$U$172:$U$192</c:f>
              <c:numCache>
                <c:formatCode>General</c:formatCode>
                <c:ptCount val="21"/>
                <c:pt idx="0">
                  <c:v>0.677</c:v>
                </c:pt>
                <c:pt idx="1">
                  <c:v>0.659</c:v>
                </c:pt>
                <c:pt idx="2">
                  <c:v>0.641</c:v>
                </c:pt>
                <c:pt idx="3">
                  <c:v>0.624</c:v>
                </c:pt>
                <c:pt idx="4">
                  <c:v>0.608</c:v>
                </c:pt>
                <c:pt idx="5">
                  <c:v>0.592</c:v>
                </c:pt>
                <c:pt idx="6">
                  <c:v>0.576</c:v>
                </c:pt>
                <c:pt idx="7">
                  <c:v>0.561</c:v>
                </c:pt>
                <c:pt idx="8">
                  <c:v>0.546</c:v>
                </c:pt>
                <c:pt idx="9">
                  <c:v>0.532</c:v>
                </c:pt>
                <c:pt idx="10">
                  <c:v>0.518</c:v>
                </c:pt>
                <c:pt idx="11">
                  <c:v>0.505</c:v>
                </c:pt>
                <c:pt idx="12">
                  <c:v>0.492</c:v>
                </c:pt>
                <c:pt idx="13">
                  <c:v>0.48</c:v>
                </c:pt>
                <c:pt idx="14">
                  <c:v>0.468</c:v>
                </c:pt>
                <c:pt idx="15">
                  <c:v>0.456</c:v>
                </c:pt>
                <c:pt idx="16">
                  <c:v>0.445</c:v>
                </c:pt>
                <c:pt idx="17">
                  <c:v>0.434</c:v>
                </c:pt>
                <c:pt idx="18">
                  <c:v>0.424</c:v>
                </c:pt>
                <c:pt idx="19">
                  <c:v>0.413</c:v>
                </c:pt>
                <c:pt idx="20">
                  <c:v>0.403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"初動22枚"</c:f>
              <c:strCache>
                <c:ptCount val="1"/>
                <c:pt idx="0">
                  <c:v>初動22枚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Sheet1!$E$172:$E$192</c:f>
              <c:numCache>
                <c:formatCode>General</c:formatCode>
                <c:ptCount val="21"/>
                <c:pt idx="0" c:formatCode="General">
                  <c:v>40</c:v>
                </c:pt>
                <c:pt idx="1" c:formatCode="General">
                  <c:v>41</c:v>
                </c:pt>
                <c:pt idx="2" c:formatCode="General">
                  <c:v>42</c:v>
                </c:pt>
                <c:pt idx="3" c:formatCode="General">
                  <c:v>43</c:v>
                </c:pt>
                <c:pt idx="4" c:formatCode="General">
                  <c:v>44</c:v>
                </c:pt>
                <c:pt idx="5" c:formatCode="General">
                  <c:v>45</c:v>
                </c:pt>
                <c:pt idx="6" c:formatCode="General">
                  <c:v>46</c:v>
                </c:pt>
                <c:pt idx="7" c:formatCode="General">
                  <c:v>47</c:v>
                </c:pt>
                <c:pt idx="8" c:formatCode="General">
                  <c:v>48</c:v>
                </c:pt>
                <c:pt idx="9" c:formatCode="General">
                  <c:v>49</c:v>
                </c:pt>
                <c:pt idx="10" c:formatCode="General">
                  <c:v>50</c:v>
                </c:pt>
                <c:pt idx="11" c:formatCode="General">
                  <c:v>51</c:v>
                </c:pt>
                <c:pt idx="12" c:formatCode="General">
                  <c:v>52</c:v>
                </c:pt>
                <c:pt idx="13" c:formatCode="General">
                  <c:v>53</c:v>
                </c:pt>
                <c:pt idx="14" c:formatCode="General">
                  <c:v>54</c:v>
                </c:pt>
                <c:pt idx="15" c:formatCode="General">
                  <c:v>55</c:v>
                </c:pt>
                <c:pt idx="16" c:formatCode="General">
                  <c:v>56</c:v>
                </c:pt>
                <c:pt idx="17" c:formatCode="General">
                  <c:v>57</c:v>
                </c:pt>
                <c:pt idx="18" c:formatCode="General">
                  <c:v>58</c:v>
                </c:pt>
                <c:pt idx="19" c:formatCode="General">
                  <c:v>59</c:v>
                </c:pt>
                <c:pt idx="20" c:formatCode="General">
                  <c:v>60</c:v>
                </c:pt>
              </c:numCache>
            </c:numRef>
          </c:cat>
          <c:val>
            <c:numRef>
              <c:f>Sheet1!$AA$172:$AA$192</c:f>
              <c:numCache>
                <c:formatCode>General</c:formatCode>
                <c:ptCount val="21"/>
                <c:pt idx="0">
                  <c:v>0.885</c:v>
                </c:pt>
                <c:pt idx="1">
                  <c:v>0.871</c:v>
                </c:pt>
                <c:pt idx="2">
                  <c:v>0.856</c:v>
                </c:pt>
                <c:pt idx="3">
                  <c:v>0.842</c:v>
                </c:pt>
                <c:pt idx="4">
                  <c:v>0.828</c:v>
                </c:pt>
                <c:pt idx="5">
                  <c:v>0.813</c:v>
                </c:pt>
                <c:pt idx="6">
                  <c:v>0.798</c:v>
                </c:pt>
                <c:pt idx="7">
                  <c:v>0.784</c:v>
                </c:pt>
                <c:pt idx="8">
                  <c:v>0.77</c:v>
                </c:pt>
                <c:pt idx="9">
                  <c:v>0.755</c:v>
                </c:pt>
                <c:pt idx="10">
                  <c:v>0.741</c:v>
                </c:pt>
                <c:pt idx="11">
                  <c:v>0.727</c:v>
                </c:pt>
                <c:pt idx="12">
                  <c:v>0.713</c:v>
                </c:pt>
                <c:pt idx="13">
                  <c:v>0.7</c:v>
                </c:pt>
                <c:pt idx="14">
                  <c:v>0.686</c:v>
                </c:pt>
                <c:pt idx="15">
                  <c:v>0.673</c:v>
                </c:pt>
                <c:pt idx="16">
                  <c:v>0.66</c:v>
                </c:pt>
                <c:pt idx="17">
                  <c:v>0.647</c:v>
                </c:pt>
                <c:pt idx="18">
                  <c:v>0.635</c:v>
                </c:pt>
                <c:pt idx="19">
                  <c:v>0.623</c:v>
                </c:pt>
                <c:pt idx="20">
                  <c:v>0.611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"初動3枚（同名ダブり）"</c:f>
              <c:strCache>
                <c:ptCount val="1"/>
                <c:pt idx="0">
                  <c:v>初動3枚（同名ダブり）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Sheet1!$E$172:$E$192</c:f>
              <c:numCache>
                <c:formatCode>General</c:formatCode>
                <c:ptCount val="21"/>
                <c:pt idx="0" c:formatCode="General">
                  <c:v>40</c:v>
                </c:pt>
                <c:pt idx="1" c:formatCode="General">
                  <c:v>41</c:v>
                </c:pt>
                <c:pt idx="2" c:formatCode="General">
                  <c:v>42</c:v>
                </c:pt>
                <c:pt idx="3" c:formatCode="General">
                  <c:v>43</c:v>
                </c:pt>
                <c:pt idx="4" c:formatCode="General">
                  <c:v>44</c:v>
                </c:pt>
                <c:pt idx="5" c:formatCode="General">
                  <c:v>45</c:v>
                </c:pt>
                <c:pt idx="6" c:formatCode="General">
                  <c:v>46</c:v>
                </c:pt>
                <c:pt idx="7" c:formatCode="General">
                  <c:v>47</c:v>
                </c:pt>
                <c:pt idx="8" c:formatCode="General">
                  <c:v>48</c:v>
                </c:pt>
                <c:pt idx="9" c:formatCode="General">
                  <c:v>49</c:v>
                </c:pt>
                <c:pt idx="10" c:formatCode="General">
                  <c:v>50</c:v>
                </c:pt>
                <c:pt idx="11" c:formatCode="General">
                  <c:v>51</c:v>
                </c:pt>
                <c:pt idx="12" c:formatCode="General">
                  <c:v>52</c:v>
                </c:pt>
                <c:pt idx="13" c:formatCode="General">
                  <c:v>53</c:v>
                </c:pt>
                <c:pt idx="14" c:formatCode="General">
                  <c:v>54</c:v>
                </c:pt>
                <c:pt idx="15" c:formatCode="General">
                  <c:v>55</c:v>
                </c:pt>
                <c:pt idx="16" c:formatCode="General">
                  <c:v>56</c:v>
                </c:pt>
                <c:pt idx="17" c:formatCode="General">
                  <c:v>57</c:v>
                </c:pt>
                <c:pt idx="18" c:formatCode="General">
                  <c:v>58</c:v>
                </c:pt>
                <c:pt idx="19" c:formatCode="General">
                  <c:v>59</c:v>
                </c:pt>
                <c:pt idx="20" c:formatCode="General">
                  <c:v>60</c:v>
                </c:pt>
              </c:numCache>
            </c:numRef>
          </c:cat>
          <c:val>
            <c:numRef>
              <c:f>Sheet1!$H$172:$H$192</c:f>
              <c:numCache>
                <c:formatCode>General</c:formatCode>
                <c:ptCount val="21"/>
                <c:pt idx="0">
                  <c:v>0.036</c:v>
                </c:pt>
                <c:pt idx="1">
                  <c:v>0.035</c:v>
                </c:pt>
                <c:pt idx="2">
                  <c:v>0.033</c:v>
                </c:pt>
                <c:pt idx="3">
                  <c:v>0.032</c:v>
                </c:pt>
                <c:pt idx="4">
                  <c:v>0.03</c:v>
                </c:pt>
                <c:pt idx="5">
                  <c:v>0.029</c:v>
                </c:pt>
                <c:pt idx="6">
                  <c:v>0.028</c:v>
                </c:pt>
                <c:pt idx="7">
                  <c:v>0.027</c:v>
                </c:pt>
                <c:pt idx="8">
                  <c:v>0.025</c:v>
                </c:pt>
                <c:pt idx="9">
                  <c:v>0.024</c:v>
                </c:pt>
                <c:pt idx="10">
                  <c:v>0.023</c:v>
                </c:pt>
                <c:pt idx="11">
                  <c:v>0.023</c:v>
                </c:pt>
                <c:pt idx="12">
                  <c:v>0.022</c:v>
                </c:pt>
                <c:pt idx="13">
                  <c:v>0.021</c:v>
                </c:pt>
                <c:pt idx="14">
                  <c:v>0.02</c:v>
                </c:pt>
                <c:pt idx="15">
                  <c:v>0.019</c:v>
                </c:pt>
                <c:pt idx="16">
                  <c:v>0.019</c:v>
                </c:pt>
                <c:pt idx="17">
                  <c:v>0.018</c:v>
                </c:pt>
                <c:pt idx="18">
                  <c:v>0.018</c:v>
                </c:pt>
                <c:pt idx="19">
                  <c:v>0.017</c:v>
                </c:pt>
                <c:pt idx="20">
                  <c:v>0.016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0104830"/>
        <c:axId val="810836616"/>
      </c:lineChart>
      <c:catAx>
        <c:axId val="540104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836616"/>
        <c:crosses val="autoZero"/>
        <c:auto val="1"/>
        <c:lblAlgn val="ctr"/>
        <c:lblOffset val="100"/>
        <c:noMultiLvlLbl val="0"/>
      </c:catAx>
      <c:valAx>
        <c:axId val="810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1048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二枚初動　評価いろいろ</a:t>
            </a:r>
          </a:p>
        </c:rich>
      </c:tx>
      <c:layout>
        <c:manualLayout>
          <c:xMode val="edge"/>
          <c:yMode val="edge"/>
          <c:x val="0.31205840791333"/>
          <c:y val="0.04305283757338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"上から評価"</c:f>
              <c:strCache>
                <c:ptCount val="1"/>
                <c:pt idx="0">
                  <c:v>上から評価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Sheet1!$E$100:$AM$100</c:f>
              <c:numCache>
                <c:formatCode>General</c:formatCode>
                <c:ptCount val="35"/>
                <c:pt idx="0">
                  <c:v>0</c:v>
                </c:pt>
                <c:pt idx="1">
                  <c:v>0.013</c:v>
                </c:pt>
                <c:pt idx="2">
                  <c:v>0.036</c:v>
                </c:pt>
                <c:pt idx="3">
                  <c:v>0.069</c:v>
                </c:pt>
                <c:pt idx="4">
                  <c:v>0.109</c:v>
                </c:pt>
                <c:pt idx="5">
                  <c:v>0.154</c:v>
                </c:pt>
                <c:pt idx="6">
                  <c:v>0.204</c:v>
                </c:pt>
                <c:pt idx="7">
                  <c:v>0.257</c:v>
                </c:pt>
                <c:pt idx="8">
                  <c:v>0.311</c:v>
                </c:pt>
                <c:pt idx="9">
                  <c:v>0.367</c:v>
                </c:pt>
                <c:pt idx="10">
                  <c:v>0.422</c:v>
                </c:pt>
                <c:pt idx="11">
                  <c:v>0.477</c:v>
                </c:pt>
                <c:pt idx="12">
                  <c:v>0.531</c:v>
                </c:pt>
                <c:pt idx="13">
                  <c:v>0.582</c:v>
                </c:pt>
                <c:pt idx="14">
                  <c:v>0.631</c:v>
                </c:pt>
                <c:pt idx="15">
                  <c:v>0.677</c:v>
                </c:pt>
                <c:pt idx="16">
                  <c:v>0.72</c:v>
                </c:pt>
                <c:pt idx="17">
                  <c:v>0.76</c:v>
                </c:pt>
                <c:pt idx="18">
                  <c:v>0.796</c:v>
                </c:pt>
                <c:pt idx="19">
                  <c:v>0.829</c:v>
                </c:pt>
                <c:pt idx="20">
                  <c:v>0.859</c:v>
                </c:pt>
                <c:pt idx="21">
                  <c:v>0.885</c:v>
                </c:pt>
                <c:pt idx="22">
                  <c:v>0.907</c:v>
                </c:pt>
                <c:pt idx="23">
                  <c:v>0.927</c:v>
                </c:pt>
                <c:pt idx="24">
                  <c:v>0.944</c:v>
                </c:pt>
                <c:pt idx="25">
                  <c:v>0.957</c:v>
                </c:pt>
                <c:pt idx="26">
                  <c:v>0.969</c:v>
                </c:pt>
                <c:pt idx="27">
                  <c:v>0.978</c:v>
                </c:pt>
                <c:pt idx="28">
                  <c:v>0.985</c:v>
                </c:pt>
                <c:pt idx="29">
                  <c:v>0.99</c:v>
                </c:pt>
                <c:pt idx="30">
                  <c:v>0.994</c:v>
                </c:pt>
                <c:pt idx="31">
                  <c:v>0.997</c:v>
                </c:pt>
                <c:pt idx="32">
                  <c:v>0.998</c:v>
                </c:pt>
                <c:pt idx="33">
                  <c:v>0.999</c:v>
                </c:pt>
                <c:pt idx="3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"真ん中評価"</c:f>
              <c:strCache>
                <c:ptCount val="1"/>
                <c:pt idx="0">
                  <c:v>真ん中評価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Sheet1!$E$101:$AM$101</c:f>
              <c:numCache>
                <c:formatCode>General</c:formatCode>
                <c:ptCount val="35"/>
                <c:pt idx="2">
                  <c:v>0.0349999999999999</c:v>
                </c:pt>
                <c:pt idx="5">
                  <c:v>0.127</c:v>
                </c:pt>
                <c:pt idx="8">
                  <c:v>0.247</c:v>
                </c:pt>
                <c:pt idx="11">
                  <c:v>0.38</c:v>
                </c:pt>
                <c:pt idx="14">
                  <c:v>0.511</c:v>
                </c:pt>
                <c:pt idx="17">
                  <c:v>0.633</c:v>
                </c:pt>
                <c:pt idx="20">
                  <c:v>0.736</c:v>
                </c:pt>
                <c:pt idx="23">
                  <c:v>0.819</c:v>
                </c:pt>
                <c:pt idx="26">
                  <c:v>0.884</c:v>
                </c:pt>
                <c:pt idx="29">
                  <c:v>0.928</c:v>
                </c:pt>
                <c:pt idx="32">
                  <c:v>0.961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"下から評価"</c:f>
              <c:strCache>
                <c:ptCount val="1"/>
                <c:pt idx="0">
                  <c:v>下から評価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Sheet1!$E$102:$AM$102</c:f>
              <c:numCache>
                <c:formatCode>General</c:formatCode>
                <c:ptCount val="35"/>
                <c:pt idx="1">
                  <c:v>0.013</c:v>
                </c:pt>
                <c:pt idx="3">
                  <c:v>0.047</c:v>
                </c:pt>
                <c:pt idx="5">
                  <c:v>0.0990000000000001</c:v>
                </c:pt>
                <c:pt idx="7">
                  <c:v>0.16</c:v>
                </c:pt>
                <c:pt idx="9">
                  <c:v>0.231</c:v>
                </c:pt>
                <c:pt idx="11">
                  <c:v>0.303</c:v>
                </c:pt>
                <c:pt idx="13">
                  <c:v>0.378</c:v>
                </c:pt>
                <c:pt idx="15">
                  <c:v>0.453</c:v>
                </c:pt>
                <c:pt idx="17">
                  <c:v>0.524</c:v>
                </c:pt>
                <c:pt idx="19">
                  <c:v>0.59</c:v>
                </c:pt>
                <c:pt idx="21">
                  <c:v>0.653</c:v>
                </c:pt>
                <c:pt idx="23">
                  <c:v>0.709</c:v>
                </c:pt>
                <c:pt idx="25">
                  <c:v>0.757</c:v>
                </c:pt>
                <c:pt idx="27">
                  <c:v>0.801</c:v>
                </c:pt>
                <c:pt idx="29">
                  <c:v>0.838</c:v>
                </c:pt>
                <c:pt idx="31">
                  <c:v>0.87</c:v>
                </c:pt>
                <c:pt idx="33">
                  <c:v>0.898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2766336"/>
        <c:axId val="118404353"/>
      </c:lineChart>
      <c:catAx>
        <c:axId val="80276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404353"/>
        <c:crosses val="autoZero"/>
        <c:auto val="1"/>
        <c:lblAlgn val="ctr"/>
        <c:lblOffset val="100"/>
        <c:noMultiLvlLbl val="0"/>
      </c:catAx>
      <c:valAx>
        <c:axId val="11840435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1032510</xdr:colOff>
      <xdr:row>17</xdr:row>
      <xdr:rowOff>121920</xdr:rowOff>
    </xdr:from>
    <xdr:to>
      <xdr:col>9</xdr:col>
      <xdr:colOff>927735</xdr:colOff>
      <xdr:row>35</xdr:row>
      <xdr:rowOff>31750</xdr:rowOff>
    </xdr:to>
    <xdr:graphicFrame>
      <xdr:nvGraphicFramePr>
        <xdr:cNvPr id="10" name="グラフ 9"/>
        <xdr:cNvGraphicFramePr/>
      </xdr:nvGraphicFramePr>
      <xdr:xfrm>
        <a:off x="2609850" y="4170045"/>
        <a:ext cx="5906770" cy="419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673100</xdr:colOff>
      <xdr:row>50</xdr:row>
      <xdr:rowOff>60325</xdr:rowOff>
    </xdr:from>
    <xdr:to>
      <xdr:col>9</xdr:col>
      <xdr:colOff>238125</xdr:colOff>
      <xdr:row>65</xdr:row>
      <xdr:rowOff>41275</xdr:rowOff>
    </xdr:to>
    <xdr:graphicFrame>
      <xdr:nvGraphicFramePr>
        <xdr:cNvPr id="2" name="Chart 1"/>
        <xdr:cNvGraphicFramePr/>
      </xdr:nvGraphicFramePr>
      <xdr:xfrm>
        <a:off x="1354455" y="11966575"/>
        <a:ext cx="6472555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50</xdr:row>
      <xdr:rowOff>76200</xdr:rowOff>
    </xdr:from>
    <xdr:to>
      <xdr:col>16</xdr:col>
      <xdr:colOff>238125</xdr:colOff>
      <xdr:row>65</xdr:row>
      <xdr:rowOff>104775</xdr:rowOff>
    </xdr:to>
    <xdr:graphicFrame>
      <xdr:nvGraphicFramePr>
        <xdr:cNvPr id="3" name="グラフ 2"/>
        <xdr:cNvGraphicFramePr/>
      </xdr:nvGraphicFramePr>
      <xdr:xfrm>
        <a:off x="8093710" y="11982450"/>
        <a:ext cx="5986145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50</xdr:row>
      <xdr:rowOff>57150</xdr:rowOff>
    </xdr:from>
    <xdr:to>
      <xdr:col>23</xdr:col>
      <xdr:colOff>142875</xdr:colOff>
      <xdr:row>65</xdr:row>
      <xdr:rowOff>85725</xdr:rowOff>
    </xdr:to>
    <xdr:graphicFrame>
      <xdr:nvGraphicFramePr>
        <xdr:cNvPr id="4" name="グラフ 3"/>
        <xdr:cNvGraphicFramePr/>
      </xdr:nvGraphicFramePr>
      <xdr:xfrm>
        <a:off x="14213205" y="11963400"/>
        <a:ext cx="6176010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635000</xdr:colOff>
      <xdr:row>17</xdr:row>
      <xdr:rowOff>152400</xdr:rowOff>
    </xdr:from>
    <xdr:to>
      <xdr:col>17</xdr:col>
      <xdr:colOff>368300</xdr:colOff>
      <xdr:row>33</xdr:row>
      <xdr:rowOff>190500</xdr:rowOff>
    </xdr:to>
    <xdr:graphicFrame>
      <xdr:nvGraphicFramePr>
        <xdr:cNvPr id="7" name="グラフ 6"/>
        <xdr:cNvGraphicFramePr/>
      </xdr:nvGraphicFramePr>
      <xdr:xfrm>
        <a:off x="9200515" y="4200525"/>
        <a:ext cx="5792470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79375</xdr:colOff>
      <xdr:row>17</xdr:row>
      <xdr:rowOff>64770</xdr:rowOff>
    </xdr:from>
    <xdr:to>
      <xdr:col>31</xdr:col>
      <xdr:colOff>557530</xdr:colOff>
      <xdr:row>17</xdr:row>
      <xdr:rowOff>120650</xdr:rowOff>
    </xdr:to>
    <xdr:graphicFrame>
      <xdr:nvGraphicFramePr>
        <xdr:cNvPr id="9" name="グラフ 8"/>
        <xdr:cNvGraphicFramePr/>
      </xdr:nvGraphicFramePr>
      <xdr:xfrm>
        <a:off x="21969095" y="4112895"/>
        <a:ext cx="5782945" cy="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468630</xdr:colOff>
      <xdr:row>146</xdr:row>
      <xdr:rowOff>164465</xdr:rowOff>
    </xdr:from>
    <xdr:to>
      <xdr:col>20</xdr:col>
      <xdr:colOff>684530</xdr:colOff>
      <xdr:row>166</xdr:row>
      <xdr:rowOff>100330</xdr:rowOff>
    </xdr:to>
    <xdr:graphicFrame>
      <xdr:nvGraphicFramePr>
        <xdr:cNvPr id="12" name="グラフ 11"/>
        <xdr:cNvGraphicFramePr/>
      </xdr:nvGraphicFramePr>
      <xdr:xfrm>
        <a:off x="9996170" y="34930715"/>
        <a:ext cx="8213725" cy="4698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490220</xdr:colOff>
      <xdr:row>194</xdr:row>
      <xdr:rowOff>153035</xdr:rowOff>
    </xdr:from>
    <xdr:to>
      <xdr:col>21</xdr:col>
      <xdr:colOff>39370</xdr:colOff>
      <xdr:row>217</xdr:row>
      <xdr:rowOff>110490</xdr:rowOff>
    </xdr:to>
    <xdr:graphicFrame>
      <xdr:nvGraphicFramePr>
        <xdr:cNvPr id="13" name="Chart 12"/>
        <xdr:cNvGraphicFramePr/>
      </xdr:nvGraphicFramePr>
      <xdr:xfrm>
        <a:off x="9055735" y="46349285"/>
        <a:ext cx="9471025" cy="5434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801370</xdr:colOff>
      <xdr:row>104</xdr:row>
      <xdr:rowOff>20320</xdr:rowOff>
    </xdr:from>
    <xdr:to>
      <xdr:col>10</xdr:col>
      <xdr:colOff>923925</xdr:colOff>
      <xdr:row>119</xdr:row>
      <xdr:rowOff>176530</xdr:rowOff>
    </xdr:to>
    <xdr:graphicFrame>
      <xdr:nvGraphicFramePr>
        <xdr:cNvPr id="15" name="グラフ 14"/>
        <xdr:cNvGraphicFramePr/>
      </xdr:nvGraphicFramePr>
      <xdr:xfrm>
        <a:off x="3658235" y="24785320"/>
        <a:ext cx="5831205" cy="372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201295</xdr:colOff>
      <xdr:row>105</xdr:row>
      <xdr:rowOff>0</xdr:rowOff>
    </xdr:from>
    <xdr:to>
      <xdr:col>17</xdr:col>
      <xdr:colOff>931545</xdr:colOff>
      <xdr:row>119</xdr:row>
      <xdr:rowOff>133350</xdr:rowOff>
    </xdr:to>
    <xdr:graphicFrame>
      <xdr:nvGraphicFramePr>
        <xdr:cNvPr id="14" name="グラフ 13"/>
        <xdr:cNvGraphicFramePr/>
      </xdr:nvGraphicFramePr>
      <xdr:xfrm>
        <a:off x="10690860" y="25003125"/>
        <a:ext cx="486537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AS192"/>
  <sheetViews>
    <sheetView tabSelected="1" topLeftCell="S95" workbookViewId="0">
      <selection activeCell="B39" sqref="B39"/>
    </sheetView>
  </sheetViews>
  <sheetFormatPr defaultColWidth="8.94166666666667" defaultRowHeight="18.75"/>
  <cols>
    <col min="3" max="3" width="2.81666666666667" customWidth="1"/>
    <col min="4" max="4" width="16.7916666666667" customWidth="1"/>
    <col min="5" max="5" width="12.8166666666667"/>
    <col min="6" max="6" width="11.025" customWidth="1"/>
    <col min="7" max="8" width="12.8166666666667"/>
    <col min="9" max="9" width="12.625"/>
    <col min="10" max="10" width="12.8166666666667"/>
    <col min="11" max="12" width="12.625"/>
    <col min="13" max="13" width="9.18333333333333" customWidth="1"/>
    <col min="14" max="15" width="12.625"/>
    <col min="16" max="16" width="9.55833333333333"/>
    <col min="17" max="17" width="10.275" customWidth="1"/>
    <col min="18" max="19" width="12.625"/>
    <col min="20" max="20" width="12.8166666666667"/>
    <col min="21" max="21" width="12.625"/>
    <col min="22" max="22" width="10.4583333333333" customWidth="1"/>
    <col min="23" max="24" width="12.625"/>
    <col min="26" max="27" width="12.625"/>
    <col min="28" max="28" width="9.55833333333333"/>
    <col min="29" max="30" width="12.625"/>
    <col min="31" max="31" width="9.55833333333333"/>
    <col min="32" max="33" width="12.625"/>
    <col min="34" max="34" width="9.55833333333333"/>
    <col min="35" max="36" width="12.625"/>
    <col min="38" max="39" width="12.625"/>
    <col min="41" max="42" width="12.625"/>
    <col min="44" max="44" width="12.625"/>
  </cols>
  <sheetData>
    <row r="1" spans="7:7">
      <c r="G1" t="s">
        <v>0</v>
      </c>
    </row>
    <row r="2" spans="4:7">
      <c r="D2" t="s">
        <v>1</v>
      </c>
      <c r="E2">
        <v>40</v>
      </c>
      <c r="F2" s="1"/>
      <c r="G2" t="s">
        <v>2</v>
      </c>
    </row>
    <row r="3" spans="4:44">
      <c r="D3" t="s">
        <v>3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  <c r="AG3">
        <v>29</v>
      </c>
      <c r="AH3">
        <v>30</v>
      </c>
      <c r="AI3">
        <v>31</v>
      </c>
      <c r="AJ3">
        <v>32</v>
      </c>
      <c r="AK3">
        <v>33</v>
      </c>
      <c r="AL3">
        <v>34</v>
      </c>
      <c r="AM3">
        <v>35</v>
      </c>
      <c r="AN3">
        <v>36</v>
      </c>
      <c r="AO3">
        <v>37</v>
      </c>
      <c r="AP3">
        <v>38</v>
      </c>
      <c r="AQ3">
        <v>39</v>
      </c>
      <c r="AR3">
        <v>40</v>
      </c>
    </row>
    <row r="4" spans="4:44">
      <c r="D4" t="s">
        <v>4</v>
      </c>
      <c r="E4">
        <f>ROUND(1-COMBIN($E$2-E3,5)/COMBIN($E$2,5),3)</f>
        <v>0.125</v>
      </c>
      <c r="F4">
        <f t="shared" ref="F4:AR4" si="0">ROUND(1-COMBIN($E$2-F3,5)/COMBIN($E$2,5),3)</f>
        <v>0.237</v>
      </c>
      <c r="G4">
        <f t="shared" si="0"/>
        <v>0.338</v>
      </c>
      <c r="H4">
        <f t="shared" si="0"/>
        <v>0.427</v>
      </c>
      <c r="I4">
        <f t="shared" si="0"/>
        <v>0.507</v>
      </c>
      <c r="J4">
        <f t="shared" si="0"/>
        <v>0.577</v>
      </c>
      <c r="K4">
        <f t="shared" si="0"/>
        <v>0.639</v>
      </c>
      <c r="L4">
        <f t="shared" si="0"/>
        <v>0.694</v>
      </c>
      <c r="M4">
        <f t="shared" si="0"/>
        <v>0.742</v>
      </c>
      <c r="N4">
        <f t="shared" si="0"/>
        <v>0.783</v>
      </c>
      <c r="O4">
        <f t="shared" si="0"/>
        <v>0.82</v>
      </c>
      <c r="P4">
        <f t="shared" si="0"/>
        <v>0.851</v>
      </c>
      <c r="Q4">
        <f t="shared" si="0"/>
        <v>0.877</v>
      </c>
      <c r="R4">
        <f t="shared" si="0"/>
        <v>0.9</v>
      </c>
      <c r="S4">
        <f t="shared" si="0"/>
        <v>0.919</v>
      </c>
      <c r="T4">
        <f t="shared" si="0"/>
        <v>0.935</v>
      </c>
      <c r="U4">
        <f t="shared" si="0"/>
        <v>0.949</v>
      </c>
      <c r="V4">
        <f t="shared" si="0"/>
        <v>0.96</v>
      </c>
      <c r="W4">
        <f t="shared" si="0"/>
        <v>0.969</v>
      </c>
      <c r="X4">
        <f t="shared" si="0"/>
        <v>0.976</v>
      </c>
      <c r="Y4">
        <f t="shared" si="0"/>
        <v>0.982</v>
      </c>
      <c r="Z4">
        <f t="shared" si="0"/>
        <v>0.987</v>
      </c>
      <c r="AA4">
        <f t="shared" si="0"/>
        <v>0.991</v>
      </c>
      <c r="AB4">
        <f t="shared" si="0"/>
        <v>0.993</v>
      </c>
      <c r="AC4">
        <f t="shared" si="0"/>
        <v>0.995</v>
      </c>
      <c r="AD4">
        <f t="shared" si="0"/>
        <v>0.997</v>
      </c>
      <c r="AE4">
        <f t="shared" si="0"/>
        <v>0.998</v>
      </c>
      <c r="AF4">
        <f t="shared" si="0"/>
        <v>0.999</v>
      </c>
      <c r="AG4">
        <f t="shared" si="0"/>
        <v>0.999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 t="e">
        <f t="shared" si="0"/>
        <v>#NUM!</v>
      </c>
      <c r="AO4" t="e">
        <f t="shared" si="0"/>
        <v>#NUM!</v>
      </c>
      <c r="AP4" t="e">
        <f t="shared" si="0"/>
        <v>#NUM!</v>
      </c>
      <c r="AQ4" t="e">
        <f t="shared" si="0"/>
        <v>#NUM!</v>
      </c>
      <c r="AR4" t="e">
        <f t="shared" si="0"/>
        <v>#NUM!</v>
      </c>
    </row>
    <row r="5" spans="4:44">
      <c r="D5" t="s">
        <v>5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</row>
    <row r="6" spans="4:44">
      <c r="D6" t="s">
        <v>4</v>
      </c>
      <c r="E6">
        <f>ROUND(1-COMBIN($E$2-E5,5)/COMBIN($E$2,5)-5*COMBIN($E$2-E5,5)*E5/(($E$2-E5-4)*COMBIN($E$2,5)),3)</f>
        <v>0</v>
      </c>
      <c r="F6">
        <f t="shared" ref="F6:AR6" si="1">ROUND(1-COMBIN($E$2-F5,5)/COMBIN($E$2,5)-5*COMBIN($E$2-F5,5)*F5/(($E$2-F5-4)*COMBIN($E$2,5)),3)</f>
        <v>0.013</v>
      </c>
      <c r="G6">
        <f t="shared" si="1"/>
        <v>0.036</v>
      </c>
      <c r="H6">
        <f t="shared" si="1"/>
        <v>0.069</v>
      </c>
      <c r="I6">
        <f t="shared" si="1"/>
        <v>0.109</v>
      </c>
      <c r="J6">
        <f t="shared" si="1"/>
        <v>0.154</v>
      </c>
      <c r="K6">
        <f t="shared" si="1"/>
        <v>0.204</v>
      </c>
      <c r="L6">
        <f t="shared" si="1"/>
        <v>0.257</v>
      </c>
      <c r="M6">
        <f t="shared" si="1"/>
        <v>0.311</v>
      </c>
      <c r="N6">
        <f t="shared" si="1"/>
        <v>0.367</v>
      </c>
      <c r="O6">
        <f t="shared" si="1"/>
        <v>0.422</v>
      </c>
      <c r="P6">
        <f t="shared" si="1"/>
        <v>0.477</v>
      </c>
      <c r="Q6">
        <f t="shared" si="1"/>
        <v>0.531</v>
      </c>
      <c r="R6">
        <f t="shared" si="1"/>
        <v>0.582</v>
      </c>
      <c r="S6">
        <f t="shared" si="1"/>
        <v>0.631</v>
      </c>
      <c r="T6">
        <f t="shared" si="1"/>
        <v>0.677</v>
      </c>
      <c r="U6">
        <f t="shared" si="1"/>
        <v>0.72</v>
      </c>
      <c r="V6">
        <f t="shared" si="1"/>
        <v>0.76</v>
      </c>
      <c r="W6">
        <f t="shared" si="1"/>
        <v>0.796</v>
      </c>
      <c r="X6">
        <f t="shared" si="1"/>
        <v>0.829</v>
      </c>
      <c r="Y6">
        <f t="shared" si="1"/>
        <v>0.859</v>
      </c>
      <c r="Z6">
        <f t="shared" si="1"/>
        <v>0.885</v>
      </c>
      <c r="AA6">
        <f t="shared" si="1"/>
        <v>0.907</v>
      </c>
      <c r="AB6">
        <f t="shared" si="1"/>
        <v>0.927</v>
      </c>
      <c r="AC6">
        <f t="shared" si="1"/>
        <v>0.944</v>
      </c>
      <c r="AD6">
        <f t="shared" si="1"/>
        <v>0.957</v>
      </c>
      <c r="AE6">
        <f t="shared" si="1"/>
        <v>0.969</v>
      </c>
      <c r="AF6">
        <f t="shared" si="1"/>
        <v>0.978</v>
      </c>
      <c r="AG6">
        <f t="shared" si="1"/>
        <v>0.985</v>
      </c>
      <c r="AH6">
        <f t="shared" si="1"/>
        <v>0.99</v>
      </c>
      <c r="AI6">
        <f t="shared" si="1"/>
        <v>0.994</v>
      </c>
      <c r="AJ6">
        <f t="shared" si="1"/>
        <v>0.997</v>
      </c>
      <c r="AK6">
        <f t="shared" si="1"/>
        <v>0.998</v>
      </c>
      <c r="AL6">
        <f t="shared" si="1"/>
        <v>0.999</v>
      </c>
      <c r="AM6">
        <f t="shared" si="1"/>
        <v>1</v>
      </c>
      <c r="AN6" t="e">
        <f t="shared" si="1"/>
        <v>#NUM!</v>
      </c>
      <c r="AO6" t="e">
        <f t="shared" si="1"/>
        <v>#NUM!</v>
      </c>
      <c r="AP6" t="e">
        <f t="shared" si="1"/>
        <v>#NUM!</v>
      </c>
      <c r="AQ6" t="e">
        <f t="shared" si="1"/>
        <v>#NUM!</v>
      </c>
      <c r="AR6" t="e">
        <f t="shared" si="1"/>
        <v>#NUM!</v>
      </c>
    </row>
    <row r="7" spans="4:44">
      <c r="D7" t="s">
        <v>6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>
        <v>32</v>
      </c>
      <c r="AK7">
        <v>33</v>
      </c>
      <c r="AL7">
        <v>34</v>
      </c>
      <c r="AM7">
        <v>35</v>
      </c>
      <c r="AN7">
        <v>36</v>
      </c>
      <c r="AO7">
        <v>37</v>
      </c>
      <c r="AP7">
        <v>38</v>
      </c>
      <c r="AQ7">
        <v>39</v>
      </c>
      <c r="AR7">
        <v>40</v>
      </c>
    </row>
    <row r="8" spans="4:44">
      <c r="D8" t="s">
        <v>4</v>
      </c>
      <c r="E8">
        <f>ROUND(1-COMBIN($E$2-E7,5)/COMBIN($E$2,5)-5*COMBIN($E$2-E7,5)*E7/(($E$2-E7-4)*COMBIN($E$2,5))-10*COMBIN($E$2-E7,5)*E7*(E7-1)/(($E$2-E7-3)*($E$2-E7-4)*COMBIN($E$2,5)),3)</f>
        <v>0</v>
      </c>
      <c r="F8">
        <f t="shared" ref="F8:AR8" si="2">ROUND(1-COMBIN($E$2-F7,5)/COMBIN($E$2,5)-5*COMBIN($E$2-F7,5)*F7/(($E$2-F7-4)*COMBIN($E$2,5))-10*COMBIN($E$2-F7,5)*F7*(F7-1)/(($E$2-F7-3)*($E$2-F7-4)*COMBIN($E$2,5)),3)</f>
        <v>0</v>
      </c>
      <c r="G8">
        <f t="shared" si="2"/>
        <v>0.001</v>
      </c>
      <c r="H8">
        <f t="shared" si="2"/>
        <v>0.004</v>
      </c>
      <c r="I8">
        <f t="shared" si="2"/>
        <v>0.009</v>
      </c>
      <c r="J8">
        <f t="shared" si="2"/>
        <v>0.018</v>
      </c>
      <c r="K8">
        <f t="shared" si="2"/>
        <v>0.03</v>
      </c>
      <c r="L8">
        <f t="shared" si="2"/>
        <v>0.046</v>
      </c>
      <c r="M8">
        <f t="shared" si="2"/>
        <v>0.065</v>
      </c>
      <c r="N8">
        <f t="shared" si="2"/>
        <v>0.089</v>
      </c>
      <c r="O8">
        <f t="shared" si="2"/>
        <v>0.117</v>
      </c>
      <c r="P8">
        <f t="shared" si="2"/>
        <v>0.149</v>
      </c>
      <c r="Q8">
        <f t="shared" si="2"/>
        <v>0.184</v>
      </c>
      <c r="R8">
        <f t="shared" si="2"/>
        <v>0.222</v>
      </c>
      <c r="S8">
        <f t="shared" si="2"/>
        <v>0.264</v>
      </c>
      <c r="T8">
        <f t="shared" si="2"/>
        <v>0.308</v>
      </c>
      <c r="U8">
        <f t="shared" si="2"/>
        <v>0.354</v>
      </c>
      <c r="V8">
        <f t="shared" si="2"/>
        <v>0.402</v>
      </c>
      <c r="W8">
        <f t="shared" si="2"/>
        <v>0.451</v>
      </c>
      <c r="X8">
        <f t="shared" si="2"/>
        <v>0.5</v>
      </c>
      <c r="Y8">
        <f t="shared" si="2"/>
        <v>0.549</v>
      </c>
      <c r="Z8">
        <f t="shared" si="2"/>
        <v>0.598</v>
      </c>
      <c r="AA8">
        <f t="shared" si="2"/>
        <v>0.646</v>
      </c>
      <c r="AB8">
        <f t="shared" si="2"/>
        <v>0.692</v>
      </c>
      <c r="AC8">
        <f t="shared" si="2"/>
        <v>0.736</v>
      </c>
      <c r="AD8">
        <f t="shared" si="2"/>
        <v>0.778</v>
      </c>
      <c r="AE8">
        <f t="shared" si="2"/>
        <v>0.816</v>
      </c>
      <c r="AF8">
        <f t="shared" si="2"/>
        <v>0.851</v>
      </c>
      <c r="AG8">
        <f t="shared" si="2"/>
        <v>0.883</v>
      </c>
      <c r="AH8">
        <f t="shared" si="2"/>
        <v>0.911</v>
      </c>
      <c r="AI8">
        <f t="shared" si="2"/>
        <v>0.935</v>
      </c>
      <c r="AJ8">
        <f t="shared" si="2"/>
        <v>0.954</v>
      </c>
      <c r="AK8">
        <f t="shared" si="2"/>
        <v>0.97</v>
      </c>
      <c r="AL8">
        <f t="shared" si="2"/>
        <v>0.982</v>
      </c>
      <c r="AM8">
        <f t="shared" si="2"/>
        <v>0.991</v>
      </c>
      <c r="AN8" t="e">
        <f t="shared" si="2"/>
        <v>#NUM!</v>
      </c>
      <c r="AO8" t="e">
        <f t="shared" si="2"/>
        <v>#NUM!</v>
      </c>
      <c r="AP8" t="e">
        <f t="shared" si="2"/>
        <v>#NUM!</v>
      </c>
      <c r="AQ8" t="e">
        <f t="shared" si="2"/>
        <v>#NUM!</v>
      </c>
      <c r="AR8" t="e">
        <f t="shared" si="2"/>
        <v>#NUM!</v>
      </c>
    </row>
    <row r="10" spans="4:44">
      <c r="D10" t="s">
        <v>7</v>
      </c>
      <c r="E10">
        <f>ROUND(((PERMUT(E$3,1)*PERMUT($E$2-E$3,5-1))/PERMUT($E$2,5))*COMBIN(5,1),3)</f>
        <v>0.125</v>
      </c>
      <c r="F10">
        <f>ROUND(((PERMUT(F$3,1)*PERMUT($E$2-F$3,5-1))/PERMUT($E$2,5))*COMBIN(5,1),3)</f>
        <v>0.224</v>
      </c>
      <c r="G10">
        <f>ROUND(((PERMUT(G$3,1)*PERMUT($E$2-G$3,5-1))/PERMUT($E$2,5))*COMBIN(5,1),3)</f>
        <v>0.301</v>
      </c>
      <c r="H10">
        <f>ROUND(((PERMUT(H$3,1)*PERMUT($E$2-H$3,5-1))/PERMUT($E$2,5))*COMBIN(5,1),3)</f>
        <v>0.358</v>
      </c>
      <c r="I10">
        <f>ROUND(((PERMUT(I$3,1)*PERMUT($E$2-I$3,5-1))/PERMUT($E$2,5))*COMBIN(5,1),3)</f>
        <v>0.398</v>
      </c>
      <c r="J10">
        <f>ROUND(((PERMUT(J$3,1)*PERMUT($E$2-J$3,5-1))/PERMUT($E$2,5))*COMBIN(5,1),3)</f>
        <v>0.423</v>
      </c>
      <c r="K10">
        <f>ROUND(((PERMUT(K$3,1)*PERMUT($E$2-K$3,5-1))/PERMUT($E$2,5))*COMBIN(5,1),3)</f>
        <v>0.435</v>
      </c>
      <c r="L10">
        <f>ROUND(((PERMUT(L$3,1)*PERMUT($E$2-L$3,5-1))/PERMUT($E$2,5))*COMBIN(5,1),3)</f>
        <v>0.437</v>
      </c>
      <c r="M10">
        <f>ROUND(((PERMUT(M$3,1)*PERMUT($E$2-M$3,5-1))/PERMUT($E$2,5))*COMBIN(5,1),3)</f>
        <v>0.43</v>
      </c>
      <c r="N10">
        <f>ROUND(((PERMUT(N$3,1)*PERMUT($E$2-N$3,5-1))/PERMUT($E$2,5))*COMBIN(5,1),3)</f>
        <v>0.416</v>
      </c>
      <c r="O10">
        <f>ROUND(((PERMUT(O$3,1)*PERMUT($E$2-O$3,5-1))/PERMUT($E$2,5))*COMBIN(5,1),3)</f>
        <v>0.397</v>
      </c>
      <c r="P10">
        <f>ROUND(((PERMUT(P$3,1)*PERMUT($E$2-P$3,5-1))/PERMUT($E$2,5))*COMBIN(5,1),3)</f>
        <v>0.373</v>
      </c>
      <c r="Q10">
        <f>ROUND(((PERMUT(Q$3,1)*PERMUT($E$2-Q$3,5-1))/PERMUT($E$2,5))*COMBIN(5,1),3)</f>
        <v>0.347</v>
      </c>
      <c r="R10">
        <f>ROUND(((PERMUT(R$3,1)*PERMUT($E$2-R$3,5-1))/PERMUT($E$2,5))*COMBIN(5,1),3)</f>
        <v>0.318</v>
      </c>
      <c r="S10">
        <f>ROUND(((PERMUT(S$3,1)*PERMUT($E$2-S$3,5-1))/PERMUT($E$2,5))*COMBIN(5,1),3)</f>
        <v>0.288</v>
      </c>
      <c r="T10">
        <f>ROUND(((PERMUT(T$3,1)*PERMUT($E$2-T$3,5-1))/PERMUT($E$2,5))*COMBIN(5,1),3)</f>
        <v>0.258</v>
      </c>
      <c r="U10">
        <f>ROUND(((PERMUT(U$3,1)*PERMUT($E$2-U$3,5-1))/PERMUT($E$2,5))*COMBIN(5,1),3)</f>
        <v>0.229</v>
      </c>
      <c r="V10">
        <f>ROUND(((PERMUT(V$3,1)*PERMUT($E$2-V$3,5-1))/PERMUT($E$2,5))*COMBIN(5,1),3)</f>
        <v>0.2</v>
      </c>
      <c r="W10">
        <f>ROUND(((PERMUT(W$3,1)*PERMUT($E$2-W$3,5-1))/PERMUT($E$2,5))*COMBIN(5,1),3)</f>
        <v>0.173</v>
      </c>
      <c r="X10">
        <f>ROUND(((PERMUT(X$3,1)*PERMUT($E$2-X$3,5-1))/PERMUT($E$2,5))*COMBIN(5,1),3)</f>
        <v>0.147</v>
      </c>
      <c r="Y10">
        <f>ROUND(((PERMUT(Y$3,1)*PERMUT($E$2-Y$3,5-1))/PERMUT($E$2,5))*COMBIN(5,1),3)</f>
        <v>0.124</v>
      </c>
      <c r="Z10">
        <f>ROUND(((PERMUT(Z$3,1)*PERMUT($E$2-Z$3,5-1))/PERMUT($E$2,5))*COMBIN(5,1),3)</f>
        <v>0.102</v>
      </c>
      <c r="AA10">
        <f>ROUND(((PERMUT(AA$3,1)*PERMUT($E$2-AA$3,5-1))/PERMUT($E$2,5))*COMBIN(5,1),3)</f>
        <v>0.083</v>
      </c>
      <c r="AB10">
        <f>ROUND(((PERMUT(AB$3,1)*PERMUT($E$2-AB$3,5-1))/PERMUT($E$2,5))*COMBIN(5,1),3)</f>
        <v>0.066</v>
      </c>
      <c r="AC10">
        <f>ROUND(((PERMUT(AC$3,1)*PERMUT($E$2-AC$3,5-1))/PERMUT($E$2,5))*COMBIN(5,1),3)</f>
        <v>0.052</v>
      </c>
      <c r="AD10">
        <f>ROUND(((PERMUT(AD$3,1)*PERMUT($E$2-AD$3,5-1))/PERMUT($E$2,5))*COMBIN(5,1),3)</f>
        <v>0.04</v>
      </c>
      <c r="AE10">
        <f>ROUND(((PERMUT(AE$3,1)*PERMUT($E$2-AE$3,5-1))/PERMUT($E$2,5))*COMBIN(5,1),3)</f>
        <v>0.029</v>
      </c>
      <c r="AF10">
        <f>ROUND(((PERMUT(AF$3,1)*PERMUT($E$2-AF$3,5-1))/PERMUT($E$2,5))*COMBIN(5,1),3)</f>
        <v>0.021</v>
      </c>
      <c r="AG10">
        <f>ROUND(((PERMUT(AG$3,1)*PERMUT($E$2-AG$3,5-1))/PERMUT($E$2,5))*COMBIN(5,1),3)</f>
        <v>0.015</v>
      </c>
      <c r="AH10">
        <f>ROUND(((PERMUT(AH$3,1)*PERMUT($E$2-AH$3,5-1))/PERMUT($E$2,5))*COMBIN(5,1),3)</f>
        <v>0.01</v>
      </c>
      <c r="AI10">
        <f>ROUND(((PERMUT(AI$3,1)*PERMUT($E$2-AI$3,5-1))/PERMUT($E$2,5))*COMBIN(5,1),3)</f>
        <v>0.006</v>
      </c>
      <c r="AJ10">
        <f>ROUND(((PERMUT(AJ$3,1)*PERMUT($E$2-AJ$3,5-1))/PERMUT($E$2,5))*COMBIN(5,1),3)</f>
        <v>0.003</v>
      </c>
      <c r="AK10">
        <f>ROUND(((PERMUT(AK$3,1)*PERMUT($E$2-AK$3,5-1))/PERMUT($E$2,5))*COMBIN(5,1),3)</f>
        <v>0.002</v>
      </c>
      <c r="AL10">
        <f>ROUND(((PERMUT(AL$3,1)*PERMUT($E$2-AL$3,5-1))/PERMUT($E$2,5))*COMBIN(5,1),3)</f>
        <v>0.001</v>
      </c>
      <c r="AM10">
        <f>ROUND(((PERMUT(AM$3,1)*PERMUT($E$2-AM$3,5-1))/PERMUT($E$2,5))*COMBIN(5,1),3)</f>
        <v>0</v>
      </c>
      <c r="AN10">
        <f>ROUND(((PERMUT(AN$3,1)*PERMUT($E$2-AN$3,5-1))/PERMUT($E$2,5))*COMBIN(5,1),3)</f>
        <v>0</v>
      </c>
      <c r="AO10" t="e">
        <f>ROUND(((PERMUT(AO$3,1)*PERMUT($E$2-AO$3,5-1))/PERMUT($E$2,5))*COMBIN(5,1),3)</f>
        <v>#NUM!</v>
      </c>
      <c r="AP10" t="e">
        <f>ROUND(((PERMUT(AP$3,1)*PERMUT($E$2-AP$3,5-1))/PERMUT($E$2,5))*COMBIN(5,1),3)</f>
        <v>#NUM!</v>
      </c>
      <c r="AQ10" t="e">
        <f>ROUND(((PERMUT(AQ$3,1)*PERMUT($E$2-AQ$3,5-1))/PERMUT($E$2,5))*COMBIN(5,1),3)</f>
        <v>#NUM!</v>
      </c>
      <c r="AR10" t="e">
        <f>ROUND(((PERMUT(AR$3,1)*PERMUT($E$2-AR$3,5-1))/PERMUT($E$2,5))*COMBIN(5,1),3)</f>
        <v>#NUM!</v>
      </c>
    </row>
    <row r="11" spans="4:44">
      <c r="D11" t="s">
        <v>8</v>
      </c>
      <c r="E11" t="e">
        <f>ROUND(((PERMUT(E$3,2)*PERMUT($E$2-E$3,5-2))/PERMUT($E$2,5))*COMBIN(5,2),3)</f>
        <v>#NUM!</v>
      </c>
      <c r="F11">
        <f>ROUND(((PERMUT(F$3,2)*PERMUT($E$2-F$3,5-2))/PERMUT($E$2,5))*COMBIN(5,2),3)</f>
        <v>0.013</v>
      </c>
      <c r="G11">
        <f>ROUND(((PERMUT(G$3,2)*PERMUT($E$2-G$3,5-2))/PERMUT($E$2,5))*COMBIN(5,2),3)</f>
        <v>0.035</v>
      </c>
      <c r="H11">
        <f>ROUND(((PERMUT(H$3,2)*PERMUT($E$2-H$3,5-2))/PERMUT($E$2,5))*COMBIN(5,2),3)</f>
        <v>0.065</v>
      </c>
      <c r="I11">
        <f>ROUND(((PERMUT(I$3,2)*PERMUT($E$2-I$3,5-2))/PERMUT($E$2,5))*COMBIN(5,2),3)</f>
        <v>0.099</v>
      </c>
      <c r="J11">
        <f>ROUND(((PERMUT(J$3,2)*PERMUT($E$2-J$3,5-2))/PERMUT($E$2,5))*COMBIN(5,2),3)</f>
        <v>0.136</v>
      </c>
      <c r="K11">
        <f>ROUND(((PERMUT(K$3,2)*PERMUT($E$2-K$3,5-2))/PERMUT($E$2,5))*COMBIN(5,2),3)</f>
        <v>0.174</v>
      </c>
      <c r="L11">
        <f>ROUND(((PERMUT(L$3,2)*PERMUT($E$2-L$3,5-2))/PERMUT($E$2,5))*COMBIN(5,2),3)</f>
        <v>0.211</v>
      </c>
      <c r="M11">
        <f>ROUND(((PERMUT(M$3,2)*PERMUT($E$2-M$3,5-2))/PERMUT($E$2,5))*COMBIN(5,2),3)</f>
        <v>0.246</v>
      </c>
      <c r="N11">
        <f>ROUND(((PERMUT(N$3,2)*PERMUT($E$2-N$3,5-2))/PERMUT($E$2,5))*COMBIN(5,2),3)</f>
        <v>0.278</v>
      </c>
      <c r="O11">
        <f>ROUND(((PERMUT(O$3,2)*PERMUT($E$2-O$3,5-2))/PERMUT($E$2,5))*COMBIN(5,2),3)</f>
        <v>0.305</v>
      </c>
      <c r="P11">
        <f>ROUND(((PERMUT(P$3,2)*PERMUT($E$2-P$3,5-2))/PERMUT($E$2,5))*COMBIN(5,2),3)</f>
        <v>0.329</v>
      </c>
      <c r="Q11">
        <f>ROUND(((PERMUT(Q$3,2)*PERMUT($E$2-Q$3,5-2))/PERMUT($E$2,5))*COMBIN(5,2),3)</f>
        <v>0.347</v>
      </c>
      <c r="R11">
        <f>ROUND(((PERMUT(R$3,2)*PERMUT($E$2-R$3,5-2))/PERMUT($E$2,5))*COMBIN(5,2),3)</f>
        <v>0.36</v>
      </c>
      <c r="S11">
        <f>ROUND(((PERMUT(S$3,2)*PERMUT($E$2-S$3,5-2))/PERMUT($E$2,5))*COMBIN(5,2),3)</f>
        <v>0.367</v>
      </c>
      <c r="T11">
        <f>ROUND(((PERMUT(T$3,2)*PERMUT($E$2-T$3,5-2))/PERMUT($E$2,5))*COMBIN(5,2),3)</f>
        <v>0.369</v>
      </c>
      <c r="U11">
        <f>ROUND(((PERMUT(U$3,2)*PERMUT($E$2-U$3,5-2))/PERMUT($E$2,5))*COMBIN(5,2),3)</f>
        <v>0.366</v>
      </c>
      <c r="V11">
        <f>ROUND(((PERMUT(V$3,2)*PERMUT($E$2-V$3,5-2))/PERMUT($E$2,5))*COMBIN(5,2),3)</f>
        <v>0.358</v>
      </c>
      <c r="W11">
        <f>ROUND(((PERMUT(W$3,2)*PERMUT($E$2-W$3,5-2))/PERMUT($E$2,5))*COMBIN(5,2),3)</f>
        <v>0.346</v>
      </c>
      <c r="X11">
        <f>ROUND(((PERMUT(X$3,2)*PERMUT($E$2-X$3,5-2))/PERMUT($E$2,5))*COMBIN(5,2),3)</f>
        <v>0.329</v>
      </c>
      <c r="Y11">
        <f>ROUND(((PERMUT(Y$3,2)*PERMUT($E$2-Y$3,5-2))/PERMUT($E$2,5))*COMBIN(5,2),3)</f>
        <v>0.309</v>
      </c>
      <c r="Z11">
        <f>ROUND(((PERMUT(Z$3,2)*PERMUT($E$2-Z$3,5-2))/PERMUT($E$2,5))*COMBIN(5,2),3)</f>
        <v>0.286</v>
      </c>
      <c r="AA11">
        <f>ROUND(((PERMUT(AA$3,2)*PERMUT($E$2-AA$3,5-2))/PERMUT($E$2,5))*COMBIN(5,2),3)</f>
        <v>0.261</v>
      </c>
      <c r="AB11">
        <f>ROUND(((PERMUT(AB$3,2)*PERMUT($E$2-AB$3,5-2))/PERMUT($E$2,5))*COMBIN(5,2),3)</f>
        <v>0.235</v>
      </c>
      <c r="AC11">
        <f>ROUND(((PERMUT(AC$3,2)*PERMUT($E$2-AC$3,5-2))/PERMUT($E$2,5))*COMBIN(5,2),3)</f>
        <v>0.207</v>
      </c>
      <c r="AD11">
        <f>ROUND(((PERMUT(AD$3,2)*PERMUT($E$2-AD$3,5-2))/PERMUT($E$2,5))*COMBIN(5,2),3)</f>
        <v>0.18</v>
      </c>
      <c r="AE11">
        <f>ROUND(((PERMUT(AE$3,2)*PERMUT($E$2-AE$3,5-2))/PERMUT($E$2,5))*COMBIN(5,2),3)</f>
        <v>0.153</v>
      </c>
      <c r="AF11">
        <f>ROUND(((PERMUT(AF$3,2)*PERMUT($E$2-AF$3,5-2))/PERMUT($E$2,5))*COMBIN(5,2),3)</f>
        <v>0.126</v>
      </c>
      <c r="AG11">
        <f>ROUND(((PERMUT(AG$3,2)*PERMUT($E$2-AG$3,5-2))/PERMUT($E$2,5))*COMBIN(5,2),3)</f>
        <v>0.102</v>
      </c>
      <c r="AH11">
        <f>ROUND(((PERMUT(AH$3,2)*PERMUT($E$2-AH$3,5-2))/PERMUT($E$2,5))*COMBIN(5,2),3)</f>
        <v>0.079</v>
      </c>
      <c r="AI11">
        <f>ROUND(((PERMUT(AI$3,2)*PERMUT($E$2-AI$3,5-2))/PERMUT($E$2,5))*COMBIN(5,2),3)</f>
        <v>0.059</v>
      </c>
      <c r="AJ11">
        <f>ROUND(((PERMUT(AJ$3,2)*PERMUT($E$2-AJ$3,5-2))/PERMUT($E$2,5))*COMBIN(5,2),3)</f>
        <v>0.042</v>
      </c>
      <c r="AK11">
        <f>ROUND(((PERMUT(AK$3,2)*PERMUT($E$2-AK$3,5-2))/PERMUT($E$2,5))*COMBIN(5,2),3)</f>
        <v>0.028</v>
      </c>
      <c r="AL11">
        <f>ROUND(((PERMUT(AL$3,2)*PERMUT($E$2-AL$3,5-2))/PERMUT($E$2,5))*COMBIN(5,2),3)</f>
        <v>0.017</v>
      </c>
      <c r="AM11">
        <f>ROUND(((PERMUT(AM$3,2)*PERMUT($E$2-AM$3,5-2))/PERMUT($E$2,5))*COMBIN(5,2),3)</f>
        <v>0.009</v>
      </c>
      <c r="AN11">
        <f>ROUND(((PERMUT(AN$3,2)*PERMUT($E$2-AN$3,5-2))/PERMUT($E$2,5))*COMBIN(5,2),3)</f>
        <v>0.004</v>
      </c>
      <c r="AO11">
        <f>ROUND(((PERMUT(AO$3,2)*PERMUT($E$2-AO$3,5-2))/PERMUT($E$2,5))*COMBIN(5,2),3)</f>
        <v>0.001</v>
      </c>
      <c r="AP11" t="e">
        <f>ROUND(((PERMUT(AP$3,2)*PERMUT($E$2-AP$3,5-2))/PERMUT($E$2,5))*COMBIN(5,2),3)</f>
        <v>#NUM!</v>
      </c>
      <c r="AQ11" t="e">
        <f>ROUND(((PERMUT(AQ$3,2)*PERMUT($E$2-AQ$3,5-2))/PERMUT($E$2,5))*COMBIN(5,2),3)</f>
        <v>#NUM!</v>
      </c>
      <c r="AR11" t="e">
        <f>ROUND(((PERMUT(AR$3,2)*PERMUT($E$2-AR$3,5-2))/PERMUT($E$2,5))*COMBIN(5,2),3)</f>
        <v>#NUM!</v>
      </c>
    </row>
    <row r="12" spans="4:44">
      <c r="D12" t="s">
        <v>9</v>
      </c>
      <c r="E12" t="e">
        <f>ROUND(((PERMUT(E$3,3)*PERMUT($E$2-E$3,5-3))/PERMUT($E$2,5))*COMBIN(5,3),3)</f>
        <v>#NUM!</v>
      </c>
      <c r="F12" t="e">
        <f>ROUND(((PERMUT(F$3,3)*PERMUT($E$2-F$3,5-3))/PERMUT($E$2,5))*COMBIN(5,3),3)</f>
        <v>#NUM!</v>
      </c>
      <c r="G12">
        <f>ROUND(((PERMUT(G$3,3)*PERMUT($E$2-G$3,5-3))/PERMUT($E$2,5))*COMBIN(5,3),3)</f>
        <v>0.001</v>
      </c>
      <c r="H12">
        <f>ROUND(((PERMUT(H$3,3)*PERMUT($E$2-H$3,5-3))/PERMUT($E$2,5))*COMBIN(5,3),3)</f>
        <v>0.004</v>
      </c>
      <c r="I12">
        <f>ROUND(((PERMUT(I$3,3)*PERMUT($E$2-I$3,5-3))/PERMUT($E$2,5))*COMBIN(5,3),3)</f>
        <v>0.009</v>
      </c>
      <c r="J12">
        <f>ROUND(((PERMUT(J$3,3)*PERMUT($E$2-J$3,5-3))/PERMUT($E$2,5))*COMBIN(5,3),3)</f>
        <v>0.017</v>
      </c>
      <c r="K12">
        <f>ROUND(((PERMUT(K$3,3)*PERMUT($E$2-K$3,5-3))/PERMUT($E$2,5))*COMBIN(5,3),3)</f>
        <v>0.028</v>
      </c>
      <c r="L12">
        <f>ROUND(((PERMUT(L$3,3)*PERMUT($E$2-L$3,5-3))/PERMUT($E$2,5))*COMBIN(5,3),3)</f>
        <v>0.042</v>
      </c>
      <c r="M12">
        <f>ROUND(((PERMUT(M$3,3)*PERMUT($E$2-M$3,5-3))/PERMUT($E$2,5))*COMBIN(5,3),3)</f>
        <v>0.059</v>
      </c>
      <c r="N12">
        <f>ROUND(((PERMUT(N$3,3)*PERMUT($E$2-N$3,5-3))/PERMUT($E$2,5))*COMBIN(5,3),3)</f>
        <v>0.079</v>
      </c>
      <c r="O12">
        <f>ROUND(((PERMUT(O$3,3)*PERMUT($E$2-O$3,5-3))/PERMUT($E$2,5))*COMBIN(5,3),3)</f>
        <v>0.102</v>
      </c>
      <c r="P12">
        <f>ROUND(((PERMUT(P$3,3)*PERMUT($E$2-P$3,5-3))/PERMUT($E$2,5))*COMBIN(5,3),3)</f>
        <v>0.126</v>
      </c>
      <c r="Q12">
        <f>ROUND(((PERMUT(Q$3,3)*PERMUT($E$2-Q$3,5-3))/PERMUT($E$2,5))*COMBIN(5,3),3)</f>
        <v>0.153</v>
      </c>
      <c r="R12">
        <f>ROUND(((PERMUT(R$3,3)*PERMUT($E$2-R$3,5-3))/PERMUT($E$2,5))*COMBIN(5,3),3)</f>
        <v>0.18</v>
      </c>
      <c r="S12">
        <f>ROUND(((PERMUT(S$3,3)*PERMUT($E$2-S$3,5-3))/PERMUT($E$2,5))*COMBIN(5,3),3)</f>
        <v>0.207</v>
      </c>
      <c r="T12">
        <f>ROUND(((PERMUT(T$3,3)*PERMUT($E$2-T$3,5-3))/PERMUT($E$2,5))*COMBIN(5,3),3)</f>
        <v>0.235</v>
      </c>
      <c r="U12">
        <f>ROUND(((PERMUT(U$3,3)*PERMUT($E$2-U$3,5-3))/PERMUT($E$2,5))*COMBIN(5,3),3)</f>
        <v>0.261</v>
      </c>
      <c r="V12">
        <f>ROUND(((PERMUT(V$3,3)*PERMUT($E$2-V$3,5-3))/PERMUT($E$2,5))*COMBIN(5,3),3)</f>
        <v>0.286</v>
      </c>
      <c r="W12">
        <f>ROUND(((PERMUT(W$3,3)*PERMUT($E$2-W$3,5-3))/PERMUT($E$2,5))*COMBIN(5,3),3)</f>
        <v>0.309</v>
      </c>
      <c r="X12">
        <f>ROUND(((PERMUT(X$3,3)*PERMUT($E$2-X$3,5-3))/PERMUT($E$2,5))*COMBIN(5,3),3)</f>
        <v>0.329</v>
      </c>
      <c r="Y12">
        <f>ROUND(((PERMUT(Y$3,3)*PERMUT($E$2-Y$3,5-3))/PERMUT($E$2,5))*COMBIN(5,3),3)</f>
        <v>0.346</v>
      </c>
      <c r="Z12">
        <f>ROUND(((PERMUT(Z$3,3)*PERMUT($E$2-Z$3,5-3))/PERMUT($E$2,5))*COMBIN(5,3),3)</f>
        <v>0.358</v>
      </c>
      <c r="AA12">
        <f>ROUND(((PERMUT(AA$3,3)*PERMUT($E$2-AA$3,5-3))/PERMUT($E$2,5))*COMBIN(5,3),3)</f>
        <v>0.366</v>
      </c>
      <c r="AB12">
        <f>ROUND(((PERMUT(AB$3,3)*PERMUT($E$2-AB$3,5-3))/PERMUT($E$2,5))*COMBIN(5,3),3)</f>
        <v>0.369</v>
      </c>
      <c r="AC12">
        <f>ROUND(((PERMUT(AC$3,3)*PERMUT($E$2-AC$3,5-3))/PERMUT($E$2,5))*COMBIN(5,3),3)</f>
        <v>0.367</v>
      </c>
      <c r="AD12">
        <f>ROUND(((PERMUT(AD$3,3)*PERMUT($E$2-AD$3,5-3))/PERMUT($E$2,5))*COMBIN(5,3),3)</f>
        <v>0.36</v>
      </c>
      <c r="AE12">
        <f>ROUND(((PERMUT(AE$3,3)*PERMUT($E$2-AE$3,5-3))/PERMUT($E$2,5))*COMBIN(5,3),3)</f>
        <v>0.347</v>
      </c>
      <c r="AF12">
        <f>ROUND(((PERMUT(AF$3,3)*PERMUT($E$2-AF$3,5-3))/PERMUT($E$2,5))*COMBIN(5,3),3)</f>
        <v>0.329</v>
      </c>
      <c r="AG12">
        <f>ROUND(((PERMUT(AG$3,3)*PERMUT($E$2-AG$3,5-3))/PERMUT($E$2,5))*COMBIN(5,3),3)</f>
        <v>0.305</v>
      </c>
      <c r="AH12">
        <f>ROUND(((PERMUT(AH$3,3)*PERMUT($E$2-AH$3,5-3))/PERMUT($E$2,5))*COMBIN(5,3),3)</f>
        <v>0.278</v>
      </c>
      <c r="AI12">
        <f>ROUND(((PERMUT(AI$3,3)*PERMUT($E$2-AI$3,5-3))/PERMUT($E$2,5))*COMBIN(5,3),3)</f>
        <v>0.246</v>
      </c>
      <c r="AJ12">
        <f>ROUND(((PERMUT(AJ$3,3)*PERMUT($E$2-AJ$3,5-3))/PERMUT($E$2,5))*COMBIN(5,3),3)</f>
        <v>0.211</v>
      </c>
      <c r="AK12">
        <f>ROUND(((PERMUT(AK$3,3)*PERMUT($E$2-AK$3,5-3))/PERMUT($E$2,5))*COMBIN(5,3),3)</f>
        <v>0.174</v>
      </c>
      <c r="AL12">
        <f>ROUND(((PERMUT(AL$3,3)*PERMUT($E$2-AL$3,5-3))/PERMUT($E$2,5))*COMBIN(5,3),3)</f>
        <v>0.136</v>
      </c>
      <c r="AM12">
        <f>ROUND(((PERMUT(AM$3,3)*PERMUT($E$2-AM$3,5-3))/PERMUT($E$2,5))*COMBIN(5,3),3)</f>
        <v>0.099</v>
      </c>
      <c r="AN12">
        <f>ROUND(((PERMUT(AN$3,3)*PERMUT($E$2-AN$3,5-3))/PERMUT($E$2,5))*COMBIN(5,3),3)</f>
        <v>0.065</v>
      </c>
      <c r="AO12">
        <f>ROUND(((PERMUT(AO$3,3)*PERMUT($E$2-AO$3,5-3))/PERMUT($E$2,5))*COMBIN(5,3),3)</f>
        <v>0.035</v>
      </c>
      <c r="AP12">
        <f>ROUND(((PERMUT(AP$3,3)*PERMUT($E$2-AP$3,5-3))/PERMUT($E$2,5))*COMBIN(5,3),3)</f>
        <v>0.013</v>
      </c>
      <c r="AQ12" t="e">
        <f>ROUND(((PERMUT(AQ$3,3)*PERMUT($E$2-AQ$3,5-3))/PERMUT($E$2,5))*COMBIN(5,3),3)</f>
        <v>#NUM!</v>
      </c>
      <c r="AR12" t="e">
        <f>ROUND(((PERMUT(AR$3,3)*PERMUT($E$2-AR$3,5-3))/PERMUT($E$2,5))*COMBIN(5,3),3)</f>
        <v>#NUM!</v>
      </c>
    </row>
    <row r="14" spans="4:44">
      <c r="D14" t="s">
        <v>10</v>
      </c>
      <c r="E14" t="e">
        <f>E10+E11</f>
        <v>#NUM!</v>
      </c>
      <c r="F14">
        <f t="shared" ref="F14:AF14" si="3">F10+F11</f>
        <v>0.237</v>
      </c>
      <c r="G14">
        <f t="shared" si="3"/>
        <v>0.336</v>
      </c>
      <c r="H14">
        <f t="shared" si="3"/>
        <v>0.423</v>
      </c>
      <c r="I14">
        <f t="shared" si="3"/>
        <v>0.497</v>
      </c>
      <c r="J14">
        <f t="shared" si="3"/>
        <v>0.559</v>
      </c>
      <c r="K14">
        <f t="shared" si="3"/>
        <v>0.609</v>
      </c>
      <c r="L14">
        <f t="shared" si="3"/>
        <v>0.648</v>
      </c>
      <c r="M14">
        <f t="shared" si="3"/>
        <v>0.676</v>
      </c>
      <c r="N14">
        <f t="shared" si="3"/>
        <v>0.694</v>
      </c>
      <c r="O14">
        <f t="shared" si="3"/>
        <v>0.702</v>
      </c>
      <c r="P14">
        <f t="shared" si="3"/>
        <v>0.702</v>
      </c>
      <c r="Q14">
        <f t="shared" si="3"/>
        <v>0.694</v>
      </c>
      <c r="R14">
        <f t="shared" si="3"/>
        <v>0.678</v>
      </c>
      <c r="S14">
        <f t="shared" si="3"/>
        <v>0.655</v>
      </c>
      <c r="T14">
        <f t="shared" si="3"/>
        <v>0.627</v>
      </c>
      <c r="U14">
        <f t="shared" si="3"/>
        <v>0.595</v>
      </c>
      <c r="V14">
        <f t="shared" si="3"/>
        <v>0.558</v>
      </c>
      <c r="W14">
        <f t="shared" si="3"/>
        <v>0.519</v>
      </c>
      <c r="X14">
        <f t="shared" si="3"/>
        <v>0.476</v>
      </c>
      <c r="Y14">
        <f t="shared" si="3"/>
        <v>0.433</v>
      </c>
      <c r="Z14">
        <f t="shared" si="3"/>
        <v>0.388</v>
      </c>
      <c r="AA14">
        <f t="shared" si="3"/>
        <v>0.344</v>
      </c>
      <c r="AB14">
        <f t="shared" si="3"/>
        <v>0.301</v>
      </c>
      <c r="AC14">
        <f t="shared" si="3"/>
        <v>0.259</v>
      </c>
      <c r="AD14">
        <f t="shared" si="3"/>
        <v>0.22</v>
      </c>
      <c r="AE14">
        <f t="shared" si="3"/>
        <v>0.182</v>
      </c>
      <c r="AF14">
        <f t="shared" si="3"/>
        <v>0.147</v>
      </c>
      <c r="AG14">
        <f t="shared" ref="AG14:AR14" si="4">AG10+AG11</f>
        <v>0.117</v>
      </c>
      <c r="AH14">
        <f t="shared" si="4"/>
        <v>0.089</v>
      </c>
      <c r="AI14">
        <f t="shared" si="4"/>
        <v>0.065</v>
      </c>
      <c r="AJ14">
        <f t="shared" si="4"/>
        <v>0.045</v>
      </c>
      <c r="AK14">
        <f t="shared" si="4"/>
        <v>0.03</v>
      </c>
      <c r="AL14">
        <f t="shared" si="4"/>
        <v>0.018</v>
      </c>
      <c r="AM14">
        <f t="shared" si="4"/>
        <v>0.009</v>
      </c>
      <c r="AN14">
        <f t="shared" si="4"/>
        <v>0.004</v>
      </c>
      <c r="AO14" t="e">
        <f t="shared" si="4"/>
        <v>#NUM!</v>
      </c>
      <c r="AP14" t="e">
        <f t="shared" si="4"/>
        <v>#NUM!</v>
      </c>
      <c r="AQ14" t="e">
        <f t="shared" si="4"/>
        <v>#NUM!</v>
      </c>
      <c r="AR14" t="e">
        <f t="shared" si="4"/>
        <v>#NUM!</v>
      </c>
    </row>
    <row r="15" spans="4:44">
      <c r="D15" t="s">
        <v>11</v>
      </c>
      <c r="E15" t="e">
        <f>E10+E11+E12</f>
        <v>#NUM!</v>
      </c>
      <c r="F15" t="e">
        <f t="shared" ref="F15:AR15" si="5">F10+F11+F12</f>
        <v>#NUM!</v>
      </c>
      <c r="G15">
        <f t="shared" si="5"/>
        <v>0.337</v>
      </c>
      <c r="H15">
        <f t="shared" si="5"/>
        <v>0.427</v>
      </c>
      <c r="I15">
        <f t="shared" si="5"/>
        <v>0.506</v>
      </c>
      <c r="J15">
        <f t="shared" si="5"/>
        <v>0.576</v>
      </c>
      <c r="K15">
        <f t="shared" si="5"/>
        <v>0.637</v>
      </c>
      <c r="L15">
        <f t="shared" si="5"/>
        <v>0.69</v>
      </c>
      <c r="M15">
        <f t="shared" si="5"/>
        <v>0.735</v>
      </c>
      <c r="N15">
        <f t="shared" si="5"/>
        <v>0.773</v>
      </c>
      <c r="O15">
        <f t="shared" si="5"/>
        <v>0.804</v>
      </c>
      <c r="P15">
        <f t="shared" si="5"/>
        <v>0.828</v>
      </c>
      <c r="Q15">
        <f t="shared" si="5"/>
        <v>0.847</v>
      </c>
      <c r="R15">
        <f t="shared" si="5"/>
        <v>0.858</v>
      </c>
      <c r="S15">
        <f t="shared" si="5"/>
        <v>0.862</v>
      </c>
      <c r="T15">
        <f t="shared" si="5"/>
        <v>0.862</v>
      </c>
      <c r="U15">
        <f t="shared" si="5"/>
        <v>0.856</v>
      </c>
      <c r="V15">
        <f t="shared" si="5"/>
        <v>0.844</v>
      </c>
      <c r="W15">
        <f t="shared" si="5"/>
        <v>0.828</v>
      </c>
      <c r="X15">
        <f t="shared" si="5"/>
        <v>0.805</v>
      </c>
      <c r="Y15">
        <f t="shared" si="5"/>
        <v>0.779</v>
      </c>
      <c r="Z15">
        <f t="shared" si="5"/>
        <v>0.746</v>
      </c>
      <c r="AA15">
        <f t="shared" si="5"/>
        <v>0.71</v>
      </c>
      <c r="AB15">
        <f t="shared" si="5"/>
        <v>0.67</v>
      </c>
      <c r="AC15">
        <f t="shared" si="5"/>
        <v>0.626</v>
      </c>
      <c r="AD15">
        <f t="shared" si="5"/>
        <v>0.58</v>
      </c>
      <c r="AE15">
        <f t="shared" si="5"/>
        <v>0.529</v>
      </c>
      <c r="AF15">
        <f t="shared" si="5"/>
        <v>0.476</v>
      </c>
      <c r="AG15">
        <f t="shared" si="5"/>
        <v>0.422</v>
      </c>
      <c r="AH15">
        <f t="shared" si="5"/>
        <v>0.367</v>
      </c>
      <c r="AI15">
        <f t="shared" si="5"/>
        <v>0.311</v>
      </c>
      <c r="AJ15">
        <f t="shared" si="5"/>
        <v>0.256</v>
      </c>
      <c r="AK15">
        <f t="shared" si="5"/>
        <v>0.204</v>
      </c>
      <c r="AL15">
        <f t="shared" si="5"/>
        <v>0.154</v>
      </c>
      <c r="AM15">
        <f t="shared" si="5"/>
        <v>0.108</v>
      </c>
      <c r="AN15">
        <f t="shared" si="5"/>
        <v>0.069</v>
      </c>
      <c r="AO15" t="e">
        <f t="shared" si="5"/>
        <v>#NUM!</v>
      </c>
      <c r="AP15" t="e">
        <f t="shared" si="5"/>
        <v>#NUM!</v>
      </c>
      <c r="AQ15" t="e">
        <f t="shared" si="5"/>
        <v>#NUM!</v>
      </c>
      <c r="AR15" t="e">
        <f t="shared" si="5"/>
        <v>#NUM!</v>
      </c>
    </row>
    <row r="17" spans="4:44">
      <c r="D17" s="2" t="s">
        <v>12</v>
      </c>
      <c r="E17">
        <f>ROUND(1-(1-E4)^2,3)</f>
        <v>0.234</v>
      </c>
      <c r="F17">
        <f t="shared" ref="F17:AR17" si="6">ROUND(1-(1-F4)^2,3)</f>
        <v>0.418</v>
      </c>
      <c r="G17">
        <f t="shared" si="6"/>
        <v>0.562</v>
      </c>
      <c r="H17">
        <f t="shared" si="6"/>
        <v>0.672</v>
      </c>
      <c r="I17">
        <f t="shared" si="6"/>
        <v>0.757</v>
      </c>
      <c r="J17">
        <f t="shared" si="6"/>
        <v>0.821</v>
      </c>
      <c r="K17">
        <f t="shared" si="6"/>
        <v>0.87</v>
      </c>
      <c r="L17">
        <f t="shared" si="6"/>
        <v>0.906</v>
      </c>
      <c r="M17">
        <f t="shared" si="6"/>
        <v>0.933</v>
      </c>
      <c r="N17">
        <f t="shared" si="6"/>
        <v>0.953</v>
      </c>
      <c r="O17">
        <f t="shared" si="6"/>
        <v>0.968</v>
      </c>
      <c r="P17">
        <f t="shared" si="6"/>
        <v>0.978</v>
      </c>
      <c r="Q17">
        <f t="shared" si="6"/>
        <v>0.985</v>
      </c>
      <c r="R17">
        <f t="shared" si="6"/>
        <v>0.99</v>
      </c>
      <c r="S17">
        <f t="shared" si="6"/>
        <v>0.993</v>
      </c>
      <c r="T17">
        <f t="shared" si="6"/>
        <v>0.996</v>
      </c>
      <c r="U17">
        <f t="shared" si="6"/>
        <v>0.997</v>
      </c>
      <c r="V17">
        <f t="shared" si="6"/>
        <v>0.998</v>
      </c>
      <c r="W17">
        <f t="shared" si="6"/>
        <v>0.999</v>
      </c>
      <c r="X17">
        <f t="shared" si="6"/>
        <v>0.999</v>
      </c>
      <c r="Y17">
        <f t="shared" si="6"/>
        <v>1</v>
      </c>
      <c r="Z17">
        <f t="shared" si="6"/>
        <v>1</v>
      </c>
      <c r="AA17">
        <f t="shared" si="6"/>
        <v>1</v>
      </c>
      <c r="AB17">
        <f t="shared" si="6"/>
        <v>1</v>
      </c>
      <c r="AC17">
        <f t="shared" si="6"/>
        <v>1</v>
      </c>
      <c r="AD17">
        <f t="shared" si="6"/>
        <v>1</v>
      </c>
      <c r="AE17">
        <f t="shared" si="6"/>
        <v>1</v>
      </c>
      <c r="AF17">
        <f t="shared" si="6"/>
        <v>1</v>
      </c>
      <c r="AG17">
        <f t="shared" si="6"/>
        <v>1</v>
      </c>
      <c r="AH17">
        <f t="shared" si="6"/>
        <v>1</v>
      </c>
      <c r="AI17">
        <f t="shared" si="6"/>
        <v>1</v>
      </c>
      <c r="AJ17">
        <f t="shared" si="6"/>
        <v>1</v>
      </c>
      <c r="AK17">
        <f t="shared" si="6"/>
        <v>1</v>
      </c>
      <c r="AL17">
        <f t="shared" si="6"/>
        <v>1</v>
      </c>
      <c r="AM17">
        <f t="shared" si="6"/>
        <v>1</v>
      </c>
      <c r="AN17" t="e">
        <f t="shared" si="6"/>
        <v>#NUM!</v>
      </c>
      <c r="AO17" t="e">
        <f t="shared" si="6"/>
        <v>#NUM!</v>
      </c>
      <c r="AP17" t="e">
        <f t="shared" si="6"/>
        <v>#NUM!</v>
      </c>
      <c r="AQ17" t="e">
        <f t="shared" si="6"/>
        <v>#NUM!</v>
      </c>
      <c r="AR17" t="e">
        <f t="shared" si="6"/>
        <v>#NUM!</v>
      </c>
    </row>
    <row r="43" spans="4:5">
      <c r="D43" t="s">
        <v>1</v>
      </c>
      <c r="E43">
        <v>60</v>
      </c>
    </row>
    <row r="44" spans="4:44">
      <c r="D44" t="s">
        <v>3</v>
      </c>
      <c r="E44">
        <v>1</v>
      </c>
      <c r="F44">
        <v>2</v>
      </c>
      <c r="G44">
        <v>3</v>
      </c>
      <c r="H44">
        <v>4</v>
      </c>
      <c r="I44">
        <v>5</v>
      </c>
      <c r="J44">
        <v>6</v>
      </c>
      <c r="K44">
        <v>7</v>
      </c>
      <c r="L44">
        <v>8</v>
      </c>
      <c r="M44">
        <v>9</v>
      </c>
      <c r="N44">
        <v>10</v>
      </c>
      <c r="O44">
        <v>11</v>
      </c>
      <c r="P44">
        <v>12</v>
      </c>
      <c r="Q44">
        <v>13</v>
      </c>
      <c r="R44">
        <v>14</v>
      </c>
      <c r="S44">
        <v>15</v>
      </c>
      <c r="T44">
        <v>16</v>
      </c>
      <c r="U44">
        <v>17</v>
      </c>
      <c r="V44">
        <v>18</v>
      </c>
      <c r="W44">
        <v>19</v>
      </c>
      <c r="X44">
        <v>20</v>
      </c>
      <c r="Y44">
        <v>21</v>
      </c>
      <c r="Z44">
        <v>22</v>
      </c>
      <c r="AA44">
        <v>23</v>
      </c>
      <c r="AB44">
        <v>24</v>
      </c>
      <c r="AC44">
        <v>25</v>
      </c>
      <c r="AD44">
        <v>26</v>
      </c>
      <c r="AE44">
        <v>27</v>
      </c>
      <c r="AF44">
        <v>28</v>
      </c>
      <c r="AG44">
        <v>29</v>
      </c>
      <c r="AH44">
        <v>30</v>
      </c>
      <c r="AI44">
        <v>31</v>
      </c>
      <c r="AJ44">
        <v>32</v>
      </c>
      <c r="AK44">
        <v>33</v>
      </c>
      <c r="AL44">
        <v>34</v>
      </c>
      <c r="AM44">
        <v>35</v>
      </c>
      <c r="AN44">
        <v>36</v>
      </c>
      <c r="AO44">
        <v>37</v>
      </c>
      <c r="AP44">
        <v>38</v>
      </c>
      <c r="AQ44">
        <v>39</v>
      </c>
      <c r="AR44">
        <v>40</v>
      </c>
    </row>
    <row r="45" spans="4:44">
      <c r="D45" t="s">
        <v>4</v>
      </c>
      <c r="E45">
        <f>ROUND(1-COMBIN($E$43-E44,5)/COMBIN($E$43,5),3)</f>
        <v>0.083</v>
      </c>
      <c r="F45">
        <f t="shared" ref="F45:AR45" si="7">ROUND(1-COMBIN($E$43-F44,5)/COMBIN($E$43,5),3)</f>
        <v>0.161</v>
      </c>
      <c r="G45">
        <f t="shared" si="7"/>
        <v>0.233</v>
      </c>
      <c r="H45">
        <f t="shared" si="7"/>
        <v>0.301</v>
      </c>
      <c r="I45">
        <f t="shared" si="7"/>
        <v>0.363</v>
      </c>
      <c r="J45">
        <f t="shared" si="7"/>
        <v>0.421</v>
      </c>
      <c r="K45">
        <f t="shared" si="7"/>
        <v>0.475</v>
      </c>
      <c r="L45">
        <f t="shared" si="7"/>
        <v>0.524</v>
      </c>
      <c r="M45">
        <f t="shared" si="7"/>
        <v>0.57</v>
      </c>
      <c r="N45">
        <f t="shared" si="7"/>
        <v>0.612</v>
      </c>
      <c r="O45">
        <f t="shared" si="7"/>
        <v>0.651</v>
      </c>
      <c r="P45">
        <f t="shared" si="7"/>
        <v>0.686</v>
      </c>
      <c r="Q45">
        <f t="shared" si="7"/>
        <v>0.719</v>
      </c>
      <c r="R45">
        <f t="shared" si="7"/>
        <v>0.749</v>
      </c>
      <c r="S45">
        <f t="shared" si="7"/>
        <v>0.776</v>
      </c>
      <c r="T45">
        <f t="shared" si="7"/>
        <v>0.801</v>
      </c>
      <c r="U45">
        <f t="shared" si="7"/>
        <v>0.824</v>
      </c>
      <c r="V45">
        <f t="shared" si="7"/>
        <v>0.844</v>
      </c>
      <c r="W45">
        <f t="shared" si="7"/>
        <v>0.863</v>
      </c>
      <c r="X45">
        <f t="shared" si="7"/>
        <v>0.88</v>
      </c>
      <c r="Y45">
        <f t="shared" si="7"/>
        <v>0.895</v>
      </c>
      <c r="Z45">
        <f t="shared" si="7"/>
        <v>0.908</v>
      </c>
      <c r="AA45">
        <f t="shared" si="7"/>
        <v>0.92</v>
      </c>
      <c r="AB45">
        <f t="shared" si="7"/>
        <v>0.931</v>
      </c>
      <c r="AC45">
        <f t="shared" si="7"/>
        <v>0.941</v>
      </c>
      <c r="AD45">
        <f t="shared" si="7"/>
        <v>0.949</v>
      </c>
      <c r="AE45">
        <f t="shared" si="7"/>
        <v>0.957</v>
      </c>
      <c r="AF45">
        <f t="shared" si="7"/>
        <v>0.963</v>
      </c>
      <c r="AG45">
        <f t="shared" si="7"/>
        <v>0.969</v>
      </c>
      <c r="AH45">
        <f t="shared" si="7"/>
        <v>0.974</v>
      </c>
      <c r="AI45">
        <f t="shared" si="7"/>
        <v>0.978</v>
      </c>
      <c r="AJ45">
        <f t="shared" si="7"/>
        <v>0.982</v>
      </c>
      <c r="AK45">
        <f t="shared" si="7"/>
        <v>0.985</v>
      </c>
      <c r="AL45">
        <f t="shared" si="7"/>
        <v>0.988</v>
      </c>
      <c r="AM45">
        <f t="shared" si="7"/>
        <v>0.99</v>
      </c>
      <c r="AN45">
        <f t="shared" si="7"/>
        <v>0.992</v>
      </c>
      <c r="AO45">
        <f t="shared" si="7"/>
        <v>0.994</v>
      </c>
      <c r="AP45">
        <f t="shared" si="7"/>
        <v>0.995</v>
      </c>
      <c r="AQ45">
        <f t="shared" si="7"/>
        <v>0.996</v>
      </c>
      <c r="AR45">
        <f t="shared" si="7"/>
        <v>0.997</v>
      </c>
    </row>
    <row r="46" spans="4:44">
      <c r="D46" t="s">
        <v>5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  <c r="AI46">
        <v>31</v>
      </c>
      <c r="AJ46">
        <v>32</v>
      </c>
      <c r="AK46">
        <v>33</v>
      </c>
      <c r="AL46">
        <v>34</v>
      </c>
      <c r="AM46">
        <v>35</v>
      </c>
      <c r="AN46">
        <v>36</v>
      </c>
      <c r="AO46">
        <v>37</v>
      </c>
      <c r="AP46">
        <v>38</v>
      </c>
      <c r="AQ46">
        <v>39</v>
      </c>
      <c r="AR46">
        <v>40</v>
      </c>
    </row>
    <row r="47" spans="4:44">
      <c r="D47" t="s">
        <v>4</v>
      </c>
      <c r="E47">
        <f>ROUND(1-COMBIN($E$43-E46,5)/COMBIN($E$43,5)-5*COMBIN($E$43-E46,5)*E46/(($E$43-E46-4)*COMBIN($E$43,5)),3)</f>
        <v>0</v>
      </c>
      <c r="F47">
        <f t="shared" ref="F47:AR47" si="8">ROUND(1-COMBIN($E$43-F46,5)/COMBIN($E$43,5)-5*COMBIN($E$43-F46,5)*F46/(($E$43-F46-4)*COMBIN($E$43,5)),3)</f>
        <v>0.006</v>
      </c>
      <c r="G47">
        <f t="shared" si="8"/>
        <v>0.016</v>
      </c>
      <c r="H47">
        <f t="shared" si="8"/>
        <v>0.032</v>
      </c>
      <c r="I47">
        <f t="shared" si="8"/>
        <v>0.051</v>
      </c>
      <c r="J47">
        <f t="shared" si="8"/>
        <v>0.074</v>
      </c>
      <c r="K47">
        <f t="shared" si="8"/>
        <v>0.099</v>
      </c>
      <c r="L47">
        <f t="shared" si="8"/>
        <v>0.128</v>
      </c>
      <c r="M47">
        <f t="shared" si="8"/>
        <v>0.158</v>
      </c>
      <c r="N47">
        <f t="shared" si="8"/>
        <v>0.19</v>
      </c>
      <c r="O47">
        <f t="shared" si="8"/>
        <v>0.224</v>
      </c>
      <c r="P47">
        <f t="shared" si="8"/>
        <v>0.259</v>
      </c>
      <c r="Q47">
        <f t="shared" si="8"/>
        <v>0.295</v>
      </c>
      <c r="R47">
        <f t="shared" si="8"/>
        <v>0.331</v>
      </c>
      <c r="S47">
        <f t="shared" si="8"/>
        <v>0.367</v>
      </c>
      <c r="T47">
        <f t="shared" si="8"/>
        <v>0.403</v>
      </c>
      <c r="U47">
        <f t="shared" si="8"/>
        <v>0.44</v>
      </c>
      <c r="V47">
        <f t="shared" si="8"/>
        <v>0.475</v>
      </c>
      <c r="W47">
        <f t="shared" si="8"/>
        <v>0.51</v>
      </c>
      <c r="X47">
        <f t="shared" si="8"/>
        <v>0.545</v>
      </c>
      <c r="Y47">
        <f t="shared" si="8"/>
        <v>0.578</v>
      </c>
      <c r="Z47">
        <f t="shared" si="8"/>
        <v>0.611</v>
      </c>
      <c r="AA47">
        <f t="shared" si="8"/>
        <v>0.642</v>
      </c>
      <c r="AB47">
        <f t="shared" si="8"/>
        <v>0.672</v>
      </c>
      <c r="AC47">
        <f t="shared" si="8"/>
        <v>0.701</v>
      </c>
      <c r="AD47">
        <f t="shared" si="8"/>
        <v>0.728</v>
      </c>
      <c r="AE47">
        <f t="shared" si="8"/>
        <v>0.754</v>
      </c>
      <c r="AF47">
        <f t="shared" si="8"/>
        <v>0.779</v>
      </c>
      <c r="AG47">
        <f t="shared" si="8"/>
        <v>0.802</v>
      </c>
      <c r="AH47">
        <f t="shared" si="8"/>
        <v>0.823</v>
      </c>
      <c r="AI47">
        <f t="shared" si="8"/>
        <v>0.843</v>
      </c>
      <c r="AJ47">
        <f t="shared" si="8"/>
        <v>0.862</v>
      </c>
      <c r="AK47">
        <f t="shared" si="8"/>
        <v>0.879</v>
      </c>
      <c r="AL47">
        <f t="shared" si="8"/>
        <v>0.895</v>
      </c>
      <c r="AM47">
        <f t="shared" si="8"/>
        <v>0.909</v>
      </c>
      <c r="AN47">
        <f t="shared" si="8"/>
        <v>0.922</v>
      </c>
      <c r="AO47">
        <f t="shared" si="8"/>
        <v>0.934</v>
      </c>
      <c r="AP47">
        <f t="shared" si="8"/>
        <v>0.944</v>
      </c>
      <c r="AQ47">
        <f t="shared" si="8"/>
        <v>0.954</v>
      </c>
      <c r="AR47">
        <f t="shared" si="8"/>
        <v>0.962</v>
      </c>
    </row>
    <row r="48" spans="4:44">
      <c r="D48" t="s">
        <v>6</v>
      </c>
      <c r="E48">
        <v>1</v>
      </c>
      <c r="F48">
        <v>2</v>
      </c>
      <c r="G48">
        <v>3</v>
      </c>
      <c r="H48">
        <v>4</v>
      </c>
      <c r="I48">
        <v>5</v>
      </c>
      <c r="J48">
        <v>6</v>
      </c>
      <c r="K48">
        <v>7</v>
      </c>
      <c r="L48">
        <v>8</v>
      </c>
      <c r="M48">
        <v>9</v>
      </c>
      <c r="N48">
        <v>10</v>
      </c>
      <c r="O48">
        <v>11</v>
      </c>
      <c r="P48">
        <v>12</v>
      </c>
      <c r="Q48">
        <v>13</v>
      </c>
      <c r="R48">
        <v>14</v>
      </c>
      <c r="S48">
        <v>15</v>
      </c>
      <c r="T48">
        <v>16</v>
      </c>
      <c r="U48">
        <v>17</v>
      </c>
      <c r="V48">
        <v>18</v>
      </c>
      <c r="W48">
        <v>19</v>
      </c>
      <c r="X48">
        <v>20</v>
      </c>
      <c r="Y48">
        <v>21</v>
      </c>
      <c r="Z48">
        <v>22</v>
      </c>
      <c r="AA48">
        <v>23</v>
      </c>
      <c r="AB48">
        <v>24</v>
      </c>
      <c r="AC48">
        <v>25</v>
      </c>
      <c r="AD48">
        <v>26</v>
      </c>
      <c r="AE48">
        <v>27</v>
      </c>
      <c r="AF48">
        <v>28</v>
      </c>
      <c r="AG48">
        <v>29</v>
      </c>
      <c r="AH48">
        <v>30</v>
      </c>
      <c r="AI48">
        <v>31</v>
      </c>
      <c r="AJ48">
        <v>32</v>
      </c>
      <c r="AK48">
        <v>33</v>
      </c>
      <c r="AL48">
        <v>34</v>
      </c>
      <c r="AM48">
        <v>35</v>
      </c>
      <c r="AN48">
        <v>36</v>
      </c>
      <c r="AO48">
        <v>37</v>
      </c>
      <c r="AP48">
        <v>38</v>
      </c>
      <c r="AQ48">
        <v>39</v>
      </c>
      <c r="AR48">
        <v>40</v>
      </c>
    </row>
    <row r="49" spans="4:44">
      <c r="D49" t="s">
        <v>4</v>
      </c>
      <c r="E49">
        <f>ROUND(1-COMBIN($E$43-E48,5)/COMBIN($E$43,5)-5*COMBIN($E$43-E48,5)*E48/(($E$43-E48-4)*COMBIN($E$43,5))-10*COMBIN($E$43-E48,5)*E48*(E48-1)/(($E$43-E48-3)*($E$43-E48-4)*COMBIN($E$43,5)),3)</f>
        <v>0</v>
      </c>
      <c r="F49">
        <f t="shared" ref="F49:AR49" si="9">ROUND(1-COMBIN($E$43-F48,5)/COMBIN($E$43,5)-5*COMBIN($E$43-F48,5)*F48/(($E$43-F48-4)*COMBIN($E$43,5))-10*COMBIN($E$43-F48,5)*F48*(F48-1)/(($E$43-F48-3)*($E$43-F48-4)*COMBIN($E$43,5)),3)</f>
        <v>0</v>
      </c>
      <c r="G49">
        <f t="shared" si="9"/>
        <v>0</v>
      </c>
      <c r="H49">
        <f t="shared" si="9"/>
        <v>0.001</v>
      </c>
      <c r="I49">
        <f t="shared" si="9"/>
        <v>0.003</v>
      </c>
      <c r="J49">
        <f t="shared" si="9"/>
        <v>0.005</v>
      </c>
      <c r="K49">
        <f t="shared" si="9"/>
        <v>0.009</v>
      </c>
      <c r="L49">
        <f t="shared" si="9"/>
        <v>0.014</v>
      </c>
      <c r="M49">
        <f t="shared" si="9"/>
        <v>0.021</v>
      </c>
      <c r="N49">
        <f t="shared" si="9"/>
        <v>0.029</v>
      </c>
      <c r="O49">
        <f t="shared" si="9"/>
        <v>0.039</v>
      </c>
      <c r="P49">
        <f t="shared" si="9"/>
        <v>0.05</v>
      </c>
      <c r="Q49">
        <f t="shared" si="9"/>
        <v>0.063</v>
      </c>
      <c r="R49">
        <f t="shared" si="9"/>
        <v>0.078</v>
      </c>
      <c r="S49">
        <f t="shared" si="9"/>
        <v>0.094</v>
      </c>
      <c r="T49">
        <f t="shared" si="9"/>
        <v>0.112</v>
      </c>
      <c r="U49">
        <f t="shared" si="9"/>
        <v>0.132</v>
      </c>
      <c r="V49">
        <f t="shared" si="9"/>
        <v>0.154</v>
      </c>
      <c r="W49">
        <f t="shared" si="9"/>
        <v>0.177</v>
      </c>
      <c r="X49">
        <f t="shared" si="9"/>
        <v>0.201</v>
      </c>
      <c r="Y49">
        <f t="shared" si="9"/>
        <v>0.227</v>
      </c>
      <c r="Z49">
        <f t="shared" si="9"/>
        <v>0.254</v>
      </c>
      <c r="AA49">
        <f t="shared" si="9"/>
        <v>0.282</v>
      </c>
      <c r="AB49">
        <f t="shared" si="9"/>
        <v>0.311</v>
      </c>
      <c r="AC49">
        <f t="shared" si="9"/>
        <v>0.341</v>
      </c>
      <c r="AD49">
        <f t="shared" si="9"/>
        <v>0.372</v>
      </c>
      <c r="AE49">
        <f t="shared" si="9"/>
        <v>0.404</v>
      </c>
      <c r="AF49">
        <f t="shared" si="9"/>
        <v>0.435</v>
      </c>
      <c r="AG49">
        <f t="shared" si="9"/>
        <v>0.468</v>
      </c>
      <c r="AH49">
        <f t="shared" si="9"/>
        <v>0.5</v>
      </c>
      <c r="AI49">
        <f t="shared" si="9"/>
        <v>0.532</v>
      </c>
      <c r="AJ49">
        <f t="shared" si="9"/>
        <v>0.565</v>
      </c>
      <c r="AK49">
        <f t="shared" si="9"/>
        <v>0.596</v>
      </c>
      <c r="AL49">
        <f t="shared" si="9"/>
        <v>0.628</v>
      </c>
      <c r="AM49">
        <f t="shared" si="9"/>
        <v>0.659</v>
      </c>
      <c r="AN49">
        <f t="shared" si="9"/>
        <v>0.689</v>
      </c>
      <c r="AO49">
        <f t="shared" si="9"/>
        <v>0.718</v>
      </c>
      <c r="AP49">
        <f t="shared" si="9"/>
        <v>0.746</v>
      </c>
      <c r="AQ49">
        <f t="shared" si="9"/>
        <v>0.773</v>
      </c>
      <c r="AR49">
        <f t="shared" si="9"/>
        <v>0.799</v>
      </c>
    </row>
    <row r="67" spans="4:4">
      <c r="D67" s="2" t="s">
        <v>13</v>
      </c>
    </row>
    <row r="68" spans="4:8">
      <c r="D68" s="2" t="s">
        <v>14</v>
      </c>
      <c r="E68" s="2">
        <v>0.61</v>
      </c>
      <c r="H68" s="2" t="s">
        <v>15</v>
      </c>
    </row>
    <row r="69" spans="4:13">
      <c r="D69" s="2" t="s">
        <v>16</v>
      </c>
      <c r="E69">
        <f>5/(2*E68-1)</f>
        <v>22.7272727272727</v>
      </c>
      <c r="H69" s="2" t="s">
        <v>17</v>
      </c>
      <c r="I69">
        <v>0.61</v>
      </c>
      <c r="J69">
        <v>0.61</v>
      </c>
      <c r="K69">
        <v>0.61</v>
      </c>
      <c r="L69">
        <v>0.61</v>
      </c>
      <c r="M69">
        <v>0.61</v>
      </c>
    </row>
    <row r="70" spans="8:13">
      <c r="H70" s="2" t="s">
        <v>18</v>
      </c>
      <c r="I70">
        <v>5</v>
      </c>
      <c r="J70">
        <v>2</v>
      </c>
      <c r="K70">
        <v>3</v>
      </c>
      <c r="L70">
        <v>4</v>
      </c>
      <c r="M70">
        <v>5</v>
      </c>
    </row>
    <row r="71" spans="8:13">
      <c r="H71" s="2" t="s">
        <v>19</v>
      </c>
      <c r="I71">
        <v>5</v>
      </c>
      <c r="J71">
        <v>5</v>
      </c>
      <c r="K71">
        <v>5</v>
      </c>
      <c r="L71">
        <v>5</v>
      </c>
      <c r="M71">
        <v>5</v>
      </c>
    </row>
    <row r="72" spans="8:13">
      <c r="H72" s="2" t="s">
        <v>20</v>
      </c>
      <c r="I72">
        <f>COMBIN(I71,I70)*I69^I70*(1-I69)^(I71-I70)</f>
        <v>0.0844596301</v>
      </c>
      <c r="J72">
        <f t="shared" ref="J72:M72" si="10">COMBIN(J71,J70)*J69^J70*(1-J69)^(J71-J70)</f>
        <v>0.220725999</v>
      </c>
      <c r="K72">
        <f t="shared" si="10"/>
        <v>0.345238101</v>
      </c>
      <c r="L72">
        <f t="shared" si="10"/>
        <v>0.2699938995</v>
      </c>
      <c r="M72">
        <f t="shared" si="10"/>
        <v>0.0844596301</v>
      </c>
    </row>
    <row r="76" spans="4:6">
      <c r="D76" t="s">
        <v>21</v>
      </c>
      <c r="E76" t="s">
        <v>1</v>
      </c>
      <c r="F76">
        <v>35</v>
      </c>
    </row>
    <row r="77" spans="5:45">
      <c r="E77" t="s">
        <v>22</v>
      </c>
      <c r="F77">
        <v>1</v>
      </c>
      <c r="G77">
        <v>2</v>
      </c>
      <c r="H77">
        <v>3</v>
      </c>
      <c r="I77">
        <v>4</v>
      </c>
      <c r="J77">
        <v>5</v>
      </c>
      <c r="K77">
        <v>6</v>
      </c>
      <c r="L77">
        <v>7</v>
      </c>
      <c r="M77">
        <v>8</v>
      </c>
      <c r="N77">
        <v>9</v>
      </c>
      <c r="O77">
        <v>10</v>
      </c>
      <c r="P77">
        <v>11</v>
      </c>
      <c r="Q77">
        <v>12</v>
      </c>
      <c r="R77">
        <v>13</v>
      </c>
      <c r="S77">
        <v>14</v>
      </c>
      <c r="T77">
        <v>15</v>
      </c>
      <c r="U77">
        <v>16</v>
      </c>
      <c r="V77">
        <v>17</v>
      </c>
      <c r="W77">
        <v>18</v>
      </c>
      <c r="X77">
        <v>19</v>
      </c>
      <c r="Y77">
        <v>20</v>
      </c>
      <c r="Z77">
        <v>21</v>
      </c>
      <c r="AA77">
        <v>22</v>
      </c>
      <c r="AB77">
        <v>23</v>
      </c>
      <c r="AC77">
        <v>24</v>
      </c>
      <c r="AD77">
        <v>25</v>
      </c>
      <c r="AE77">
        <v>26</v>
      </c>
      <c r="AF77">
        <v>27</v>
      </c>
      <c r="AG77">
        <v>28</v>
      </c>
      <c r="AH77">
        <v>29</v>
      </c>
      <c r="AI77">
        <v>30</v>
      </c>
      <c r="AJ77">
        <v>31</v>
      </c>
      <c r="AK77">
        <v>32</v>
      </c>
      <c r="AL77">
        <v>33</v>
      </c>
      <c r="AM77">
        <v>34</v>
      </c>
      <c r="AN77">
        <v>35</v>
      </c>
      <c r="AO77">
        <v>36</v>
      </c>
      <c r="AP77">
        <v>37</v>
      </c>
      <c r="AQ77">
        <v>38</v>
      </c>
      <c r="AR77">
        <v>39</v>
      </c>
      <c r="AS77">
        <v>40</v>
      </c>
    </row>
    <row r="78" spans="5:45">
      <c r="E78" t="s">
        <v>23</v>
      </c>
      <c r="F78">
        <f>ROUND(1-COMBIN($F$76-F77,3)/COMBIN($F$76,3),3)</f>
        <v>0.086</v>
      </c>
      <c r="G78">
        <f t="shared" ref="G78:AS78" si="11">ROUND(1-COMBIN($F$76-G77,3)/COMBIN($F$76,3),3)</f>
        <v>0.166</v>
      </c>
      <c r="H78">
        <f t="shared" si="11"/>
        <v>0.242</v>
      </c>
      <c r="I78">
        <f t="shared" si="11"/>
        <v>0.313</v>
      </c>
      <c r="J78">
        <f t="shared" si="11"/>
        <v>0.38</v>
      </c>
      <c r="K78">
        <f t="shared" si="11"/>
        <v>0.442</v>
      </c>
      <c r="L78">
        <f t="shared" si="11"/>
        <v>0.499</v>
      </c>
      <c r="M78">
        <f t="shared" si="11"/>
        <v>0.553</v>
      </c>
      <c r="N78">
        <f t="shared" si="11"/>
        <v>0.603</v>
      </c>
      <c r="O78">
        <f t="shared" si="11"/>
        <v>0.649</v>
      </c>
      <c r="P78">
        <f t="shared" si="11"/>
        <v>0.691</v>
      </c>
      <c r="Q78">
        <f t="shared" si="11"/>
        <v>0.729</v>
      </c>
      <c r="R78">
        <f t="shared" si="11"/>
        <v>0.765</v>
      </c>
      <c r="S78">
        <f t="shared" si="11"/>
        <v>0.797</v>
      </c>
      <c r="T78">
        <f t="shared" si="11"/>
        <v>0.826</v>
      </c>
      <c r="U78">
        <f t="shared" si="11"/>
        <v>0.852</v>
      </c>
      <c r="V78">
        <f t="shared" si="11"/>
        <v>0.875</v>
      </c>
      <c r="W78">
        <f t="shared" si="11"/>
        <v>0.896</v>
      </c>
      <c r="X78">
        <f t="shared" si="11"/>
        <v>0.914</v>
      </c>
      <c r="Y78">
        <f t="shared" si="11"/>
        <v>0.93</v>
      </c>
      <c r="Z78">
        <f t="shared" si="11"/>
        <v>0.944</v>
      </c>
      <c r="AA78">
        <f t="shared" si="11"/>
        <v>0.956</v>
      </c>
      <c r="AB78">
        <f t="shared" si="11"/>
        <v>0.966</v>
      </c>
      <c r="AC78">
        <f t="shared" si="11"/>
        <v>0.975</v>
      </c>
      <c r="AD78">
        <f t="shared" si="11"/>
        <v>0.982</v>
      </c>
      <c r="AE78">
        <f t="shared" si="11"/>
        <v>0.987</v>
      </c>
      <c r="AF78">
        <f t="shared" si="11"/>
        <v>0.991</v>
      </c>
      <c r="AG78">
        <f t="shared" si="11"/>
        <v>0.995</v>
      </c>
      <c r="AH78">
        <f t="shared" si="11"/>
        <v>0.997</v>
      </c>
      <c r="AI78">
        <f t="shared" si="11"/>
        <v>0.998</v>
      </c>
      <c r="AJ78">
        <f t="shared" si="11"/>
        <v>0.999</v>
      </c>
      <c r="AK78">
        <f t="shared" si="11"/>
        <v>1</v>
      </c>
      <c r="AL78" t="e">
        <f t="shared" si="11"/>
        <v>#NUM!</v>
      </c>
      <c r="AM78" t="e">
        <f t="shared" si="11"/>
        <v>#NUM!</v>
      </c>
      <c r="AN78" t="e">
        <f t="shared" si="11"/>
        <v>#NUM!</v>
      </c>
      <c r="AO78" t="e">
        <f t="shared" si="11"/>
        <v>#NUM!</v>
      </c>
      <c r="AP78" t="e">
        <f t="shared" si="11"/>
        <v>#NUM!</v>
      </c>
      <c r="AQ78" t="e">
        <f t="shared" si="11"/>
        <v>#NUM!</v>
      </c>
      <c r="AR78" t="e">
        <f t="shared" si="11"/>
        <v>#NUM!</v>
      </c>
      <c r="AS78" t="e">
        <f t="shared" si="11"/>
        <v>#NUM!</v>
      </c>
    </row>
    <row r="80" spans="5:6">
      <c r="E80" t="s">
        <v>1</v>
      </c>
      <c r="F80">
        <f>F76-3</f>
        <v>32</v>
      </c>
    </row>
    <row r="81" spans="5:45">
      <c r="E81" t="s">
        <v>22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>
        <v>23</v>
      </c>
      <c r="AC81">
        <v>24</v>
      </c>
      <c r="AD81">
        <v>25</v>
      </c>
      <c r="AE81">
        <v>26</v>
      </c>
      <c r="AF81">
        <v>27</v>
      </c>
      <c r="AG81">
        <v>28</v>
      </c>
      <c r="AH81">
        <v>29</v>
      </c>
      <c r="AI81">
        <v>30</v>
      </c>
      <c r="AJ81">
        <v>31</v>
      </c>
      <c r="AK81">
        <v>32</v>
      </c>
      <c r="AL81">
        <v>33</v>
      </c>
      <c r="AM81">
        <v>34</v>
      </c>
      <c r="AN81">
        <v>35</v>
      </c>
      <c r="AO81">
        <v>36</v>
      </c>
      <c r="AP81">
        <v>37</v>
      </c>
      <c r="AQ81">
        <v>38</v>
      </c>
      <c r="AR81">
        <v>39</v>
      </c>
      <c r="AS81">
        <v>40</v>
      </c>
    </row>
    <row r="82" spans="5:45">
      <c r="E82" t="s">
        <v>23</v>
      </c>
      <c r="F82">
        <f>ROUND(1-COMBIN($F$80-F81,3)/COMBIN($F$80,3),3)</f>
        <v>0.094</v>
      </c>
      <c r="G82">
        <f t="shared" ref="G82:AS82" si="12">ROUND(1-COMBIN($F$80-G81,3)/COMBIN($F$80,3),3)</f>
        <v>0.181</v>
      </c>
      <c r="H82">
        <f t="shared" si="12"/>
        <v>0.263</v>
      </c>
      <c r="I82">
        <f t="shared" si="12"/>
        <v>0.34</v>
      </c>
      <c r="J82">
        <f t="shared" si="12"/>
        <v>0.41</v>
      </c>
      <c r="K82">
        <f t="shared" si="12"/>
        <v>0.476</v>
      </c>
      <c r="L82">
        <f t="shared" si="12"/>
        <v>0.536</v>
      </c>
      <c r="M82">
        <f t="shared" si="12"/>
        <v>0.592</v>
      </c>
      <c r="N82">
        <f t="shared" si="12"/>
        <v>0.643</v>
      </c>
      <c r="O82">
        <f t="shared" si="12"/>
        <v>0.69</v>
      </c>
      <c r="P82">
        <f t="shared" si="12"/>
        <v>0.732</v>
      </c>
      <c r="Q82">
        <f t="shared" si="12"/>
        <v>0.77</v>
      </c>
      <c r="R82">
        <f t="shared" si="12"/>
        <v>0.805</v>
      </c>
      <c r="S82">
        <f t="shared" si="12"/>
        <v>0.835</v>
      </c>
      <c r="T82">
        <f t="shared" si="12"/>
        <v>0.863</v>
      </c>
      <c r="U82">
        <f t="shared" si="12"/>
        <v>0.887</v>
      </c>
      <c r="V82">
        <f t="shared" si="12"/>
        <v>0.908</v>
      </c>
      <c r="W82">
        <f t="shared" si="12"/>
        <v>0.927</v>
      </c>
      <c r="X82">
        <f t="shared" si="12"/>
        <v>0.942</v>
      </c>
      <c r="Y82">
        <f t="shared" si="12"/>
        <v>0.956</v>
      </c>
      <c r="Z82">
        <f t="shared" si="12"/>
        <v>0.967</v>
      </c>
      <c r="AA82">
        <f t="shared" si="12"/>
        <v>0.976</v>
      </c>
      <c r="AB82">
        <f t="shared" si="12"/>
        <v>0.983</v>
      </c>
      <c r="AC82">
        <f t="shared" si="12"/>
        <v>0.989</v>
      </c>
      <c r="AD82">
        <f t="shared" si="12"/>
        <v>0.993</v>
      </c>
      <c r="AE82">
        <f t="shared" si="12"/>
        <v>0.996</v>
      </c>
      <c r="AF82">
        <f t="shared" si="12"/>
        <v>0.998</v>
      </c>
      <c r="AG82">
        <f t="shared" si="12"/>
        <v>0.999</v>
      </c>
      <c r="AH82">
        <f t="shared" si="12"/>
        <v>1</v>
      </c>
      <c r="AI82" t="e">
        <f t="shared" si="12"/>
        <v>#NUM!</v>
      </c>
      <c r="AJ82" t="e">
        <f t="shared" si="12"/>
        <v>#NUM!</v>
      </c>
      <c r="AK82" t="e">
        <f t="shared" si="12"/>
        <v>#NUM!</v>
      </c>
      <c r="AL82" t="e">
        <f t="shared" si="12"/>
        <v>#NUM!</v>
      </c>
      <c r="AM82" t="e">
        <f t="shared" si="12"/>
        <v>#NUM!</v>
      </c>
      <c r="AN82" t="e">
        <f t="shared" si="12"/>
        <v>#NUM!</v>
      </c>
      <c r="AO82" t="e">
        <f t="shared" si="12"/>
        <v>#NUM!</v>
      </c>
      <c r="AP82" t="e">
        <f t="shared" si="12"/>
        <v>#NUM!</v>
      </c>
      <c r="AQ82" t="e">
        <f t="shared" si="12"/>
        <v>#NUM!</v>
      </c>
      <c r="AR82" t="e">
        <f t="shared" si="12"/>
        <v>#NUM!</v>
      </c>
      <c r="AS82" t="e">
        <f t="shared" si="12"/>
        <v>#NUM!</v>
      </c>
    </row>
    <row r="84" spans="4:45">
      <c r="D84" t="s">
        <v>24</v>
      </c>
      <c r="E84" t="s">
        <v>22</v>
      </c>
      <c r="F84">
        <v>1</v>
      </c>
      <c r="G84">
        <v>2</v>
      </c>
      <c r="H84">
        <v>3</v>
      </c>
      <c r="I84">
        <v>4</v>
      </c>
      <c r="J84">
        <v>5</v>
      </c>
      <c r="K84">
        <v>6</v>
      </c>
      <c r="L84">
        <v>7</v>
      </c>
      <c r="M84">
        <v>8</v>
      </c>
      <c r="N84">
        <v>9</v>
      </c>
      <c r="O84">
        <v>10</v>
      </c>
      <c r="P84">
        <v>11</v>
      </c>
      <c r="Q84">
        <v>12</v>
      </c>
      <c r="R84">
        <v>13</v>
      </c>
      <c r="S84">
        <v>14</v>
      </c>
      <c r="T84">
        <v>15</v>
      </c>
      <c r="U84">
        <v>16</v>
      </c>
      <c r="V84">
        <v>17</v>
      </c>
      <c r="W84">
        <v>18</v>
      </c>
      <c r="X84">
        <v>19</v>
      </c>
      <c r="Y84">
        <v>20</v>
      </c>
      <c r="Z84">
        <v>21</v>
      </c>
      <c r="AA84">
        <v>22</v>
      </c>
      <c r="AB84">
        <v>23</v>
      </c>
      <c r="AC84">
        <v>24</v>
      </c>
      <c r="AD84">
        <v>25</v>
      </c>
      <c r="AE84">
        <v>26</v>
      </c>
      <c r="AF84">
        <v>27</v>
      </c>
      <c r="AG84">
        <v>28</v>
      </c>
      <c r="AH84">
        <v>29</v>
      </c>
      <c r="AI84">
        <v>30</v>
      </c>
      <c r="AJ84">
        <v>31</v>
      </c>
      <c r="AK84">
        <v>32</v>
      </c>
      <c r="AL84">
        <v>33</v>
      </c>
      <c r="AM84">
        <v>34</v>
      </c>
      <c r="AN84">
        <v>35</v>
      </c>
      <c r="AO84">
        <v>36</v>
      </c>
      <c r="AP84">
        <v>37</v>
      </c>
      <c r="AQ84">
        <v>38</v>
      </c>
      <c r="AR84">
        <v>39</v>
      </c>
      <c r="AS84">
        <v>40</v>
      </c>
    </row>
    <row r="85" spans="5:45">
      <c r="E85" t="s">
        <v>23</v>
      </c>
      <c r="F85">
        <f>ROUND(F78+(1-F78)*F82,3)</f>
        <v>0.172</v>
      </c>
      <c r="G85">
        <f t="shared" ref="G85:AS85" si="13">ROUND(G78+(1-G78)*G82,3)</f>
        <v>0.317</v>
      </c>
      <c r="H85">
        <f t="shared" si="13"/>
        <v>0.441</v>
      </c>
      <c r="I85">
        <f t="shared" si="13"/>
        <v>0.547</v>
      </c>
      <c r="J85">
        <f t="shared" si="13"/>
        <v>0.634</v>
      </c>
      <c r="K85">
        <f t="shared" si="13"/>
        <v>0.708</v>
      </c>
      <c r="L85">
        <f t="shared" si="13"/>
        <v>0.768</v>
      </c>
      <c r="M85">
        <f t="shared" si="13"/>
        <v>0.818</v>
      </c>
      <c r="N85">
        <f t="shared" si="13"/>
        <v>0.858</v>
      </c>
      <c r="O85">
        <f t="shared" si="13"/>
        <v>0.891</v>
      </c>
      <c r="P85">
        <f t="shared" si="13"/>
        <v>0.917</v>
      </c>
      <c r="Q85">
        <f t="shared" si="13"/>
        <v>0.938</v>
      </c>
      <c r="R85">
        <f t="shared" si="13"/>
        <v>0.954</v>
      </c>
      <c r="S85">
        <f t="shared" si="13"/>
        <v>0.967</v>
      </c>
      <c r="T85">
        <f t="shared" si="13"/>
        <v>0.976</v>
      </c>
      <c r="U85">
        <f t="shared" si="13"/>
        <v>0.983</v>
      </c>
      <c r="V85">
        <f t="shared" si="13"/>
        <v>0.989</v>
      </c>
      <c r="W85">
        <f t="shared" si="13"/>
        <v>0.992</v>
      </c>
      <c r="X85">
        <f t="shared" si="13"/>
        <v>0.995</v>
      </c>
      <c r="Y85">
        <f t="shared" si="13"/>
        <v>0.997</v>
      </c>
      <c r="Z85">
        <f t="shared" si="13"/>
        <v>0.998</v>
      </c>
      <c r="AA85">
        <f t="shared" si="13"/>
        <v>0.999</v>
      </c>
      <c r="AB85">
        <f t="shared" si="13"/>
        <v>0.999</v>
      </c>
      <c r="AC85">
        <f t="shared" si="13"/>
        <v>1</v>
      </c>
      <c r="AD85">
        <f t="shared" si="13"/>
        <v>1</v>
      </c>
      <c r="AE85">
        <f t="shared" si="13"/>
        <v>1</v>
      </c>
      <c r="AF85">
        <f t="shared" si="13"/>
        <v>1</v>
      </c>
      <c r="AG85">
        <f t="shared" si="13"/>
        <v>1</v>
      </c>
      <c r="AH85">
        <f t="shared" si="13"/>
        <v>1</v>
      </c>
      <c r="AI85" t="e">
        <f t="shared" si="13"/>
        <v>#NUM!</v>
      </c>
      <c r="AJ85" t="e">
        <f t="shared" si="13"/>
        <v>#NUM!</v>
      </c>
      <c r="AK85" t="e">
        <f t="shared" si="13"/>
        <v>#NUM!</v>
      </c>
      <c r="AL85" t="e">
        <f t="shared" si="13"/>
        <v>#NUM!</v>
      </c>
      <c r="AM85" t="e">
        <f t="shared" si="13"/>
        <v>#NUM!</v>
      </c>
      <c r="AN85" t="e">
        <f t="shared" si="13"/>
        <v>#NUM!</v>
      </c>
      <c r="AO85" t="e">
        <f t="shared" si="13"/>
        <v>#NUM!</v>
      </c>
      <c r="AP85" t="e">
        <f t="shared" si="13"/>
        <v>#NUM!</v>
      </c>
      <c r="AQ85" t="e">
        <f t="shared" si="13"/>
        <v>#NUM!</v>
      </c>
      <c r="AR85" t="e">
        <f t="shared" si="13"/>
        <v>#NUM!</v>
      </c>
      <c r="AS85" t="e">
        <f t="shared" si="13"/>
        <v>#NUM!</v>
      </c>
    </row>
    <row r="93" spans="5:44">
      <c r="E93">
        <f>E99/2</f>
        <v>0.5</v>
      </c>
      <c r="F93">
        <f t="shared" ref="F93:AR93" si="14">F99/2</f>
        <v>1</v>
      </c>
      <c r="G93">
        <f t="shared" si="14"/>
        <v>1.5</v>
      </c>
      <c r="H93">
        <f t="shared" si="14"/>
        <v>2</v>
      </c>
      <c r="I93">
        <f t="shared" si="14"/>
        <v>2.5</v>
      </c>
      <c r="J93">
        <f t="shared" si="14"/>
        <v>3</v>
      </c>
      <c r="K93">
        <f t="shared" si="14"/>
        <v>3.5</v>
      </c>
      <c r="L93">
        <f t="shared" si="14"/>
        <v>4</v>
      </c>
      <c r="M93">
        <f t="shared" si="14"/>
        <v>4.5</v>
      </c>
      <c r="N93">
        <f t="shared" si="14"/>
        <v>5</v>
      </c>
      <c r="O93">
        <f t="shared" si="14"/>
        <v>5.5</v>
      </c>
      <c r="P93">
        <f t="shared" si="14"/>
        <v>6</v>
      </c>
      <c r="Q93">
        <f t="shared" si="14"/>
        <v>6.5</v>
      </c>
      <c r="R93">
        <f t="shared" si="14"/>
        <v>7</v>
      </c>
      <c r="S93">
        <f t="shared" si="14"/>
        <v>7.5</v>
      </c>
      <c r="T93">
        <f t="shared" si="14"/>
        <v>8</v>
      </c>
      <c r="U93">
        <f t="shared" si="14"/>
        <v>8.5</v>
      </c>
      <c r="V93">
        <f t="shared" si="14"/>
        <v>9</v>
      </c>
      <c r="W93">
        <f t="shared" si="14"/>
        <v>9.5</v>
      </c>
      <c r="X93">
        <f t="shared" si="14"/>
        <v>10</v>
      </c>
      <c r="Y93">
        <f t="shared" si="14"/>
        <v>10.5</v>
      </c>
      <c r="Z93">
        <f t="shared" si="14"/>
        <v>11</v>
      </c>
      <c r="AA93">
        <f t="shared" si="14"/>
        <v>11.5</v>
      </c>
      <c r="AB93">
        <f t="shared" si="14"/>
        <v>12</v>
      </c>
      <c r="AC93">
        <f t="shared" si="14"/>
        <v>12.5</v>
      </c>
      <c r="AD93">
        <f t="shared" si="14"/>
        <v>13</v>
      </c>
      <c r="AE93">
        <f t="shared" si="14"/>
        <v>13.5</v>
      </c>
      <c r="AF93">
        <f t="shared" si="14"/>
        <v>14</v>
      </c>
      <c r="AG93">
        <f t="shared" si="14"/>
        <v>14.5</v>
      </c>
      <c r="AH93">
        <f t="shared" si="14"/>
        <v>15</v>
      </c>
      <c r="AI93">
        <f t="shared" si="14"/>
        <v>15.5</v>
      </c>
      <c r="AJ93">
        <f t="shared" si="14"/>
        <v>16</v>
      </c>
      <c r="AK93">
        <f t="shared" si="14"/>
        <v>16.5</v>
      </c>
      <c r="AL93">
        <f t="shared" si="14"/>
        <v>17</v>
      </c>
      <c r="AM93">
        <f t="shared" si="14"/>
        <v>17.5</v>
      </c>
      <c r="AN93">
        <f t="shared" si="14"/>
        <v>18</v>
      </c>
      <c r="AO93">
        <f t="shared" si="14"/>
        <v>18.5</v>
      </c>
      <c r="AP93">
        <f t="shared" si="14"/>
        <v>19</v>
      </c>
      <c r="AQ93">
        <f t="shared" si="14"/>
        <v>19.5</v>
      </c>
      <c r="AR93">
        <f t="shared" si="14"/>
        <v>20</v>
      </c>
    </row>
    <row r="94" spans="5:44">
      <c r="E94">
        <f>E99/3</f>
        <v>0.333333333333333</v>
      </c>
      <c r="F94">
        <f t="shared" ref="F94:AR94" si="15">F99/3</f>
        <v>0.666666666666667</v>
      </c>
      <c r="G94">
        <f t="shared" si="15"/>
        <v>1</v>
      </c>
      <c r="H94">
        <f t="shared" si="15"/>
        <v>1.33333333333333</v>
      </c>
      <c r="I94">
        <f t="shared" si="15"/>
        <v>1.66666666666667</v>
      </c>
      <c r="J94">
        <f t="shared" si="15"/>
        <v>2</v>
      </c>
      <c r="K94">
        <f t="shared" si="15"/>
        <v>2.33333333333333</v>
      </c>
      <c r="L94">
        <f t="shared" si="15"/>
        <v>2.66666666666667</v>
      </c>
      <c r="M94">
        <f t="shared" si="15"/>
        <v>3</v>
      </c>
      <c r="N94">
        <f t="shared" si="15"/>
        <v>3.33333333333333</v>
      </c>
      <c r="O94">
        <f t="shared" si="15"/>
        <v>3.66666666666667</v>
      </c>
      <c r="P94">
        <f t="shared" si="15"/>
        <v>4</v>
      </c>
      <c r="Q94">
        <f t="shared" si="15"/>
        <v>4.33333333333333</v>
      </c>
      <c r="R94">
        <f t="shared" si="15"/>
        <v>4.66666666666667</v>
      </c>
      <c r="S94">
        <f t="shared" si="15"/>
        <v>5</v>
      </c>
      <c r="T94">
        <f t="shared" si="15"/>
        <v>5.33333333333333</v>
      </c>
      <c r="U94">
        <f t="shared" si="15"/>
        <v>5.66666666666667</v>
      </c>
      <c r="V94">
        <f t="shared" si="15"/>
        <v>6</v>
      </c>
      <c r="W94">
        <f t="shared" si="15"/>
        <v>6.33333333333333</v>
      </c>
      <c r="X94">
        <f t="shared" si="15"/>
        <v>6.66666666666667</v>
      </c>
      <c r="Y94">
        <f t="shared" si="15"/>
        <v>7</v>
      </c>
      <c r="Z94">
        <f t="shared" si="15"/>
        <v>7.33333333333333</v>
      </c>
      <c r="AA94">
        <f t="shared" si="15"/>
        <v>7.66666666666667</v>
      </c>
      <c r="AB94">
        <f t="shared" si="15"/>
        <v>8</v>
      </c>
      <c r="AC94">
        <f t="shared" si="15"/>
        <v>8.33333333333333</v>
      </c>
      <c r="AD94">
        <f t="shared" si="15"/>
        <v>8.66666666666667</v>
      </c>
      <c r="AE94">
        <f t="shared" si="15"/>
        <v>9</v>
      </c>
      <c r="AF94">
        <f t="shared" si="15"/>
        <v>9.33333333333333</v>
      </c>
      <c r="AG94">
        <f t="shared" si="15"/>
        <v>9.66666666666667</v>
      </c>
      <c r="AH94">
        <f t="shared" si="15"/>
        <v>10</v>
      </c>
      <c r="AI94">
        <f t="shared" si="15"/>
        <v>10.3333333333333</v>
      </c>
      <c r="AJ94">
        <f t="shared" si="15"/>
        <v>10.6666666666667</v>
      </c>
      <c r="AK94">
        <f t="shared" si="15"/>
        <v>11</v>
      </c>
      <c r="AL94">
        <f t="shared" si="15"/>
        <v>11.3333333333333</v>
      </c>
      <c r="AM94">
        <f t="shared" si="15"/>
        <v>11.6666666666667</v>
      </c>
      <c r="AN94">
        <f t="shared" si="15"/>
        <v>12</v>
      </c>
      <c r="AO94">
        <f t="shared" si="15"/>
        <v>12.3333333333333</v>
      </c>
      <c r="AP94">
        <f t="shared" si="15"/>
        <v>12.6666666666667</v>
      </c>
      <c r="AQ94">
        <f t="shared" si="15"/>
        <v>13</v>
      </c>
      <c r="AR94">
        <f t="shared" si="15"/>
        <v>13.3333333333333</v>
      </c>
    </row>
    <row r="95" spans="5:44">
      <c r="E95">
        <f>E94*2</f>
        <v>0.666666666666667</v>
      </c>
      <c r="F95">
        <f t="shared" ref="F95:AR95" si="16">F94*2</f>
        <v>1.33333333333333</v>
      </c>
      <c r="G95">
        <f t="shared" si="16"/>
        <v>2</v>
      </c>
      <c r="H95">
        <f t="shared" si="16"/>
        <v>2.66666666666667</v>
      </c>
      <c r="I95">
        <f t="shared" si="16"/>
        <v>3.33333333333333</v>
      </c>
      <c r="J95">
        <f t="shared" si="16"/>
        <v>4</v>
      </c>
      <c r="K95">
        <f t="shared" si="16"/>
        <v>4.66666666666667</v>
      </c>
      <c r="L95">
        <f t="shared" si="16"/>
        <v>5.33333333333333</v>
      </c>
      <c r="M95">
        <f t="shared" si="16"/>
        <v>6</v>
      </c>
      <c r="N95">
        <f t="shared" si="16"/>
        <v>6.66666666666667</v>
      </c>
      <c r="O95">
        <f t="shared" si="16"/>
        <v>7.33333333333333</v>
      </c>
      <c r="P95">
        <f t="shared" si="16"/>
        <v>8</v>
      </c>
      <c r="Q95">
        <f t="shared" si="16"/>
        <v>8.66666666666667</v>
      </c>
      <c r="R95">
        <f t="shared" si="16"/>
        <v>9.33333333333333</v>
      </c>
      <c r="S95">
        <f t="shared" si="16"/>
        <v>10</v>
      </c>
      <c r="T95">
        <f t="shared" si="16"/>
        <v>10.6666666666667</v>
      </c>
      <c r="U95">
        <f t="shared" si="16"/>
        <v>11.3333333333333</v>
      </c>
      <c r="V95">
        <f t="shared" si="16"/>
        <v>12</v>
      </c>
      <c r="W95">
        <f t="shared" si="16"/>
        <v>12.6666666666667</v>
      </c>
      <c r="X95">
        <f t="shared" si="16"/>
        <v>13.3333333333333</v>
      </c>
      <c r="Y95">
        <f t="shared" si="16"/>
        <v>14</v>
      </c>
      <c r="Z95">
        <f t="shared" si="16"/>
        <v>14.6666666666667</v>
      </c>
      <c r="AA95">
        <f t="shared" si="16"/>
        <v>15.3333333333333</v>
      </c>
      <c r="AB95">
        <f t="shared" si="16"/>
        <v>16</v>
      </c>
      <c r="AC95">
        <f t="shared" si="16"/>
        <v>16.6666666666667</v>
      </c>
      <c r="AD95">
        <f t="shared" si="16"/>
        <v>17.3333333333333</v>
      </c>
      <c r="AE95">
        <f t="shared" si="16"/>
        <v>18</v>
      </c>
      <c r="AF95">
        <f t="shared" si="16"/>
        <v>18.6666666666667</v>
      </c>
      <c r="AG95">
        <f t="shared" si="16"/>
        <v>19.3333333333333</v>
      </c>
      <c r="AH95">
        <f t="shared" si="16"/>
        <v>20</v>
      </c>
      <c r="AI95">
        <f t="shared" si="16"/>
        <v>20.6666666666667</v>
      </c>
      <c r="AJ95">
        <f t="shared" si="16"/>
        <v>21.3333333333333</v>
      </c>
      <c r="AK95">
        <f t="shared" si="16"/>
        <v>22</v>
      </c>
      <c r="AL95">
        <f t="shared" si="16"/>
        <v>22.6666666666667</v>
      </c>
      <c r="AM95">
        <f t="shared" si="16"/>
        <v>23.3333333333333</v>
      </c>
      <c r="AN95">
        <f t="shared" si="16"/>
        <v>24</v>
      </c>
      <c r="AO95">
        <f t="shared" si="16"/>
        <v>24.6666666666667</v>
      </c>
      <c r="AP95">
        <f t="shared" si="16"/>
        <v>25.3333333333333</v>
      </c>
      <c r="AQ95">
        <f t="shared" si="16"/>
        <v>26</v>
      </c>
      <c r="AR95">
        <f t="shared" si="16"/>
        <v>26.6666666666667</v>
      </c>
    </row>
    <row r="96" spans="4:5">
      <c r="D96" t="s">
        <v>1</v>
      </c>
      <c r="E96">
        <v>40</v>
      </c>
    </row>
    <row r="97" spans="4:44">
      <c r="D97" t="s">
        <v>3</v>
      </c>
      <c r="E97">
        <v>1</v>
      </c>
      <c r="F97">
        <v>2</v>
      </c>
      <c r="G97">
        <v>3</v>
      </c>
      <c r="H97">
        <v>4</v>
      </c>
      <c r="I97">
        <v>5</v>
      </c>
      <c r="J97">
        <v>6</v>
      </c>
      <c r="K97">
        <v>7</v>
      </c>
      <c r="L97">
        <v>8</v>
      </c>
      <c r="M97">
        <v>9</v>
      </c>
      <c r="N97">
        <v>10</v>
      </c>
      <c r="O97">
        <v>11</v>
      </c>
      <c r="P97">
        <v>12</v>
      </c>
      <c r="Q97">
        <v>13</v>
      </c>
      <c r="R97">
        <v>14</v>
      </c>
      <c r="S97">
        <v>15</v>
      </c>
      <c r="T97">
        <v>16</v>
      </c>
      <c r="U97">
        <v>17</v>
      </c>
      <c r="V97">
        <v>18</v>
      </c>
      <c r="W97">
        <v>19</v>
      </c>
      <c r="X97">
        <v>20</v>
      </c>
      <c r="Y97">
        <v>21</v>
      </c>
      <c r="Z97">
        <v>22</v>
      </c>
      <c r="AA97">
        <v>23</v>
      </c>
      <c r="AB97">
        <v>24</v>
      </c>
      <c r="AC97">
        <v>25</v>
      </c>
      <c r="AD97">
        <v>26</v>
      </c>
      <c r="AE97">
        <v>27</v>
      </c>
      <c r="AF97">
        <v>28</v>
      </c>
      <c r="AG97">
        <v>29</v>
      </c>
      <c r="AH97">
        <v>30</v>
      </c>
      <c r="AI97">
        <v>31</v>
      </c>
      <c r="AJ97">
        <v>32</v>
      </c>
      <c r="AK97">
        <v>33</v>
      </c>
      <c r="AL97">
        <v>34</v>
      </c>
      <c r="AM97">
        <v>35</v>
      </c>
      <c r="AN97">
        <v>36</v>
      </c>
      <c r="AO97">
        <v>37</v>
      </c>
      <c r="AP97">
        <v>38</v>
      </c>
      <c r="AQ97">
        <v>39</v>
      </c>
      <c r="AR97">
        <v>40</v>
      </c>
    </row>
    <row r="98" spans="4:44">
      <c r="D98" t="s">
        <v>4</v>
      </c>
      <c r="E98">
        <f>ROUND(1-COMBIN($E$96-E97,5)/COMBIN($E$96,5),3)</f>
        <v>0.125</v>
      </c>
      <c r="F98">
        <f t="shared" ref="F98:AR98" si="17">ROUND(1-COMBIN($E$96-F97,5)/COMBIN($E$96,5),3)</f>
        <v>0.237</v>
      </c>
      <c r="G98">
        <f t="shared" si="17"/>
        <v>0.338</v>
      </c>
      <c r="H98">
        <f t="shared" si="17"/>
        <v>0.427</v>
      </c>
      <c r="I98">
        <f t="shared" si="17"/>
        <v>0.507</v>
      </c>
      <c r="J98">
        <f t="shared" si="17"/>
        <v>0.577</v>
      </c>
      <c r="K98">
        <f t="shared" si="17"/>
        <v>0.639</v>
      </c>
      <c r="L98">
        <f t="shared" si="17"/>
        <v>0.694</v>
      </c>
      <c r="M98">
        <f t="shared" si="17"/>
        <v>0.742</v>
      </c>
      <c r="N98">
        <f t="shared" si="17"/>
        <v>0.783</v>
      </c>
      <c r="O98">
        <f t="shared" si="17"/>
        <v>0.82</v>
      </c>
      <c r="P98">
        <f t="shared" si="17"/>
        <v>0.851</v>
      </c>
      <c r="Q98">
        <f t="shared" si="17"/>
        <v>0.877</v>
      </c>
      <c r="R98">
        <f t="shared" si="17"/>
        <v>0.9</v>
      </c>
      <c r="S98">
        <f t="shared" si="17"/>
        <v>0.919</v>
      </c>
      <c r="T98">
        <f t="shared" si="17"/>
        <v>0.935</v>
      </c>
      <c r="U98">
        <f t="shared" si="17"/>
        <v>0.949</v>
      </c>
      <c r="V98">
        <f t="shared" si="17"/>
        <v>0.96</v>
      </c>
      <c r="W98">
        <f t="shared" si="17"/>
        <v>0.969</v>
      </c>
      <c r="X98">
        <f t="shared" si="17"/>
        <v>0.976</v>
      </c>
      <c r="Y98">
        <f t="shared" si="17"/>
        <v>0.982</v>
      </c>
      <c r="Z98">
        <f t="shared" si="17"/>
        <v>0.987</v>
      </c>
      <c r="AA98">
        <f t="shared" si="17"/>
        <v>0.991</v>
      </c>
      <c r="AB98">
        <f t="shared" si="17"/>
        <v>0.993</v>
      </c>
      <c r="AC98">
        <f t="shared" si="17"/>
        <v>0.995</v>
      </c>
      <c r="AD98">
        <f t="shared" si="17"/>
        <v>0.997</v>
      </c>
      <c r="AE98">
        <f t="shared" si="17"/>
        <v>0.998</v>
      </c>
      <c r="AF98">
        <f t="shared" si="17"/>
        <v>0.999</v>
      </c>
      <c r="AG98">
        <f t="shared" si="17"/>
        <v>0.999</v>
      </c>
      <c r="AH98">
        <f t="shared" si="17"/>
        <v>1</v>
      </c>
      <c r="AI98">
        <f t="shared" si="17"/>
        <v>1</v>
      </c>
      <c r="AJ98">
        <f t="shared" si="17"/>
        <v>1</v>
      </c>
      <c r="AK98">
        <f t="shared" si="17"/>
        <v>1</v>
      </c>
      <c r="AL98">
        <f t="shared" si="17"/>
        <v>1</v>
      </c>
      <c r="AM98">
        <f t="shared" si="17"/>
        <v>1</v>
      </c>
      <c r="AN98" t="e">
        <f t="shared" si="17"/>
        <v>#NUM!</v>
      </c>
      <c r="AO98" t="e">
        <f t="shared" si="17"/>
        <v>#NUM!</v>
      </c>
      <c r="AP98" t="e">
        <f t="shared" si="17"/>
        <v>#NUM!</v>
      </c>
      <c r="AQ98" t="e">
        <f t="shared" si="17"/>
        <v>#NUM!</v>
      </c>
      <c r="AR98" t="e">
        <f t="shared" si="17"/>
        <v>#NUM!</v>
      </c>
    </row>
    <row r="99" spans="4:44">
      <c r="D99" t="s">
        <v>5</v>
      </c>
      <c r="E99">
        <v>1</v>
      </c>
      <c r="F99">
        <v>2</v>
      </c>
      <c r="G99">
        <v>3</v>
      </c>
      <c r="H99">
        <v>4</v>
      </c>
      <c r="I99">
        <v>5</v>
      </c>
      <c r="J99">
        <v>6</v>
      </c>
      <c r="K99">
        <v>7</v>
      </c>
      <c r="L99">
        <v>8</v>
      </c>
      <c r="M99">
        <v>9</v>
      </c>
      <c r="N99">
        <v>10</v>
      </c>
      <c r="O99">
        <v>11</v>
      </c>
      <c r="P99">
        <v>12</v>
      </c>
      <c r="Q99">
        <v>13</v>
      </c>
      <c r="R99">
        <v>14</v>
      </c>
      <c r="S99">
        <v>15</v>
      </c>
      <c r="T99">
        <v>16</v>
      </c>
      <c r="U99">
        <v>17</v>
      </c>
      <c r="V99">
        <v>18</v>
      </c>
      <c r="W99">
        <v>19</v>
      </c>
      <c r="X99">
        <v>20</v>
      </c>
      <c r="Y99">
        <v>21</v>
      </c>
      <c r="Z99">
        <v>22</v>
      </c>
      <c r="AA99">
        <v>23</v>
      </c>
      <c r="AB99">
        <v>24</v>
      </c>
      <c r="AC99">
        <v>25</v>
      </c>
      <c r="AD99">
        <v>26</v>
      </c>
      <c r="AE99">
        <v>27</v>
      </c>
      <c r="AF99">
        <v>28</v>
      </c>
      <c r="AG99">
        <v>29</v>
      </c>
      <c r="AH99">
        <v>30</v>
      </c>
      <c r="AI99">
        <v>31</v>
      </c>
      <c r="AJ99">
        <v>32</v>
      </c>
      <c r="AK99">
        <v>33</v>
      </c>
      <c r="AL99">
        <v>34</v>
      </c>
      <c r="AM99">
        <v>35</v>
      </c>
      <c r="AN99">
        <v>36</v>
      </c>
      <c r="AO99">
        <v>37</v>
      </c>
      <c r="AP99">
        <v>38</v>
      </c>
      <c r="AQ99">
        <v>39</v>
      </c>
      <c r="AR99">
        <v>40</v>
      </c>
    </row>
    <row r="100" spans="4:44">
      <c r="D100" t="s">
        <v>4</v>
      </c>
      <c r="E100">
        <f>ROUND(1-COMBIN($E$96-E99,5)/COMBIN($E$96,5)-5*COMBIN($E$96-E99,5)*E99/(($E$96-E99-4)*COMBIN($E$96,5)),3)</f>
        <v>0</v>
      </c>
      <c r="F100">
        <f>ROUND(1-COMBIN($E$2-F99,5)/COMBIN($E$2,5)-5*COMBIN($E$2-F99,5)*F99/(($E$2-F99-4)*COMBIN($E$2,5)),3)</f>
        <v>0.013</v>
      </c>
      <c r="G100">
        <f>ROUND(1-COMBIN($E$2-G99,5)/COMBIN($E$2,5)-5*COMBIN($E$2-G99,5)*G99/(($E$2-G99-4)*COMBIN($E$2,5)),3)</f>
        <v>0.036</v>
      </c>
      <c r="H100">
        <f>ROUND(1-COMBIN($E$2-H99,5)/COMBIN($E$2,5)-5*COMBIN($E$2-H99,5)*H99/(($E$2-H99-4)*COMBIN($E$2,5)),3)</f>
        <v>0.069</v>
      </c>
      <c r="I100">
        <f>ROUND(1-COMBIN($E$2-I99,5)/COMBIN($E$2,5)-5*COMBIN($E$2-I99,5)*I99/(($E$2-I99-4)*COMBIN($E$2,5)),3)</f>
        <v>0.109</v>
      </c>
      <c r="J100">
        <f>ROUND(1-COMBIN($E$2-J99,5)/COMBIN($E$2,5)-5*COMBIN($E$2-J99,5)*J99/(($E$2-J99-4)*COMBIN($E$2,5)),3)</f>
        <v>0.154</v>
      </c>
      <c r="K100">
        <f>ROUND(1-COMBIN($E$2-K99,5)/COMBIN($E$2,5)-5*COMBIN($E$2-K99,5)*K99/(($E$2-K99-4)*COMBIN($E$2,5)),3)</f>
        <v>0.204</v>
      </c>
      <c r="L100">
        <f>ROUND(1-COMBIN($E$2-L99,5)/COMBIN($E$2,5)-5*COMBIN($E$2-L99,5)*L99/(($E$2-L99-4)*COMBIN($E$2,5)),3)</f>
        <v>0.257</v>
      </c>
      <c r="M100">
        <f>ROUND(1-COMBIN($E$2-M99,5)/COMBIN($E$2,5)-5*COMBIN($E$2-M99,5)*M99/(($E$2-M99-4)*COMBIN($E$2,5)),3)</f>
        <v>0.311</v>
      </c>
      <c r="N100">
        <f>ROUND(1-COMBIN($E$2-N99,5)/COMBIN($E$2,5)-5*COMBIN($E$2-N99,5)*N99/(($E$2-N99-4)*COMBIN($E$2,5)),3)</f>
        <v>0.367</v>
      </c>
      <c r="O100">
        <f>ROUND(1-COMBIN($E$2-O99,5)/COMBIN($E$2,5)-5*COMBIN($E$2-O99,5)*O99/(($E$2-O99-4)*COMBIN($E$2,5)),3)</f>
        <v>0.422</v>
      </c>
      <c r="P100">
        <f>ROUND(1-COMBIN($E$2-P99,5)/COMBIN($E$2,5)-5*COMBIN($E$2-P99,5)*P99/(($E$2-P99-4)*COMBIN($E$2,5)),3)</f>
        <v>0.477</v>
      </c>
      <c r="Q100">
        <f>ROUND(1-COMBIN($E$2-Q99,5)/COMBIN($E$2,5)-5*COMBIN($E$2-Q99,5)*Q99/(($E$2-Q99-4)*COMBIN($E$2,5)),3)</f>
        <v>0.531</v>
      </c>
      <c r="R100">
        <f>ROUND(1-COMBIN($E$2-R99,5)/COMBIN($E$2,5)-5*COMBIN($E$2-R99,5)*R99/(($E$2-R99-4)*COMBIN($E$2,5)),3)</f>
        <v>0.582</v>
      </c>
      <c r="S100">
        <f>ROUND(1-COMBIN($E$2-S99,5)/COMBIN($E$2,5)-5*COMBIN($E$2-S99,5)*S99/(($E$2-S99-4)*COMBIN($E$2,5)),3)</f>
        <v>0.631</v>
      </c>
      <c r="T100">
        <f>ROUND(1-COMBIN($E$2-T99,5)/COMBIN($E$2,5)-5*COMBIN($E$2-T99,5)*T99/(($E$2-T99-4)*COMBIN($E$2,5)),3)</f>
        <v>0.677</v>
      </c>
      <c r="U100">
        <f>ROUND(1-COMBIN($E$2-U99,5)/COMBIN($E$2,5)-5*COMBIN($E$2-U99,5)*U99/(($E$2-U99-4)*COMBIN($E$2,5)),3)</f>
        <v>0.72</v>
      </c>
      <c r="V100">
        <f>ROUND(1-COMBIN($E$2-V99,5)/COMBIN($E$2,5)-5*COMBIN($E$2-V99,5)*V99/(($E$2-V99-4)*COMBIN($E$2,5)),3)</f>
        <v>0.76</v>
      </c>
      <c r="W100">
        <f>ROUND(1-COMBIN($E$2-W99,5)/COMBIN($E$2,5)-5*COMBIN($E$2-W99,5)*W99/(($E$2-W99-4)*COMBIN($E$2,5)),3)</f>
        <v>0.796</v>
      </c>
      <c r="X100">
        <f>ROUND(1-COMBIN($E$2-X99,5)/COMBIN($E$2,5)-5*COMBIN($E$2-X99,5)*X99/(($E$2-X99-4)*COMBIN($E$2,5)),3)</f>
        <v>0.829</v>
      </c>
      <c r="Y100">
        <f>ROUND(1-COMBIN($E$2-Y99,5)/COMBIN($E$2,5)-5*COMBIN($E$2-Y99,5)*Y99/(($E$2-Y99-4)*COMBIN($E$2,5)),3)</f>
        <v>0.859</v>
      </c>
      <c r="Z100">
        <f>ROUND(1-COMBIN($E$2-Z99,5)/COMBIN($E$2,5)-5*COMBIN($E$2-Z99,5)*Z99/(($E$2-Z99-4)*COMBIN($E$2,5)),3)</f>
        <v>0.885</v>
      </c>
      <c r="AA100">
        <f>ROUND(1-COMBIN($E$2-AA99,5)/COMBIN($E$2,5)-5*COMBIN($E$2-AA99,5)*AA99/(($E$2-AA99-4)*COMBIN($E$2,5)),3)</f>
        <v>0.907</v>
      </c>
      <c r="AB100">
        <f>ROUND(1-COMBIN($E$2-AB99,5)/COMBIN($E$2,5)-5*COMBIN($E$2-AB99,5)*AB99/(($E$2-AB99-4)*COMBIN($E$2,5)),3)</f>
        <v>0.927</v>
      </c>
      <c r="AC100">
        <f>ROUND(1-COMBIN($E$2-AC99,5)/COMBIN($E$2,5)-5*COMBIN($E$2-AC99,5)*AC99/(($E$2-AC99-4)*COMBIN($E$2,5)),3)</f>
        <v>0.944</v>
      </c>
      <c r="AD100">
        <f>ROUND(1-COMBIN($E$2-AD99,5)/COMBIN($E$2,5)-5*COMBIN($E$2-AD99,5)*AD99/(($E$2-AD99-4)*COMBIN($E$2,5)),3)</f>
        <v>0.957</v>
      </c>
      <c r="AE100">
        <f>ROUND(1-COMBIN($E$2-AE99,5)/COMBIN($E$2,5)-5*COMBIN($E$2-AE99,5)*AE99/(($E$2-AE99-4)*COMBIN($E$2,5)),3)</f>
        <v>0.969</v>
      </c>
      <c r="AF100">
        <f>ROUND(1-COMBIN($E$2-AF99,5)/COMBIN($E$2,5)-5*COMBIN($E$2-AF99,5)*AF99/(($E$2-AF99-4)*COMBIN($E$2,5)),3)</f>
        <v>0.978</v>
      </c>
      <c r="AG100">
        <f>ROUND(1-COMBIN($E$2-AG99,5)/COMBIN($E$2,5)-5*COMBIN($E$2-AG99,5)*AG99/(($E$2-AG99-4)*COMBIN($E$2,5)),3)</f>
        <v>0.985</v>
      </c>
      <c r="AH100">
        <f>ROUND(1-COMBIN($E$2-AH99,5)/COMBIN($E$2,5)-5*COMBIN($E$2-AH99,5)*AH99/(($E$2-AH99-4)*COMBIN($E$2,5)),3)</f>
        <v>0.99</v>
      </c>
      <c r="AI100">
        <f>ROUND(1-COMBIN($E$2-AI99,5)/COMBIN($E$2,5)-5*COMBIN($E$2-AI99,5)*AI99/(($E$2-AI99-4)*COMBIN($E$2,5)),3)</f>
        <v>0.994</v>
      </c>
      <c r="AJ100">
        <f>ROUND(1-COMBIN($E$2-AJ99,5)/COMBIN($E$2,5)-5*COMBIN($E$2-AJ99,5)*AJ99/(($E$2-AJ99-4)*COMBIN($E$2,5)),3)</f>
        <v>0.997</v>
      </c>
      <c r="AK100">
        <f>ROUND(1-COMBIN($E$2-AK99,5)/COMBIN($E$2,5)-5*COMBIN($E$2-AK99,5)*AK99/(($E$2-AK99-4)*COMBIN($E$2,5)),3)</f>
        <v>0.998</v>
      </c>
      <c r="AL100">
        <f>ROUND(1-COMBIN($E$2-AL99,5)/COMBIN($E$2,5)-5*COMBIN($E$2-AL99,5)*AL99/(($E$2-AL99-4)*COMBIN($E$2,5)),3)</f>
        <v>0.999</v>
      </c>
      <c r="AM100">
        <f>ROUND(1-COMBIN($E$2-AM99,5)/COMBIN($E$2,5)-5*COMBIN($E$2-AM99,5)*AM99/(($E$2-AM99-4)*COMBIN($E$2,5)),3)</f>
        <v>1</v>
      </c>
      <c r="AN100" t="e">
        <f>ROUND(1-COMBIN($E$2-AN99,5)/COMBIN($E$2,5)-5*COMBIN($E$2-AN99,5)*AN99/(($E$2-AN99-4)*COMBIN($E$2,5)),3)</f>
        <v>#NUM!</v>
      </c>
      <c r="AO100" t="e">
        <f>ROUND(1-COMBIN($E$2-AO99,5)/COMBIN($E$2,5)-5*COMBIN($E$2-AO99,5)*AO99/(($E$2-AO99-4)*COMBIN($E$2,5)),3)</f>
        <v>#NUM!</v>
      </c>
      <c r="AP100" t="e">
        <f>ROUND(1-COMBIN($E$2-AP99,5)/COMBIN($E$2,5)-5*COMBIN($E$2-AP99,5)*AP99/(($E$2-AP99-4)*COMBIN($E$2,5)),3)</f>
        <v>#NUM!</v>
      </c>
      <c r="AQ100" t="e">
        <f>ROUND(1-COMBIN($E$2-AQ99,5)/COMBIN($E$2,5)-5*COMBIN($E$2-AQ99,5)*AQ99/(($E$2-AQ99-4)*COMBIN($E$2,5)),3)</f>
        <v>#NUM!</v>
      </c>
      <c r="AR100" t="e">
        <f>ROUND(1-COMBIN($E$2-AR99,5)/COMBIN($E$2,5)-5*COMBIN($E$2-AR99,5)*AR99/(($E$2-AR99-4)*COMBIN($E$2,5)),3)</f>
        <v>#NUM!</v>
      </c>
    </row>
    <row r="101" spans="4:37">
      <c r="D101" t="s">
        <v>25</v>
      </c>
      <c r="G101">
        <f ca="1">OFFSET(G98,0,-G94)*3-G98*2</f>
        <v>0.0349999999999999</v>
      </c>
      <c r="J101">
        <f ca="1">OFFSET(J98,0,-J94)*3-J98*2</f>
        <v>0.127</v>
      </c>
      <c r="M101">
        <f ca="1">OFFSET(M98,0,-M94)*3-M98*2</f>
        <v>0.247</v>
      </c>
      <c r="P101">
        <f ca="1">OFFSET(P98,0,-P94)*3-P98*2</f>
        <v>0.38</v>
      </c>
      <c r="S101">
        <f ca="1">OFFSET(S98,0,-S94)*3-S98*2</f>
        <v>0.511</v>
      </c>
      <c r="V101">
        <f ca="1">OFFSET(V98,0,-V94)*3-V98*2</f>
        <v>0.633</v>
      </c>
      <c r="Y101">
        <f ca="1">OFFSET(Y98,0,-Y94)*3-Y98*2</f>
        <v>0.736</v>
      </c>
      <c r="AB101">
        <f ca="1">OFFSET(AB98,0,-AB94)*3-AB98*2</f>
        <v>0.819</v>
      </c>
      <c r="AE101">
        <f ca="1">OFFSET(AE98,0,-AE94)*3-AE98*2</f>
        <v>0.884</v>
      </c>
      <c r="AH101">
        <f ca="1">OFFSET(AH98,0,-AH94)*3-AH98*2</f>
        <v>0.928</v>
      </c>
      <c r="AK101">
        <f ca="1">OFFSET(AK98,0,-AK94)*3-AK98*2</f>
        <v>0.961</v>
      </c>
    </row>
    <row r="102" spans="4:38">
      <c r="D102" t="s">
        <v>26</v>
      </c>
      <c r="F102">
        <f ca="1">OFFSET(F98,0,-F93)*2-F98</f>
        <v>0.013</v>
      </c>
      <c r="H102">
        <f ca="1">OFFSET(H98,0,-H93)*2-H98</f>
        <v>0.047</v>
      </c>
      <c r="J102">
        <f ca="1">OFFSET(J98,0,-J93)*2-J98</f>
        <v>0.0990000000000001</v>
      </c>
      <c r="L102">
        <f ca="1">OFFSET(L98,0,-L93)*2-L98</f>
        <v>0.16</v>
      </c>
      <c r="N102">
        <f ca="1">OFFSET(N98,0,-N93)*2-N98</f>
        <v>0.231</v>
      </c>
      <c r="P102">
        <f ca="1">OFFSET(P98,0,-P93)*2-P98</f>
        <v>0.303</v>
      </c>
      <c r="R102">
        <f ca="1">OFFSET(R98,0,-R93)*2-R98</f>
        <v>0.378</v>
      </c>
      <c r="T102">
        <f ca="1">OFFSET(T98,0,-T93)*2-T98</f>
        <v>0.453</v>
      </c>
      <c r="V102">
        <f ca="1">OFFSET(V98,0,-V93)*2-V98</f>
        <v>0.524</v>
      </c>
      <c r="X102">
        <f ca="1">OFFSET(X98,0,-X93)*2-X98</f>
        <v>0.59</v>
      </c>
      <c r="Z102">
        <f ca="1">OFFSET(Z98,0,-Z93)*2-Z98</f>
        <v>0.653</v>
      </c>
      <c r="AB102">
        <f ca="1">OFFSET(AB98,0,-AB93)*2-AB98</f>
        <v>0.709</v>
      </c>
      <c r="AD102">
        <f ca="1">OFFSET(AD98,0,-AD93)*2-AD98</f>
        <v>0.757</v>
      </c>
      <c r="AF102">
        <f ca="1">OFFSET(AF98,0,-AF93)*2-AF98</f>
        <v>0.801</v>
      </c>
      <c r="AH102">
        <f ca="1">OFFSET(AH98,0,-AH93)*2-AH98</f>
        <v>0.838</v>
      </c>
      <c r="AJ102">
        <f ca="1">OFFSET(AJ98,0,-AJ93)*2-AJ98</f>
        <v>0.87</v>
      </c>
      <c r="AL102">
        <f ca="1">OFFSET(AL98,0,-AL93)*2-AL98</f>
        <v>0.898</v>
      </c>
    </row>
    <row r="116" spans="5:5">
      <c r="E116" s="3"/>
    </row>
    <row r="120" spans="5:19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S120" s="7"/>
    </row>
    <row r="123" spans="5:6">
      <c r="E123" s="4"/>
      <c r="F123" t="s">
        <v>3</v>
      </c>
    </row>
    <row r="124" spans="5:35">
      <c r="E124" s="4"/>
      <c r="F124">
        <v>1</v>
      </c>
      <c r="G124">
        <v>2</v>
      </c>
      <c r="H124">
        <v>3</v>
      </c>
      <c r="I124">
        <v>4</v>
      </c>
      <c r="J124">
        <v>5</v>
      </c>
      <c r="K124">
        <v>6</v>
      </c>
      <c r="L124">
        <v>7</v>
      </c>
      <c r="M124">
        <v>8</v>
      </c>
      <c r="N124">
        <v>9</v>
      </c>
      <c r="O124">
        <v>10</v>
      </c>
      <c r="P124">
        <v>11</v>
      </c>
      <c r="Q124">
        <v>12</v>
      </c>
      <c r="R124">
        <v>13</v>
      </c>
      <c r="S124">
        <v>14</v>
      </c>
      <c r="T124">
        <v>15</v>
      </c>
      <c r="U124">
        <v>16</v>
      </c>
      <c r="V124">
        <v>17</v>
      </c>
      <c r="W124">
        <v>18</v>
      </c>
      <c r="X124">
        <v>19</v>
      </c>
      <c r="Y124">
        <v>20</v>
      </c>
      <c r="Z124">
        <v>21</v>
      </c>
      <c r="AA124">
        <v>22</v>
      </c>
      <c r="AB124">
        <v>23</v>
      </c>
      <c r="AC124">
        <v>24</v>
      </c>
      <c r="AD124">
        <v>25</v>
      </c>
      <c r="AE124">
        <v>26</v>
      </c>
      <c r="AF124">
        <v>27</v>
      </c>
      <c r="AG124">
        <v>28</v>
      </c>
      <c r="AH124">
        <v>29</v>
      </c>
      <c r="AI124">
        <v>30</v>
      </c>
    </row>
    <row r="125" spans="4:35">
      <c r="D125" s="5" t="s">
        <v>1</v>
      </c>
      <c r="E125" s="6">
        <v>40</v>
      </c>
      <c r="F125" s="5">
        <f>ROUND(1-COMBIN($E125-F$124,5)/COMBIN($E125,5),3)</f>
        <v>0.125</v>
      </c>
      <c r="G125" s="5">
        <f t="shared" ref="G125:AI125" si="18">ROUND(1-COMBIN($E125-G$124,5)/COMBIN($E125,5),3)</f>
        <v>0.237</v>
      </c>
      <c r="H125" s="5">
        <f t="shared" si="18"/>
        <v>0.338</v>
      </c>
      <c r="I125" s="5">
        <f t="shared" si="18"/>
        <v>0.427</v>
      </c>
      <c r="J125" s="5">
        <f t="shared" si="18"/>
        <v>0.507</v>
      </c>
      <c r="K125" s="5">
        <f t="shared" si="18"/>
        <v>0.577</v>
      </c>
      <c r="L125" s="5">
        <f t="shared" si="18"/>
        <v>0.639</v>
      </c>
      <c r="M125" s="5">
        <f t="shared" si="18"/>
        <v>0.694</v>
      </c>
      <c r="N125" s="5">
        <f t="shared" si="18"/>
        <v>0.742</v>
      </c>
      <c r="O125" s="5">
        <f t="shared" si="18"/>
        <v>0.783</v>
      </c>
      <c r="P125" s="5">
        <f t="shared" si="18"/>
        <v>0.82</v>
      </c>
      <c r="Q125" s="5">
        <f t="shared" si="18"/>
        <v>0.851</v>
      </c>
      <c r="R125" s="5">
        <f t="shared" si="18"/>
        <v>0.877</v>
      </c>
      <c r="S125" s="5">
        <f t="shared" si="18"/>
        <v>0.9</v>
      </c>
      <c r="T125" s="5">
        <f t="shared" si="18"/>
        <v>0.919</v>
      </c>
      <c r="U125" s="5">
        <f t="shared" si="18"/>
        <v>0.935</v>
      </c>
      <c r="V125" s="5">
        <f t="shared" si="18"/>
        <v>0.949</v>
      </c>
      <c r="W125" s="5">
        <f t="shared" si="18"/>
        <v>0.96</v>
      </c>
      <c r="X125" s="5">
        <f t="shared" si="18"/>
        <v>0.969</v>
      </c>
      <c r="Y125" s="5">
        <f t="shared" si="18"/>
        <v>0.976</v>
      </c>
      <c r="Z125" s="5">
        <f t="shared" si="18"/>
        <v>0.982</v>
      </c>
      <c r="AA125" s="5">
        <f t="shared" si="18"/>
        <v>0.987</v>
      </c>
      <c r="AB125" s="5">
        <f t="shared" si="18"/>
        <v>0.991</v>
      </c>
      <c r="AC125" s="5">
        <f t="shared" si="18"/>
        <v>0.993</v>
      </c>
      <c r="AD125" s="5">
        <f t="shared" si="18"/>
        <v>0.995</v>
      </c>
      <c r="AE125" s="5">
        <f t="shared" si="18"/>
        <v>0.997</v>
      </c>
      <c r="AF125" s="5">
        <f t="shared" si="18"/>
        <v>0.998</v>
      </c>
      <c r="AG125" s="5">
        <f t="shared" si="18"/>
        <v>0.999</v>
      </c>
      <c r="AH125" s="5">
        <f t="shared" si="18"/>
        <v>0.999</v>
      </c>
      <c r="AI125" s="5">
        <f t="shared" si="18"/>
        <v>1</v>
      </c>
    </row>
    <row r="126" spans="5:35">
      <c r="E126" s="4">
        <v>41</v>
      </c>
      <c r="F126">
        <f t="shared" ref="F126:F145" si="19">ROUND(1-COMBIN($E126-F$124,5)/COMBIN($E126,5),3)</f>
        <v>0.122</v>
      </c>
      <c r="G126">
        <f t="shared" ref="G126:G145" si="20">ROUND(1-COMBIN($E126-G$124,5)/COMBIN($E126,5),3)</f>
        <v>0.232</v>
      </c>
      <c r="H126">
        <f t="shared" ref="H126:H145" si="21">ROUND(1-COMBIN($E126-H$124,5)/COMBIN($E126,5),3)</f>
        <v>0.33</v>
      </c>
      <c r="I126">
        <f t="shared" ref="I126:I145" si="22">ROUND(1-COMBIN($E126-I$124,5)/COMBIN($E126,5),3)</f>
        <v>0.418</v>
      </c>
      <c r="J126">
        <f t="shared" ref="J126:J145" si="23">ROUND(1-COMBIN($E126-J$124,5)/COMBIN($E126,5),3)</f>
        <v>0.497</v>
      </c>
      <c r="K126">
        <f t="shared" ref="K126:K145" si="24">ROUND(1-COMBIN($E126-K$124,5)/COMBIN($E126,5),3)</f>
        <v>0.567</v>
      </c>
      <c r="L126">
        <f t="shared" ref="L126:L145" si="25">ROUND(1-COMBIN($E126-L$124,5)/COMBIN($E126,5),3)</f>
        <v>0.629</v>
      </c>
      <c r="M126">
        <f t="shared" ref="M126:M145" si="26">ROUND(1-COMBIN($E126-M$124,5)/COMBIN($E126,5),3)</f>
        <v>0.683</v>
      </c>
      <c r="N126">
        <f t="shared" ref="N126:N145" si="27">ROUND(1-COMBIN($E126-N$124,5)/COMBIN($E126,5),3)</f>
        <v>0.731</v>
      </c>
      <c r="O126">
        <f t="shared" ref="O126:O145" si="28">ROUND(1-COMBIN($E126-O$124,5)/COMBIN($E126,5),3)</f>
        <v>0.773</v>
      </c>
      <c r="P126">
        <f t="shared" ref="P126:P145" si="29">ROUND(1-COMBIN($E126-P$124,5)/COMBIN($E126,5),3)</f>
        <v>0.81</v>
      </c>
      <c r="Q126">
        <f t="shared" ref="Q126:Q145" si="30">ROUND(1-COMBIN($E126-Q$124,5)/COMBIN($E126,5),3)</f>
        <v>0.842</v>
      </c>
      <c r="R126">
        <f t="shared" ref="R126:R145" si="31">ROUND(1-COMBIN($E126-R$124,5)/COMBIN($E126,5),3)</f>
        <v>0.869</v>
      </c>
      <c r="S126">
        <f t="shared" ref="S126:S145" si="32">ROUND(1-COMBIN($E126-S$124,5)/COMBIN($E126,5),3)</f>
        <v>0.892</v>
      </c>
      <c r="T126">
        <f t="shared" ref="T126:T145" si="33">ROUND(1-COMBIN($E126-T$124,5)/COMBIN($E126,5),3)</f>
        <v>0.912</v>
      </c>
      <c r="U126">
        <f t="shared" ref="U126:U145" si="34">ROUND(1-COMBIN($E126-U$124,5)/COMBIN($E126,5),3)</f>
        <v>0.929</v>
      </c>
      <c r="V126">
        <f t="shared" ref="V126:V145" si="35">ROUND(1-COMBIN($E126-V$124,5)/COMBIN($E126,5),3)</f>
        <v>0.943</v>
      </c>
      <c r="W126">
        <f t="shared" ref="W126:W145" si="36">ROUND(1-COMBIN($E126-W$124,5)/COMBIN($E126,5),3)</f>
        <v>0.955</v>
      </c>
      <c r="X126">
        <f t="shared" ref="X126:X145" si="37">ROUND(1-COMBIN($E126-X$124,5)/COMBIN($E126,5),3)</f>
        <v>0.965</v>
      </c>
      <c r="Y126">
        <f t="shared" ref="Y126:Y145" si="38">ROUND(1-COMBIN($E126-Y$124,5)/COMBIN($E126,5),3)</f>
        <v>0.973</v>
      </c>
      <c r="Z126">
        <f t="shared" ref="Z126:Z145" si="39">ROUND(1-COMBIN($E126-Z$124,5)/COMBIN($E126,5),3)</f>
        <v>0.979</v>
      </c>
      <c r="AA126">
        <f t="shared" ref="AA126:AA145" si="40">ROUND(1-COMBIN($E126-AA$124,5)/COMBIN($E126,5),3)</f>
        <v>0.984</v>
      </c>
      <c r="AB126">
        <f t="shared" ref="AB126:AB145" si="41">ROUND(1-COMBIN($E126-AB$124,5)/COMBIN($E126,5),3)</f>
        <v>0.989</v>
      </c>
      <c r="AC126">
        <f t="shared" ref="AC126:AC145" si="42">ROUND(1-COMBIN($E126-AC$124,5)/COMBIN($E126,5),3)</f>
        <v>0.992</v>
      </c>
      <c r="AD126">
        <f t="shared" ref="AD126:AD145" si="43">ROUND(1-COMBIN($E126-AD$124,5)/COMBIN($E126,5),3)</f>
        <v>0.994</v>
      </c>
      <c r="AE126">
        <f t="shared" ref="AE126:AE145" si="44">ROUND(1-COMBIN($E126-AE$124,5)/COMBIN($E126,5),3)</f>
        <v>0.996</v>
      </c>
      <c r="AF126">
        <f t="shared" ref="AF126:AF145" si="45">ROUND(1-COMBIN($E126-AF$124,5)/COMBIN($E126,5),3)</f>
        <v>0.997</v>
      </c>
      <c r="AG126">
        <f t="shared" ref="AG126:AG145" si="46">ROUND(1-COMBIN($E126-AG$124,5)/COMBIN($E126,5),3)</f>
        <v>0.998</v>
      </c>
      <c r="AH126">
        <f t="shared" ref="AH126:AH145" si="47">ROUND(1-COMBIN($E126-AH$124,5)/COMBIN($E126,5),3)</f>
        <v>0.999</v>
      </c>
      <c r="AI126">
        <f t="shared" ref="AI126:AI145" si="48">ROUND(1-COMBIN($E126-AI$124,5)/COMBIN($E126,5),3)</f>
        <v>0.999</v>
      </c>
    </row>
    <row r="127" spans="5:35">
      <c r="E127" s="4">
        <v>42</v>
      </c>
      <c r="F127">
        <f t="shared" si="19"/>
        <v>0.119</v>
      </c>
      <c r="G127">
        <f t="shared" si="20"/>
        <v>0.226</v>
      </c>
      <c r="H127">
        <f t="shared" si="21"/>
        <v>0.323</v>
      </c>
      <c r="I127">
        <f t="shared" si="22"/>
        <v>0.41</v>
      </c>
      <c r="J127">
        <f t="shared" si="23"/>
        <v>0.488</v>
      </c>
      <c r="K127">
        <f t="shared" si="24"/>
        <v>0.557</v>
      </c>
      <c r="L127">
        <f t="shared" si="25"/>
        <v>0.618</v>
      </c>
      <c r="M127">
        <f t="shared" si="26"/>
        <v>0.673</v>
      </c>
      <c r="N127">
        <f t="shared" si="27"/>
        <v>0.721</v>
      </c>
      <c r="O127">
        <f t="shared" si="28"/>
        <v>0.763</v>
      </c>
      <c r="P127">
        <f t="shared" si="29"/>
        <v>0.8</v>
      </c>
      <c r="Q127">
        <f t="shared" si="30"/>
        <v>0.832</v>
      </c>
      <c r="R127">
        <f t="shared" si="31"/>
        <v>0.86</v>
      </c>
      <c r="S127">
        <f t="shared" si="32"/>
        <v>0.884</v>
      </c>
      <c r="T127">
        <f t="shared" si="33"/>
        <v>0.905</v>
      </c>
      <c r="U127">
        <f t="shared" si="34"/>
        <v>0.923</v>
      </c>
      <c r="V127">
        <f t="shared" si="35"/>
        <v>0.938</v>
      </c>
      <c r="W127">
        <f t="shared" si="36"/>
        <v>0.95</v>
      </c>
      <c r="X127">
        <f t="shared" si="37"/>
        <v>0.96</v>
      </c>
      <c r="Y127">
        <f t="shared" si="38"/>
        <v>0.969</v>
      </c>
      <c r="Z127">
        <f t="shared" si="39"/>
        <v>0.976</v>
      </c>
      <c r="AA127">
        <f t="shared" si="40"/>
        <v>0.982</v>
      </c>
      <c r="AB127">
        <f t="shared" si="41"/>
        <v>0.986</v>
      </c>
      <c r="AC127">
        <f t="shared" si="42"/>
        <v>0.99</v>
      </c>
      <c r="AD127">
        <f t="shared" si="43"/>
        <v>0.993</v>
      </c>
      <c r="AE127">
        <f t="shared" si="44"/>
        <v>0.995</v>
      </c>
      <c r="AF127">
        <f t="shared" si="45"/>
        <v>0.996</v>
      </c>
      <c r="AG127">
        <f t="shared" si="46"/>
        <v>0.998</v>
      </c>
      <c r="AH127">
        <f t="shared" si="47"/>
        <v>0.998</v>
      </c>
      <c r="AI127">
        <f t="shared" si="48"/>
        <v>0.999</v>
      </c>
    </row>
    <row r="128" spans="5:35">
      <c r="E128" s="4">
        <v>43</v>
      </c>
      <c r="F128">
        <f t="shared" si="19"/>
        <v>0.116</v>
      </c>
      <c r="G128">
        <f t="shared" si="20"/>
        <v>0.221</v>
      </c>
      <c r="H128">
        <f t="shared" si="21"/>
        <v>0.316</v>
      </c>
      <c r="I128">
        <f t="shared" si="22"/>
        <v>0.402</v>
      </c>
      <c r="J128">
        <f t="shared" si="23"/>
        <v>0.479</v>
      </c>
      <c r="K128">
        <f t="shared" si="24"/>
        <v>0.547</v>
      </c>
      <c r="L128">
        <f t="shared" si="25"/>
        <v>0.608</v>
      </c>
      <c r="M128">
        <f t="shared" si="26"/>
        <v>0.663</v>
      </c>
      <c r="N128">
        <f t="shared" si="27"/>
        <v>0.711</v>
      </c>
      <c r="O128">
        <f t="shared" si="28"/>
        <v>0.753</v>
      </c>
      <c r="P128">
        <f t="shared" si="29"/>
        <v>0.791</v>
      </c>
      <c r="Q128">
        <f t="shared" si="30"/>
        <v>0.823</v>
      </c>
      <c r="R128">
        <f t="shared" si="31"/>
        <v>0.852</v>
      </c>
      <c r="S128">
        <f t="shared" si="32"/>
        <v>0.877</v>
      </c>
      <c r="T128">
        <f t="shared" si="33"/>
        <v>0.898</v>
      </c>
      <c r="U128">
        <f t="shared" si="34"/>
        <v>0.916</v>
      </c>
      <c r="V128">
        <f t="shared" si="35"/>
        <v>0.932</v>
      </c>
      <c r="W128">
        <f t="shared" si="36"/>
        <v>0.945</v>
      </c>
      <c r="X128">
        <f t="shared" si="37"/>
        <v>0.956</v>
      </c>
      <c r="Y128">
        <f t="shared" si="38"/>
        <v>0.965</v>
      </c>
      <c r="Z128">
        <f t="shared" si="39"/>
        <v>0.973</v>
      </c>
      <c r="AA128">
        <f t="shared" si="40"/>
        <v>0.979</v>
      </c>
      <c r="AB128">
        <f t="shared" si="41"/>
        <v>0.984</v>
      </c>
      <c r="AC128">
        <f t="shared" si="42"/>
        <v>0.988</v>
      </c>
      <c r="AD128">
        <f t="shared" si="43"/>
        <v>0.991</v>
      </c>
      <c r="AE128">
        <f t="shared" si="44"/>
        <v>0.994</v>
      </c>
      <c r="AF128">
        <f t="shared" si="45"/>
        <v>0.995</v>
      </c>
      <c r="AG128">
        <f t="shared" si="46"/>
        <v>0.997</v>
      </c>
      <c r="AH128">
        <f t="shared" si="47"/>
        <v>0.998</v>
      </c>
      <c r="AI128">
        <f t="shared" si="48"/>
        <v>0.999</v>
      </c>
    </row>
    <row r="129" spans="5:35">
      <c r="E129" s="4">
        <v>44</v>
      </c>
      <c r="F129">
        <f t="shared" si="19"/>
        <v>0.114</v>
      </c>
      <c r="G129">
        <f t="shared" si="20"/>
        <v>0.217</v>
      </c>
      <c r="H129">
        <f t="shared" si="21"/>
        <v>0.31</v>
      </c>
      <c r="I129">
        <f t="shared" si="22"/>
        <v>0.394</v>
      </c>
      <c r="J129">
        <f t="shared" si="23"/>
        <v>0.47</v>
      </c>
      <c r="K129">
        <f t="shared" si="24"/>
        <v>0.538</v>
      </c>
      <c r="L129">
        <f t="shared" si="25"/>
        <v>0.599</v>
      </c>
      <c r="M129">
        <f t="shared" si="26"/>
        <v>0.653</v>
      </c>
      <c r="N129">
        <f t="shared" si="27"/>
        <v>0.701</v>
      </c>
      <c r="O129">
        <f t="shared" si="28"/>
        <v>0.744</v>
      </c>
      <c r="P129">
        <f t="shared" si="29"/>
        <v>0.781</v>
      </c>
      <c r="Q129">
        <f t="shared" si="30"/>
        <v>0.815</v>
      </c>
      <c r="R129">
        <f t="shared" si="31"/>
        <v>0.844</v>
      </c>
      <c r="S129">
        <f t="shared" si="32"/>
        <v>0.869</v>
      </c>
      <c r="T129">
        <f t="shared" si="33"/>
        <v>0.891</v>
      </c>
      <c r="U129">
        <f t="shared" si="34"/>
        <v>0.91</v>
      </c>
      <c r="V129">
        <f t="shared" si="35"/>
        <v>0.926</v>
      </c>
      <c r="W129">
        <f t="shared" si="36"/>
        <v>0.939</v>
      </c>
      <c r="X129">
        <f t="shared" si="37"/>
        <v>0.951</v>
      </c>
      <c r="Y129">
        <f t="shared" si="38"/>
        <v>0.961</v>
      </c>
      <c r="Z129">
        <f t="shared" si="39"/>
        <v>0.969</v>
      </c>
      <c r="AA129">
        <f t="shared" si="40"/>
        <v>0.976</v>
      </c>
      <c r="AB129">
        <f t="shared" si="41"/>
        <v>0.981</v>
      </c>
      <c r="AC129">
        <f t="shared" si="42"/>
        <v>0.986</v>
      </c>
      <c r="AD129">
        <f t="shared" si="43"/>
        <v>0.989</v>
      </c>
      <c r="AE129">
        <f t="shared" si="44"/>
        <v>0.992</v>
      </c>
      <c r="AF129">
        <f t="shared" si="45"/>
        <v>0.994</v>
      </c>
      <c r="AG129">
        <f t="shared" si="46"/>
        <v>0.996</v>
      </c>
      <c r="AH129">
        <f t="shared" si="47"/>
        <v>0.997</v>
      </c>
      <c r="AI129">
        <f t="shared" si="48"/>
        <v>0.998</v>
      </c>
    </row>
    <row r="130" spans="5:35">
      <c r="E130" s="4">
        <v>45</v>
      </c>
      <c r="F130">
        <f t="shared" si="19"/>
        <v>0.111</v>
      </c>
      <c r="G130">
        <f t="shared" si="20"/>
        <v>0.212</v>
      </c>
      <c r="H130">
        <f t="shared" si="21"/>
        <v>0.304</v>
      </c>
      <c r="I130">
        <f t="shared" si="22"/>
        <v>0.387</v>
      </c>
      <c r="J130">
        <f t="shared" si="23"/>
        <v>0.461</v>
      </c>
      <c r="K130">
        <f t="shared" si="24"/>
        <v>0.529</v>
      </c>
      <c r="L130">
        <f t="shared" si="25"/>
        <v>0.589</v>
      </c>
      <c r="M130">
        <f t="shared" si="26"/>
        <v>0.643</v>
      </c>
      <c r="N130">
        <f t="shared" si="27"/>
        <v>0.691</v>
      </c>
      <c r="O130">
        <f t="shared" si="28"/>
        <v>0.734</v>
      </c>
      <c r="P130">
        <f t="shared" si="29"/>
        <v>0.772</v>
      </c>
      <c r="Q130">
        <f t="shared" si="30"/>
        <v>0.806</v>
      </c>
      <c r="R130">
        <f t="shared" si="31"/>
        <v>0.835</v>
      </c>
      <c r="S130">
        <f t="shared" si="32"/>
        <v>0.861</v>
      </c>
      <c r="T130">
        <f t="shared" si="33"/>
        <v>0.883</v>
      </c>
      <c r="U130">
        <f t="shared" si="34"/>
        <v>0.903</v>
      </c>
      <c r="V130">
        <f t="shared" si="35"/>
        <v>0.92</v>
      </c>
      <c r="W130">
        <f t="shared" si="36"/>
        <v>0.934</v>
      </c>
      <c r="X130">
        <f t="shared" si="37"/>
        <v>0.946</v>
      </c>
      <c r="Y130">
        <f t="shared" si="38"/>
        <v>0.957</v>
      </c>
      <c r="Z130">
        <f t="shared" si="39"/>
        <v>0.965</v>
      </c>
      <c r="AA130">
        <f t="shared" si="40"/>
        <v>0.972</v>
      </c>
      <c r="AB130">
        <f t="shared" si="41"/>
        <v>0.978</v>
      </c>
      <c r="AC130">
        <f t="shared" si="42"/>
        <v>0.983</v>
      </c>
      <c r="AD130">
        <f t="shared" si="43"/>
        <v>0.987</v>
      </c>
      <c r="AE130">
        <f t="shared" si="44"/>
        <v>0.99</v>
      </c>
      <c r="AF130">
        <f t="shared" si="45"/>
        <v>0.993</v>
      </c>
      <c r="AG130">
        <f t="shared" si="46"/>
        <v>0.995</v>
      </c>
      <c r="AH130">
        <f t="shared" si="47"/>
        <v>0.996</v>
      </c>
      <c r="AI130">
        <f t="shared" si="48"/>
        <v>0.998</v>
      </c>
    </row>
    <row r="131" spans="5:35">
      <c r="E131" s="4">
        <v>46</v>
      </c>
      <c r="F131">
        <f t="shared" si="19"/>
        <v>0.109</v>
      </c>
      <c r="G131">
        <f t="shared" si="20"/>
        <v>0.208</v>
      </c>
      <c r="H131">
        <f t="shared" si="21"/>
        <v>0.298</v>
      </c>
      <c r="I131">
        <f t="shared" si="22"/>
        <v>0.379</v>
      </c>
      <c r="J131">
        <f t="shared" si="23"/>
        <v>0.453</v>
      </c>
      <c r="K131">
        <f t="shared" si="24"/>
        <v>0.52</v>
      </c>
      <c r="L131">
        <f t="shared" si="25"/>
        <v>0.58</v>
      </c>
      <c r="M131">
        <f t="shared" si="26"/>
        <v>0.634</v>
      </c>
      <c r="N131">
        <f t="shared" si="27"/>
        <v>0.682</v>
      </c>
      <c r="O131">
        <f t="shared" si="28"/>
        <v>0.725</v>
      </c>
      <c r="P131">
        <f t="shared" si="29"/>
        <v>0.763</v>
      </c>
      <c r="Q131">
        <f t="shared" si="30"/>
        <v>0.797</v>
      </c>
      <c r="R131">
        <f t="shared" si="31"/>
        <v>0.827</v>
      </c>
      <c r="S131">
        <f t="shared" si="32"/>
        <v>0.853</v>
      </c>
      <c r="T131">
        <f t="shared" si="33"/>
        <v>0.876</v>
      </c>
      <c r="U131">
        <f t="shared" si="34"/>
        <v>0.896</v>
      </c>
      <c r="V131">
        <f t="shared" si="35"/>
        <v>0.913</v>
      </c>
      <c r="W131">
        <f t="shared" si="36"/>
        <v>0.928</v>
      </c>
      <c r="X131">
        <f t="shared" si="37"/>
        <v>0.941</v>
      </c>
      <c r="Y131">
        <f t="shared" si="38"/>
        <v>0.952</v>
      </c>
      <c r="Z131">
        <f t="shared" si="39"/>
        <v>0.961</v>
      </c>
      <c r="AA131">
        <f t="shared" si="40"/>
        <v>0.969</v>
      </c>
      <c r="AB131">
        <f t="shared" si="41"/>
        <v>0.975</v>
      </c>
      <c r="AC131">
        <f t="shared" si="42"/>
        <v>0.981</v>
      </c>
      <c r="AD131">
        <f t="shared" si="43"/>
        <v>0.985</v>
      </c>
      <c r="AE131">
        <f t="shared" si="44"/>
        <v>0.989</v>
      </c>
      <c r="AF131">
        <f t="shared" si="45"/>
        <v>0.992</v>
      </c>
      <c r="AG131">
        <f t="shared" si="46"/>
        <v>0.994</v>
      </c>
      <c r="AH131">
        <f t="shared" si="47"/>
        <v>0.995</v>
      </c>
      <c r="AI131">
        <f t="shared" si="48"/>
        <v>0.997</v>
      </c>
    </row>
    <row r="132" spans="5:35">
      <c r="E132" s="4">
        <v>47</v>
      </c>
      <c r="F132">
        <f t="shared" si="19"/>
        <v>0.106</v>
      </c>
      <c r="G132">
        <f t="shared" si="20"/>
        <v>0.204</v>
      </c>
      <c r="H132">
        <f t="shared" si="21"/>
        <v>0.292</v>
      </c>
      <c r="I132">
        <f t="shared" si="22"/>
        <v>0.372</v>
      </c>
      <c r="J132">
        <f t="shared" si="23"/>
        <v>0.445</v>
      </c>
      <c r="K132">
        <f t="shared" si="24"/>
        <v>0.511</v>
      </c>
      <c r="L132">
        <f t="shared" si="25"/>
        <v>0.571</v>
      </c>
      <c r="M132">
        <f t="shared" si="26"/>
        <v>0.625</v>
      </c>
      <c r="N132">
        <f t="shared" si="27"/>
        <v>0.673</v>
      </c>
      <c r="O132">
        <f t="shared" si="28"/>
        <v>0.716</v>
      </c>
      <c r="P132">
        <f t="shared" si="29"/>
        <v>0.754</v>
      </c>
      <c r="Q132">
        <f t="shared" si="30"/>
        <v>0.788</v>
      </c>
      <c r="R132">
        <f t="shared" si="31"/>
        <v>0.819</v>
      </c>
      <c r="S132">
        <f t="shared" si="32"/>
        <v>0.845</v>
      </c>
      <c r="T132">
        <f t="shared" si="33"/>
        <v>0.869</v>
      </c>
      <c r="U132">
        <f t="shared" si="34"/>
        <v>0.889</v>
      </c>
      <c r="V132">
        <f t="shared" si="35"/>
        <v>0.907</v>
      </c>
      <c r="W132">
        <f t="shared" si="36"/>
        <v>0.923</v>
      </c>
      <c r="X132">
        <f t="shared" si="37"/>
        <v>0.936</v>
      </c>
      <c r="Y132">
        <f t="shared" si="38"/>
        <v>0.947</v>
      </c>
      <c r="Z132">
        <f t="shared" si="39"/>
        <v>0.957</v>
      </c>
      <c r="AA132">
        <f t="shared" si="40"/>
        <v>0.965</v>
      </c>
      <c r="AB132">
        <f t="shared" si="41"/>
        <v>0.972</v>
      </c>
      <c r="AC132">
        <f t="shared" si="42"/>
        <v>0.978</v>
      </c>
      <c r="AD132">
        <f t="shared" si="43"/>
        <v>0.983</v>
      </c>
      <c r="AE132">
        <f t="shared" si="44"/>
        <v>0.987</v>
      </c>
      <c r="AF132">
        <f t="shared" si="45"/>
        <v>0.99</v>
      </c>
      <c r="AG132">
        <f t="shared" si="46"/>
        <v>0.992</v>
      </c>
      <c r="AH132">
        <f t="shared" si="47"/>
        <v>0.994</v>
      </c>
      <c r="AI132">
        <f t="shared" si="48"/>
        <v>0.996</v>
      </c>
    </row>
    <row r="133" spans="5:35">
      <c r="E133" s="4">
        <v>48</v>
      </c>
      <c r="F133">
        <f t="shared" si="19"/>
        <v>0.104</v>
      </c>
      <c r="G133">
        <f t="shared" si="20"/>
        <v>0.199</v>
      </c>
      <c r="H133">
        <f t="shared" si="21"/>
        <v>0.286</v>
      </c>
      <c r="I133">
        <f t="shared" si="22"/>
        <v>0.366</v>
      </c>
      <c r="J133">
        <f t="shared" si="23"/>
        <v>0.438</v>
      </c>
      <c r="K133">
        <f t="shared" si="24"/>
        <v>0.503</v>
      </c>
      <c r="L133">
        <f t="shared" si="25"/>
        <v>0.562</v>
      </c>
      <c r="M133">
        <f t="shared" si="26"/>
        <v>0.616</v>
      </c>
      <c r="N133">
        <f t="shared" si="27"/>
        <v>0.664</v>
      </c>
      <c r="O133">
        <f t="shared" si="28"/>
        <v>0.707</v>
      </c>
      <c r="P133">
        <f t="shared" si="29"/>
        <v>0.745</v>
      </c>
      <c r="Q133">
        <f t="shared" si="30"/>
        <v>0.78</v>
      </c>
      <c r="R133">
        <f t="shared" si="31"/>
        <v>0.81</v>
      </c>
      <c r="S133">
        <f t="shared" si="32"/>
        <v>0.837</v>
      </c>
      <c r="T133">
        <f t="shared" si="33"/>
        <v>0.861</v>
      </c>
      <c r="U133">
        <f t="shared" si="34"/>
        <v>0.882</v>
      </c>
      <c r="V133">
        <f t="shared" si="35"/>
        <v>0.901</v>
      </c>
      <c r="W133">
        <f t="shared" si="36"/>
        <v>0.917</v>
      </c>
      <c r="X133">
        <f t="shared" si="37"/>
        <v>0.931</v>
      </c>
      <c r="Y133">
        <f t="shared" si="38"/>
        <v>0.943</v>
      </c>
      <c r="Z133">
        <f t="shared" si="39"/>
        <v>0.953</v>
      </c>
      <c r="AA133">
        <f t="shared" si="40"/>
        <v>0.962</v>
      </c>
      <c r="AB133">
        <f t="shared" si="41"/>
        <v>0.969</v>
      </c>
      <c r="AC133">
        <f t="shared" si="42"/>
        <v>0.975</v>
      </c>
      <c r="AD133">
        <f t="shared" si="43"/>
        <v>0.98</v>
      </c>
      <c r="AE133">
        <f t="shared" si="44"/>
        <v>0.985</v>
      </c>
      <c r="AF133">
        <f t="shared" si="45"/>
        <v>0.988</v>
      </c>
      <c r="AG133">
        <f t="shared" si="46"/>
        <v>0.991</v>
      </c>
      <c r="AH133">
        <f t="shared" si="47"/>
        <v>0.993</v>
      </c>
      <c r="AI133">
        <f t="shared" si="48"/>
        <v>0.995</v>
      </c>
    </row>
    <row r="134" spans="5:35">
      <c r="E134" s="4">
        <v>49</v>
      </c>
      <c r="F134">
        <f t="shared" si="19"/>
        <v>0.102</v>
      </c>
      <c r="G134">
        <f t="shared" si="20"/>
        <v>0.196</v>
      </c>
      <c r="H134">
        <f t="shared" si="21"/>
        <v>0.281</v>
      </c>
      <c r="I134">
        <f t="shared" si="22"/>
        <v>0.359</v>
      </c>
      <c r="J134">
        <f t="shared" si="23"/>
        <v>0.43</v>
      </c>
      <c r="K134">
        <f t="shared" si="24"/>
        <v>0.495</v>
      </c>
      <c r="L134">
        <f t="shared" si="25"/>
        <v>0.554</v>
      </c>
      <c r="M134">
        <f t="shared" si="26"/>
        <v>0.607</v>
      </c>
      <c r="N134">
        <f t="shared" si="27"/>
        <v>0.655</v>
      </c>
      <c r="O134">
        <f t="shared" si="28"/>
        <v>0.698</v>
      </c>
      <c r="P134">
        <f t="shared" si="29"/>
        <v>0.737</v>
      </c>
      <c r="Q134">
        <f t="shared" si="30"/>
        <v>0.771</v>
      </c>
      <c r="R134">
        <f t="shared" si="31"/>
        <v>0.802</v>
      </c>
      <c r="S134">
        <f t="shared" si="32"/>
        <v>0.83</v>
      </c>
      <c r="T134">
        <f t="shared" si="33"/>
        <v>0.854</v>
      </c>
      <c r="U134">
        <f t="shared" si="34"/>
        <v>0.876</v>
      </c>
      <c r="V134">
        <f t="shared" si="35"/>
        <v>0.894</v>
      </c>
      <c r="W134">
        <f t="shared" si="36"/>
        <v>0.911</v>
      </c>
      <c r="X134">
        <f t="shared" si="37"/>
        <v>0.925</v>
      </c>
      <c r="Y134">
        <f t="shared" si="38"/>
        <v>0.938</v>
      </c>
      <c r="Z134">
        <f t="shared" si="39"/>
        <v>0.948</v>
      </c>
      <c r="AA134">
        <f t="shared" si="40"/>
        <v>0.958</v>
      </c>
      <c r="AB134">
        <f t="shared" si="41"/>
        <v>0.966</v>
      </c>
      <c r="AC134">
        <f t="shared" si="42"/>
        <v>0.972</v>
      </c>
      <c r="AD134">
        <f t="shared" si="43"/>
        <v>0.978</v>
      </c>
      <c r="AE134">
        <f t="shared" si="44"/>
        <v>0.982</v>
      </c>
      <c r="AF134">
        <f t="shared" si="45"/>
        <v>0.986</v>
      </c>
      <c r="AG134">
        <f t="shared" si="46"/>
        <v>0.989</v>
      </c>
      <c r="AH134">
        <f t="shared" si="47"/>
        <v>0.992</v>
      </c>
      <c r="AI134">
        <f t="shared" si="48"/>
        <v>0.994</v>
      </c>
    </row>
    <row r="135" spans="5:35">
      <c r="E135" s="4">
        <v>50</v>
      </c>
      <c r="F135">
        <f t="shared" si="19"/>
        <v>0.1</v>
      </c>
      <c r="G135">
        <f t="shared" si="20"/>
        <v>0.192</v>
      </c>
      <c r="H135">
        <f t="shared" si="21"/>
        <v>0.276</v>
      </c>
      <c r="I135">
        <f t="shared" si="22"/>
        <v>0.353</v>
      </c>
      <c r="J135">
        <f t="shared" si="23"/>
        <v>0.423</v>
      </c>
      <c r="K135">
        <f t="shared" si="24"/>
        <v>0.487</v>
      </c>
      <c r="L135">
        <f t="shared" si="25"/>
        <v>0.546</v>
      </c>
      <c r="M135">
        <f t="shared" si="26"/>
        <v>0.599</v>
      </c>
      <c r="N135">
        <f t="shared" si="27"/>
        <v>0.646</v>
      </c>
      <c r="O135">
        <f t="shared" si="28"/>
        <v>0.689</v>
      </c>
      <c r="P135">
        <f t="shared" si="29"/>
        <v>0.728</v>
      </c>
      <c r="Q135">
        <f t="shared" si="30"/>
        <v>0.763</v>
      </c>
      <c r="R135">
        <f t="shared" si="31"/>
        <v>0.794</v>
      </c>
      <c r="S135">
        <f t="shared" si="32"/>
        <v>0.822</v>
      </c>
      <c r="T135">
        <f t="shared" si="33"/>
        <v>0.847</v>
      </c>
      <c r="U135">
        <f t="shared" si="34"/>
        <v>0.869</v>
      </c>
      <c r="V135">
        <f t="shared" si="35"/>
        <v>0.888</v>
      </c>
      <c r="W135">
        <f t="shared" si="36"/>
        <v>0.905</v>
      </c>
      <c r="X135">
        <f t="shared" si="37"/>
        <v>0.92</v>
      </c>
      <c r="Y135">
        <f t="shared" si="38"/>
        <v>0.933</v>
      </c>
      <c r="Z135">
        <f t="shared" si="39"/>
        <v>0.944</v>
      </c>
      <c r="AA135">
        <f t="shared" si="40"/>
        <v>0.954</v>
      </c>
      <c r="AB135">
        <f t="shared" si="41"/>
        <v>0.962</v>
      </c>
      <c r="AC135">
        <f t="shared" si="42"/>
        <v>0.969</v>
      </c>
      <c r="AD135">
        <f t="shared" si="43"/>
        <v>0.975</v>
      </c>
      <c r="AE135">
        <f t="shared" si="44"/>
        <v>0.98</v>
      </c>
      <c r="AF135">
        <f t="shared" si="45"/>
        <v>0.984</v>
      </c>
      <c r="AG135">
        <f t="shared" si="46"/>
        <v>0.988</v>
      </c>
      <c r="AH135">
        <f t="shared" si="47"/>
        <v>0.99</v>
      </c>
      <c r="AI135">
        <f t="shared" si="48"/>
        <v>0.993</v>
      </c>
    </row>
    <row r="136" spans="5:35">
      <c r="E136" s="4">
        <v>51</v>
      </c>
      <c r="F136">
        <f t="shared" si="19"/>
        <v>0.098</v>
      </c>
      <c r="G136">
        <f t="shared" si="20"/>
        <v>0.188</v>
      </c>
      <c r="H136">
        <f t="shared" si="21"/>
        <v>0.271</v>
      </c>
      <c r="I136">
        <f t="shared" si="22"/>
        <v>0.347</v>
      </c>
      <c r="J136">
        <f t="shared" si="23"/>
        <v>0.416</v>
      </c>
      <c r="K136">
        <f t="shared" si="24"/>
        <v>0.48</v>
      </c>
      <c r="L136">
        <f t="shared" si="25"/>
        <v>0.538</v>
      </c>
      <c r="M136">
        <f t="shared" si="26"/>
        <v>0.59</v>
      </c>
      <c r="N136">
        <f t="shared" si="27"/>
        <v>0.638</v>
      </c>
      <c r="O136">
        <f t="shared" si="28"/>
        <v>0.681</v>
      </c>
      <c r="P136">
        <f t="shared" si="29"/>
        <v>0.72</v>
      </c>
      <c r="Q136">
        <f t="shared" si="30"/>
        <v>0.755</v>
      </c>
      <c r="R136">
        <f t="shared" si="31"/>
        <v>0.786</v>
      </c>
      <c r="S136">
        <f t="shared" si="32"/>
        <v>0.814</v>
      </c>
      <c r="T136">
        <f t="shared" si="33"/>
        <v>0.84</v>
      </c>
      <c r="U136">
        <f t="shared" si="34"/>
        <v>0.862</v>
      </c>
      <c r="V136">
        <f t="shared" si="35"/>
        <v>0.882</v>
      </c>
      <c r="W136">
        <f t="shared" si="36"/>
        <v>0.899</v>
      </c>
      <c r="X136">
        <f t="shared" si="37"/>
        <v>0.914</v>
      </c>
      <c r="Y136">
        <f t="shared" si="38"/>
        <v>0.928</v>
      </c>
      <c r="Z136">
        <f t="shared" si="39"/>
        <v>0.939</v>
      </c>
      <c r="AA136">
        <f t="shared" si="40"/>
        <v>0.949</v>
      </c>
      <c r="AB136">
        <f t="shared" si="41"/>
        <v>0.958</v>
      </c>
      <c r="AC136">
        <f t="shared" si="42"/>
        <v>0.966</v>
      </c>
      <c r="AD136">
        <f t="shared" si="43"/>
        <v>0.972</v>
      </c>
      <c r="AE136">
        <f t="shared" si="44"/>
        <v>0.977</v>
      </c>
      <c r="AF136">
        <f t="shared" si="45"/>
        <v>0.982</v>
      </c>
      <c r="AG136">
        <f t="shared" si="46"/>
        <v>0.986</v>
      </c>
      <c r="AH136">
        <f t="shared" si="47"/>
        <v>0.989</v>
      </c>
      <c r="AI136">
        <f t="shared" si="48"/>
        <v>0.991</v>
      </c>
    </row>
    <row r="137" spans="5:35">
      <c r="E137" s="4">
        <v>52</v>
      </c>
      <c r="F137">
        <f t="shared" si="19"/>
        <v>0.096</v>
      </c>
      <c r="G137">
        <f t="shared" si="20"/>
        <v>0.185</v>
      </c>
      <c r="H137">
        <f t="shared" si="21"/>
        <v>0.266</v>
      </c>
      <c r="I137">
        <f t="shared" si="22"/>
        <v>0.341</v>
      </c>
      <c r="J137">
        <f t="shared" si="23"/>
        <v>0.41</v>
      </c>
      <c r="K137">
        <f t="shared" si="24"/>
        <v>0.473</v>
      </c>
      <c r="L137">
        <f t="shared" si="25"/>
        <v>0.53</v>
      </c>
      <c r="M137">
        <f t="shared" si="26"/>
        <v>0.582</v>
      </c>
      <c r="N137">
        <f t="shared" si="27"/>
        <v>0.63</v>
      </c>
      <c r="O137">
        <f t="shared" si="28"/>
        <v>0.673</v>
      </c>
      <c r="P137">
        <f t="shared" si="29"/>
        <v>0.712</v>
      </c>
      <c r="Q137">
        <f t="shared" si="30"/>
        <v>0.747</v>
      </c>
      <c r="R137">
        <f t="shared" si="31"/>
        <v>0.778</v>
      </c>
      <c r="S137">
        <f t="shared" si="32"/>
        <v>0.807</v>
      </c>
      <c r="T137">
        <f t="shared" si="33"/>
        <v>0.832</v>
      </c>
      <c r="U137">
        <f t="shared" si="34"/>
        <v>0.855</v>
      </c>
      <c r="V137">
        <f t="shared" si="35"/>
        <v>0.875</v>
      </c>
      <c r="W137">
        <f t="shared" si="36"/>
        <v>0.893</v>
      </c>
      <c r="X137">
        <f t="shared" si="37"/>
        <v>0.909</v>
      </c>
      <c r="Y137">
        <f t="shared" si="38"/>
        <v>0.923</v>
      </c>
      <c r="Z137">
        <f t="shared" si="39"/>
        <v>0.935</v>
      </c>
      <c r="AA137">
        <f t="shared" si="40"/>
        <v>0.945</v>
      </c>
      <c r="AB137">
        <f t="shared" si="41"/>
        <v>0.954</v>
      </c>
      <c r="AC137">
        <f t="shared" si="42"/>
        <v>0.962</v>
      </c>
      <c r="AD137">
        <f t="shared" si="43"/>
        <v>0.969</v>
      </c>
      <c r="AE137">
        <f t="shared" si="44"/>
        <v>0.975</v>
      </c>
      <c r="AF137">
        <f t="shared" si="45"/>
        <v>0.98</v>
      </c>
      <c r="AG137">
        <f t="shared" si="46"/>
        <v>0.984</v>
      </c>
      <c r="AH137">
        <f t="shared" si="47"/>
        <v>0.987</v>
      </c>
      <c r="AI137">
        <f t="shared" si="48"/>
        <v>0.99</v>
      </c>
    </row>
    <row r="138" spans="5:35">
      <c r="E138" s="4">
        <v>53</v>
      </c>
      <c r="F138">
        <f t="shared" si="19"/>
        <v>0.094</v>
      </c>
      <c r="G138">
        <f t="shared" si="20"/>
        <v>0.181</v>
      </c>
      <c r="H138">
        <f t="shared" si="21"/>
        <v>0.262</v>
      </c>
      <c r="I138">
        <f t="shared" si="22"/>
        <v>0.336</v>
      </c>
      <c r="J138">
        <f t="shared" si="23"/>
        <v>0.403</v>
      </c>
      <c r="K138">
        <f t="shared" si="24"/>
        <v>0.465</v>
      </c>
      <c r="L138">
        <f t="shared" si="25"/>
        <v>0.522</v>
      </c>
      <c r="M138">
        <f t="shared" si="26"/>
        <v>0.574</v>
      </c>
      <c r="N138">
        <f t="shared" si="27"/>
        <v>0.622</v>
      </c>
      <c r="O138">
        <f t="shared" si="28"/>
        <v>0.665</v>
      </c>
      <c r="P138">
        <f t="shared" si="29"/>
        <v>0.704</v>
      </c>
      <c r="Q138">
        <f t="shared" si="30"/>
        <v>0.739</v>
      </c>
      <c r="R138">
        <f t="shared" si="31"/>
        <v>0.771</v>
      </c>
      <c r="S138">
        <f t="shared" si="32"/>
        <v>0.799</v>
      </c>
      <c r="T138">
        <f t="shared" si="33"/>
        <v>0.825</v>
      </c>
      <c r="U138">
        <f t="shared" si="34"/>
        <v>0.848</v>
      </c>
      <c r="V138">
        <f t="shared" si="35"/>
        <v>0.869</v>
      </c>
      <c r="W138">
        <f t="shared" si="36"/>
        <v>0.887</v>
      </c>
      <c r="X138">
        <f t="shared" si="37"/>
        <v>0.903</v>
      </c>
      <c r="Y138">
        <f t="shared" si="38"/>
        <v>0.917</v>
      </c>
      <c r="Z138">
        <f t="shared" si="39"/>
        <v>0.93</v>
      </c>
      <c r="AA138">
        <f t="shared" si="40"/>
        <v>0.941</v>
      </c>
      <c r="AB138">
        <f t="shared" si="41"/>
        <v>0.95</v>
      </c>
      <c r="AC138">
        <f t="shared" si="42"/>
        <v>0.959</v>
      </c>
      <c r="AD138">
        <f t="shared" si="43"/>
        <v>0.966</v>
      </c>
      <c r="AE138">
        <f t="shared" si="44"/>
        <v>0.972</v>
      </c>
      <c r="AF138">
        <f t="shared" si="45"/>
        <v>0.977</v>
      </c>
      <c r="AG138">
        <f t="shared" si="46"/>
        <v>0.981</v>
      </c>
      <c r="AH138">
        <f t="shared" si="47"/>
        <v>0.985</v>
      </c>
      <c r="AI138">
        <f t="shared" si="48"/>
        <v>0.988</v>
      </c>
    </row>
    <row r="139" spans="5:35">
      <c r="E139" s="4">
        <v>54</v>
      </c>
      <c r="F139">
        <f t="shared" si="19"/>
        <v>0.093</v>
      </c>
      <c r="G139">
        <f t="shared" si="20"/>
        <v>0.178</v>
      </c>
      <c r="H139">
        <f t="shared" si="21"/>
        <v>0.257</v>
      </c>
      <c r="I139">
        <f t="shared" si="22"/>
        <v>0.33</v>
      </c>
      <c r="J139">
        <f t="shared" si="23"/>
        <v>0.397</v>
      </c>
      <c r="K139">
        <f t="shared" si="24"/>
        <v>0.459</v>
      </c>
      <c r="L139">
        <f t="shared" si="25"/>
        <v>0.515</v>
      </c>
      <c r="M139">
        <f t="shared" si="26"/>
        <v>0.567</v>
      </c>
      <c r="N139">
        <f t="shared" si="27"/>
        <v>0.614</v>
      </c>
      <c r="O139">
        <f t="shared" si="28"/>
        <v>0.657</v>
      </c>
      <c r="P139">
        <f t="shared" si="29"/>
        <v>0.696</v>
      </c>
      <c r="Q139">
        <f t="shared" si="30"/>
        <v>0.731</v>
      </c>
      <c r="R139">
        <f t="shared" si="31"/>
        <v>0.763</v>
      </c>
      <c r="S139">
        <f t="shared" si="32"/>
        <v>0.792</v>
      </c>
      <c r="T139">
        <f t="shared" si="33"/>
        <v>0.818</v>
      </c>
      <c r="U139">
        <f t="shared" si="34"/>
        <v>0.841</v>
      </c>
      <c r="V139">
        <f t="shared" si="35"/>
        <v>0.862</v>
      </c>
      <c r="W139">
        <f t="shared" si="36"/>
        <v>0.881</v>
      </c>
      <c r="X139">
        <f t="shared" si="37"/>
        <v>0.897</v>
      </c>
      <c r="Y139">
        <f t="shared" si="38"/>
        <v>0.912</v>
      </c>
      <c r="Z139">
        <f t="shared" si="39"/>
        <v>0.925</v>
      </c>
      <c r="AA139">
        <f t="shared" si="40"/>
        <v>0.936</v>
      </c>
      <c r="AB139">
        <f t="shared" si="41"/>
        <v>0.946</v>
      </c>
      <c r="AC139">
        <f t="shared" si="42"/>
        <v>0.955</v>
      </c>
      <c r="AD139">
        <f t="shared" si="43"/>
        <v>0.962</v>
      </c>
      <c r="AE139">
        <f t="shared" si="44"/>
        <v>0.969</v>
      </c>
      <c r="AF139">
        <f t="shared" si="45"/>
        <v>0.974</v>
      </c>
      <c r="AG139">
        <f t="shared" si="46"/>
        <v>0.979</v>
      </c>
      <c r="AH139">
        <f t="shared" si="47"/>
        <v>0.983</v>
      </c>
      <c r="AI139">
        <f t="shared" si="48"/>
        <v>0.987</v>
      </c>
    </row>
    <row r="140" spans="5:35">
      <c r="E140" s="4">
        <v>55</v>
      </c>
      <c r="F140">
        <f t="shared" si="19"/>
        <v>0.091</v>
      </c>
      <c r="G140">
        <f t="shared" si="20"/>
        <v>0.175</v>
      </c>
      <c r="H140">
        <f t="shared" si="21"/>
        <v>0.253</v>
      </c>
      <c r="I140">
        <f t="shared" si="22"/>
        <v>0.325</v>
      </c>
      <c r="J140">
        <f t="shared" si="23"/>
        <v>0.391</v>
      </c>
      <c r="K140">
        <f t="shared" si="24"/>
        <v>0.452</v>
      </c>
      <c r="L140">
        <f t="shared" si="25"/>
        <v>0.508</v>
      </c>
      <c r="M140">
        <f t="shared" si="26"/>
        <v>0.559</v>
      </c>
      <c r="N140">
        <f t="shared" si="27"/>
        <v>0.606</v>
      </c>
      <c r="O140">
        <f t="shared" si="28"/>
        <v>0.649</v>
      </c>
      <c r="P140">
        <f t="shared" si="29"/>
        <v>0.688</v>
      </c>
      <c r="Q140">
        <f t="shared" si="30"/>
        <v>0.723</v>
      </c>
      <c r="R140">
        <f t="shared" si="31"/>
        <v>0.755</v>
      </c>
      <c r="S140">
        <f t="shared" si="32"/>
        <v>0.785</v>
      </c>
      <c r="T140">
        <f t="shared" si="33"/>
        <v>0.811</v>
      </c>
      <c r="U140">
        <f t="shared" si="34"/>
        <v>0.834</v>
      </c>
      <c r="V140">
        <f t="shared" si="35"/>
        <v>0.856</v>
      </c>
      <c r="W140">
        <f t="shared" si="36"/>
        <v>0.875</v>
      </c>
      <c r="X140">
        <f t="shared" si="37"/>
        <v>0.892</v>
      </c>
      <c r="Y140">
        <f t="shared" si="38"/>
        <v>0.907</v>
      </c>
      <c r="Z140">
        <f t="shared" si="39"/>
        <v>0.92</v>
      </c>
      <c r="AA140">
        <f t="shared" si="40"/>
        <v>0.932</v>
      </c>
      <c r="AB140">
        <f t="shared" si="41"/>
        <v>0.942</v>
      </c>
      <c r="AC140">
        <f t="shared" si="42"/>
        <v>0.951</v>
      </c>
      <c r="AD140">
        <f t="shared" si="43"/>
        <v>0.959</v>
      </c>
      <c r="AE140">
        <f t="shared" si="44"/>
        <v>0.966</v>
      </c>
      <c r="AF140">
        <f t="shared" si="45"/>
        <v>0.972</v>
      </c>
      <c r="AG140">
        <f t="shared" si="46"/>
        <v>0.977</v>
      </c>
      <c r="AH140">
        <f t="shared" si="47"/>
        <v>0.981</v>
      </c>
      <c r="AI140">
        <f t="shared" si="48"/>
        <v>0.985</v>
      </c>
    </row>
    <row r="141" spans="5:35">
      <c r="E141" s="4">
        <v>56</v>
      </c>
      <c r="F141">
        <f t="shared" si="19"/>
        <v>0.089</v>
      </c>
      <c r="G141">
        <f t="shared" si="20"/>
        <v>0.172</v>
      </c>
      <c r="H141">
        <f t="shared" si="21"/>
        <v>0.249</v>
      </c>
      <c r="I141">
        <f t="shared" si="22"/>
        <v>0.32</v>
      </c>
      <c r="J141">
        <f t="shared" si="23"/>
        <v>0.385</v>
      </c>
      <c r="K141">
        <f t="shared" si="24"/>
        <v>0.445</v>
      </c>
      <c r="L141">
        <f t="shared" si="25"/>
        <v>0.501</v>
      </c>
      <c r="M141">
        <f t="shared" si="26"/>
        <v>0.552</v>
      </c>
      <c r="N141">
        <f t="shared" si="27"/>
        <v>0.598</v>
      </c>
      <c r="O141">
        <f t="shared" si="28"/>
        <v>0.641</v>
      </c>
      <c r="P141">
        <f t="shared" si="29"/>
        <v>0.68</v>
      </c>
      <c r="Q141">
        <f t="shared" si="30"/>
        <v>0.716</v>
      </c>
      <c r="R141">
        <f t="shared" si="31"/>
        <v>0.748</v>
      </c>
      <c r="S141">
        <f t="shared" si="32"/>
        <v>0.777</v>
      </c>
      <c r="T141">
        <f t="shared" si="33"/>
        <v>0.804</v>
      </c>
      <c r="U141">
        <f t="shared" si="34"/>
        <v>0.828</v>
      </c>
      <c r="V141">
        <f t="shared" si="35"/>
        <v>0.849</v>
      </c>
      <c r="W141">
        <f t="shared" si="36"/>
        <v>0.869</v>
      </c>
      <c r="X141">
        <f t="shared" si="37"/>
        <v>0.886</v>
      </c>
      <c r="Y141">
        <f t="shared" si="38"/>
        <v>0.901</v>
      </c>
      <c r="Z141">
        <f t="shared" si="39"/>
        <v>0.915</v>
      </c>
      <c r="AA141">
        <f t="shared" si="40"/>
        <v>0.927</v>
      </c>
      <c r="AB141">
        <f t="shared" si="41"/>
        <v>0.938</v>
      </c>
      <c r="AC141">
        <f t="shared" si="42"/>
        <v>0.947</v>
      </c>
      <c r="AD141">
        <f t="shared" si="43"/>
        <v>0.956</v>
      </c>
      <c r="AE141">
        <f t="shared" si="44"/>
        <v>0.963</v>
      </c>
      <c r="AF141">
        <f t="shared" si="45"/>
        <v>0.969</v>
      </c>
      <c r="AG141">
        <f t="shared" si="46"/>
        <v>0.974</v>
      </c>
      <c r="AH141">
        <f t="shared" si="47"/>
        <v>0.979</v>
      </c>
      <c r="AI141">
        <f t="shared" si="48"/>
        <v>0.983</v>
      </c>
    </row>
    <row r="142" spans="5:35">
      <c r="E142" s="4">
        <v>57</v>
      </c>
      <c r="F142">
        <f t="shared" si="19"/>
        <v>0.088</v>
      </c>
      <c r="G142">
        <f t="shared" si="20"/>
        <v>0.169</v>
      </c>
      <c r="H142">
        <f t="shared" si="21"/>
        <v>0.245</v>
      </c>
      <c r="I142">
        <f t="shared" si="22"/>
        <v>0.315</v>
      </c>
      <c r="J142">
        <f t="shared" si="23"/>
        <v>0.379</v>
      </c>
      <c r="K142">
        <f t="shared" si="24"/>
        <v>0.439</v>
      </c>
      <c r="L142">
        <f t="shared" si="25"/>
        <v>0.494</v>
      </c>
      <c r="M142">
        <f t="shared" si="26"/>
        <v>0.545</v>
      </c>
      <c r="N142">
        <f t="shared" si="27"/>
        <v>0.591</v>
      </c>
      <c r="O142">
        <f t="shared" si="28"/>
        <v>0.634</v>
      </c>
      <c r="P142">
        <f t="shared" si="29"/>
        <v>0.673</v>
      </c>
      <c r="Q142">
        <f t="shared" si="30"/>
        <v>0.708</v>
      </c>
      <c r="R142">
        <f t="shared" si="31"/>
        <v>0.741</v>
      </c>
      <c r="S142">
        <f t="shared" si="32"/>
        <v>0.77</v>
      </c>
      <c r="T142">
        <f t="shared" si="33"/>
        <v>0.797</v>
      </c>
      <c r="U142">
        <f t="shared" si="34"/>
        <v>0.821</v>
      </c>
      <c r="V142">
        <f t="shared" si="35"/>
        <v>0.843</v>
      </c>
      <c r="W142">
        <f t="shared" si="36"/>
        <v>0.862</v>
      </c>
      <c r="X142">
        <f t="shared" si="37"/>
        <v>0.88</v>
      </c>
      <c r="Y142">
        <f t="shared" si="38"/>
        <v>0.896</v>
      </c>
      <c r="Z142">
        <f t="shared" si="39"/>
        <v>0.91</v>
      </c>
      <c r="AA142">
        <f t="shared" si="40"/>
        <v>0.922</v>
      </c>
      <c r="AB142">
        <f t="shared" si="41"/>
        <v>0.934</v>
      </c>
      <c r="AC142">
        <f t="shared" si="42"/>
        <v>0.943</v>
      </c>
      <c r="AD142">
        <f t="shared" si="43"/>
        <v>0.952</v>
      </c>
      <c r="AE142">
        <f t="shared" si="44"/>
        <v>0.959</v>
      </c>
      <c r="AF142">
        <f t="shared" si="45"/>
        <v>0.966</v>
      </c>
      <c r="AG142">
        <f t="shared" si="46"/>
        <v>0.972</v>
      </c>
      <c r="AH142">
        <f t="shared" si="47"/>
        <v>0.977</v>
      </c>
      <c r="AI142">
        <f t="shared" si="48"/>
        <v>0.981</v>
      </c>
    </row>
    <row r="143" spans="5:35">
      <c r="E143" s="4">
        <v>58</v>
      </c>
      <c r="F143">
        <f t="shared" si="19"/>
        <v>0.086</v>
      </c>
      <c r="G143">
        <f t="shared" si="20"/>
        <v>0.166</v>
      </c>
      <c r="H143">
        <f t="shared" si="21"/>
        <v>0.241</v>
      </c>
      <c r="I143">
        <f t="shared" si="22"/>
        <v>0.31</v>
      </c>
      <c r="J143">
        <f t="shared" si="23"/>
        <v>0.374</v>
      </c>
      <c r="K143">
        <f t="shared" si="24"/>
        <v>0.433</v>
      </c>
      <c r="L143">
        <f t="shared" si="25"/>
        <v>0.487</v>
      </c>
      <c r="M143">
        <f t="shared" si="26"/>
        <v>0.538</v>
      </c>
      <c r="N143">
        <f t="shared" si="27"/>
        <v>0.584</v>
      </c>
      <c r="O143">
        <f t="shared" si="28"/>
        <v>0.626</v>
      </c>
      <c r="P143">
        <f t="shared" si="29"/>
        <v>0.665</v>
      </c>
      <c r="Q143">
        <f t="shared" si="30"/>
        <v>0.701</v>
      </c>
      <c r="R143">
        <f t="shared" si="31"/>
        <v>0.733</v>
      </c>
      <c r="S143">
        <f t="shared" si="32"/>
        <v>0.763</v>
      </c>
      <c r="T143">
        <f t="shared" si="33"/>
        <v>0.79</v>
      </c>
      <c r="U143">
        <f t="shared" si="34"/>
        <v>0.814</v>
      </c>
      <c r="V143">
        <f t="shared" si="35"/>
        <v>0.836</v>
      </c>
      <c r="W143">
        <f t="shared" si="36"/>
        <v>0.856</v>
      </c>
      <c r="X143">
        <f t="shared" si="37"/>
        <v>0.874</v>
      </c>
      <c r="Y143">
        <f t="shared" si="38"/>
        <v>0.89</v>
      </c>
      <c r="Z143">
        <f t="shared" si="39"/>
        <v>0.905</v>
      </c>
      <c r="AA143">
        <f t="shared" si="40"/>
        <v>0.918</v>
      </c>
      <c r="AB143">
        <f t="shared" si="41"/>
        <v>0.929</v>
      </c>
      <c r="AC143">
        <f t="shared" si="42"/>
        <v>0.939</v>
      </c>
      <c r="AD143">
        <f t="shared" si="43"/>
        <v>0.948</v>
      </c>
      <c r="AE143">
        <f t="shared" si="44"/>
        <v>0.956</v>
      </c>
      <c r="AF143">
        <f t="shared" si="45"/>
        <v>0.963</v>
      </c>
      <c r="AG143">
        <f t="shared" si="46"/>
        <v>0.969</v>
      </c>
      <c r="AH143">
        <f t="shared" si="47"/>
        <v>0.974</v>
      </c>
      <c r="AI143">
        <f t="shared" si="48"/>
        <v>0.979</v>
      </c>
    </row>
    <row r="144" spans="5:35">
      <c r="E144" s="4">
        <v>59</v>
      </c>
      <c r="F144">
        <f t="shared" si="19"/>
        <v>0.085</v>
      </c>
      <c r="G144">
        <f t="shared" si="20"/>
        <v>0.164</v>
      </c>
      <c r="H144">
        <f t="shared" si="21"/>
        <v>0.237</v>
      </c>
      <c r="I144">
        <f t="shared" si="22"/>
        <v>0.305</v>
      </c>
      <c r="J144">
        <f t="shared" si="23"/>
        <v>0.368</v>
      </c>
      <c r="K144">
        <f t="shared" si="24"/>
        <v>0.427</v>
      </c>
      <c r="L144">
        <f t="shared" si="25"/>
        <v>0.481</v>
      </c>
      <c r="M144">
        <f t="shared" si="26"/>
        <v>0.531</v>
      </c>
      <c r="N144">
        <f t="shared" si="27"/>
        <v>0.577</v>
      </c>
      <c r="O144">
        <f t="shared" si="28"/>
        <v>0.619</v>
      </c>
      <c r="P144">
        <f t="shared" si="29"/>
        <v>0.658</v>
      </c>
      <c r="Q144">
        <f t="shared" si="30"/>
        <v>0.694</v>
      </c>
      <c r="R144">
        <f t="shared" si="31"/>
        <v>0.726</v>
      </c>
      <c r="S144">
        <f t="shared" si="32"/>
        <v>0.756</v>
      </c>
      <c r="T144">
        <f t="shared" si="33"/>
        <v>0.783</v>
      </c>
      <c r="U144">
        <f t="shared" si="34"/>
        <v>0.808</v>
      </c>
      <c r="V144">
        <f t="shared" si="35"/>
        <v>0.83</v>
      </c>
      <c r="W144">
        <f t="shared" si="36"/>
        <v>0.85</v>
      </c>
      <c r="X144">
        <f t="shared" si="37"/>
        <v>0.869</v>
      </c>
      <c r="Y144">
        <f t="shared" si="38"/>
        <v>0.885</v>
      </c>
      <c r="Z144">
        <f t="shared" si="39"/>
        <v>0.9</v>
      </c>
      <c r="AA144">
        <f t="shared" si="40"/>
        <v>0.913</v>
      </c>
      <c r="AB144">
        <f t="shared" si="41"/>
        <v>0.925</v>
      </c>
      <c r="AC144">
        <f t="shared" si="42"/>
        <v>0.935</v>
      </c>
      <c r="AD144">
        <f t="shared" si="43"/>
        <v>0.944</v>
      </c>
      <c r="AE144">
        <f t="shared" si="44"/>
        <v>0.953</v>
      </c>
      <c r="AF144">
        <f t="shared" si="45"/>
        <v>0.96</v>
      </c>
      <c r="AG144">
        <f t="shared" si="46"/>
        <v>0.966</v>
      </c>
      <c r="AH144">
        <f t="shared" si="47"/>
        <v>0.972</v>
      </c>
      <c r="AI144">
        <f t="shared" si="48"/>
        <v>0.976</v>
      </c>
    </row>
    <row r="145" spans="5:35">
      <c r="E145" s="4">
        <v>60</v>
      </c>
      <c r="F145">
        <f t="shared" si="19"/>
        <v>0.083</v>
      </c>
      <c r="G145">
        <f t="shared" si="20"/>
        <v>0.161</v>
      </c>
      <c r="H145">
        <f t="shared" si="21"/>
        <v>0.233</v>
      </c>
      <c r="I145">
        <f t="shared" si="22"/>
        <v>0.301</v>
      </c>
      <c r="J145">
        <f t="shared" si="23"/>
        <v>0.363</v>
      </c>
      <c r="K145">
        <f t="shared" si="24"/>
        <v>0.421</v>
      </c>
      <c r="L145">
        <f t="shared" si="25"/>
        <v>0.475</v>
      </c>
      <c r="M145">
        <f t="shared" si="26"/>
        <v>0.524</v>
      </c>
      <c r="N145">
        <f t="shared" si="27"/>
        <v>0.57</v>
      </c>
      <c r="O145">
        <f t="shared" si="28"/>
        <v>0.612</v>
      </c>
      <c r="P145">
        <f t="shared" si="29"/>
        <v>0.651</v>
      </c>
      <c r="Q145">
        <f t="shared" si="30"/>
        <v>0.686</v>
      </c>
      <c r="R145">
        <f t="shared" si="31"/>
        <v>0.719</v>
      </c>
      <c r="S145">
        <f t="shared" si="32"/>
        <v>0.749</v>
      </c>
      <c r="T145">
        <f t="shared" si="33"/>
        <v>0.776</v>
      </c>
      <c r="U145">
        <f t="shared" si="34"/>
        <v>0.801</v>
      </c>
      <c r="V145">
        <f t="shared" si="35"/>
        <v>0.824</v>
      </c>
      <c r="W145">
        <f t="shared" si="36"/>
        <v>0.844</v>
      </c>
      <c r="X145">
        <f t="shared" si="37"/>
        <v>0.863</v>
      </c>
      <c r="Y145">
        <f t="shared" si="38"/>
        <v>0.88</v>
      </c>
      <c r="Z145">
        <f t="shared" si="39"/>
        <v>0.895</v>
      </c>
      <c r="AA145">
        <f t="shared" si="40"/>
        <v>0.908</v>
      </c>
      <c r="AB145">
        <f t="shared" si="41"/>
        <v>0.92</v>
      </c>
      <c r="AC145">
        <f t="shared" si="42"/>
        <v>0.931</v>
      </c>
      <c r="AD145">
        <f t="shared" si="43"/>
        <v>0.941</v>
      </c>
      <c r="AE145">
        <f t="shared" si="44"/>
        <v>0.949</v>
      </c>
      <c r="AF145">
        <f t="shared" si="45"/>
        <v>0.957</v>
      </c>
      <c r="AG145">
        <f t="shared" si="46"/>
        <v>0.963</v>
      </c>
      <c r="AH145">
        <f t="shared" si="47"/>
        <v>0.969</v>
      </c>
      <c r="AI145">
        <f t="shared" si="48"/>
        <v>0.974</v>
      </c>
    </row>
    <row r="170" spans="6:6">
      <c r="F170" s="8" t="s">
        <v>27</v>
      </c>
    </row>
    <row r="171" spans="6:35">
      <c r="F171" s="8">
        <v>1</v>
      </c>
      <c r="G171">
        <v>2</v>
      </c>
      <c r="H171">
        <v>3</v>
      </c>
      <c r="I171">
        <v>4</v>
      </c>
      <c r="J171">
        <v>5</v>
      </c>
      <c r="K171">
        <v>6</v>
      </c>
      <c r="L171">
        <v>7</v>
      </c>
      <c r="M171">
        <v>8</v>
      </c>
      <c r="N171">
        <v>9</v>
      </c>
      <c r="O171">
        <v>10</v>
      </c>
      <c r="P171">
        <v>11</v>
      </c>
      <c r="Q171">
        <v>12</v>
      </c>
      <c r="R171">
        <v>13</v>
      </c>
      <c r="S171">
        <v>14</v>
      </c>
      <c r="T171">
        <v>15</v>
      </c>
      <c r="U171">
        <v>16</v>
      </c>
      <c r="V171">
        <v>17</v>
      </c>
      <c r="W171">
        <v>18</v>
      </c>
      <c r="X171">
        <v>19</v>
      </c>
      <c r="Y171">
        <v>20</v>
      </c>
      <c r="Z171">
        <v>21</v>
      </c>
      <c r="AA171">
        <v>22</v>
      </c>
      <c r="AB171">
        <v>23</v>
      </c>
      <c r="AC171">
        <v>24</v>
      </c>
      <c r="AD171">
        <v>25</v>
      </c>
      <c r="AE171">
        <v>26</v>
      </c>
      <c r="AF171">
        <v>27</v>
      </c>
      <c r="AG171">
        <v>28</v>
      </c>
      <c r="AH171">
        <v>29</v>
      </c>
      <c r="AI171">
        <v>30</v>
      </c>
    </row>
    <row r="172" spans="4:35">
      <c r="D172" s="5" t="s">
        <v>1</v>
      </c>
      <c r="E172" s="5">
        <v>40</v>
      </c>
      <c r="F172" s="9">
        <f>ROUND(1-COMBIN($E172-F$171,5)/COMBIN($E172,5)-5*COMBIN($E172-F$171,5)*F$171/(($E172-F$171-4)*COMBIN($E172,5)),3)</f>
        <v>0</v>
      </c>
      <c r="G172" s="5">
        <f t="shared" ref="G172:AI172" si="49">ROUND(1-COMBIN($E172-G$171,5)/COMBIN($E172,5)-5*COMBIN($E172-G$171,5)*G$171/(($E172-G$171-4)*COMBIN($E172,5)),3)</f>
        <v>0.013</v>
      </c>
      <c r="H172" s="5">
        <f t="shared" si="49"/>
        <v>0.036</v>
      </c>
      <c r="I172" s="5">
        <f t="shared" si="49"/>
        <v>0.069</v>
      </c>
      <c r="J172" s="5">
        <f t="shared" si="49"/>
        <v>0.109</v>
      </c>
      <c r="K172" s="5">
        <f t="shared" si="49"/>
        <v>0.154</v>
      </c>
      <c r="L172" s="5">
        <f t="shared" si="49"/>
        <v>0.204</v>
      </c>
      <c r="M172" s="5">
        <f t="shared" si="49"/>
        <v>0.257</v>
      </c>
      <c r="N172" s="5">
        <f t="shared" si="49"/>
        <v>0.311</v>
      </c>
      <c r="O172" s="5">
        <f t="shared" si="49"/>
        <v>0.367</v>
      </c>
      <c r="P172" s="5">
        <f t="shared" si="49"/>
        <v>0.422</v>
      </c>
      <c r="Q172" s="5">
        <f t="shared" si="49"/>
        <v>0.477</v>
      </c>
      <c r="R172" s="5">
        <f t="shared" si="49"/>
        <v>0.531</v>
      </c>
      <c r="S172" s="5">
        <f t="shared" si="49"/>
        <v>0.582</v>
      </c>
      <c r="T172" s="5">
        <f t="shared" si="49"/>
        <v>0.631</v>
      </c>
      <c r="U172" s="5">
        <f t="shared" si="49"/>
        <v>0.677</v>
      </c>
      <c r="V172" s="5">
        <f t="shared" si="49"/>
        <v>0.72</v>
      </c>
      <c r="W172" s="5">
        <f t="shared" si="49"/>
        <v>0.76</v>
      </c>
      <c r="X172" s="5">
        <f t="shared" si="49"/>
        <v>0.796</v>
      </c>
      <c r="Y172" s="5">
        <f t="shared" si="49"/>
        <v>0.829</v>
      </c>
      <c r="Z172" s="5">
        <f t="shared" si="49"/>
        <v>0.859</v>
      </c>
      <c r="AA172" s="5">
        <f t="shared" si="49"/>
        <v>0.885</v>
      </c>
      <c r="AB172" s="5">
        <f t="shared" si="49"/>
        <v>0.907</v>
      </c>
      <c r="AC172" s="5">
        <f t="shared" si="49"/>
        <v>0.927</v>
      </c>
      <c r="AD172" s="5">
        <f t="shared" si="49"/>
        <v>0.944</v>
      </c>
      <c r="AE172" s="5">
        <f t="shared" si="49"/>
        <v>0.957</v>
      </c>
      <c r="AF172" s="5">
        <f t="shared" si="49"/>
        <v>0.969</v>
      </c>
      <c r="AG172" s="5">
        <f t="shared" si="49"/>
        <v>0.978</v>
      </c>
      <c r="AH172" s="5">
        <f t="shared" si="49"/>
        <v>0.985</v>
      </c>
      <c r="AI172" s="5">
        <f t="shared" si="49"/>
        <v>0.99</v>
      </c>
    </row>
    <row r="173" spans="5:35">
      <c r="E173">
        <v>41</v>
      </c>
      <c r="F173" s="8">
        <f t="shared" ref="F173:F192" si="50">ROUND(1-COMBIN($E173-F$171,5)/COMBIN($E173,5)-5*COMBIN($E173-F$171,5)*F$171/(($E173-F$171-4)*COMBIN($E173,5)),3)</f>
        <v>0</v>
      </c>
      <c r="G173" s="10">
        <f t="shared" ref="G173:G192" si="51">ROUND(1-COMBIN($E173-G$171,5)/COMBIN($E173,5)-5*COMBIN($E173-G$171,5)*G$171/(($E173-G$171-4)*COMBIN($E173,5)),3)</f>
        <v>0.012</v>
      </c>
      <c r="H173" s="10">
        <f t="shared" ref="H173:H192" si="52">ROUND(1-COMBIN($E173-H$171,5)/COMBIN($E173,5)-5*COMBIN($E173-H$171,5)*H$171/(($E173-H$171-4)*COMBIN($E173,5)),3)</f>
        <v>0.035</v>
      </c>
      <c r="I173" s="10">
        <f t="shared" ref="I173:I192" si="53">ROUND(1-COMBIN($E173-I$171,5)/COMBIN($E173,5)-5*COMBIN($E173-I$171,5)*I$171/(($E173-I$171-4)*COMBIN($E173,5)),3)</f>
        <v>0.066</v>
      </c>
      <c r="J173" s="10">
        <f t="shared" ref="J173:J192" si="54">ROUND(1-COMBIN($E173-J$171,5)/COMBIN($E173,5)-5*COMBIN($E173-J$171,5)*J$171/(($E173-J$171-4)*COMBIN($E173,5)),3)</f>
        <v>0.104</v>
      </c>
      <c r="K173" s="10">
        <f t="shared" ref="K173:K192" si="55">ROUND(1-COMBIN($E173-K$171,5)/COMBIN($E173,5)-5*COMBIN($E173-K$171,5)*K$171/(($E173-K$171-4)*COMBIN($E173,5)),3)</f>
        <v>0.148</v>
      </c>
      <c r="L173" s="10">
        <f t="shared" ref="L173:L192" si="56">ROUND(1-COMBIN($E173-L$171,5)/COMBIN($E173,5)-5*COMBIN($E173-L$171,5)*L$171/(($E173-L$171-4)*COMBIN($E173,5)),3)</f>
        <v>0.196</v>
      </c>
      <c r="M173" s="10">
        <f t="shared" ref="M173:M192" si="57">ROUND(1-COMBIN($E173-M$171,5)/COMBIN($E173,5)-5*COMBIN($E173-M$171,5)*M$171/(($E173-M$171-4)*COMBIN($E173,5)),3)</f>
        <v>0.246</v>
      </c>
      <c r="N173" s="10">
        <f t="shared" ref="N173:N192" si="58">ROUND(1-COMBIN($E173-N$171,5)/COMBIN($E173,5)-5*COMBIN($E173-N$171,5)*N$171/(($E173-N$171-4)*COMBIN($E173,5)),3)</f>
        <v>0.299</v>
      </c>
      <c r="O173" s="10">
        <f t="shared" ref="O173:O192" si="59">ROUND(1-COMBIN($E173-O$171,5)/COMBIN($E173,5)-5*COMBIN($E173-O$171,5)*O$171/(($E173-O$171-4)*COMBIN($E173,5)),3)</f>
        <v>0.353</v>
      </c>
      <c r="P173" s="10">
        <f t="shared" ref="P173:P192" si="60">ROUND(1-COMBIN($E173-P$171,5)/COMBIN($E173,5)-5*COMBIN($E173-P$171,5)*P$171/(($E173-P$171-4)*COMBIN($E173,5)),3)</f>
        <v>0.408</v>
      </c>
      <c r="Q173" s="10">
        <f t="shared" ref="Q173:Q192" si="61">ROUND(1-COMBIN($E173-Q$171,5)/COMBIN($E173,5)-5*COMBIN($E173-Q$171,5)*Q$171/(($E173-Q$171-4)*COMBIN($E173,5)),3)</f>
        <v>0.461</v>
      </c>
      <c r="R173" s="10">
        <f t="shared" ref="R173:R192" si="62">ROUND(1-COMBIN($E173-R$171,5)/COMBIN($E173,5)-5*COMBIN($E173-R$171,5)*R$171/(($E173-R$171-4)*COMBIN($E173,5)),3)</f>
        <v>0.514</v>
      </c>
      <c r="S173" s="10">
        <f t="shared" ref="S173:S192" si="63">ROUND(1-COMBIN($E173-S$171,5)/COMBIN($E173,5)-5*COMBIN($E173-S$171,5)*S$171/(($E173-S$171-4)*COMBIN($E173,5)),3)</f>
        <v>0.564</v>
      </c>
      <c r="T173" s="10">
        <f t="shared" ref="T173:T192" si="64">ROUND(1-COMBIN($E173-T$171,5)/COMBIN($E173,5)-5*COMBIN($E173-T$171,5)*T$171/(($E173-T$171-4)*COMBIN($E173,5)),3)</f>
        <v>0.613</v>
      </c>
      <c r="U173" s="10">
        <f t="shared" ref="U173:U192" si="65">ROUND(1-COMBIN($E173-U$171,5)/COMBIN($E173,5)-5*COMBIN($E173-U$171,5)*U$171/(($E173-U$171-4)*COMBIN($E173,5)),3)</f>
        <v>0.659</v>
      </c>
      <c r="V173" s="10">
        <f t="shared" ref="V173:V192" si="66">ROUND(1-COMBIN($E173-V$171,5)/COMBIN($E173,5)-5*COMBIN($E173-V$171,5)*V$171/(($E173-V$171-4)*COMBIN($E173,5)),3)</f>
        <v>0.702</v>
      </c>
      <c r="W173" s="10">
        <f t="shared" ref="W173:W192" si="67">ROUND(1-COMBIN($E173-W$171,5)/COMBIN($E173,5)-5*COMBIN($E173-W$171,5)*W$171/(($E173-W$171-4)*COMBIN($E173,5)),3)</f>
        <v>0.742</v>
      </c>
      <c r="X173" s="10">
        <f t="shared" ref="X173:X192" si="68">ROUND(1-COMBIN($E173-X$171,5)/COMBIN($E173,5)-5*COMBIN($E173-X$171,5)*X$171/(($E173-X$171-4)*COMBIN($E173,5)),3)</f>
        <v>0.779</v>
      </c>
      <c r="Y173" s="10">
        <f t="shared" ref="Y173:Y192" si="69">ROUND(1-COMBIN($E173-Y$171,5)/COMBIN($E173,5)-5*COMBIN($E173-Y$171,5)*Y$171/(($E173-Y$171-4)*COMBIN($E173,5)),3)</f>
        <v>0.813</v>
      </c>
      <c r="Z173" s="10">
        <f t="shared" ref="Z173:Z192" si="70">ROUND(1-COMBIN($E173-Z$171,5)/COMBIN($E173,5)-5*COMBIN($E173-Z$171,5)*Z$171/(($E173-Z$171-4)*COMBIN($E173,5)),3)</f>
        <v>0.844</v>
      </c>
      <c r="AA173" s="10">
        <f t="shared" ref="AA173:AA192" si="71">ROUND(1-COMBIN($E173-AA$171,5)/COMBIN($E173,5)-5*COMBIN($E173-AA$171,5)*AA$171/(($E173-AA$171-4)*COMBIN($E173,5)),3)</f>
        <v>0.871</v>
      </c>
      <c r="AB173" s="10">
        <f t="shared" ref="AB173:AB192" si="72">ROUND(1-COMBIN($E173-AB$171,5)/COMBIN($E173,5)-5*COMBIN($E173-AB$171,5)*AB$171/(($E173-AB$171-4)*COMBIN($E173,5)),3)</f>
        <v>0.895</v>
      </c>
      <c r="AC173" s="10">
        <f t="shared" ref="AC173:AC192" si="73">ROUND(1-COMBIN($E173-AC$171,5)/COMBIN($E173,5)-5*COMBIN($E173-AC$171,5)*AC$171/(($E173-AC$171-4)*COMBIN($E173,5)),3)</f>
        <v>0.916</v>
      </c>
      <c r="AD173" s="10">
        <f t="shared" ref="AD173:AD192" si="74">ROUND(1-COMBIN($E173-AD$171,5)/COMBIN($E173,5)-5*COMBIN($E173-AD$171,5)*AD$171/(($E173-AD$171-4)*COMBIN($E173,5)),3)</f>
        <v>0.933</v>
      </c>
      <c r="AE173" s="10">
        <f t="shared" ref="AE173:AE192" si="75">ROUND(1-COMBIN($E173-AE$171,5)/COMBIN($E173,5)-5*COMBIN($E173-AE$171,5)*AE$171/(($E173-AE$171-4)*COMBIN($E173,5)),3)</f>
        <v>0.949</v>
      </c>
      <c r="AF173" s="10">
        <f t="shared" ref="AF173:AF192" si="76">ROUND(1-COMBIN($E173-AF$171,5)/COMBIN($E173,5)-5*COMBIN($E173-AF$171,5)*AF$171/(($E173-AF$171-4)*COMBIN($E173,5)),3)</f>
        <v>0.961</v>
      </c>
      <c r="AG173" s="10">
        <f t="shared" ref="AG173:AG192" si="77">ROUND(1-COMBIN($E173-AG$171,5)/COMBIN($E173,5)-5*COMBIN($E173-AG$171,5)*AG$171/(($E173-AG$171-4)*COMBIN($E173,5)),3)</f>
        <v>0.972</v>
      </c>
      <c r="AH173" s="10">
        <f t="shared" ref="AH173:AH192" si="78">ROUND(1-COMBIN($E173-AH$171,5)/COMBIN($E173,5)-5*COMBIN($E173-AH$171,5)*AH$171/(($E173-AH$171-4)*COMBIN($E173,5)),3)</f>
        <v>0.98</v>
      </c>
      <c r="AI173" s="10">
        <f t="shared" ref="AI173:AI192" si="79">ROUND(1-COMBIN($E173-AI$171,5)/COMBIN($E173,5)-5*COMBIN($E173-AI$171,5)*AI$171/(($E173-AI$171-4)*COMBIN($E173,5)),3)</f>
        <v>0.986</v>
      </c>
    </row>
    <row r="174" spans="5:35">
      <c r="E174">
        <v>42</v>
      </c>
      <c r="F174" s="8">
        <f t="shared" si="50"/>
        <v>0</v>
      </c>
      <c r="G174" s="10">
        <f t="shared" si="51"/>
        <v>0.012</v>
      </c>
      <c r="H174" s="10">
        <f t="shared" si="52"/>
        <v>0.033</v>
      </c>
      <c r="I174" s="10">
        <f t="shared" si="53"/>
        <v>0.063</v>
      </c>
      <c r="J174" s="10">
        <f t="shared" si="54"/>
        <v>0.099</v>
      </c>
      <c r="K174" s="10">
        <f t="shared" si="55"/>
        <v>0.141</v>
      </c>
      <c r="L174" s="10">
        <f t="shared" si="56"/>
        <v>0.188</v>
      </c>
      <c r="M174" s="10">
        <f t="shared" si="57"/>
        <v>0.237</v>
      </c>
      <c r="N174" s="10">
        <f t="shared" si="58"/>
        <v>0.288</v>
      </c>
      <c r="O174" s="10">
        <f t="shared" si="59"/>
        <v>0.341</v>
      </c>
      <c r="P174" s="10">
        <f t="shared" si="60"/>
        <v>0.393</v>
      </c>
      <c r="Q174" s="10">
        <f t="shared" si="61"/>
        <v>0.446</v>
      </c>
      <c r="R174" s="10">
        <f t="shared" si="62"/>
        <v>0.497</v>
      </c>
      <c r="S174" s="10">
        <f t="shared" si="63"/>
        <v>0.547</v>
      </c>
      <c r="T174" s="10">
        <f t="shared" si="64"/>
        <v>0.596</v>
      </c>
      <c r="U174" s="10">
        <f t="shared" si="65"/>
        <v>0.641</v>
      </c>
      <c r="V174" s="10">
        <f t="shared" si="66"/>
        <v>0.685</v>
      </c>
      <c r="W174" s="10">
        <f t="shared" si="67"/>
        <v>0.725</v>
      </c>
      <c r="X174" s="10">
        <f t="shared" si="68"/>
        <v>0.763</v>
      </c>
      <c r="Y174" s="10">
        <f t="shared" si="69"/>
        <v>0.797</v>
      </c>
      <c r="Z174" s="10">
        <f t="shared" si="70"/>
        <v>0.828</v>
      </c>
      <c r="AA174" s="10">
        <f t="shared" si="71"/>
        <v>0.856</v>
      </c>
      <c r="AB174" s="10">
        <f t="shared" si="72"/>
        <v>0.882</v>
      </c>
      <c r="AC174" s="10">
        <f t="shared" si="73"/>
        <v>0.904</v>
      </c>
      <c r="AD174" s="10">
        <f t="shared" si="74"/>
        <v>0.923</v>
      </c>
      <c r="AE174" s="10">
        <f t="shared" si="75"/>
        <v>0.939</v>
      </c>
      <c r="AF174" s="10">
        <f t="shared" si="76"/>
        <v>0.953</v>
      </c>
      <c r="AG174" s="10">
        <f t="shared" si="77"/>
        <v>0.965</v>
      </c>
      <c r="AH174" s="10">
        <f t="shared" si="78"/>
        <v>0.974</v>
      </c>
      <c r="AI174" s="10">
        <f t="shared" si="79"/>
        <v>0.982</v>
      </c>
    </row>
    <row r="175" spans="5:35">
      <c r="E175">
        <v>43</v>
      </c>
      <c r="F175" s="8">
        <f t="shared" si="50"/>
        <v>0</v>
      </c>
      <c r="G175" s="10">
        <f t="shared" si="51"/>
        <v>0.011</v>
      </c>
      <c r="H175" s="10">
        <f t="shared" si="52"/>
        <v>0.032</v>
      </c>
      <c r="I175" s="10">
        <f t="shared" si="53"/>
        <v>0.06</v>
      </c>
      <c r="J175" s="10">
        <f t="shared" si="54"/>
        <v>0.095</v>
      </c>
      <c r="K175" s="10">
        <f t="shared" si="55"/>
        <v>0.135</v>
      </c>
      <c r="L175" s="10">
        <f t="shared" si="56"/>
        <v>0.18</v>
      </c>
      <c r="M175" s="10">
        <f t="shared" si="57"/>
        <v>0.228</v>
      </c>
      <c r="N175" s="10">
        <f t="shared" si="58"/>
        <v>0.277</v>
      </c>
      <c r="O175" s="10">
        <f t="shared" si="59"/>
        <v>0.328</v>
      </c>
      <c r="P175" s="10">
        <f t="shared" si="60"/>
        <v>0.38</v>
      </c>
      <c r="Q175" s="10">
        <f t="shared" si="61"/>
        <v>0.431</v>
      </c>
      <c r="R175" s="10">
        <f t="shared" si="62"/>
        <v>0.482</v>
      </c>
      <c r="S175" s="10">
        <f t="shared" si="63"/>
        <v>0.531</v>
      </c>
      <c r="T175" s="10">
        <f t="shared" si="64"/>
        <v>0.579</v>
      </c>
      <c r="U175" s="10">
        <f t="shared" si="65"/>
        <v>0.624</v>
      </c>
      <c r="V175" s="10">
        <f t="shared" si="66"/>
        <v>0.668</v>
      </c>
      <c r="W175" s="10">
        <f t="shared" si="67"/>
        <v>0.708</v>
      </c>
      <c r="X175" s="10">
        <f t="shared" si="68"/>
        <v>0.746</v>
      </c>
      <c r="Y175" s="10">
        <f t="shared" si="69"/>
        <v>0.781</v>
      </c>
      <c r="Z175" s="10">
        <f t="shared" si="70"/>
        <v>0.813</v>
      </c>
      <c r="AA175" s="10">
        <f t="shared" si="71"/>
        <v>0.842</v>
      </c>
      <c r="AB175" s="10">
        <f t="shared" si="72"/>
        <v>0.868</v>
      </c>
      <c r="AC175" s="10">
        <f t="shared" si="73"/>
        <v>0.891</v>
      </c>
      <c r="AD175" s="10">
        <f t="shared" si="74"/>
        <v>0.912</v>
      </c>
      <c r="AE175" s="10">
        <f t="shared" si="75"/>
        <v>0.929</v>
      </c>
      <c r="AF175" s="10">
        <f t="shared" si="76"/>
        <v>0.944</v>
      </c>
      <c r="AG175" s="10">
        <f t="shared" si="77"/>
        <v>0.957</v>
      </c>
      <c r="AH175" s="10">
        <f t="shared" si="78"/>
        <v>0.968</v>
      </c>
      <c r="AI175" s="10">
        <f t="shared" si="79"/>
        <v>0.976</v>
      </c>
    </row>
    <row r="176" spans="5:35">
      <c r="E176">
        <v>44</v>
      </c>
      <c r="F176" s="8">
        <f t="shared" si="50"/>
        <v>0</v>
      </c>
      <c r="G176" s="10">
        <f t="shared" si="51"/>
        <v>0.011</v>
      </c>
      <c r="H176" s="10">
        <f t="shared" si="52"/>
        <v>0.03</v>
      </c>
      <c r="I176" s="10">
        <f t="shared" si="53"/>
        <v>0.057</v>
      </c>
      <c r="J176" s="10">
        <f t="shared" si="54"/>
        <v>0.091</v>
      </c>
      <c r="K176" s="10">
        <f t="shared" si="55"/>
        <v>0.13</v>
      </c>
      <c r="L176" s="10">
        <f t="shared" si="56"/>
        <v>0.173</v>
      </c>
      <c r="M176" s="10">
        <f t="shared" si="57"/>
        <v>0.219</v>
      </c>
      <c r="N176" s="10">
        <f t="shared" si="58"/>
        <v>0.267</v>
      </c>
      <c r="O176" s="10">
        <f t="shared" si="59"/>
        <v>0.317</v>
      </c>
      <c r="P176" s="10">
        <f t="shared" si="60"/>
        <v>0.367</v>
      </c>
      <c r="Q176" s="10">
        <f t="shared" si="61"/>
        <v>0.417</v>
      </c>
      <c r="R176" s="10">
        <f t="shared" si="62"/>
        <v>0.467</v>
      </c>
      <c r="S176" s="10">
        <f t="shared" si="63"/>
        <v>0.515</v>
      </c>
      <c r="T176" s="10">
        <f t="shared" si="64"/>
        <v>0.563</v>
      </c>
      <c r="U176" s="10">
        <f t="shared" si="65"/>
        <v>0.608</v>
      </c>
      <c r="V176" s="10">
        <f t="shared" si="66"/>
        <v>0.651</v>
      </c>
      <c r="W176" s="10">
        <f t="shared" si="67"/>
        <v>0.692</v>
      </c>
      <c r="X176" s="10">
        <f t="shared" si="68"/>
        <v>0.73</v>
      </c>
      <c r="Y176" s="10">
        <f t="shared" si="69"/>
        <v>0.765</v>
      </c>
      <c r="Z176" s="10">
        <f t="shared" si="70"/>
        <v>0.798</v>
      </c>
      <c r="AA176" s="10">
        <f t="shared" si="71"/>
        <v>0.828</v>
      </c>
      <c r="AB176" s="10">
        <f t="shared" si="72"/>
        <v>0.855</v>
      </c>
      <c r="AC176" s="10">
        <f t="shared" si="73"/>
        <v>0.879</v>
      </c>
      <c r="AD176" s="10">
        <f t="shared" si="74"/>
        <v>0.9</v>
      </c>
      <c r="AE176" s="10">
        <f t="shared" si="75"/>
        <v>0.919</v>
      </c>
      <c r="AF176" s="10">
        <f t="shared" si="76"/>
        <v>0.935</v>
      </c>
      <c r="AG176" s="10">
        <f t="shared" si="77"/>
        <v>0.949</v>
      </c>
      <c r="AH176" s="10">
        <f t="shared" si="78"/>
        <v>0.961</v>
      </c>
      <c r="AI176" s="10">
        <f t="shared" si="79"/>
        <v>0.971</v>
      </c>
    </row>
    <row r="177" spans="5:35">
      <c r="E177">
        <v>45</v>
      </c>
      <c r="F177" s="8">
        <f t="shared" si="50"/>
        <v>0</v>
      </c>
      <c r="G177" s="10">
        <f t="shared" si="51"/>
        <v>0.01</v>
      </c>
      <c r="H177" s="10">
        <f t="shared" si="52"/>
        <v>0.029</v>
      </c>
      <c r="I177" s="10">
        <f t="shared" si="53"/>
        <v>0.055</v>
      </c>
      <c r="J177" s="10">
        <f t="shared" si="54"/>
        <v>0.087</v>
      </c>
      <c r="K177" s="10">
        <f t="shared" si="55"/>
        <v>0.125</v>
      </c>
      <c r="L177" s="10">
        <f t="shared" si="56"/>
        <v>0.166</v>
      </c>
      <c r="M177" s="10">
        <f t="shared" si="57"/>
        <v>0.211</v>
      </c>
      <c r="N177" s="10">
        <f t="shared" si="58"/>
        <v>0.258</v>
      </c>
      <c r="O177" s="10">
        <f t="shared" si="59"/>
        <v>0.306</v>
      </c>
      <c r="P177" s="10">
        <f t="shared" si="60"/>
        <v>0.355</v>
      </c>
      <c r="Q177" s="10">
        <f t="shared" si="61"/>
        <v>0.404</v>
      </c>
      <c r="R177" s="10">
        <f t="shared" si="62"/>
        <v>0.453</v>
      </c>
      <c r="S177" s="10">
        <f t="shared" si="63"/>
        <v>0.5</v>
      </c>
      <c r="T177" s="10">
        <f t="shared" si="64"/>
        <v>0.547</v>
      </c>
      <c r="U177" s="10">
        <f t="shared" si="65"/>
        <v>0.592</v>
      </c>
      <c r="V177" s="10">
        <f t="shared" si="66"/>
        <v>0.635</v>
      </c>
      <c r="W177" s="10">
        <f t="shared" si="67"/>
        <v>0.675</v>
      </c>
      <c r="X177" s="10">
        <f t="shared" si="68"/>
        <v>0.714</v>
      </c>
      <c r="Y177" s="10">
        <f t="shared" si="69"/>
        <v>0.749</v>
      </c>
      <c r="Z177" s="10">
        <f t="shared" si="70"/>
        <v>0.783</v>
      </c>
      <c r="AA177" s="10">
        <f t="shared" si="71"/>
        <v>0.813</v>
      </c>
      <c r="AB177" s="10">
        <f t="shared" si="72"/>
        <v>0.841</v>
      </c>
      <c r="AC177" s="10">
        <f t="shared" si="73"/>
        <v>0.866</v>
      </c>
      <c r="AD177" s="10">
        <f t="shared" si="74"/>
        <v>0.888</v>
      </c>
      <c r="AE177" s="10">
        <f t="shared" si="75"/>
        <v>0.908</v>
      </c>
      <c r="AF177" s="10">
        <f t="shared" si="76"/>
        <v>0.925</v>
      </c>
      <c r="AG177" s="10">
        <f t="shared" si="77"/>
        <v>0.94</v>
      </c>
      <c r="AH177" s="10">
        <f t="shared" si="78"/>
        <v>0.953</v>
      </c>
      <c r="AI177" s="10">
        <f t="shared" si="79"/>
        <v>0.964</v>
      </c>
    </row>
    <row r="178" spans="5:35">
      <c r="E178">
        <v>46</v>
      </c>
      <c r="F178" s="8">
        <f t="shared" si="50"/>
        <v>0</v>
      </c>
      <c r="G178" s="10">
        <f t="shared" si="51"/>
        <v>0.01</v>
      </c>
      <c r="H178" s="10">
        <f t="shared" si="52"/>
        <v>0.028</v>
      </c>
      <c r="I178" s="10">
        <f t="shared" si="53"/>
        <v>0.053</v>
      </c>
      <c r="J178" s="10">
        <f t="shared" si="54"/>
        <v>0.084</v>
      </c>
      <c r="K178" s="10">
        <f t="shared" si="55"/>
        <v>0.12</v>
      </c>
      <c r="L178" s="10">
        <f t="shared" si="56"/>
        <v>0.16</v>
      </c>
      <c r="M178" s="10">
        <f t="shared" si="57"/>
        <v>0.203</v>
      </c>
      <c r="N178" s="10">
        <f t="shared" si="58"/>
        <v>0.248</v>
      </c>
      <c r="O178" s="10">
        <f t="shared" si="59"/>
        <v>0.295</v>
      </c>
      <c r="P178" s="10">
        <f t="shared" si="60"/>
        <v>0.343</v>
      </c>
      <c r="Q178" s="10">
        <f t="shared" si="61"/>
        <v>0.391</v>
      </c>
      <c r="R178" s="10">
        <f t="shared" si="62"/>
        <v>0.439</v>
      </c>
      <c r="S178" s="10">
        <f t="shared" si="63"/>
        <v>0.486</v>
      </c>
      <c r="T178" s="10">
        <f t="shared" si="64"/>
        <v>0.532</v>
      </c>
      <c r="U178" s="10">
        <f t="shared" si="65"/>
        <v>0.576</v>
      </c>
      <c r="V178" s="10">
        <f t="shared" si="66"/>
        <v>0.619</v>
      </c>
      <c r="W178" s="10">
        <f t="shared" si="67"/>
        <v>0.659</v>
      </c>
      <c r="X178" s="10">
        <f t="shared" si="68"/>
        <v>0.698</v>
      </c>
      <c r="Y178" s="10">
        <f t="shared" si="69"/>
        <v>0.734</v>
      </c>
      <c r="Z178" s="10">
        <f t="shared" si="70"/>
        <v>0.767</v>
      </c>
      <c r="AA178" s="10">
        <f t="shared" si="71"/>
        <v>0.798</v>
      </c>
      <c r="AB178" s="10">
        <f t="shared" si="72"/>
        <v>0.827</v>
      </c>
      <c r="AC178" s="10">
        <f t="shared" si="73"/>
        <v>0.853</v>
      </c>
      <c r="AD178" s="10">
        <f t="shared" si="74"/>
        <v>0.876</v>
      </c>
      <c r="AE178" s="10">
        <f t="shared" si="75"/>
        <v>0.897</v>
      </c>
      <c r="AF178" s="10">
        <f t="shared" si="76"/>
        <v>0.915</v>
      </c>
      <c r="AG178" s="10">
        <f t="shared" si="77"/>
        <v>0.931</v>
      </c>
      <c r="AH178" s="10">
        <f t="shared" si="78"/>
        <v>0.945</v>
      </c>
      <c r="AI178" s="10">
        <f t="shared" si="79"/>
        <v>0.957</v>
      </c>
    </row>
    <row r="179" spans="5:35">
      <c r="E179">
        <v>47</v>
      </c>
      <c r="F179" s="8">
        <f t="shared" si="50"/>
        <v>0</v>
      </c>
      <c r="G179" s="10">
        <f t="shared" si="51"/>
        <v>0.009</v>
      </c>
      <c r="H179" s="10">
        <f t="shared" si="52"/>
        <v>0.027</v>
      </c>
      <c r="I179" s="10">
        <f t="shared" si="53"/>
        <v>0.051</v>
      </c>
      <c r="J179" s="10">
        <f t="shared" si="54"/>
        <v>0.081</v>
      </c>
      <c r="K179" s="10">
        <f t="shared" si="55"/>
        <v>0.115</v>
      </c>
      <c r="L179" s="10">
        <f t="shared" si="56"/>
        <v>0.154</v>
      </c>
      <c r="M179" s="10">
        <f t="shared" si="57"/>
        <v>0.196</v>
      </c>
      <c r="N179" s="10">
        <f t="shared" si="58"/>
        <v>0.24</v>
      </c>
      <c r="O179" s="10">
        <f t="shared" si="59"/>
        <v>0.285</v>
      </c>
      <c r="P179" s="10">
        <f t="shared" si="60"/>
        <v>0.332</v>
      </c>
      <c r="Q179" s="10">
        <f t="shared" si="61"/>
        <v>0.379</v>
      </c>
      <c r="R179" s="10">
        <f t="shared" si="62"/>
        <v>0.426</v>
      </c>
      <c r="S179" s="10">
        <f t="shared" si="63"/>
        <v>0.472</v>
      </c>
      <c r="T179" s="10">
        <f t="shared" si="64"/>
        <v>0.517</v>
      </c>
      <c r="U179" s="10">
        <f t="shared" si="65"/>
        <v>0.561</v>
      </c>
      <c r="V179" s="10">
        <f t="shared" si="66"/>
        <v>0.603</v>
      </c>
      <c r="W179" s="10">
        <f t="shared" si="67"/>
        <v>0.644</v>
      </c>
      <c r="X179" s="10">
        <f t="shared" si="68"/>
        <v>0.682</v>
      </c>
      <c r="Y179" s="10">
        <f t="shared" si="69"/>
        <v>0.719</v>
      </c>
      <c r="Z179" s="10">
        <f t="shared" si="70"/>
        <v>0.752</v>
      </c>
      <c r="AA179" s="10">
        <f t="shared" si="71"/>
        <v>0.784</v>
      </c>
      <c r="AB179" s="10">
        <f t="shared" si="72"/>
        <v>0.813</v>
      </c>
      <c r="AC179" s="10">
        <f t="shared" si="73"/>
        <v>0.84</v>
      </c>
      <c r="AD179" s="10">
        <f t="shared" si="74"/>
        <v>0.864</v>
      </c>
      <c r="AE179" s="10">
        <f t="shared" si="75"/>
        <v>0.885</v>
      </c>
      <c r="AF179" s="10">
        <f t="shared" si="76"/>
        <v>0.905</v>
      </c>
      <c r="AG179" s="10">
        <f t="shared" si="77"/>
        <v>0.922</v>
      </c>
      <c r="AH179" s="10">
        <f t="shared" si="78"/>
        <v>0.937</v>
      </c>
      <c r="AI179" s="10">
        <f t="shared" si="79"/>
        <v>0.949</v>
      </c>
    </row>
    <row r="180" spans="5:35">
      <c r="E180">
        <v>48</v>
      </c>
      <c r="F180" s="8">
        <f t="shared" si="50"/>
        <v>0</v>
      </c>
      <c r="G180" s="10">
        <f t="shared" si="51"/>
        <v>0.009</v>
      </c>
      <c r="H180" s="10">
        <f t="shared" si="52"/>
        <v>0.025</v>
      </c>
      <c r="I180" s="10">
        <f t="shared" si="53"/>
        <v>0.049</v>
      </c>
      <c r="J180" s="10">
        <f t="shared" si="54"/>
        <v>0.077</v>
      </c>
      <c r="K180" s="10">
        <f t="shared" si="55"/>
        <v>0.111</v>
      </c>
      <c r="L180" s="10">
        <f t="shared" si="56"/>
        <v>0.148</v>
      </c>
      <c r="M180" s="10">
        <f t="shared" si="57"/>
        <v>0.189</v>
      </c>
      <c r="N180" s="10">
        <f t="shared" si="58"/>
        <v>0.231</v>
      </c>
      <c r="O180" s="10">
        <f t="shared" si="59"/>
        <v>0.276</v>
      </c>
      <c r="P180" s="10">
        <f t="shared" si="60"/>
        <v>0.321</v>
      </c>
      <c r="Q180" s="10">
        <f t="shared" si="61"/>
        <v>0.367</v>
      </c>
      <c r="R180" s="10">
        <f t="shared" si="62"/>
        <v>0.413</v>
      </c>
      <c r="S180" s="10">
        <f t="shared" si="63"/>
        <v>0.458</v>
      </c>
      <c r="T180" s="10">
        <f t="shared" si="64"/>
        <v>0.503</v>
      </c>
      <c r="U180" s="10">
        <f t="shared" si="65"/>
        <v>0.546</v>
      </c>
      <c r="V180" s="10">
        <f t="shared" si="66"/>
        <v>0.588</v>
      </c>
      <c r="W180" s="10">
        <f t="shared" si="67"/>
        <v>0.629</v>
      </c>
      <c r="X180" s="10">
        <f t="shared" si="68"/>
        <v>0.667</v>
      </c>
      <c r="Y180" s="10">
        <f t="shared" si="69"/>
        <v>0.703</v>
      </c>
      <c r="Z180" s="10">
        <f t="shared" si="70"/>
        <v>0.738</v>
      </c>
      <c r="AA180" s="10">
        <f t="shared" si="71"/>
        <v>0.77</v>
      </c>
      <c r="AB180" s="10">
        <f t="shared" si="72"/>
        <v>0.799</v>
      </c>
      <c r="AC180" s="10">
        <f t="shared" si="73"/>
        <v>0.826</v>
      </c>
      <c r="AD180" s="10">
        <f t="shared" si="74"/>
        <v>0.851</v>
      </c>
      <c r="AE180" s="10">
        <f t="shared" si="75"/>
        <v>0.874</v>
      </c>
      <c r="AF180" s="10">
        <f t="shared" si="76"/>
        <v>0.894</v>
      </c>
      <c r="AG180" s="10">
        <f t="shared" si="77"/>
        <v>0.912</v>
      </c>
      <c r="AH180" s="10">
        <f t="shared" si="78"/>
        <v>0.928</v>
      </c>
      <c r="AI180" s="10">
        <f t="shared" si="79"/>
        <v>0.941</v>
      </c>
    </row>
    <row r="181" spans="5:35">
      <c r="E181">
        <v>49</v>
      </c>
      <c r="F181" s="8">
        <f t="shared" si="50"/>
        <v>0</v>
      </c>
      <c r="G181" s="10">
        <f t="shared" si="51"/>
        <v>0.009</v>
      </c>
      <c r="H181" s="10">
        <f t="shared" si="52"/>
        <v>0.024</v>
      </c>
      <c r="I181" s="10">
        <f t="shared" si="53"/>
        <v>0.047</v>
      </c>
      <c r="J181" s="10">
        <f t="shared" si="54"/>
        <v>0.075</v>
      </c>
      <c r="K181" s="10">
        <f t="shared" si="55"/>
        <v>0.107</v>
      </c>
      <c r="L181" s="10">
        <f t="shared" si="56"/>
        <v>0.143</v>
      </c>
      <c r="M181" s="10">
        <f t="shared" si="57"/>
        <v>0.182</v>
      </c>
      <c r="N181" s="10">
        <f t="shared" si="58"/>
        <v>0.224</v>
      </c>
      <c r="O181" s="10">
        <f t="shared" si="59"/>
        <v>0.267</v>
      </c>
      <c r="P181" s="10">
        <f t="shared" si="60"/>
        <v>0.311</v>
      </c>
      <c r="Q181" s="10">
        <f t="shared" si="61"/>
        <v>0.356</v>
      </c>
      <c r="R181" s="10">
        <f t="shared" si="62"/>
        <v>0.401</v>
      </c>
      <c r="S181" s="10">
        <f t="shared" si="63"/>
        <v>0.445</v>
      </c>
      <c r="T181" s="10">
        <f t="shared" si="64"/>
        <v>0.489</v>
      </c>
      <c r="U181" s="10">
        <f t="shared" si="65"/>
        <v>0.532</v>
      </c>
      <c r="V181" s="10">
        <f t="shared" si="66"/>
        <v>0.574</v>
      </c>
      <c r="W181" s="10">
        <f t="shared" si="67"/>
        <v>0.614</v>
      </c>
      <c r="X181" s="10">
        <f t="shared" si="68"/>
        <v>0.652</v>
      </c>
      <c r="Y181" s="10">
        <f t="shared" si="69"/>
        <v>0.689</v>
      </c>
      <c r="Z181" s="10">
        <f t="shared" si="70"/>
        <v>0.723</v>
      </c>
      <c r="AA181" s="10">
        <f t="shared" si="71"/>
        <v>0.755</v>
      </c>
      <c r="AB181" s="10">
        <f t="shared" si="72"/>
        <v>0.785</v>
      </c>
      <c r="AC181" s="10">
        <f t="shared" si="73"/>
        <v>0.813</v>
      </c>
      <c r="AD181" s="10">
        <f t="shared" si="74"/>
        <v>0.838</v>
      </c>
      <c r="AE181" s="10">
        <f t="shared" si="75"/>
        <v>0.862</v>
      </c>
      <c r="AF181" s="10">
        <f t="shared" si="76"/>
        <v>0.883</v>
      </c>
      <c r="AG181" s="10">
        <f t="shared" si="77"/>
        <v>0.901</v>
      </c>
      <c r="AH181" s="10">
        <f t="shared" si="78"/>
        <v>0.918</v>
      </c>
      <c r="AI181" s="10">
        <f t="shared" si="79"/>
        <v>0.933</v>
      </c>
    </row>
    <row r="182" spans="5:35">
      <c r="E182">
        <v>50</v>
      </c>
      <c r="F182" s="8">
        <f t="shared" si="50"/>
        <v>0</v>
      </c>
      <c r="G182" s="10">
        <f t="shared" si="51"/>
        <v>0.008</v>
      </c>
      <c r="H182" s="10">
        <f t="shared" si="52"/>
        <v>0.023</v>
      </c>
      <c r="I182" s="10">
        <f t="shared" si="53"/>
        <v>0.045</v>
      </c>
      <c r="J182" s="10">
        <f t="shared" si="54"/>
        <v>0.072</v>
      </c>
      <c r="K182" s="10">
        <f t="shared" si="55"/>
        <v>0.103</v>
      </c>
      <c r="L182" s="10">
        <f t="shared" si="56"/>
        <v>0.138</v>
      </c>
      <c r="M182" s="10">
        <f t="shared" si="57"/>
        <v>0.176</v>
      </c>
      <c r="N182" s="10">
        <f t="shared" si="58"/>
        <v>0.216</v>
      </c>
      <c r="O182" s="10">
        <f t="shared" si="59"/>
        <v>0.258</v>
      </c>
      <c r="P182" s="10">
        <f t="shared" si="60"/>
        <v>0.301</v>
      </c>
      <c r="Q182" s="10">
        <f t="shared" si="61"/>
        <v>0.345</v>
      </c>
      <c r="R182" s="10">
        <f t="shared" si="62"/>
        <v>0.389</v>
      </c>
      <c r="S182" s="10">
        <f t="shared" si="63"/>
        <v>0.433</v>
      </c>
      <c r="T182" s="10">
        <f t="shared" si="64"/>
        <v>0.476</v>
      </c>
      <c r="U182" s="10">
        <f t="shared" si="65"/>
        <v>0.518</v>
      </c>
      <c r="V182" s="10">
        <f t="shared" si="66"/>
        <v>0.56</v>
      </c>
      <c r="W182" s="10">
        <f t="shared" si="67"/>
        <v>0.599</v>
      </c>
      <c r="X182" s="10">
        <f t="shared" si="68"/>
        <v>0.638</v>
      </c>
      <c r="Y182" s="10">
        <f t="shared" si="69"/>
        <v>0.674</v>
      </c>
      <c r="Z182" s="10">
        <f t="shared" si="70"/>
        <v>0.709</v>
      </c>
      <c r="AA182" s="10">
        <f t="shared" si="71"/>
        <v>0.741</v>
      </c>
      <c r="AB182" s="10">
        <f t="shared" si="72"/>
        <v>0.771</v>
      </c>
      <c r="AC182" s="10">
        <f t="shared" si="73"/>
        <v>0.8</v>
      </c>
      <c r="AD182" s="10">
        <f t="shared" si="74"/>
        <v>0.826</v>
      </c>
      <c r="AE182" s="10">
        <f t="shared" si="75"/>
        <v>0.85</v>
      </c>
      <c r="AF182" s="10">
        <f t="shared" si="76"/>
        <v>0.871</v>
      </c>
      <c r="AG182" s="10">
        <f t="shared" si="77"/>
        <v>0.891</v>
      </c>
      <c r="AH182" s="10">
        <f t="shared" si="78"/>
        <v>0.908</v>
      </c>
      <c r="AI182" s="10">
        <f t="shared" si="79"/>
        <v>0.924</v>
      </c>
    </row>
    <row r="183" spans="5:35">
      <c r="E183">
        <v>51</v>
      </c>
      <c r="F183" s="8">
        <f t="shared" si="50"/>
        <v>0</v>
      </c>
      <c r="G183" s="10">
        <f t="shared" si="51"/>
        <v>0.008</v>
      </c>
      <c r="H183" s="10">
        <f t="shared" si="52"/>
        <v>0.023</v>
      </c>
      <c r="I183" s="10">
        <f t="shared" si="53"/>
        <v>0.043</v>
      </c>
      <c r="J183" s="10">
        <f t="shared" si="54"/>
        <v>0.069</v>
      </c>
      <c r="K183" s="10">
        <f t="shared" si="55"/>
        <v>0.099</v>
      </c>
      <c r="L183" s="10">
        <f t="shared" si="56"/>
        <v>0.133</v>
      </c>
      <c r="M183" s="10">
        <f t="shared" si="57"/>
        <v>0.17</v>
      </c>
      <c r="N183" s="10">
        <f t="shared" si="58"/>
        <v>0.209</v>
      </c>
      <c r="O183" s="10">
        <f t="shared" si="59"/>
        <v>0.25</v>
      </c>
      <c r="P183" s="10">
        <f t="shared" si="60"/>
        <v>0.292</v>
      </c>
      <c r="Q183" s="10">
        <f t="shared" si="61"/>
        <v>0.335</v>
      </c>
      <c r="R183" s="10">
        <f t="shared" si="62"/>
        <v>0.378</v>
      </c>
      <c r="S183" s="10">
        <f t="shared" si="63"/>
        <v>0.421</v>
      </c>
      <c r="T183" s="10">
        <f t="shared" si="64"/>
        <v>0.463</v>
      </c>
      <c r="U183" s="10">
        <f t="shared" si="65"/>
        <v>0.505</v>
      </c>
      <c r="V183" s="10">
        <f t="shared" si="66"/>
        <v>0.546</v>
      </c>
      <c r="W183" s="10">
        <f t="shared" si="67"/>
        <v>0.585</v>
      </c>
      <c r="X183" s="10">
        <f t="shared" si="68"/>
        <v>0.623</v>
      </c>
      <c r="Y183" s="10">
        <f t="shared" si="69"/>
        <v>0.66</v>
      </c>
      <c r="Z183" s="10">
        <f t="shared" si="70"/>
        <v>0.694</v>
      </c>
      <c r="AA183" s="10">
        <f t="shared" si="71"/>
        <v>0.727</v>
      </c>
      <c r="AB183" s="10">
        <f t="shared" si="72"/>
        <v>0.758</v>
      </c>
      <c r="AC183" s="10">
        <f t="shared" si="73"/>
        <v>0.786</v>
      </c>
      <c r="AD183" s="10">
        <f t="shared" si="74"/>
        <v>0.813</v>
      </c>
      <c r="AE183" s="10">
        <f t="shared" si="75"/>
        <v>0.837</v>
      </c>
      <c r="AF183" s="10">
        <f t="shared" si="76"/>
        <v>0.86</v>
      </c>
      <c r="AG183" s="10">
        <f t="shared" si="77"/>
        <v>0.88</v>
      </c>
      <c r="AH183" s="10">
        <f t="shared" si="78"/>
        <v>0.898</v>
      </c>
      <c r="AI183" s="10">
        <f t="shared" si="79"/>
        <v>0.915</v>
      </c>
    </row>
    <row r="184" spans="5:35">
      <c r="E184">
        <v>52</v>
      </c>
      <c r="F184" s="8">
        <f t="shared" si="50"/>
        <v>0</v>
      </c>
      <c r="G184" s="10">
        <f t="shared" si="51"/>
        <v>0.008</v>
      </c>
      <c r="H184" s="10">
        <f t="shared" si="52"/>
        <v>0.022</v>
      </c>
      <c r="I184" s="10">
        <f t="shared" si="53"/>
        <v>0.042</v>
      </c>
      <c r="J184" s="10">
        <f t="shared" si="54"/>
        <v>0.067</v>
      </c>
      <c r="K184" s="10">
        <f t="shared" si="55"/>
        <v>0.096</v>
      </c>
      <c r="L184" s="10">
        <f t="shared" si="56"/>
        <v>0.129</v>
      </c>
      <c r="M184" s="10">
        <f t="shared" si="57"/>
        <v>0.164</v>
      </c>
      <c r="N184" s="10">
        <f t="shared" si="58"/>
        <v>0.202</v>
      </c>
      <c r="O184" s="10">
        <f t="shared" si="59"/>
        <v>0.242</v>
      </c>
      <c r="P184" s="10">
        <f t="shared" si="60"/>
        <v>0.283</v>
      </c>
      <c r="Q184" s="10">
        <f t="shared" si="61"/>
        <v>0.325</v>
      </c>
      <c r="R184" s="10">
        <f t="shared" si="62"/>
        <v>0.367</v>
      </c>
      <c r="S184" s="10">
        <f t="shared" si="63"/>
        <v>0.409</v>
      </c>
      <c r="T184" s="10">
        <f t="shared" si="64"/>
        <v>0.451</v>
      </c>
      <c r="U184" s="10">
        <f t="shared" si="65"/>
        <v>0.492</v>
      </c>
      <c r="V184" s="10">
        <f t="shared" si="66"/>
        <v>0.533</v>
      </c>
      <c r="W184" s="10">
        <f t="shared" si="67"/>
        <v>0.572</v>
      </c>
      <c r="X184" s="10">
        <f t="shared" si="68"/>
        <v>0.61</v>
      </c>
      <c r="Y184" s="10">
        <f t="shared" si="69"/>
        <v>0.646</v>
      </c>
      <c r="Z184" s="10">
        <f t="shared" si="70"/>
        <v>0.68</v>
      </c>
      <c r="AA184" s="10">
        <f t="shared" si="71"/>
        <v>0.713</v>
      </c>
      <c r="AB184" s="10">
        <f t="shared" si="72"/>
        <v>0.744</v>
      </c>
      <c r="AC184" s="10">
        <f t="shared" si="73"/>
        <v>0.773</v>
      </c>
      <c r="AD184" s="10">
        <f t="shared" si="74"/>
        <v>0.8</v>
      </c>
      <c r="AE184" s="10">
        <f t="shared" si="75"/>
        <v>0.825</v>
      </c>
      <c r="AF184" s="10">
        <f t="shared" si="76"/>
        <v>0.848</v>
      </c>
      <c r="AG184" s="10">
        <f t="shared" si="77"/>
        <v>0.869</v>
      </c>
      <c r="AH184" s="10">
        <f t="shared" si="78"/>
        <v>0.888</v>
      </c>
      <c r="AI184" s="10">
        <f t="shared" si="79"/>
        <v>0.905</v>
      </c>
    </row>
    <row r="185" spans="5:35">
      <c r="E185">
        <v>53</v>
      </c>
      <c r="F185" s="8">
        <f t="shared" si="50"/>
        <v>0</v>
      </c>
      <c r="G185" s="10">
        <f t="shared" si="51"/>
        <v>0.007</v>
      </c>
      <c r="H185" s="10">
        <f t="shared" si="52"/>
        <v>0.021</v>
      </c>
      <c r="I185" s="10">
        <f t="shared" si="53"/>
        <v>0.04</v>
      </c>
      <c r="J185" s="10">
        <f t="shared" si="54"/>
        <v>0.064</v>
      </c>
      <c r="K185" s="10">
        <f t="shared" si="55"/>
        <v>0.093</v>
      </c>
      <c r="L185" s="10">
        <f t="shared" si="56"/>
        <v>0.124</v>
      </c>
      <c r="M185" s="10">
        <f t="shared" si="57"/>
        <v>0.159</v>
      </c>
      <c r="N185" s="10">
        <f t="shared" si="58"/>
        <v>0.196</v>
      </c>
      <c r="O185" s="10">
        <f t="shared" si="59"/>
        <v>0.235</v>
      </c>
      <c r="P185" s="10">
        <f t="shared" si="60"/>
        <v>0.275</v>
      </c>
      <c r="Q185" s="10">
        <f t="shared" si="61"/>
        <v>0.315</v>
      </c>
      <c r="R185" s="10">
        <f t="shared" si="62"/>
        <v>0.357</v>
      </c>
      <c r="S185" s="10">
        <f t="shared" si="63"/>
        <v>0.398</v>
      </c>
      <c r="T185" s="10">
        <f t="shared" si="64"/>
        <v>0.439</v>
      </c>
      <c r="U185" s="10">
        <f t="shared" si="65"/>
        <v>0.48</v>
      </c>
      <c r="V185" s="10">
        <f t="shared" si="66"/>
        <v>0.52</v>
      </c>
      <c r="W185" s="10">
        <f t="shared" si="67"/>
        <v>0.558</v>
      </c>
      <c r="X185" s="10">
        <f t="shared" si="68"/>
        <v>0.596</v>
      </c>
      <c r="Y185" s="10">
        <f t="shared" si="69"/>
        <v>0.632</v>
      </c>
      <c r="Z185" s="10">
        <f t="shared" si="70"/>
        <v>0.667</v>
      </c>
      <c r="AA185" s="10">
        <f t="shared" si="71"/>
        <v>0.7</v>
      </c>
      <c r="AB185" s="10">
        <f t="shared" si="72"/>
        <v>0.731</v>
      </c>
      <c r="AC185" s="10">
        <f t="shared" si="73"/>
        <v>0.76</v>
      </c>
      <c r="AD185" s="10">
        <f t="shared" si="74"/>
        <v>0.787</v>
      </c>
      <c r="AE185" s="10">
        <f t="shared" si="75"/>
        <v>0.813</v>
      </c>
      <c r="AF185" s="10">
        <f t="shared" si="76"/>
        <v>0.836</v>
      </c>
      <c r="AG185" s="10">
        <f t="shared" si="77"/>
        <v>0.858</v>
      </c>
      <c r="AH185" s="10">
        <f t="shared" si="78"/>
        <v>0.878</v>
      </c>
      <c r="AI185" s="10">
        <f t="shared" si="79"/>
        <v>0.896</v>
      </c>
    </row>
    <row r="186" spans="5:35">
      <c r="E186">
        <v>54</v>
      </c>
      <c r="F186" s="8">
        <f t="shared" si="50"/>
        <v>0</v>
      </c>
      <c r="G186" s="10">
        <f t="shared" si="51"/>
        <v>0.007</v>
      </c>
      <c r="H186" s="10">
        <f t="shared" si="52"/>
        <v>0.02</v>
      </c>
      <c r="I186" s="10">
        <f t="shared" si="53"/>
        <v>0.039</v>
      </c>
      <c r="J186" s="10">
        <f t="shared" si="54"/>
        <v>0.062</v>
      </c>
      <c r="K186" s="10">
        <f t="shared" si="55"/>
        <v>0.089</v>
      </c>
      <c r="L186" s="10">
        <f t="shared" si="56"/>
        <v>0.12</v>
      </c>
      <c r="M186" s="10">
        <f t="shared" si="57"/>
        <v>0.154</v>
      </c>
      <c r="N186" s="10">
        <f t="shared" si="58"/>
        <v>0.19</v>
      </c>
      <c r="O186" s="10">
        <f t="shared" si="59"/>
        <v>0.227</v>
      </c>
      <c r="P186" s="10">
        <f t="shared" si="60"/>
        <v>0.266</v>
      </c>
      <c r="Q186" s="10">
        <f t="shared" si="61"/>
        <v>0.306</v>
      </c>
      <c r="R186" s="10">
        <f t="shared" si="62"/>
        <v>0.347</v>
      </c>
      <c r="S186" s="10">
        <f t="shared" si="63"/>
        <v>0.387</v>
      </c>
      <c r="T186" s="10">
        <f t="shared" si="64"/>
        <v>0.428</v>
      </c>
      <c r="U186" s="10">
        <f t="shared" si="65"/>
        <v>0.468</v>
      </c>
      <c r="V186" s="10">
        <f t="shared" si="66"/>
        <v>0.507</v>
      </c>
      <c r="W186" s="10">
        <f t="shared" si="67"/>
        <v>0.546</v>
      </c>
      <c r="X186" s="10">
        <f t="shared" si="68"/>
        <v>0.583</v>
      </c>
      <c r="Y186" s="10">
        <f t="shared" si="69"/>
        <v>0.619</v>
      </c>
      <c r="Z186" s="10">
        <f t="shared" si="70"/>
        <v>0.653</v>
      </c>
      <c r="AA186" s="10">
        <f t="shared" si="71"/>
        <v>0.686</v>
      </c>
      <c r="AB186" s="10">
        <f t="shared" si="72"/>
        <v>0.717</v>
      </c>
      <c r="AC186" s="10">
        <f t="shared" si="73"/>
        <v>0.747</v>
      </c>
      <c r="AD186" s="10">
        <f t="shared" si="74"/>
        <v>0.775</v>
      </c>
      <c r="AE186" s="10">
        <f t="shared" si="75"/>
        <v>0.801</v>
      </c>
      <c r="AF186" s="10">
        <f t="shared" si="76"/>
        <v>0.825</v>
      </c>
      <c r="AG186" s="10">
        <f t="shared" si="77"/>
        <v>0.847</v>
      </c>
      <c r="AH186" s="10">
        <f t="shared" si="78"/>
        <v>0.867</v>
      </c>
      <c r="AI186" s="10">
        <f t="shared" si="79"/>
        <v>0.886</v>
      </c>
    </row>
    <row r="187" spans="5:35">
      <c r="E187">
        <v>55</v>
      </c>
      <c r="F187" s="8">
        <f t="shared" si="50"/>
        <v>0</v>
      </c>
      <c r="G187" s="10">
        <f t="shared" si="51"/>
        <v>0.007</v>
      </c>
      <c r="H187" s="10">
        <f t="shared" si="52"/>
        <v>0.019</v>
      </c>
      <c r="I187" s="10">
        <f t="shared" si="53"/>
        <v>0.037</v>
      </c>
      <c r="J187" s="10">
        <f t="shared" si="54"/>
        <v>0.06</v>
      </c>
      <c r="K187" s="10">
        <f t="shared" si="55"/>
        <v>0.086</v>
      </c>
      <c r="L187" s="10">
        <f t="shared" si="56"/>
        <v>0.116</v>
      </c>
      <c r="M187" s="10">
        <f t="shared" si="57"/>
        <v>0.149</v>
      </c>
      <c r="N187" s="10">
        <f t="shared" si="58"/>
        <v>0.184</v>
      </c>
      <c r="O187" s="10">
        <f t="shared" si="59"/>
        <v>0.22</v>
      </c>
      <c r="P187" s="10">
        <f t="shared" si="60"/>
        <v>0.259</v>
      </c>
      <c r="Q187" s="10">
        <f t="shared" si="61"/>
        <v>0.298</v>
      </c>
      <c r="R187" s="10">
        <f t="shared" si="62"/>
        <v>0.337</v>
      </c>
      <c r="S187" s="10">
        <f t="shared" si="63"/>
        <v>0.377</v>
      </c>
      <c r="T187" s="10">
        <f t="shared" si="64"/>
        <v>0.417</v>
      </c>
      <c r="U187" s="10">
        <f t="shared" si="65"/>
        <v>0.456</v>
      </c>
      <c r="V187" s="10">
        <f t="shared" si="66"/>
        <v>0.495</v>
      </c>
      <c r="W187" s="10">
        <f t="shared" si="67"/>
        <v>0.533</v>
      </c>
      <c r="X187" s="10">
        <f t="shared" si="68"/>
        <v>0.57</v>
      </c>
      <c r="Y187" s="10">
        <f t="shared" si="69"/>
        <v>0.606</v>
      </c>
      <c r="Z187" s="10">
        <f t="shared" si="70"/>
        <v>0.64</v>
      </c>
      <c r="AA187" s="10">
        <f t="shared" si="71"/>
        <v>0.673</v>
      </c>
      <c r="AB187" s="10">
        <f t="shared" si="72"/>
        <v>0.704</v>
      </c>
      <c r="AC187" s="10">
        <f t="shared" si="73"/>
        <v>0.734</v>
      </c>
      <c r="AD187" s="10">
        <f t="shared" si="74"/>
        <v>0.762</v>
      </c>
      <c r="AE187" s="10">
        <f t="shared" si="75"/>
        <v>0.788</v>
      </c>
      <c r="AF187" s="10">
        <f t="shared" si="76"/>
        <v>0.813</v>
      </c>
      <c r="AG187" s="10">
        <f t="shared" si="77"/>
        <v>0.836</v>
      </c>
      <c r="AH187" s="10">
        <f t="shared" si="78"/>
        <v>0.856</v>
      </c>
      <c r="AI187" s="10">
        <f t="shared" si="79"/>
        <v>0.876</v>
      </c>
    </row>
    <row r="188" spans="5:35">
      <c r="E188">
        <v>56</v>
      </c>
      <c r="F188" s="8">
        <f t="shared" si="50"/>
        <v>0</v>
      </c>
      <c r="G188" s="10">
        <f t="shared" si="51"/>
        <v>0.006</v>
      </c>
      <c r="H188" s="10">
        <f t="shared" si="52"/>
        <v>0.019</v>
      </c>
      <c r="I188" s="10">
        <f t="shared" si="53"/>
        <v>0.036</v>
      </c>
      <c r="J188" s="10">
        <f t="shared" si="54"/>
        <v>0.058</v>
      </c>
      <c r="K188" s="10">
        <f t="shared" si="55"/>
        <v>0.084</v>
      </c>
      <c r="L188" s="10">
        <f t="shared" si="56"/>
        <v>0.113</v>
      </c>
      <c r="M188" s="10">
        <f t="shared" si="57"/>
        <v>0.144</v>
      </c>
      <c r="N188" s="10">
        <f t="shared" si="58"/>
        <v>0.178</v>
      </c>
      <c r="O188" s="10">
        <f t="shared" si="59"/>
        <v>0.214</v>
      </c>
      <c r="P188" s="10">
        <f t="shared" si="60"/>
        <v>0.251</v>
      </c>
      <c r="Q188" s="10">
        <f t="shared" si="61"/>
        <v>0.289</v>
      </c>
      <c r="R188" s="10">
        <f t="shared" si="62"/>
        <v>0.328</v>
      </c>
      <c r="S188" s="10">
        <f t="shared" si="63"/>
        <v>0.367</v>
      </c>
      <c r="T188" s="10">
        <f t="shared" si="64"/>
        <v>0.406</v>
      </c>
      <c r="U188" s="10">
        <f t="shared" si="65"/>
        <v>0.445</v>
      </c>
      <c r="V188" s="10">
        <f t="shared" si="66"/>
        <v>0.483</v>
      </c>
      <c r="W188" s="10">
        <f t="shared" si="67"/>
        <v>0.521</v>
      </c>
      <c r="X188" s="10">
        <f t="shared" si="68"/>
        <v>0.557</v>
      </c>
      <c r="Y188" s="10">
        <f t="shared" si="69"/>
        <v>0.593</v>
      </c>
      <c r="Z188" s="10">
        <f t="shared" si="70"/>
        <v>0.627</v>
      </c>
      <c r="AA188" s="10">
        <f t="shared" si="71"/>
        <v>0.66</v>
      </c>
      <c r="AB188" s="10">
        <f t="shared" si="72"/>
        <v>0.691</v>
      </c>
      <c r="AC188" s="10">
        <f t="shared" si="73"/>
        <v>0.721</v>
      </c>
      <c r="AD188" s="10">
        <f t="shared" si="74"/>
        <v>0.75</v>
      </c>
      <c r="AE188" s="10">
        <f t="shared" si="75"/>
        <v>0.776</v>
      </c>
      <c r="AF188" s="10">
        <f t="shared" si="76"/>
        <v>0.801</v>
      </c>
      <c r="AG188" s="10">
        <f t="shared" si="77"/>
        <v>0.824</v>
      </c>
      <c r="AH188" s="10">
        <f t="shared" si="78"/>
        <v>0.846</v>
      </c>
      <c r="AI188" s="10">
        <f t="shared" si="79"/>
        <v>0.865</v>
      </c>
    </row>
    <row r="189" spans="5:35">
      <c r="E189">
        <v>57</v>
      </c>
      <c r="F189" s="8">
        <f t="shared" si="50"/>
        <v>0</v>
      </c>
      <c r="G189" s="10">
        <f t="shared" si="51"/>
        <v>0.006</v>
      </c>
      <c r="H189" s="10">
        <f t="shared" si="52"/>
        <v>0.018</v>
      </c>
      <c r="I189" s="10">
        <f t="shared" si="53"/>
        <v>0.035</v>
      </c>
      <c r="J189" s="10">
        <f t="shared" si="54"/>
        <v>0.056</v>
      </c>
      <c r="K189" s="10">
        <f t="shared" si="55"/>
        <v>0.081</v>
      </c>
      <c r="L189" s="10">
        <f t="shared" si="56"/>
        <v>0.109</v>
      </c>
      <c r="M189" s="10">
        <f t="shared" si="57"/>
        <v>0.14</v>
      </c>
      <c r="N189" s="10">
        <f t="shared" si="58"/>
        <v>0.173</v>
      </c>
      <c r="O189" s="10">
        <f t="shared" si="59"/>
        <v>0.208</v>
      </c>
      <c r="P189" s="10">
        <f t="shared" si="60"/>
        <v>0.244</v>
      </c>
      <c r="Q189" s="10">
        <f t="shared" si="61"/>
        <v>0.281</v>
      </c>
      <c r="R189" s="10">
        <f t="shared" si="62"/>
        <v>0.319</v>
      </c>
      <c r="S189" s="10">
        <f t="shared" si="63"/>
        <v>0.357</v>
      </c>
      <c r="T189" s="10">
        <f t="shared" si="64"/>
        <v>0.396</v>
      </c>
      <c r="U189" s="10">
        <f t="shared" si="65"/>
        <v>0.434</v>
      </c>
      <c r="V189" s="10">
        <f t="shared" si="66"/>
        <v>0.472</v>
      </c>
      <c r="W189" s="10">
        <f t="shared" si="67"/>
        <v>0.509</v>
      </c>
      <c r="X189" s="10">
        <f t="shared" si="68"/>
        <v>0.545</v>
      </c>
      <c r="Y189" s="10">
        <f t="shared" si="69"/>
        <v>0.58</v>
      </c>
      <c r="Z189" s="10">
        <f t="shared" si="70"/>
        <v>0.615</v>
      </c>
      <c r="AA189" s="10">
        <f t="shared" si="71"/>
        <v>0.647</v>
      </c>
      <c r="AB189" s="10">
        <f t="shared" si="72"/>
        <v>0.679</v>
      </c>
      <c r="AC189" s="10">
        <f t="shared" si="73"/>
        <v>0.709</v>
      </c>
      <c r="AD189" s="10">
        <f t="shared" si="74"/>
        <v>0.737</v>
      </c>
      <c r="AE189" s="10">
        <f t="shared" si="75"/>
        <v>0.764</v>
      </c>
      <c r="AF189" s="10">
        <f t="shared" si="76"/>
        <v>0.789</v>
      </c>
      <c r="AG189" s="10">
        <f t="shared" si="77"/>
        <v>0.813</v>
      </c>
      <c r="AH189" s="10">
        <f t="shared" si="78"/>
        <v>0.835</v>
      </c>
      <c r="AI189" s="10">
        <f t="shared" si="79"/>
        <v>0.855</v>
      </c>
    </row>
    <row r="190" spans="5:35">
      <c r="E190">
        <v>58</v>
      </c>
      <c r="F190" s="8">
        <f t="shared" si="50"/>
        <v>0</v>
      </c>
      <c r="G190" s="10">
        <f t="shared" si="51"/>
        <v>0.006</v>
      </c>
      <c r="H190" s="10">
        <f t="shared" si="52"/>
        <v>0.018</v>
      </c>
      <c r="I190" s="10">
        <f t="shared" si="53"/>
        <v>0.034</v>
      </c>
      <c r="J190" s="10">
        <f t="shared" si="54"/>
        <v>0.054</v>
      </c>
      <c r="K190" s="10">
        <f t="shared" si="55"/>
        <v>0.078</v>
      </c>
      <c r="L190" s="10">
        <f t="shared" si="56"/>
        <v>0.106</v>
      </c>
      <c r="M190" s="10">
        <f t="shared" si="57"/>
        <v>0.136</v>
      </c>
      <c r="N190" s="10">
        <f t="shared" si="58"/>
        <v>0.168</v>
      </c>
      <c r="O190" s="10">
        <f t="shared" si="59"/>
        <v>0.202</v>
      </c>
      <c r="P190" s="10">
        <f t="shared" si="60"/>
        <v>0.237</v>
      </c>
      <c r="Q190" s="10">
        <f t="shared" si="61"/>
        <v>0.273</v>
      </c>
      <c r="R190" s="10">
        <f t="shared" si="62"/>
        <v>0.311</v>
      </c>
      <c r="S190" s="10">
        <f t="shared" si="63"/>
        <v>0.348</v>
      </c>
      <c r="T190" s="10">
        <f t="shared" si="64"/>
        <v>0.386</v>
      </c>
      <c r="U190" s="10">
        <f t="shared" si="65"/>
        <v>0.424</v>
      </c>
      <c r="V190" s="10">
        <f t="shared" si="66"/>
        <v>0.461</v>
      </c>
      <c r="W190" s="10">
        <f t="shared" si="67"/>
        <v>0.497</v>
      </c>
      <c r="X190" s="10">
        <f t="shared" si="68"/>
        <v>0.533</v>
      </c>
      <c r="Y190" s="10">
        <f t="shared" si="69"/>
        <v>0.568</v>
      </c>
      <c r="Z190" s="10">
        <f t="shared" si="70"/>
        <v>0.602</v>
      </c>
      <c r="AA190" s="10">
        <f t="shared" si="71"/>
        <v>0.635</v>
      </c>
      <c r="AB190" s="10">
        <f t="shared" si="72"/>
        <v>0.666</v>
      </c>
      <c r="AC190" s="10">
        <f t="shared" si="73"/>
        <v>0.696</v>
      </c>
      <c r="AD190" s="10">
        <f t="shared" si="74"/>
        <v>0.725</v>
      </c>
      <c r="AE190" s="10">
        <f t="shared" si="75"/>
        <v>0.752</v>
      </c>
      <c r="AF190" s="10">
        <f t="shared" si="76"/>
        <v>0.778</v>
      </c>
      <c r="AG190" s="10">
        <f t="shared" si="77"/>
        <v>0.801</v>
      </c>
      <c r="AH190" s="10">
        <f t="shared" si="78"/>
        <v>0.824</v>
      </c>
      <c r="AI190" s="10">
        <f t="shared" si="79"/>
        <v>0.844</v>
      </c>
    </row>
    <row r="191" spans="5:35">
      <c r="E191">
        <v>59</v>
      </c>
      <c r="F191" s="8">
        <f t="shared" si="50"/>
        <v>0</v>
      </c>
      <c r="G191" s="10">
        <f t="shared" si="51"/>
        <v>0.006</v>
      </c>
      <c r="H191" s="10">
        <f t="shared" si="52"/>
        <v>0.017</v>
      </c>
      <c r="I191" s="10">
        <f t="shared" si="53"/>
        <v>0.033</v>
      </c>
      <c r="J191" s="10">
        <f t="shared" si="54"/>
        <v>0.052</v>
      </c>
      <c r="K191" s="10">
        <f t="shared" si="55"/>
        <v>0.076</v>
      </c>
      <c r="L191" s="10">
        <f t="shared" si="56"/>
        <v>0.102</v>
      </c>
      <c r="M191" s="10">
        <f t="shared" si="57"/>
        <v>0.131</v>
      </c>
      <c r="N191" s="10">
        <f t="shared" si="58"/>
        <v>0.163</v>
      </c>
      <c r="O191" s="10">
        <f t="shared" si="59"/>
        <v>0.196</v>
      </c>
      <c r="P191" s="10">
        <f t="shared" si="60"/>
        <v>0.23</v>
      </c>
      <c r="Q191" s="10">
        <f t="shared" si="61"/>
        <v>0.266</v>
      </c>
      <c r="R191" s="10">
        <f t="shared" si="62"/>
        <v>0.302</v>
      </c>
      <c r="S191" s="10">
        <f t="shared" si="63"/>
        <v>0.339</v>
      </c>
      <c r="T191" s="10">
        <f t="shared" si="64"/>
        <v>0.376</v>
      </c>
      <c r="U191" s="10">
        <f t="shared" si="65"/>
        <v>0.413</v>
      </c>
      <c r="V191" s="10">
        <f t="shared" si="66"/>
        <v>0.45</v>
      </c>
      <c r="W191" s="10">
        <f t="shared" si="67"/>
        <v>0.486</v>
      </c>
      <c r="X191" s="10">
        <f t="shared" si="68"/>
        <v>0.522</v>
      </c>
      <c r="Y191" s="10">
        <f t="shared" si="69"/>
        <v>0.556</v>
      </c>
      <c r="Z191" s="10">
        <f t="shared" si="70"/>
        <v>0.59</v>
      </c>
      <c r="AA191" s="10">
        <f t="shared" si="71"/>
        <v>0.623</v>
      </c>
      <c r="AB191" s="10">
        <f t="shared" si="72"/>
        <v>0.654</v>
      </c>
      <c r="AC191" s="10">
        <f t="shared" si="73"/>
        <v>0.684</v>
      </c>
      <c r="AD191" s="10">
        <f t="shared" si="74"/>
        <v>0.713</v>
      </c>
      <c r="AE191" s="10">
        <f t="shared" si="75"/>
        <v>0.74</v>
      </c>
      <c r="AF191" s="10">
        <f t="shared" si="76"/>
        <v>0.766</v>
      </c>
      <c r="AG191" s="10">
        <f t="shared" si="77"/>
        <v>0.79</v>
      </c>
      <c r="AH191" s="10">
        <f t="shared" si="78"/>
        <v>0.813</v>
      </c>
      <c r="AI191" s="10">
        <f t="shared" si="79"/>
        <v>0.834</v>
      </c>
    </row>
    <row r="192" spans="5:35">
      <c r="E192">
        <v>60</v>
      </c>
      <c r="F192" s="8">
        <f t="shared" si="50"/>
        <v>0</v>
      </c>
      <c r="G192" s="10">
        <f t="shared" si="51"/>
        <v>0.006</v>
      </c>
      <c r="H192" s="10">
        <f t="shared" si="52"/>
        <v>0.016</v>
      </c>
      <c r="I192" s="10">
        <f t="shared" si="53"/>
        <v>0.032</v>
      </c>
      <c r="J192" s="10">
        <f t="shared" si="54"/>
        <v>0.051</v>
      </c>
      <c r="K192" s="10">
        <f t="shared" si="55"/>
        <v>0.074</v>
      </c>
      <c r="L192" s="10">
        <f t="shared" si="56"/>
        <v>0.099</v>
      </c>
      <c r="M192" s="10">
        <f t="shared" si="57"/>
        <v>0.128</v>
      </c>
      <c r="N192" s="10">
        <f t="shared" si="58"/>
        <v>0.158</v>
      </c>
      <c r="O192" s="10">
        <f t="shared" si="59"/>
        <v>0.19</v>
      </c>
      <c r="P192" s="10">
        <f t="shared" si="60"/>
        <v>0.224</v>
      </c>
      <c r="Q192" s="10">
        <f t="shared" si="61"/>
        <v>0.259</v>
      </c>
      <c r="R192" s="10">
        <f t="shared" si="62"/>
        <v>0.295</v>
      </c>
      <c r="S192" s="10">
        <f t="shared" si="63"/>
        <v>0.331</v>
      </c>
      <c r="T192" s="10">
        <f t="shared" si="64"/>
        <v>0.367</v>
      </c>
      <c r="U192" s="10">
        <f t="shared" si="65"/>
        <v>0.403</v>
      </c>
      <c r="V192" s="10">
        <f t="shared" si="66"/>
        <v>0.44</v>
      </c>
      <c r="W192" s="10">
        <f t="shared" si="67"/>
        <v>0.475</v>
      </c>
      <c r="X192" s="10">
        <f t="shared" si="68"/>
        <v>0.51</v>
      </c>
      <c r="Y192" s="10">
        <f t="shared" si="69"/>
        <v>0.545</v>
      </c>
      <c r="Z192" s="10">
        <f t="shared" si="70"/>
        <v>0.578</v>
      </c>
      <c r="AA192" s="10">
        <f t="shared" si="71"/>
        <v>0.611</v>
      </c>
      <c r="AB192" s="10">
        <f t="shared" si="72"/>
        <v>0.642</v>
      </c>
      <c r="AC192" s="10">
        <f t="shared" si="73"/>
        <v>0.672</v>
      </c>
      <c r="AD192" s="10">
        <f t="shared" si="74"/>
        <v>0.701</v>
      </c>
      <c r="AE192" s="10">
        <f t="shared" si="75"/>
        <v>0.728</v>
      </c>
      <c r="AF192" s="10">
        <f t="shared" si="76"/>
        <v>0.754</v>
      </c>
      <c r="AG192" s="10">
        <f t="shared" si="77"/>
        <v>0.779</v>
      </c>
      <c r="AH192" s="10">
        <f t="shared" si="78"/>
        <v>0.802</v>
      </c>
      <c r="AI192" s="10">
        <f t="shared" si="79"/>
        <v>0.823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A</dc:creator>
  <cp:lastModifiedBy>akana</cp:lastModifiedBy>
  <dcterms:created xsi:type="dcterms:W3CDTF">2021-05-05T11:57:00Z</dcterms:created>
  <dcterms:modified xsi:type="dcterms:W3CDTF">2024-11-13T18:34:53Z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1041-12.2.0.16731</vt:lpwstr>
  </property>
  <property fmtid="{D5CDD505-2E9C-101B-9397-08002B2CF9AE}" pid="3" name="ICV">
    <vt:lpwstr>7CEFCC1964FC40CFBCBF1467403C7F31</vt:lpwstr>
  </property>
</Properties>
</file>