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kis\Desktop\"/>
    </mc:Choice>
  </mc:AlternateContent>
  <bookViews>
    <workbookView xWindow="0" yWindow="0" windowWidth="22460" windowHeight="15210"/>
  </bookViews>
  <sheets>
    <sheet name="Lis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2" l="1"/>
  <c r="K28" i="2"/>
  <c r="N28" i="2" s="1"/>
  <c r="O28" i="2" s="1"/>
  <c r="P28" i="2" s="1"/>
  <c r="Q28" i="2" s="1"/>
  <c r="M27" i="2"/>
  <c r="K27" i="2"/>
  <c r="N27" i="2" s="1"/>
  <c r="O27" i="2" s="1"/>
  <c r="P27" i="2" s="1"/>
  <c r="M26" i="2"/>
  <c r="K26" i="2"/>
  <c r="N26" i="2" s="1"/>
  <c r="O26" i="2" s="1"/>
  <c r="P26" i="2" s="1"/>
  <c r="Q26" i="2" s="1"/>
  <c r="M25" i="2"/>
  <c r="K25" i="2"/>
  <c r="N25" i="2" s="1"/>
  <c r="O25" i="2" s="1"/>
  <c r="P25" i="2" s="1"/>
  <c r="Q25" i="2" s="1"/>
  <c r="M24" i="2"/>
  <c r="K24" i="2"/>
  <c r="N24" i="2" s="1"/>
  <c r="O24" i="2" s="1"/>
  <c r="P24" i="2" s="1"/>
  <c r="M23" i="2"/>
  <c r="K23" i="2"/>
  <c r="N23" i="2" s="1"/>
  <c r="O23" i="2" s="1"/>
  <c r="P23" i="2" s="1"/>
  <c r="Q23" i="2" s="1"/>
  <c r="M22" i="2"/>
  <c r="K22" i="2"/>
  <c r="N22" i="2" s="1"/>
  <c r="O22" i="2" s="1"/>
  <c r="P22" i="2" s="1"/>
  <c r="Q22" i="2" s="1"/>
  <c r="M21" i="2"/>
  <c r="K21" i="2"/>
  <c r="N21" i="2" s="1"/>
  <c r="O21" i="2" s="1"/>
  <c r="P21" i="2" s="1"/>
  <c r="M20" i="2"/>
  <c r="K20" i="2"/>
  <c r="N20" i="2" s="1"/>
  <c r="O20" i="2" s="1"/>
  <c r="P20" i="2" s="1"/>
  <c r="Q20" i="2" s="1"/>
  <c r="M19" i="2"/>
  <c r="K19" i="2"/>
  <c r="N19" i="2" s="1"/>
  <c r="O19" i="2" s="1"/>
  <c r="P19" i="2" s="1"/>
  <c r="Q19" i="2" s="1"/>
  <c r="M18" i="2"/>
  <c r="K18" i="2"/>
  <c r="N18" i="2" s="1"/>
  <c r="O18" i="2" s="1"/>
  <c r="P18" i="2" s="1"/>
  <c r="M17" i="2"/>
  <c r="K17" i="2"/>
  <c r="N17" i="2" s="1"/>
  <c r="O17" i="2" s="1"/>
  <c r="P17" i="2" s="1"/>
  <c r="Q17" i="2" s="1"/>
  <c r="M16" i="2"/>
  <c r="K16" i="2"/>
  <c r="N16" i="2" s="1"/>
  <c r="O16" i="2" s="1"/>
  <c r="P16" i="2" s="1"/>
  <c r="Q16" i="2" s="1"/>
  <c r="M15" i="2"/>
  <c r="K15" i="2"/>
  <c r="N15" i="2" s="1"/>
  <c r="O15" i="2" s="1"/>
  <c r="P15" i="2" s="1"/>
  <c r="M14" i="2"/>
  <c r="K14" i="2"/>
  <c r="N14" i="2" s="1"/>
  <c r="O14" i="2" s="1"/>
  <c r="P14" i="2" s="1"/>
  <c r="Q14" i="2" s="1"/>
  <c r="M13" i="2"/>
  <c r="K13" i="2"/>
  <c r="N13" i="2" s="1"/>
  <c r="O13" i="2" s="1"/>
  <c r="P13" i="2" s="1"/>
  <c r="Q13" i="2" s="1"/>
  <c r="M12" i="2"/>
  <c r="K12" i="2"/>
  <c r="N12" i="2" s="1"/>
  <c r="O12" i="2" s="1"/>
  <c r="P12" i="2" s="1"/>
  <c r="Q12" i="2" s="1"/>
  <c r="M11" i="2"/>
  <c r="K11" i="2"/>
  <c r="N11" i="2" s="1"/>
  <c r="O11" i="2" s="1"/>
  <c r="P11" i="2" s="1"/>
  <c r="Q11" i="2" s="1"/>
  <c r="M10" i="2"/>
  <c r="K10" i="2"/>
  <c r="N10" i="2" s="1"/>
  <c r="O10" i="2" s="1"/>
  <c r="P10" i="2" s="1"/>
  <c r="Q10" i="2" s="1"/>
  <c r="M9" i="2"/>
  <c r="K9" i="2"/>
  <c r="N9" i="2" s="1"/>
  <c r="O9" i="2" s="1"/>
  <c r="P9" i="2" s="1"/>
  <c r="M8" i="2"/>
  <c r="K8" i="2"/>
  <c r="N8" i="2" s="1"/>
  <c r="O8" i="2" s="1"/>
  <c r="P8" i="2" s="1"/>
  <c r="Q8" i="2" s="1"/>
  <c r="M7" i="2"/>
  <c r="K7" i="2"/>
  <c r="N7" i="2" s="1"/>
  <c r="O7" i="2" s="1"/>
  <c r="P7" i="2" s="1"/>
  <c r="Q7" i="2" s="1"/>
  <c r="M6" i="2"/>
  <c r="K6" i="2"/>
  <c r="N6" i="2" s="1"/>
  <c r="O6" i="2" s="1"/>
  <c r="P6" i="2" s="1"/>
  <c r="Q6" i="2" s="1"/>
  <c r="M5" i="2"/>
  <c r="K5" i="2"/>
  <c r="N5" i="2" s="1"/>
  <c r="O5" i="2" s="1"/>
  <c r="P5" i="2" s="1"/>
  <c r="Q5" i="2" s="1"/>
  <c r="M4" i="2"/>
  <c r="K4" i="2"/>
  <c r="N4" i="2" s="1"/>
  <c r="O4" i="2" s="1"/>
  <c r="P4" i="2" s="1"/>
  <c r="Q4" i="2" s="1"/>
  <c r="M3" i="2"/>
  <c r="K3" i="2"/>
  <c r="N3" i="2" s="1"/>
  <c r="O3" i="2" s="1"/>
  <c r="P3" i="2" s="1"/>
  <c r="Q3" i="2" s="1"/>
  <c r="E28" i="2"/>
  <c r="F28" i="2" s="1"/>
  <c r="G28" i="2" s="1"/>
  <c r="D28" i="2"/>
  <c r="B28" i="2"/>
  <c r="D27" i="2"/>
  <c r="B27" i="2"/>
  <c r="E27" i="2" s="1"/>
  <c r="F27" i="2" s="1"/>
  <c r="G27" i="2" s="1"/>
  <c r="D26" i="2"/>
  <c r="B26" i="2"/>
  <c r="E26" i="2" s="1"/>
  <c r="F26" i="2" s="1"/>
  <c r="G26" i="2" s="1"/>
  <c r="D25" i="2"/>
  <c r="B25" i="2"/>
  <c r="E25" i="2" s="1"/>
  <c r="F25" i="2" s="1"/>
  <c r="G25" i="2" s="1"/>
  <c r="D24" i="2"/>
  <c r="B24" i="2"/>
  <c r="E24" i="2" s="1"/>
  <c r="F24" i="2" s="1"/>
  <c r="G24" i="2" s="1"/>
  <c r="D23" i="2"/>
  <c r="B23" i="2"/>
  <c r="E23" i="2" s="1"/>
  <c r="F23" i="2" s="1"/>
  <c r="G23" i="2" s="1"/>
  <c r="D22" i="2"/>
  <c r="B22" i="2"/>
  <c r="E22" i="2" s="1"/>
  <c r="F22" i="2" s="1"/>
  <c r="G22" i="2" s="1"/>
  <c r="D21" i="2"/>
  <c r="B21" i="2"/>
  <c r="E21" i="2" s="1"/>
  <c r="F21" i="2" s="1"/>
  <c r="G21" i="2" s="1"/>
  <c r="D20" i="2"/>
  <c r="B20" i="2"/>
  <c r="E20" i="2" s="1"/>
  <c r="F20" i="2" s="1"/>
  <c r="G20" i="2" s="1"/>
  <c r="D19" i="2"/>
  <c r="B19" i="2"/>
  <c r="E19" i="2" s="1"/>
  <c r="F19" i="2" s="1"/>
  <c r="G19" i="2" s="1"/>
  <c r="D18" i="2"/>
  <c r="B18" i="2"/>
  <c r="E18" i="2" s="1"/>
  <c r="F18" i="2" s="1"/>
  <c r="G18" i="2" s="1"/>
  <c r="D17" i="2"/>
  <c r="B17" i="2"/>
  <c r="E17" i="2" s="1"/>
  <c r="F17" i="2" s="1"/>
  <c r="G17" i="2" s="1"/>
  <c r="D16" i="2"/>
  <c r="B16" i="2"/>
  <c r="E16" i="2" s="1"/>
  <c r="F16" i="2" s="1"/>
  <c r="G16" i="2" s="1"/>
  <c r="D15" i="2"/>
  <c r="B15" i="2"/>
  <c r="E15" i="2" s="1"/>
  <c r="F15" i="2" s="1"/>
  <c r="G15" i="2" s="1"/>
  <c r="D14" i="2"/>
  <c r="B14" i="2"/>
  <c r="E14" i="2" s="1"/>
  <c r="F14" i="2" s="1"/>
  <c r="G14" i="2" s="1"/>
  <c r="D13" i="2"/>
  <c r="B13" i="2"/>
  <c r="E13" i="2" s="1"/>
  <c r="F13" i="2" s="1"/>
  <c r="G13" i="2" s="1"/>
  <c r="D12" i="2"/>
  <c r="B12" i="2"/>
  <c r="E12" i="2" s="1"/>
  <c r="F12" i="2" s="1"/>
  <c r="G12" i="2" s="1"/>
  <c r="D11" i="2"/>
  <c r="B11" i="2"/>
  <c r="E11" i="2" s="1"/>
  <c r="F11" i="2" s="1"/>
  <c r="G11" i="2" s="1"/>
  <c r="D10" i="2"/>
  <c r="B10" i="2"/>
  <c r="E10" i="2" s="1"/>
  <c r="F10" i="2" s="1"/>
  <c r="G10" i="2" s="1"/>
  <c r="D9" i="2"/>
  <c r="B9" i="2"/>
  <c r="E9" i="2" s="1"/>
  <c r="F9" i="2" s="1"/>
  <c r="G9" i="2" s="1"/>
  <c r="D8" i="2"/>
  <c r="B8" i="2"/>
  <c r="E8" i="2" s="1"/>
  <c r="F8" i="2" s="1"/>
  <c r="G8" i="2" s="1"/>
  <c r="D7" i="2"/>
  <c r="B7" i="2"/>
  <c r="E7" i="2" s="1"/>
  <c r="F7" i="2" s="1"/>
  <c r="G7" i="2" s="1"/>
  <c r="D6" i="2"/>
  <c r="B6" i="2"/>
  <c r="E6" i="2" s="1"/>
  <c r="F6" i="2" s="1"/>
  <c r="G6" i="2" s="1"/>
  <c r="D5" i="2"/>
  <c r="B5" i="2"/>
  <c r="E5" i="2" s="1"/>
  <c r="F5" i="2" s="1"/>
  <c r="G5" i="2" s="1"/>
  <c r="D4" i="2"/>
  <c r="B4" i="2"/>
  <c r="E4" i="2" s="1"/>
  <c r="F4" i="2" s="1"/>
  <c r="G4" i="2" s="1"/>
  <c r="D3" i="2"/>
  <c r="B3" i="2"/>
  <c r="E3" i="2" s="1"/>
  <c r="F3" i="2" s="1"/>
  <c r="G3" i="2" s="1"/>
  <c r="Q15" i="2" l="1"/>
  <c r="Q18" i="2"/>
  <c r="Q24" i="2"/>
  <c r="Q27" i="2"/>
  <c r="Q21" i="2"/>
  <c r="Q9" i="2"/>
  <c r="H3" i="2"/>
  <c r="H21" i="2"/>
  <c r="H15" i="2"/>
  <c r="H24" i="2"/>
  <c r="H12" i="2"/>
  <c r="H9" i="2"/>
  <c r="H6" i="2"/>
  <c r="H18" i="2"/>
  <c r="H27" i="2"/>
  <c r="H19" i="2"/>
  <c r="H22" i="2"/>
  <c r="H25" i="2"/>
  <c r="H28" i="2"/>
  <c r="H5" i="2"/>
  <c r="H8" i="2"/>
  <c r="H11" i="2"/>
  <c r="H14" i="2"/>
  <c r="H17" i="2"/>
  <c r="H20" i="2"/>
  <c r="H23" i="2"/>
  <c r="H26" i="2"/>
  <c r="H4" i="2"/>
  <c r="H7" i="2"/>
  <c r="H10" i="2"/>
  <c r="H13" i="2"/>
  <c r="H16" i="2"/>
</calcChain>
</file>

<file path=xl/sharedStrings.xml><?xml version="1.0" encoding="utf-8"?>
<sst xmlns="http://schemas.openxmlformats.org/spreadsheetml/2006/main" count="18" uniqueCount="9">
  <si>
    <t>t[min]</t>
  </si>
  <si>
    <t>t[sec]</t>
  </si>
  <si>
    <t>T[degC]</t>
  </si>
  <si>
    <t>T[intC]</t>
  </si>
  <si>
    <t>deltaT[degC]</t>
  </si>
  <si>
    <t>Tcomp[int]</t>
  </si>
  <si>
    <t>deltaT[intC]</t>
  </si>
  <si>
    <t>RELAY ON coefficient:</t>
  </si>
  <si>
    <t>RELAY OFF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</si>
</sst>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Relay</a:t>
            </a:r>
            <a:r>
              <a:rPr lang="en-US" baseline="0"/>
              <a:t> ON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List1!$D$2</c:f>
              <c:strCache>
                <c:ptCount val="1"/>
                <c:pt idx="0">
                  <c:v>T[intC]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List1!$B$3:$B$17</c:f>
              <c:numCache>
                <c:formatCode>General</c:formatCode>
                <c:ptCount val="15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540</c:v>
                </c:pt>
                <c:pt idx="6">
                  <c:v>660</c:v>
                </c:pt>
                <c:pt idx="7">
                  <c:v>780</c:v>
                </c:pt>
                <c:pt idx="8">
                  <c:v>900</c:v>
                </c:pt>
                <c:pt idx="9">
                  <c:v>1080</c:v>
                </c:pt>
                <c:pt idx="10">
                  <c:v>1140</c:v>
                </c:pt>
                <c:pt idx="11">
                  <c:v>1380</c:v>
                </c:pt>
                <c:pt idx="12">
                  <c:v>1620</c:v>
                </c:pt>
                <c:pt idx="13">
                  <c:v>1680</c:v>
                </c:pt>
                <c:pt idx="14">
                  <c:v>1860</c:v>
                </c:pt>
              </c:numCache>
            </c:numRef>
          </c:xVal>
          <c:yVal>
            <c:numRef>
              <c:f>List1!$D$3:$D$17</c:f>
              <c:numCache>
                <c:formatCode>General</c:formatCode>
                <c:ptCount val="15"/>
                <c:pt idx="0">
                  <c:v>209</c:v>
                </c:pt>
                <c:pt idx="1">
                  <c:v>210</c:v>
                </c:pt>
                <c:pt idx="2">
                  <c:v>211</c:v>
                </c:pt>
                <c:pt idx="3">
                  <c:v>212</c:v>
                </c:pt>
                <c:pt idx="4">
                  <c:v>213</c:v>
                </c:pt>
                <c:pt idx="5">
                  <c:v>214</c:v>
                </c:pt>
                <c:pt idx="6">
                  <c:v>215</c:v>
                </c:pt>
                <c:pt idx="7">
                  <c:v>216</c:v>
                </c:pt>
                <c:pt idx="8">
                  <c:v>217</c:v>
                </c:pt>
                <c:pt idx="9">
                  <c:v>218</c:v>
                </c:pt>
                <c:pt idx="10">
                  <c:v>219</c:v>
                </c:pt>
                <c:pt idx="11">
                  <c:v>220</c:v>
                </c:pt>
                <c:pt idx="12">
                  <c:v>221</c:v>
                </c:pt>
                <c:pt idx="13">
                  <c:v>222</c:v>
                </c:pt>
                <c:pt idx="14">
                  <c:v>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65232"/>
        <c:axId val="450254648"/>
      </c:scatterChart>
      <c:valAx>
        <c:axId val="450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0254648"/>
        <c:crosses val="autoZero"/>
        <c:crossBetween val="midCat"/>
      </c:valAx>
      <c:valAx>
        <c:axId val="45025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02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Relay OFF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List1!$K$3:$K$18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180</c:v>
                </c:pt>
                <c:pt idx="3">
                  <c:v>240</c:v>
                </c:pt>
                <c:pt idx="4">
                  <c:v>360</c:v>
                </c:pt>
                <c:pt idx="5">
                  <c:v>420</c:v>
                </c:pt>
                <c:pt idx="6">
                  <c:v>480</c:v>
                </c:pt>
                <c:pt idx="7">
                  <c:v>540</c:v>
                </c:pt>
                <c:pt idx="8">
                  <c:v>720</c:v>
                </c:pt>
                <c:pt idx="9">
                  <c:v>780</c:v>
                </c:pt>
                <c:pt idx="10">
                  <c:v>1080</c:v>
                </c:pt>
                <c:pt idx="11">
                  <c:v>1260</c:v>
                </c:pt>
                <c:pt idx="12">
                  <c:v>1320</c:v>
                </c:pt>
                <c:pt idx="13">
                  <c:v>1500</c:v>
                </c:pt>
                <c:pt idx="14">
                  <c:v>1560</c:v>
                </c:pt>
                <c:pt idx="15">
                  <c:v>1860</c:v>
                </c:pt>
              </c:numCache>
            </c:numRef>
          </c:xVal>
          <c:yVal>
            <c:numRef>
              <c:f>List1!$M$3:$M$18</c:f>
              <c:numCache>
                <c:formatCode>General</c:formatCode>
                <c:ptCount val="16"/>
                <c:pt idx="0">
                  <c:v>229</c:v>
                </c:pt>
                <c:pt idx="1">
                  <c:v>228</c:v>
                </c:pt>
                <c:pt idx="2">
                  <c:v>227</c:v>
                </c:pt>
                <c:pt idx="3">
                  <c:v>226</c:v>
                </c:pt>
                <c:pt idx="4">
                  <c:v>225</c:v>
                </c:pt>
                <c:pt idx="5">
                  <c:v>224</c:v>
                </c:pt>
                <c:pt idx="6">
                  <c:v>223</c:v>
                </c:pt>
                <c:pt idx="7">
                  <c:v>223</c:v>
                </c:pt>
                <c:pt idx="8">
                  <c:v>222</c:v>
                </c:pt>
                <c:pt idx="9">
                  <c:v>221</c:v>
                </c:pt>
                <c:pt idx="10">
                  <c:v>220</c:v>
                </c:pt>
                <c:pt idx="11">
                  <c:v>219</c:v>
                </c:pt>
                <c:pt idx="12">
                  <c:v>218</c:v>
                </c:pt>
                <c:pt idx="13">
                  <c:v>217</c:v>
                </c:pt>
                <c:pt idx="14">
                  <c:v>216</c:v>
                </c:pt>
                <c:pt idx="15">
                  <c:v>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257784"/>
        <c:axId val="450256216"/>
      </c:scatterChart>
      <c:valAx>
        <c:axId val="4502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0256216"/>
        <c:crosses val="autoZero"/>
        <c:crossBetween val="midCat"/>
      </c:valAx>
      <c:valAx>
        <c:axId val="45025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025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29</xdr:row>
      <xdr:rowOff>9525</xdr:rowOff>
    </xdr:from>
    <xdr:to>
      <xdr:col>8</xdr:col>
      <xdr:colOff>12700</xdr:colOff>
      <xdr:row>43</xdr:row>
      <xdr:rowOff>174625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29</xdr:row>
      <xdr:rowOff>9525</xdr:rowOff>
    </xdr:from>
    <xdr:to>
      <xdr:col>16</xdr:col>
      <xdr:colOff>939800</xdr:colOff>
      <xdr:row>43</xdr:row>
      <xdr:rowOff>174625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A46" sqref="A46"/>
    </sheetView>
  </sheetViews>
  <sheetFormatPr defaultRowHeight="14.5" x14ac:dyDescent="0.35"/>
  <cols>
    <col min="5" max="8" width="13.6328125" style="1" customWidth="1"/>
    <col min="14" max="17" width="13.6328125" customWidth="1"/>
  </cols>
  <sheetData>
    <row r="1" spans="1:17" x14ac:dyDescent="0.35">
      <c r="A1" s="3" t="s">
        <v>7</v>
      </c>
      <c r="B1" s="3"/>
      <c r="C1" s="3"/>
      <c r="D1" s="3"/>
      <c r="E1" s="3">
        <v>0.75</v>
      </c>
      <c r="F1" s="3"/>
      <c r="G1" s="3"/>
      <c r="H1" s="3"/>
      <c r="J1" s="3" t="s">
        <v>8</v>
      </c>
      <c r="K1" s="3"/>
      <c r="L1" s="3"/>
      <c r="M1" s="3"/>
      <c r="N1" s="3">
        <v>0.75</v>
      </c>
      <c r="O1" s="3"/>
      <c r="P1" s="3"/>
      <c r="Q1" s="3"/>
    </row>
    <row r="2" spans="1:1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6</v>
      </c>
      <c r="H2" s="1" t="s">
        <v>5</v>
      </c>
      <c r="J2" t="s">
        <v>0</v>
      </c>
      <c r="K2" t="s">
        <v>1</v>
      </c>
      <c r="L2" t="s">
        <v>2</v>
      </c>
      <c r="M2" t="s">
        <v>3</v>
      </c>
      <c r="N2" s="1" t="s">
        <v>4</v>
      </c>
      <c r="O2" s="1" t="s">
        <v>6</v>
      </c>
      <c r="P2" s="1" t="s">
        <v>6</v>
      </c>
      <c r="Q2" s="1" t="s">
        <v>5</v>
      </c>
    </row>
    <row r="3" spans="1:17" x14ac:dyDescent="0.35">
      <c r="A3" s="1">
        <v>0</v>
      </c>
      <c r="B3" s="1">
        <f>A3*60</f>
        <v>0</v>
      </c>
      <c r="C3" s="2">
        <v>20.9</v>
      </c>
      <c r="D3" s="1">
        <f>C3*10</f>
        <v>209</v>
      </c>
      <c r="E3" s="1">
        <f t="shared" ref="E3:E28" si="0">B3*$E$1/1000</f>
        <v>0</v>
      </c>
      <c r="F3" s="1">
        <f>ROUND(E3*10,0)</f>
        <v>0</v>
      </c>
      <c r="G3" s="1">
        <f>IF(F3&gt;20, 20, F3)</f>
        <v>0</v>
      </c>
      <c r="H3" s="1">
        <f>D3-G3</f>
        <v>209</v>
      </c>
      <c r="J3">
        <v>0</v>
      </c>
      <c r="K3">
        <f>J3*60</f>
        <v>0</v>
      </c>
      <c r="L3">
        <v>22.9</v>
      </c>
      <c r="M3">
        <f>L3*10</f>
        <v>229</v>
      </c>
      <c r="N3">
        <f>K3*$N$1/1000</f>
        <v>0</v>
      </c>
      <c r="O3">
        <f>ROUND(N3*10, 0)</f>
        <v>0</v>
      </c>
      <c r="P3">
        <f>IF((20-O3)&gt;0, (20-O3), 0)</f>
        <v>20</v>
      </c>
      <c r="Q3">
        <f>M3-P3</f>
        <v>209</v>
      </c>
    </row>
    <row r="4" spans="1:17" x14ac:dyDescent="0.35">
      <c r="A4" s="1">
        <v>2</v>
      </c>
      <c r="B4" s="1">
        <f t="shared" ref="B4:B28" si="1">A4*60</f>
        <v>120</v>
      </c>
      <c r="C4" s="1">
        <v>21</v>
      </c>
      <c r="D4" s="1">
        <f t="shared" ref="D4:D28" si="2">C4*10</f>
        <v>210</v>
      </c>
      <c r="E4" s="1">
        <f t="shared" si="0"/>
        <v>0.09</v>
      </c>
      <c r="F4" s="1">
        <f t="shared" ref="F4:F28" si="3">ROUND(E4*10,0)</f>
        <v>1</v>
      </c>
      <c r="G4" s="1">
        <f t="shared" ref="G4:G28" si="4">IF(F4&gt;20, 20, F4)</f>
        <v>1</v>
      </c>
      <c r="H4" s="1">
        <f t="shared" ref="H4:H28" si="5">D4-G4</f>
        <v>209</v>
      </c>
      <c r="J4">
        <v>1</v>
      </c>
      <c r="K4">
        <f t="shared" ref="K4:K28" si="6">J4*60</f>
        <v>60</v>
      </c>
      <c r="L4">
        <v>22.8</v>
      </c>
      <c r="M4">
        <f t="shared" ref="M4:M28" si="7">L4*10</f>
        <v>228</v>
      </c>
      <c r="N4">
        <f t="shared" ref="N4:N28" si="8">K4*$N$1/1000</f>
        <v>4.4999999999999998E-2</v>
      </c>
      <c r="O4">
        <f t="shared" ref="O4:O28" si="9">ROUND(N4*10, 0)</f>
        <v>0</v>
      </c>
      <c r="P4">
        <f t="shared" ref="P4:P28" si="10">IF((20-O4)&gt;0, (20-O4), 0)</f>
        <v>20</v>
      </c>
      <c r="Q4">
        <f t="shared" ref="Q4:Q28" si="11">M4-P4</f>
        <v>208</v>
      </c>
    </row>
    <row r="5" spans="1:17" x14ac:dyDescent="0.35">
      <c r="A5" s="1">
        <v>4</v>
      </c>
      <c r="B5" s="1">
        <f t="shared" si="1"/>
        <v>240</v>
      </c>
      <c r="C5" s="2">
        <v>21.1</v>
      </c>
      <c r="D5" s="1">
        <f t="shared" si="2"/>
        <v>211</v>
      </c>
      <c r="E5" s="1">
        <f t="shared" si="0"/>
        <v>0.18</v>
      </c>
      <c r="F5" s="1">
        <f t="shared" si="3"/>
        <v>2</v>
      </c>
      <c r="G5" s="1">
        <f t="shared" si="4"/>
        <v>2</v>
      </c>
      <c r="H5" s="1">
        <f t="shared" si="5"/>
        <v>209</v>
      </c>
      <c r="J5">
        <v>3</v>
      </c>
      <c r="K5">
        <f t="shared" si="6"/>
        <v>180</v>
      </c>
      <c r="L5">
        <v>22.7</v>
      </c>
      <c r="M5">
        <f t="shared" si="7"/>
        <v>227</v>
      </c>
      <c r="N5">
        <f t="shared" si="8"/>
        <v>0.13500000000000001</v>
      </c>
      <c r="O5">
        <f t="shared" si="9"/>
        <v>1</v>
      </c>
      <c r="P5">
        <f t="shared" si="10"/>
        <v>19</v>
      </c>
      <c r="Q5">
        <f t="shared" si="11"/>
        <v>208</v>
      </c>
    </row>
    <row r="6" spans="1:17" x14ac:dyDescent="0.35">
      <c r="A6" s="1">
        <v>6</v>
      </c>
      <c r="B6" s="1">
        <f t="shared" si="1"/>
        <v>360</v>
      </c>
      <c r="C6" s="1">
        <v>21.2</v>
      </c>
      <c r="D6" s="1">
        <f t="shared" si="2"/>
        <v>212</v>
      </c>
      <c r="E6" s="1">
        <f t="shared" si="0"/>
        <v>0.27</v>
      </c>
      <c r="F6" s="1">
        <f t="shared" si="3"/>
        <v>3</v>
      </c>
      <c r="G6" s="1">
        <f t="shared" si="4"/>
        <v>3</v>
      </c>
      <c r="H6" s="1">
        <f t="shared" si="5"/>
        <v>209</v>
      </c>
      <c r="J6">
        <v>4</v>
      </c>
      <c r="K6">
        <f t="shared" si="6"/>
        <v>240</v>
      </c>
      <c r="L6">
        <v>22.6</v>
      </c>
      <c r="M6">
        <f t="shared" si="7"/>
        <v>226</v>
      </c>
      <c r="N6">
        <f t="shared" si="8"/>
        <v>0.18</v>
      </c>
      <c r="O6">
        <f t="shared" si="9"/>
        <v>2</v>
      </c>
      <c r="P6">
        <f t="shared" si="10"/>
        <v>18</v>
      </c>
      <c r="Q6">
        <f t="shared" si="11"/>
        <v>208</v>
      </c>
    </row>
    <row r="7" spans="1:17" x14ac:dyDescent="0.35">
      <c r="A7" s="1">
        <v>8</v>
      </c>
      <c r="B7" s="1">
        <f t="shared" si="1"/>
        <v>480</v>
      </c>
      <c r="C7" s="2">
        <v>21.3</v>
      </c>
      <c r="D7" s="1">
        <f t="shared" si="2"/>
        <v>213</v>
      </c>
      <c r="E7" s="1">
        <f t="shared" si="0"/>
        <v>0.36</v>
      </c>
      <c r="F7" s="1">
        <f t="shared" si="3"/>
        <v>4</v>
      </c>
      <c r="G7" s="1">
        <f t="shared" si="4"/>
        <v>4</v>
      </c>
      <c r="H7" s="1">
        <f t="shared" si="5"/>
        <v>209</v>
      </c>
      <c r="J7">
        <v>6</v>
      </c>
      <c r="K7">
        <f t="shared" si="6"/>
        <v>360</v>
      </c>
      <c r="L7">
        <v>22.5</v>
      </c>
      <c r="M7">
        <f t="shared" si="7"/>
        <v>225</v>
      </c>
      <c r="N7">
        <f t="shared" si="8"/>
        <v>0.27</v>
      </c>
      <c r="O7">
        <f t="shared" si="9"/>
        <v>3</v>
      </c>
      <c r="P7">
        <f t="shared" si="10"/>
        <v>17</v>
      </c>
      <c r="Q7">
        <f t="shared" si="11"/>
        <v>208</v>
      </c>
    </row>
    <row r="8" spans="1:17" x14ac:dyDescent="0.35">
      <c r="A8" s="1">
        <v>9</v>
      </c>
      <c r="B8" s="1">
        <f t="shared" si="1"/>
        <v>540</v>
      </c>
      <c r="C8" s="1">
        <v>21.4</v>
      </c>
      <c r="D8" s="1">
        <f t="shared" si="2"/>
        <v>214</v>
      </c>
      <c r="E8" s="1">
        <f t="shared" si="0"/>
        <v>0.40500000000000003</v>
      </c>
      <c r="F8" s="1">
        <f t="shared" si="3"/>
        <v>4</v>
      </c>
      <c r="G8" s="1">
        <f t="shared" si="4"/>
        <v>4</v>
      </c>
      <c r="H8" s="1">
        <f t="shared" si="5"/>
        <v>210</v>
      </c>
      <c r="J8">
        <v>7</v>
      </c>
      <c r="K8">
        <f t="shared" si="6"/>
        <v>420</v>
      </c>
      <c r="L8">
        <v>22.4</v>
      </c>
      <c r="M8">
        <f t="shared" si="7"/>
        <v>224</v>
      </c>
      <c r="N8">
        <f t="shared" si="8"/>
        <v>0.315</v>
      </c>
      <c r="O8">
        <f t="shared" si="9"/>
        <v>3</v>
      </c>
      <c r="P8">
        <f t="shared" si="10"/>
        <v>17</v>
      </c>
      <c r="Q8">
        <f t="shared" si="11"/>
        <v>207</v>
      </c>
    </row>
    <row r="9" spans="1:17" x14ac:dyDescent="0.35">
      <c r="A9" s="1">
        <v>11</v>
      </c>
      <c r="B9" s="1">
        <f t="shared" si="1"/>
        <v>660</v>
      </c>
      <c r="C9" s="2">
        <v>21.5</v>
      </c>
      <c r="D9" s="1">
        <f t="shared" si="2"/>
        <v>215</v>
      </c>
      <c r="E9" s="1">
        <f t="shared" si="0"/>
        <v>0.495</v>
      </c>
      <c r="F9" s="1">
        <f t="shared" si="3"/>
        <v>5</v>
      </c>
      <c r="G9" s="1">
        <f t="shared" si="4"/>
        <v>5</v>
      </c>
      <c r="H9" s="1">
        <f t="shared" si="5"/>
        <v>210</v>
      </c>
      <c r="J9">
        <v>8</v>
      </c>
      <c r="K9">
        <f t="shared" si="6"/>
        <v>480</v>
      </c>
      <c r="L9">
        <v>22.3</v>
      </c>
      <c r="M9">
        <f t="shared" si="7"/>
        <v>223</v>
      </c>
      <c r="N9">
        <f t="shared" si="8"/>
        <v>0.36</v>
      </c>
      <c r="O9">
        <f t="shared" si="9"/>
        <v>4</v>
      </c>
      <c r="P9">
        <f t="shared" si="10"/>
        <v>16</v>
      </c>
      <c r="Q9">
        <f t="shared" si="11"/>
        <v>207</v>
      </c>
    </row>
    <row r="10" spans="1:17" x14ac:dyDescent="0.35">
      <c r="A10" s="1">
        <v>13</v>
      </c>
      <c r="B10" s="1">
        <f t="shared" si="1"/>
        <v>780</v>
      </c>
      <c r="C10" s="1">
        <v>21.6</v>
      </c>
      <c r="D10" s="1">
        <f t="shared" si="2"/>
        <v>216</v>
      </c>
      <c r="E10" s="1">
        <f t="shared" si="0"/>
        <v>0.58499999999999996</v>
      </c>
      <c r="F10" s="1">
        <f t="shared" si="3"/>
        <v>6</v>
      </c>
      <c r="G10" s="1">
        <f t="shared" si="4"/>
        <v>6</v>
      </c>
      <c r="H10" s="1">
        <f t="shared" si="5"/>
        <v>210</v>
      </c>
      <c r="J10">
        <v>9</v>
      </c>
      <c r="K10">
        <f t="shared" si="6"/>
        <v>540</v>
      </c>
      <c r="L10">
        <v>22.3</v>
      </c>
      <c r="M10">
        <f t="shared" si="7"/>
        <v>223</v>
      </c>
      <c r="N10">
        <f t="shared" si="8"/>
        <v>0.40500000000000003</v>
      </c>
      <c r="O10">
        <f t="shared" si="9"/>
        <v>4</v>
      </c>
      <c r="P10">
        <f t="shared" si="10"/>
        <v>16</v>
      </c>
      <c r="Q10">
        <f t="shared" si="11"/>
        <v>207</v>
      </c>
    </row>
    <row r="11" spans="1:17" x14ac:dyDescent="0.35">
      <c r="A11" s="1">
        <v>15</v>
      </c>
      <c r="B11" s="1">
        <f t="shared" si="1"/>
        <v>900</v>
      </c>
      <c r="C11" s="2">
        <v>21.7</v>
      </c>
      <c r="D11" s="1">
        <f t="shared" si="2"/>
        <v>217</v>
      </c>
      <c r="E11" s="1">
        <f t="shared" si="0"/>
        <v>0.67500000000000004</v>
      </c>
      <c r="F11" s="1">
        <f t="shared" si="3"/>
        <v>7</v>
      </c>
      <c r="G11" s="1">
        <f t="shared" si="4"/>
        <v>7</v>
      </c>
      <c r="H11" s="1">
        <f t="shared" si="5"/>
        <v>210</v>
      </c>
      <c r="J11">
        <v>12</v>
      </c>
      <c r="K11">
        <f t="shared" si="6"/>
        <v>720</v>
      </c>
      <c r="L11">
        <v>22.2</v>
      </c>
      <c r="M11">
        <f t="shared" si="7"/>
        <v>222</v>
      </c>
      <c r="N11">
        <f t="shared" si="8"/>
        <v>0.54</v>
      </c>
      <c r="O11">
        <f t="shared" si="9"/>
        <v>5</v>
      </c>
      <c r="P11">
        <f t="shared" si="10"/>
        <v>15</v>
      </c>
      <c r="Q11">
        <f t="shared" si="11"/>
        <v>207</v>
      </c>
    </row>
    <row r="12" spans="1:17" x14ac:dyDescent="0.35">
      <c r="A12" s="1">
        <v>18</v>
      </c>
      <c r="B12" s="1">
        <f t="shared" si="1"/>
        <v>1080</v>
      </c>
      <c r="C12" s="1">
        <v>21.8</v>
      </c>
      <c r="D12" s="1">
        <f t="shared" si="2"/>
        <v>218</v>
      </c>
      <c r="E12" s="1">
        <f t="shared" si="0"/>
        <v>0.81</v>
      </c>
      <c r="F12" s="1">
        <f t="shared" si="3"/>
        <v>8</v>
      </c>
      <c r="G12" s="1">
        <f t="shared" si="4"/>
        <v>8</v>
      </c>
      <c r="H12" s="1">
        <f t="shared" si="5"/>
        <v>210</v>
      </c>
      <c r="J12">
        <v>13</v>
      </c>
      <c r="K12">
        <f t="shared" si="6"/>
        <v>780</v>
      </c>
      <c r="L12">
        <v>22.1</v>
      </c>
      <c r="M12">
        <f t="shared" si="7"/>
        <v>221</v>
      </c>
      <c r="N12">
        <f t="shared" si="8"/>
        <v>0.58499999999999996</v>
      </c>
      <c r="O12">
        <f t="shared" si="9"/>
        <v>6</v>
      </c>
      <c r="P12">
        <f t="shared" si="10"/>
        <v>14</v>
      </c>
      <c r="Q12">
        <f t="shared" si="11"/>
        <v>207</v>
      </c>
    </row>
    <row r="13" spans="1:17" x14ac:dyDescent="0.35">
      <c r="A13" s="1">
        <v>19</v>
      </c>
      <c r="B13" s="1">
        <f t="shared" si="1"/>
        <v>1140</v>
      </c>
      <c r="C13" s="2">
        <v>21.9</v>
      </c>
      <c r="D13" s="1">
        <f t="shared" si="2"/>
        <v>219</v>
      </c>
      <c r="E13" s="1">
        <f t="shared" si="0"/>
        <v>0.85499999999999998</v>
      </c>
      <c r="F13" s="1">
        <f t="shared" si="3"/>
        <v>9</v>
      </c>
      <c r="G13" s="1">
        <f t="shared" si="4"/>
        <v>9</v>
      </c>
      <c r="H13" s="1">
        <f t="shared" si="5"/>
        <v>210</v>
      </c>
      <c r="J13">
        <v>18</v>
      </c>
      <c r="K13">
        <f t="shared" si="6"/>
        <v>1080</v>
      </c>
      <c r="L13">
        <v>22</v>
      </c>
      <c r="M13">
        <f t="shared" si="7"/>
        <v>220</v>
      </c>
      <c r="N13">
        <f t="shared" si="8"/>
        <v>0.81</v>
      </c>
      <c r="O13">
        <f t="shared" si="9"/>
        <v>8</v>
      </c>
      <c r="P13">
        <f t="shared" si="10"/>
        <v>12</v>
      </c>
      <c r="Q13">
        <f t="shared" si="11"/>
        <v>208</v>
      </c>
    </row>
    <row r="14" spans="1:17" x14ac:dyDescent="0.35">
      <c r="A14" s="1">
        <v>23</v>
      </c>
      <c r="B14" s="1">
        <f t="shared" si="1"/>
        <v>1380</v>
      </c>
      <c r="C14" s="1">
        <v>22</v>
      </c>
      <c r="D14" s="1">
        <f t="shared" si="2"/>
        <v>220</v>
      </c>
      <c r="E14" s="1">
        <f t="shared" si="0"/>
        <v>1.0349999999999999</v>
      </c>
      <c r="F14" s="1">
        <f t="shared" si="3"/>
        <v>10</v>
      </c>
      <c r="G14" s="1">
        <f t="shared" si="4"/>
        <v>10</v>
      </c>
      <c r="H14" s="1">
        <f t="shared" si="5"/>
        <v>210</v>
      </c>
      <c r="J14">
        <v>21</v>
      </c>
      <c r="K14">
        <f t="shared" si="6"/>
        <v>1260</v>
      </c>
      <c r="L14">
        <v>21.9</v>
      </c>
      <c r="M14">
        <f t="shared" si="7"/>
        <v>219</v>
      </c>
      <c r="N14">
        <f t="shared" si="8"/>
        <v>0.94499999999999995</v>
      </c>
      <c r="O14">
        <f t="shared" si="9"/>
        <v>9</v>
      </c>
      <c r="P14">
        <f t="shared" si="10"/>
        <v>11</v>
      </c>
      <c r="Q14">
        <f t="shared" si="11"/>
        <v>208</v>
      </c>
    </row>
    <row r="15" spans="1:17" x14ac:dyDescent="0.35">
      <c r="A15" s="1">
        <v>27</v>
      </c>
      <c r="B15" s="1">
        <f t="shared" si="1"/>
        <v>1620</v>
      </c>
      <c r="C15" s="2">
        <v>22.1</v>
      </c>
      <c r="D15" s="1">
        <f t="shared" si="2"/>
        <v>221</v>
      </c>
      <c r="E15" s="1">
        <f t="shared" si="0"/>
        <v>1.2150000000000001</v>
      </c>
      <c r="F15" s="1">
        <f t="shared" si="3"/>
        <v>12</v>
      </c>
      <c r="G15" s="1">
        <f t="shared" si="4"/>
        <v>12</v>
      </c>
      <c r="H15" s="1">
        <f t="shared" si="5"/>
        <v>209</v>
      </c>
      <c r="J15">
        <v>22</v>
      </c>
      <c r="K15">
        <f t="shared" si="6"/>
        <v>1320</v>
      </c>
      <c r="L15">
        <v>21.8</v>
      </c>
      <c r="M15">
        <f t="shared" si="7"/>
        <v>218</v>
      </c>
      <c r="N15">
        <f t="shared" si="8"/>
        <v>0.99</v>
      </c>
      <c r="O15">
        <f t="shared" si="9"/>
        <v>10</v>
      </c>
      <c r="P15">
        <f t="shared" si="10"/>
        <v>10</v>
      </c>
      <c r="Q15">
        <f t="shared" si="11"/>
        <v>208</v>
      </c>
    </row>
    <row r="16" spans="1:17" x14ac:dyDescent="0.35">
      <c r="A16" s="1">
        <v>28</v>
      </c>
      <c r="B16" s="1">
        <f t="shared" si="1"/>
        <v>1680</v>
      </c>
      <c r="C16" s="1">
        <v>22.2</v>
      </c>
      <c r="D16" s="1">
        <f t="shared" si="2"/>
        <v>222</v>
      </c>
      <c r="E16" s="1">
        <f t="shared" si="0"/>
        <v>1.26</v>
      </c>
      <c r="F16" s="1">
        <f t="shared" si="3"/>
        <v>13</v>
      </c>
      <c r="G16" s="1">
        <f t="shared" si="4"/>
        <v>13</v>
      </c>
      <c r="H16" s="1">
        <f t="shared" si="5"/>
        <v>209</v>
      </c>
      <c r="J16">
        <v>25</v>
      </c>
      <c r="K16">
        <f t="shared" si="6"/>
        <v>1500</v>
      </c>
      <c r="L16">
        <v>21.7</v>
      </c>
      <c r="M16">
        <f t="shared" si="7"/>
        <v>217</v>
      </c>
      <c r="N16">
        <f t="shared" si="8"/>
        <v>1.125</v>
      </c>
      <c r="O16">
        <f t="shared" si="9"/>
        <v>11</v>
      </c>
      <c r="P16">
        <f t="shared" si="10"/>
        <v>9</v>
      </c>
      <c r="Q16">
        <f t="shared" si="11"/>
        <v>208</v>
      </c>
    </row>
    <row r="17" spans="1:17" x14ac:dyDescent="0.35">
      <c r="A17" s="1">
        <v>31</v>
      </c>
      <c r="B17" s="1">
        <f t="shared" si="1"/>
        <v>1860</v>
      </c>
      <c r="C17" s="2">
        <v>22.3</v>
      </c>
      <c r="D17" s="1">
        <f t="shared" si="2"/>
        <v>223</v>
      </c>
      <c r="E17" s="1">
        <f t="shared" si="0"/>
        <v>1.395</v>
      </c>
      <c r="F17" s="1">
        <f t="shared" si="3"/>
        <v>14</v>
      </c>
      <c r="G17" s="1">
        <f t="shared" si="4"/>
        <v>14</v>
      </c>
      <c r="H17" s="1">
        <f t="shared" si="5"/>
        <v>209</v>
      </c>
      <c r="J17">
        <v>26</v>
      </c>
      <c r="K17">
        <f t="shared" si="6"/>
        <v>1560</v>
      </c>
      <c r="L17">
        <v>21.6</v>
      </c>
      <c r="M17">
        <f t="shared" si="7"/>
        <v>216</v>
      </c>
      <c r="N17">
        <f t="shared" si="8"/>
        <v>1.17</v>
      </c>
      <c r="O17">
        <f t="shared" si="9"/>
        <v>12</v>
      </c>
      <c r="P17">
        <f t="shared" si="10"/>
        <v>8</v>
      </c>
      <c r="Q17">
        <f t="shared" si="11"/>
        <v>208</v>
      </c>
    </row>
    <row r="18" spans="1:17" x14ac:dyDescent="0.35">
      <c r="A18" s="1">
        <v>33</v>
      </c>
      <c r="B18" s="1">
        <f t="shared" si="1"/>
        <v>1980</v>
      </c>
      <c r="C18" s="1">
        <v>22.4</v>
      </c>
      <c r="D18" s="1">
        <f t="shared" si="2"/>
        <v>224</v>
      </c>
      <c r="E18" s="1">
        <f t="shared" si="0"/>
        <v>1.4850000000000001</v>
      </c>
      <c r="F18" s="1">
        <f t="shared" si="3"/>
        <v>15</v>
      </c>
      <c r="G18" s="1">
        <f t="shared" si="4"/>
        <v>15</v>
      </c>
      <c r="H18" s="1">
        <f t="shared" si="5"/>
        <v>209</v>
      </c>
      <c r="J18">
        <v>31</v>
      </c>
      <c r="K18">
        <f t="shared" si="6"/>
        <v>1860</v>
      </c>
      <c r="L18">
        <v>21.5</v>
      </c>
      <c r="M18">
        <f t="shared" si="7"/>
        <v>215</v>
      </c>
      <c r="N18">
        <f t="shared" si="8"/>
        <v>1.395</v>
      </c>
      <c r="O18">
        <f t="shared" si="9"/>
        <v>14</v>
      </c>
      <c r="P18">
        <f t="shared" si="10"/>
        <v>6</v>
      </c>
      <c r="Q18">
        <f t="shared" si="11"/>
        <v>209</v>
      </c>
    </row>
    <row r="19" spans="1:17" x14ac:dyDescent="0.35">
      <c r="A19" s="1">
        <v>34</v>
      </c>
      <c r="B19" s="1">
        <f t="shared" si="1"/>
        <v>2040</v>
      </c>
      <c r="C19" s="2">
        <v>22.3</v>
      </c>
      <c r="D19" s="1">
        <f t="shared" si="2"/>
        <v>223</v>
      </c>
      <c r="E19" s="1">
        <f t="shared" si="0"/>
        <v>1.53</v>
      </c>
      <c r="F19" s="1">
        <f t="shared" si="3"/>
        <v>15</v>
      </c>
      <c r="G19" s="1">
        <f t="shared" si="4"/>
        <v>15</v>
      </c>
      <c r="H19" s="1">
        <f t="shared" si="5"/>
        <v>208</v>
      </c>
      <c r="J19">
        <v>34</v>
      </c>
      <c r="K19">
        <f t="shared" si="6"/>
        <v>2040</v>
      </c>
      <c r="L19">
        <v>21.4</v>
      </c>
      <c r="M19">
        <f t="shared" si="7"/>
        <v>214</v>
      </c>
      <c r="N19">
        <f t="shared" si="8"/>
        <v>1.53</v>
      </c>
      <c r="O19">
        <f t="shared" si="9"/>
        <v>15</v>
      </c>
      <c r="P19">
        <f t="shared" si="10"/>
        <v>5</v>
      </c>
      <c r="Q19">
        <f t="shared" si="11"/>
        <v>209</v>
      </c>
    </row>
    <row r="20" spans="1:17" x14ac:dyDescent="0.35">
      <c r="A20" s="1">
        <v>35</v>
      </c>
      <c r="B20" s="1">
        <f t="shared" si="1"/>
        <v>2100</v>
      </c>
      <c r="C20" s="1">
        <v>22.4</v>
      </c>
      <c r="D20" s="1">
        <f t="shared" si="2"/>
        <v>224</v>
      </c>
      <c r="E20" s="1">
        <f t="shared" si="0"/>
        <v>1.575</v>
      </c>
      <c r="F20" s="1">
        <f t="shared" si="3"/>
        <v>16</v>
      </c>
      <c r="G20" s="1">
        <f t="shared" si="4"/>
        <v>16</v>
      </c>
      <c r="H20" s="1">
        <f t="shared" si="5"/>
        <v>208</v>
      </c>
      <c r="J20">
        <v>39</v>
      </c>
      <c r="K20">
        <f t="shared" si="6"/>
        <v>2340</v>
      </c>
      <c r="L20">
        <v>21.3</v>
      </c>
      <c r="M20">
        <f t="shared" si="7"/>
        <v>213</v>
      </c>
      <c r="N20">
        <f t="shared" si="8"/>
        <v>1.7549999999999999</v>
      </c>
      <c r="O20">
        <f t="shared" si="9"/>
        <v>18</v>
      </c>
      <c r="P20">
        <f t="shared" si="10"/>
        <v>2</v>
      </c>
      <c r="Q20">
        <f t="shared" si="11"/>
        <v>211</v>
      </c>
    </row>
    <row r="21" spans="1:17" x14ac:dyDescent="0.35">
      <c r="A21" s="1">
        <v>37</v>
      </c>
      <c r="B21" s="1">
        <f t="shared" si="1"/>
        <v>2220</v>
      </c>
      <c r="C21" s="2">
        <v>22.5</v>
      </c>
      <c r="D21" s="1">
        <f t="shared" si="2"/>
        <v>225</v>
      </c>
      <c r="E21" s="1">
        <f t="shared" si="0"/>
        <v>1.665</v>
      </c>
      <c r="F21" s="1">
        <f t="shared" si="3"/>
        <v>17</v>
      </c>
      <c r="G21" s="1">
        <f t="shared" si="4"/>
        <v>17</v>
      </c>
      <c r="H21" s="1">
        <f t="shared" si="5"/>
        <v>208</v>
      </c>
      <c r="J21">
        <v>41</v>
      </c>
      <c r="K21">
        <f t="shared" si="6"/>
        <v>2460</v>
      </c>
      <c r="L21">
        <v>21.3</v>
      </c>
      <c r="M21">
        <f t="shared" si="7"/>
        <v>213</v>
      </c>
      <c r="N21">
        <f t="shared" si="8"/>
        <v>1.845</v>
      </c>
      <c r="O21">
        <f t="shared" si="9"/>
        <v>18</v>
      </c>
      <c r="P21">
        <f t="shared" si="10"/>
        <v>2</v>
      </c>
      <c r="Q21">
        <f t="shared" si="11"/>
        <v>211</v>
      </c>
    </row>
    <row r="22" spans="1:17" x14ac:dyDescent="0.35">
      <c r="A22" s="1">
        <v>42</v>
      </c>
      <c r="B22" s="1">
        <f t="shared" si="1"/>
        <v>2520</v>
      </c>
      <c r="C22" s="1">
        <v>22.6</v>
      </c>
      <c r="D22" s="1">
        <f t="shared" si="2"/>
        <v>226</v>
      </c>
      <c r="E22" s="1">
        <f t="shared" si="0"/>
        <v>1.89</v>
      </c>
      <c r="F22" s="1">
        <f t="shared" si="3"/>
        <v>19</v>
      </c>
      <c r="G22" s="1">
        <f t="shared" si="4"/>
        <v>19</v>
      </c>
      <c r="H22" s="1">
        <f t="shared" si="5"/>
        <v>207</v>
      </c>
      <c r="J22">
        <v>42</v>
      </c>
      <c r="K22">
        <f t="shared" si="6"/>
        <v>2520</v>
      </c>
      <c r="L22">
        <v>21.3</v>
      </c>
      <c r="M22">
        <f t="shared" si="7"/>
        <v>213</v>
      </c>
      <c r="N22">
        <f t="shared" si="8"/>
        <v>1.89</v>
      </c>
      <c r="O22">
        <f t="shared" si="9"/>
        <v>19</v>
      </c>
      <c r="P22">
        <f t="shared" si="10"/>
        <v>1</v>
      </c>
      <c r="Q22">
        <f t="shared" si="11"/>
        <v>212</v>
      </c>
    </row>
    <row r="23" spans="1:17" x14ac:dyDescent="0.35">
      <c r="A23" s="1">
        <v>45</v>
      </c>
      <c r="B23" s="1">
        <f t="shared" si="1"/>
        <v>2700</v>
      </c>
      <c r="C23" s="2">
        <v>22.7</v>
      </c>
      <c r="D23" s="1">
        <f t="shared" si="2"/>
        <v>227</v>
      </c>
      <c r="E23" s="1">
        <f t="shared" si="0"/>
        <v>2.0249999999999999</v>
      </c>
      <c r="F23" s="1">
        <f t="shared" si="3"/>
        <v>20</v>
      </c>
      <c r="G23" s="1">
        <f t="shared" si="4"/>
        <v>20</v>
      </c>
      <c r="H23" s="1">
        <f t="shared" si="5"/>
        <v>207</v>
      </c>
      <c r="J23">
        <v>46</v>
      </c>
      <c r="K23">
        <f t="shared" si="6"/>
        <v>2760</v>
      </c>
      <c r="L23">
        <v>21.2</v>
      </c>
      <c r="M23">
        <f t="shared" si="7"/>
        <v>212</v>
      </c>
      <c r="N23">
        <f t="shared" si="8"/>
        <v>2.0699999999999998</v>
      </c>
      <c r="O23">
        <f t="shared" si="9"/>
        <v>21</v>
      </c>
      <c r="P23">
        <f t="shared" si="10"/>
        <v>0</v>
      </c>
      <c r="Q23">
        <f t="shared" si="11"/>
        <v>212</v>
      </c>
    </row>
    <row r="24" spans="1:17" x14ac:dyDescent="0.35">
      <c r="A24" s="1">
        <v>47</v>
      </c>
      <c r="B24" s="1">
        <f t="shared" si="1"/>
        <v>2820</v>
      </c>
      <c r="C24" s="1">
        <v>22.8</v>
      </c>
      <c r="D24" s="1">
        <f t="shared" si="2"/>
        <v>228</v>
      </c>
      <c r="E24" s="1">
        <f t="shared" si="0"/>
        <v>2.1150000000000002</v>
      </c>
      <c r="F24" s="1">
        <f t="shared" si="3"/>
        <v>21</v>
      </c>
      <c r="G24" s="1">
        <f t="shared" si="4"/>
        <v>20</v>
      </c>
      <c r="H24" s="1">
        <f t="shared" si="5"/>
        <v>208</v>
      </c>
      <c r="J24">
        <v>52</v>
      </c>
      <c r="K24">
        <f t="shared" si="6"/>
        <v>3120</v>
      </c>
      <c r="L24">
        <v>21.1</v>
      </c>
      <c r="M24">
        <f t="shared" si="7"/>
        <v>211</v>
      </c>
      <c r="N24">
        <f t="shared" si="8"/>
        <v>2.34</v>
      </c>
      <c r="O24">
        <f t="shared" si="9"/>
        <v>23</v>
      </c>
      <c r="P24">
        <f t="shared" si="10"/>
        <v>0</v>
      </c>
      <c r="Q24">
        <f t="shared" si="11"/>
        <v>211</v>
      </c>
    </row>
    <row r="25" spans="1:17" x14ac:dyDescent="0.35">
      <c r="A25" s="1">
        <v>48</v>
      </c>
      <c r="B25" s="1">
        <f t="shared" si="1"/>
        <v>2880</v>
      </c>
      <c r="C25" s="2">
        <v>22.7</v>
      </c>
      <c r="D25" s="1">
        <f t="shared" si="2"/>
        <v>227</v>
      </c>
      <c r="E25" s="1">
        <f t="shared" si="0"/>
        <v>2.16</v>
      </c>
      <c r="F25" s="1">
        <f t="shared" si="3"/>
        <v>22</v>
      </c>
      <c r="G25" s="1">
        <f t="shared" si="4"/>
        <v>20</v>
      </c>
      <c r="H25" s="1">
        <f t="shared" si="5"/>
        <v>207</v>
      </c>
      <c r="J25">
        <v>58</v>
      </c>
      <c r="K25">
        <f t="shared" si="6"/>
        <v>3480</v>
      </c>
      <c r="L25">
        <v>21</v>
      </c>
      <c r="M25">
        <f t="shared" si="7"/>
        <v>210</v>
      </c>
      <c r="N25">
        <f t="shared" si="8"/>
        <v>2.61</v>
      </c>
      <c r="O25">
        <f t="shared" si="9"/>
        <v>26</v>
      </c>
      <c r="P25">
        <f t="shared" si="10"/>
        <v>0</v>
      </c>
      <c r="Q25">
        <f t="shared" si="11"/>
        <v>210</v>
      </c>
    </row>
    <row r="26" spans="1:17" x14ac:dyDescent="0.35">
      <c r="A26" s="1">
        <v>50</v>
      </c>
      <c r="B26" s="1">
        <f t="shared" si="1"/>
        <v>3000</v>
      </c>
      <c r="C26" s="1">
        <v>22.8</v>
      </c>
      <c r="D26" s="1">
        <f t="shared" si="2"/>
        <v>228</v>
      </c>
      <c r="E26" s="1">
        <f t="shared" si="0"/>
        <v>2.25</v>
      </c>
      <c r="F26" s="1">
        <f t="shared" si="3"/>
        <v>23</v>
      </c>
      <c r="G26" s="1">
        <f t="shared" si="4"/>
        <v>20</v>
      </c>
      <c r="H26" s="1">
        <f t="shared" si="5"/>
        <v>208</v>
      </c>
      <c r="J26">
        <v>59</v>
      </c>
      <c r="K26">
        <f t="shared" si="6"/>
        <v>3540</v>
      </c>
      <c r="L26">
        <v>21.1</v>
      </c>
      <c r="M26">
        <f t="shared" si="7"/>
        <v>211</v>
      </c>
      <c r="N26">
        <f t="shared" si="8"/>
        <v>2.6549999999999998</v>
      </c>
      <c r="O26">
        <f t="shared" si="9"/>
        <v>27</v>
      </c>
      <c r="P26">
        <f t="shared" si="10"/>
        <v>0</v>
      </c>
      <c r="Q26">
        <f t="shared" si="11"/>
        <v>211</v>
      </c>
    </row>
    <row r="27" spans="1:17" x14ac:dyDescent="0.35">
      <c r="A27" s="1">
        <v>51</v>
      </c>
      <c r="B27" s="1">
        <f t="shared" si="1"/>
        <v>3060</v>
      </c>
      <c r="C27" s="2">
        <v>22.9</v>
      </c>
      <c r="D27" s="1">
        <f t="shared" si="2"/>
        <v>229</v>
      </c>
      <c r="E27" s="1">
        <f t="shared" si="0"/>
        <v>2.2949999999999999</v>
      </c>
      <c r="F27" s="1">
        <f t="shared" si="3"/>
        <v>23</v>
      </c>
      <c r="G27" s="1">
        <f t="shared" si="4"/>
        <v>20</v>
      </c>
      <c r="H27" s="1">
        <f t="shared" si="5"/>
        <v>209</v>
      </c>
      <c r="J27">
        <v>61</v>
      </c>
      <c r="K27">
        <f t="shared" si="6"/>
        <v>3660</v>
      </c>
      <c r="L27">
        <v>21</v>
      </c>
      <c r="M27">
        <f t="shared" si="7"/>
        <v>210</v>
      </c>
      <c r="N27">
        <f t="shared" si="8"/>
        <v>2.7450000000000001</v>
      </c>
      <c r="O27">
        <f t="shared" si="9"/>
        <v>27</v>
      </c>
      <c r="P27">
        <f t="shared" si="10"/>
        <v>0</v>
      </c>
      <c r="Q27">
        <f t="shared" si="11"/>
        <v>210</v>
      </c>
    </row>
    <row r="28" spans="1:17" x14ac:dyDescent="0.35">
      <c r="A28" s="1">
        <v>60</v>
      </c>
      <c r="B28" s="1">
        <f t="shared" si="1"/>
        <v>3600</v>
      </c>
      <c r="C28" s="1">
        <v>23</v>
      </c>
      <c r="D28" s="1">
        <f t="shared" si="2"/>
        <v>230</v>
      </c>
      <c r="E28" s="1">
        <f t="shared" si="0"/>
        <v>2.7</v>
      </c>
      <c r="F28" s="1">
        <f t="shared" si="3"/>
        <v>27</v>
      </c>
      <c r="G28" s="1">
        <f t="shared" si="4"/>
        <v>20</v>
      </c>
      <c r="H28" s="1">
        <f t="shared" si="5"/>
        <v>210</v>
      </c>
      <c r="J28">
        <v>73</v>
      </c>
      <c r="K28">
        <f t="shared" si="6"/>
        <v>4380</v>
      </c>
      <c r="L28">
        <v>20.9</v>
      </c>
      <c r="M28">
        <f t="shared" si="7"/>
        <v>209</v>
      </c>
      <c r="N28">
        <f t="shared" si="8"/>
        <v>3.2850000000000001</v>
      </c>
      <c r="O28">
        <f t="shared" si="9"/>
        <v>33</v>
      </c>
      <c r="P28">
        <f t="shared" si="10"/>
        <v>0</v>
      </c>
      <c r="Q28">
        <f t="shared" si="11"/>
        <v>209</v>
      </c>
    </row>
  </sheetData>
  <mergeCells count="4">
    <mergeCell ref="A1:D1"/>
    <mergeCell ref="E1:H1"/>
    <mergeCell ref="J1:M1"/>
    <mergeCell ref="N1:Q1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Přikryl</dc:creator>
  <cp:lastModifiedBy>Jan Přikryl</cp:lastModifiedBy>
  <dcterms:created xsi:type="dcterms:W3CDTF">2025-09-09T05:28:22Z</dcterms:created>
  <dcterms:modified xsi:type="dcterms:W3CDTF">2025-09-09T11:43:33Z</dcterms:modified>
</cp:coreProperties>
</file>