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pikum\OneDrive - Politecnico di Milano\PoliMi\lessons\AAPP\projectPP\"/>
    </mc:Choice>
  </mc:AlternateContent>
  <xr:revisionPtr revIDLastSave="536" documentId="13_ncr:1_{B41EB2B7-40CA-4814-9886-73C64206365B}" xr6:coauthVersionLast="40" xr6:coauthVersionMax="40" xr10:uidLastSave="{54CEBD3C-1C9A-4F4F-BDBA-28B64719C568}"/>
  <bookViews>
    <workbookView xWindow="-120" yWindow="-120" windowWidth="20730" windowHeight="11160" xr2:uid="{D80A08E6-4626-4954-B405-E12F481F852C}"/>
  </bookViews>
  <sheets>
    <sheet name="Foglio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4" i="1" l="1"/>
  <c r="I14" i="1"/>
  <c r="J62" i="1"/>
  <c r="J63" i="1"/>
  <c r="J64" i="1"/>
  <c r="J65" i="1"/>
  <c r="I62" i="1"/>
  <c r="I63" i="1"/>
  <c r="I64" i="1"/>
  <c r="I65" i="1"/>
  <c r="J111" i="1"/>
  <c r="K160" i="1" l="1"/>
  <c r="K161" i="1"/>
  <c r="K162" i="1"/>
  <c r="K163" i="1"/>
  <c r="K164" i="1"/>
  <c r="K165" i="1"/>
  <c r="K166" i="1"/>
  <c r="K167" i="1"/>
  <c r="K159" i="1"/>
  <c r="J160" i="1"/>
  <c r="J161" i="1"/>
  <c r="J162" i="1"/>
  <c r="J163" i="1"/>
  <c r="J164" i="1"/>
  <c r="J165" i="1"/>
  <c r="J166" i="1"/>
  <c r="J167" i="1"/>
  <c r="J159" i="1"/>
  <c r="H160" i="1"/>
  <c r="H161" i="1"/>
  <c r="H162" i="1"/>
  <c r="H163" i="1"/>
  <c r="H164" i="1"/>
  <c r="H165" i="1"/>
  <c r="H166" i="1"/>
  <c r="H167" i="1"/>
  <c r="H159" i="1"/>
  <c r="I160" i="1"/>
  <c r="I161" i="1"/>
  <c r="I162" i="1"/>
  <c r="I163" i="1"/>
  <c r="I164" i="1"/>
  <c r="I165" i="1"/>
  <c r="I166" i="1"/>
  <c r="I167" i="1"/>
  <c r="I159" i="1"/>
  <c r="I107" i="1"/>
  <c r="J107" i="1"/>
  <c r="K107" i="1"/>
  <c r="I108" i="1"/>
  <c r="J108" i="1"/>
  <c r="K108" i="1"/>
  <c r="I109" i="1"/>
  <c r="J109" i="1"/>
  <c r="K109" i="1"/>
  <c r="I110" i="1"/>
  <c r="J110" i="1"/>
  <c r="K110" i="1"/>
  <c r="I111" i="1"/>
  <c r="K111" i="1"/>
  <c r="I112" i="1"/>
  <c r="J112" i="1"/>
  <c r="K112" i="1"/>
  <c r="I113" i="1"/>
  <c r="J113" i="1"/>
  <c r="K113" i="1"/>
  <c r="I114" i="1"/>
  <c r="J114" i="1"/>
  <c r="K114" i="1"/>
  <c r="I115" i="1"/>
  <c r="J115" i="1"/>
  <c r="K115" i="1"/>
  <c r="H108" i="1"/>
  <c r="H109" i="1"/>
  <c r="H110" i="1"/>
  <c r="H111" i="1"/>
  <c r="H112" i="1"/>
  <c r="H113" i="1"/>
  <c r="H114" i="1"/>
  <c r="H115" i="1"/>
  <c r="H107" i="1"/>
  <c r="I97" i="1"/>
  <c r="J12" i="1"/>
  <c r="J8" i="1"/>
  <c r="I12" i="1"/>
  <c r="I8" i="1"/>
  <c r="J98" i="1"/>
  <c r="J99" i="1"/>
  <c r="J100" i="1"/>
  <c r="J101" i="1"/>
  <c r="J97" i="1"/>
  <c r="I98" i="1"/>
  <c r="I99" i="1"/>
  <c r="I100" i="1"/>
  <c r="I101" i="1"/>
  <c r="J91" i="1"/>
  <c r="J92" i="1"/>
  <c r="J93" i="1"/>
  <c r="J94" i="1"/>
  <c r="J90" i="1"/>
  <c r="I91" i="1"/>
  <c r="I92" i="1"/>
  <c r="I93" i="1"/>
  <c r="I94" i="1"/>
  <c r="I90" i="1"/>
  <c r="J84" i="1"/>
  <c r="J85" i="1"/>
  <c r="J86" i="1"/>
  <c r="J87" i="1"/>
  <c r="J83" i="1"/>
  <c r="I84" i="1"/>
  <c r="I85" i="1"/>
  <c r="I86" i="1"/>
  <c r="I87" i="1"/>
  <c r="I83" i="1"/>
  <c r="J72" i="1"/>
  <c r="J73" i="1"/>
  <c r="J74" i="1"/>
  <c r="J75" i="1"/>
  <c r="J71" i="1"/>
  <c r="I72" i="1"/>
  <c r="I73" i="1"/>
  <c r="I74" i="1"/>
  <c r="I75" i="1"/>
  <c r="I71" i="1"/>
  <c r="J57" i="1"/>
  <c r="J58" i="1"/>
  <c r="J59" i="1"/>
  <c r="J60" i="1"/>
  <c r="J56" i="1"/>
  <c r="I57" i="1"/>
  <c r="I58" i="1"/>
  <c r="I59" i="1"/>
  <c r="I60" i="1"/>
  <c r="I56" i="1"/>
  <c r="J45" i="1"/>
  <c r="J46" i="1"/>
  <c r="J47" i="1"/>
  <c r="J48" i="1"/>
  <c r="J44" i="1"/>
  <c r="J34" i="1"/>
  <c r="J35" i="1"/>
  <c r="J36" i="1"/>
  <c r="J37" i="1"/>
  <c r="J33" i="1"/>
  <c r="I45" i="1"/>
  <c r="I46" i="1"/>
  <c r="I47" i="1"/>
  <c r="I48" i="1"/>
  <c r="I44" i="1"/>
  <c r="I34" i="1"/>
  <c r="I35" i="1"/>
  <c r="I36" i="1"/>
  <c r="I37" i="1"/>
  <c r="I33" i="1"/>
  <c r="J21" i="1"/>
  <c r="J22" i="1"/>
  <c r="J23" i="1"/>
  <c r="J24" i="1"/>
  <c r="I20" i="1"/>
  <c r="J20" i="1"/>
  <c r="I21" i="1"/>
  <c r="I22" i="1"/>
  <c r="I23" i="1"/>
  <c r="I24" i="1"/>
  <c r="I9" i="1"/>
  <c r="J10" i="1"/>
  <c r="J11" i="1"/>
  <c r="I10" i="1"/>
  <c r="I11" i="1"/>
  <c r="J9" i="1"/>
  <c r="A27" i="1" l="1"/>
  <c r="P6" i="1" l="1"/>
  <c r="M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pikum</author>
  </authors>
  <commentList>
    <comment ref="B3" authorId="0" shapeId="0" xr:uid="{AFD990DE-3757-4B30-B1B6-F6CD4BF92A83}">
      <text>
        <r>
          <rPr>
            <b/>
            <sz val="9"/>
            <color indexed="81"/>
            <rFont val="Tahoma"/>
            <charset val="1"/>
          </rPr>
          <t>pikum:</t>
        </r>
        <r>
          <rPr>
            <sz val="9"/>
            <color indexed="81"/>
            <rFont val="Tahoma"/>
            <charset val="1"/>
          </rPr>
          <t xml:space="preserve">
You can have multiple logical cores per physical core. However logical cores share resources with other logical cores operating on the same physical core, so having more logical cores will not necessarily get you the same performance increase as having more physical cores.
In the case of intel hyperthreading (HT), you have two logical cores per physical core, so a quad-(physical) core i7 processor will have eight logical cores. However the two logical cores within one physical core cannot truly operate in parallel with respect to each other. This is because HT works by having one logical core operate while the other logical core is waiting and has nothing to do (for example when it is waiting on a cache or memory fetch).
</t>
        </r>
      </text>
    </comment>
    <comment ref="T5" authorId="0" shapeId="0" xr:uid="{496E814A-FEE1-4214-8573-E36BEFD1DAD5}">
      <text>
        <r>
          <rPr>
            <b/>
            <sz val="9"/>
            <color indexed="81"/>
            <rFont val="Tahoma"/>
            <charset val="1"/>
          </rPr>
          <t>pikum:</t>
        </r>
        <r>
          <rPr>
            <sz val="9"/>
            <color indexed="81"/>
            <rFont val="Tahoma"/>
            <charset val="1"/>
          </rPr>
          <t xml:space="preserve">
I tre picchi corrispondono al tempo in cui BWT è occupato</t>
        </r>
      </text>
    </comment>
    <comment ref="R80" authorId="0" shapeId="0" xr:uid="{189FC238-4275-4ABE-82C2-C83C531E02BC}">
      <text>
        <r>
          <rPr>
            <b/>
            <sz val="9"/>
            <color indexed="81"/>
            <rFont val="Tahoma"/>
            <charset val="1"/>
          </rPr>
          <t>pikum:</t>
        </r>
        <r>
          <rPr>
            <sz val="9"/>
            <color indexed="81"/>
            <rFont val="Tahoma"/>
            <charset val="1"/>
          </rPr>
          <t xml:space="preserve">
Per il commento2, l'ho fatto con 10 blocchi e quindi 25KB. Come possiamo vedere BWT prende il 100% della CPU =&gt; non lo reputo affidabile</t>
        </r>
      </text>
    </comment>
  </commentList>
</comments>
</file>

<file path=xl/sharedStrings.xml><?xml version="1.0" encoding="utf-8"?>
<sst xmlns="http://schemas.openxmlformats.org/spreadsheetml/2006/main" count="156" uniqueCount="64">
  <si>
    <t>obj2</t>
  </si>
  <si>
    <t>base-case:</t>
  </si>
  <si>
    <t>1.1.1</t>
  </si>
  <si>
    <t>10B</t>
  </si>
  <si>
    <t>100KB</t>
  </si>
  <si>
    <t>thred-dstrb</t>
  </si>
  <si>
    <t>242KB</t>
  </si>
  <si>
    <t>250KB</t>
  </si>
  <si>
    <t>#Threads=4</t>
  </si>
  <si>
    <t>2.1.1</t>
  </si>
  <si>
    <t>NBpS:1</t>
  </si>
  <si>
    <t>NBpS=2</t>
  </si>
  <si>
    <t>#Threads=5</t>
  </si>
  <si>
    <t>3.1.1</t>
  </si>
  <si>
    <t>NBpS=3</t>
  </si>
  <si>
    <t>1KB</t>
  </si>
  <si>
    <t>2.2.1</t>
  </si>
  <si>
    <t>#Threads=6</t>
  </si>
  <si>
    <t>4.1.1</t>
  </si>
  <si>
    <t>NBpS=4</t>
  </si>
  <si>
    <t>#Threads=7</t>
  </si>
  <si>
    <t>5.1.1</t>
  </si>
  <si>
    <t>NBpS=5</t>
  </si>
  <si>
    <t>#Threads=8</t>
  </si>
  <si>
    <t>6.1.1</t>
  </si>
  <si>
    <t>NBpS=6</t>
  </si>
  <si>
    <t>25KB</t>
  </si>
  <si>
    <t>I GRAFICI SI RIFERISCONO SEMPRE ALLE PERFORMANCE MIGLIORI!</t>
  </si>
  <si>
    <t>PROVARE VARI SETTING SU 250KB è INUTILE DATO CHE HO SOLO UN BLOCCO E SOLO UN THREAD ALLA VOLTE Può OPERARE =&gt; PROVARE ALMENO CON 25KB (10 BLOCCHI)</t>
  </si>
  <si>
    <t>Cores:4</t>
  </si>
  <si>
    <t>Logical:8</t>
  </si>
  <si>
    <t>:&gt; TRADE OFF TRA #THREA D 4 O 5</t>
  </si>
  <si>
    <t>10KB</t>
  </si>
  <si>
    <t>20KB</t>
  </si>
  <si>
    <t>(12Blocks: 8 sec)</t>
  </si>
  <si>
    <t>3 (1.1.1)</t>
  </si>
  <si>
    <t>4 (2.1.1)</t>
  </si>
  <si>
    <t>5 (3.1.1)</t>
  </si>
  <si>
    <t>6 (4.1.1)</t>
  </si>
  <si>
    <t>7 (5.1.1)</t>
  </si>
  <si>
    <t>8 (6.1.1)</t>
  </si>
  <si>
    <t>1KB (247blocks)</t>
  </si>
  <si>
    <t>25KB (10blocks)</t>
  </si>
  <si>
    <t>100KB (3blocks)</t>
  </si>
  <si>
    <t>TABELLA MINIMI</t>
  </si>
  <si>
    <t>10 (8.1.1)</t>
  </si>
  <si>
    <t>12 (10.1.1)</t>
  </si>
  <si>
    <t>10(8.1.1)</t>
  </si>
  <si>
    <t>MIN</t>
  </si>
  <si>
    <t>AVG</t>
  </si>
  <si>
    <t>10B (24682blocks)</t>
  </si>
  <si>
    <t>5 (2.2.1)</t>
  </si>
  <si>
    <t>SPEEDUP</t>
  </si>
  <si>
    <t>TABELLA MEDIA</t>
  </si>
  <si>
    <t>Speedup (minimum time)</t>
  </si>
  <si>
    <t>Threads(configuration)</t>
  </si>
  <si>
    <t>Speedup</t>
  </si>
  <si>
    <t>Time (sec)</t>
  </si>
  <si>
    <t>PP1</t>
  </si>
  <si>
    <t>PP2</t>
  </si>
  <si>
    <t>PP3</t>
  </si>
  <si>
    <t>PP4</t>
  </si>
  <si>
    <t>USING BEST SPEEDUP CONFIGURATION (4.1.1 - 1KB)</t>
  </si>
  <si>
    <t>SEQUENTIAL VERSION OF BWT (1KB)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</si>
</sst>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000"/>
  </numFmts>
  <fonts count="6" x14ac:knownFonts="1">
    <font>
      <sz val="11"/>
      <color theme="1"/>
      <name val="Calibri"/>
      <family val="2"/>
      <scheme val="minor"/>
    </font>
    <font>
      <sz val="11"/>
      <color theme="1"/>
      <name val="Calibri"/>
      <family val="2"/>
      <scheme val="minor"/>
    </font>
    <font>
      <sz val="11"/>
      <color theme="0"/>
      <name val="Calibri"/>
      <family val="2"/>
      <scheme val="minor"/>
    </font>
    <font>
      <sz val="9"/>
      <color indexed="81"/>
      <name val="Tahoma"/>
      <charset val="1"/>
    </font>
    <font>
      <b/>
      <sz val="9"/>
      <color indexed="81"/>
      <name val="Tahoma"/>
      <charset val="1"/>
    </font>
    <font>
      <sz val="11"/>
      <name val="Calibri"/>
      <family val="2"/>
      <scheme val="minor"/>
    </font>
  </fonts>
  <fills count="9">
    <fill>
      <patternFill patternType="none"/>
    </fill>
    <fill>
      <patternFill patternType="gray125"/>
    </fill>
    <fill>
      <patternFill patternType="solid">
        <fgColor theme="5"/>
      </patternFill>
    </fill>
    <fill>
      <patternFill patternType="solid">
        <fgColor theme="6" tint="0.79998168889431442"/>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rgb="FFFFC000"/>
        <bgColor indexed="64"/>
      </patternFill>
    </fill>
  </fills>
  <borders count="2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7">
    <xf numFmtId="0" fontId="0" fillId="0" borderId="0"/>
    <xf numFmtId="0" fontId="2" fillId="2" borderId="0" applyNumberFormat="0" applyBorder="0" applyAlignment="0" applyProtection="0"/>
    <xf numFmtId="0" fontId="1" fillId="3" borderId="0" applyNumberFormat="0" applyBorder="0" applyAlignment="0" applyProtection="0"/>
    <xf numFmtId="0" fontId="2"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cellStyleXfs>
  <cellXfs count="84">
    <xf numFmtId="0" fontId="0" fillId="0" borderId="0" xfId="0"/>
    <xf numFmtId="165" fontId="0" fillId="0" borderId="0" xfId="0" applyNumberFormat="1"/>
    <xf numFmtId="0" fontId="1" fillId="3" borderId="1" xfId="2" applyBorder="1"/>
    <xf numFmtId="14" fontId="1" fillId="3" borderId="2" xfId="2" applyNumberFormat="1" applyBorder="1"/>
    <xf numFmtId="0" fontId="1" fillId="3" borderId="2" xfId="2" applyBorder="1"/>
    <xf numFmtId="0" fontId="1" fillId="3" borderId="3" xfId="2" applyBorder="1"/>
    <xf numFmtId="0" fontId="1" fillId="3" borderId="4" xfId="2" applyBorder="1"/>
    <xf numFmtId="0" fontId="1" fillId="3" borderId="0" xfId="2" applyBorder="1"/>
    <xf numFmtId="0" fontId="1" fillId="3" borderId="5" xfId="2" applyBorder="1"/>
    <xf numFmtId="164" fontId="1" fillId="3" borderId="0" xfId="2" applyNumberFormat="1" applyBorder="1"/>
    <xf numFmtId="165" fontId="1" fillId="3" borderId="0" xfId="2" applyNumberFormat="1" applyBorder="1"/>
    <xf numFmtId="9" fontId="1" fillId="3" borderId="5" xfId="2" applyNumberFormat="1" applyBorder="1"/>
    <xf numFmtId="0" fontId="1" fillId="3" borderId="6" xfId="2" applyBorder="1"/>
    <xf numFmtId="0" fontId="1" fillId="3" borderId="7" xfId="2" applyBorder="1"/>
    <xf numFmtId="165" fontId="1" fillId="3" borderId="7" xfId="2" applyNumberFormat="1" applyBorder="1"/>
    <xf numFmtId="0" fontId="1" fillId="3" borderId="8" xfId="2" applyBorder="1"/>
    <xf numFmtId="0" fontId="1" fillId="5" borderId="9" xfId="4" applyBorder="1"/>
    <xf numFmtId="0" fontId="1" fillId="5" borderId="10" xfId="4" applyBorder="1"/>
    <xf numFmtId="0" fontId="1" fillId="5" borderId="11" xfId="4" applyBorder="1"/>
    <xf numFmtId="0" fontId="1" fillId="5" borderId="12" xfId="4" applyBorder="1"/>
    <xf numFmtId="0" fontId="1" fillId="5" borderId="0" xfId="4" applyBorder="1"/>
    <xf numFmtId="0" fontId="1" fillId="5" borderId="13" xfId="4" applyBorder="1"/>
    <xf numFmtId="164" fontId="1" fillId="5" borderId="0" xfId="4" applyNumberFormat="1" applyBorder="1"/>
    <xf numFmtId="165" fontId="1" fillId="5" borderId="0" xfId="4" applyNumberFormat="1" applyBorder="1"/>
    <xf numFmtId="0" fontId="1" fillId="5" borderId="14" xfId="4" applyBorder="1"/>
    <xf numFmtId="0" fontId="1" fillId="5" borderId="15" xfId="4" applyBorder="1"/>
    <xf numFmtId="165" fontId="1" fillId="5" borderId="15" xfId="4" applyNumberFormat="1" applyBorder="1"/>
    <xf numFmtId="0" fontId="1" fillId="5" borderId="16" xfId="4" applyBorder="1"/>
    <xf numFmtId="0" fontId="1" fillId="6" borderId="9" xfId="5" applyBorder="1"/>
    <xf numFmtId="0" fontId="1" fillId="6" borderId="10" xfId="5" applyBorder="1"/>
    <xf numFmtId="0" fontId="1" fillId="6" borderId="11" xfId="5" applyBorder="1"/>
    <xf numFmtId="0" fontId="1" fillId="6" borderId="12" xfId="5" applyBorder="1"/>
    <xf numFmtId="0" fontId="1" fillId="6" borderId="0" xfId="5" applyBorder="1"/>
    <xf numFmtId="0" fontId="1" fillId="6" borderId="13" xfId="5" applyBorder="1"/>
    <xf numFmtId="164" fontId="1" fillId="6" borderId="0" xfId="5" applyNumberFormat="1" applyBorder="1"/>
    <xf numFmtId="165" fontId="1" fillId="6" borderId="0" xfId="5" applyNumberFormat="1" applyBorder="1"/>
    <xf numFmtId="0" fontId="1" fillId="6" borderId="14" xfId="5" applyBorder="1"/>
    <xf numFmtId="0" fontId="1" fillId="6" borderId="15" xfId="5" applyBorder="1"/>
    <xf numFmtId="165" fontId="1" fillId="6" borderId="15" xfId="5" applyNumberFormat="1" applyBorder="1"/>
    <xf numFmtId="0" fontId="1" fillId="6" borderId="16" xfId="5" applyBorder="1"/>
    <xf numFmtId="0" fontId="1" fillId="7" borderId="9" xfId="6" applyBorder="1"/>
    <xf numFmtId="0" fontId="1" fillId="7" borderId="10" xfId="6" applyBorder="1"/>
    <xf numFmtId="0" fontId="1" fillId="7" borderId="11" xfId="6" applyBorder="1"/>
    <xf numFmtId="0" fontId="1" fillId="7" borderId="12" xfId="6" applyBorder="1"/>
    <xf numFmtId="0" fontId="1" fillId="7" borderId="0" xfId="6" applyBorder="1"/>
    <xf numFmtId="0" fontId="1" fillId="7" borderId="13" xfId="6" applyBorder="1"/>
    <xf numFmtId="165" fontId="1" fillId="7" borderId="0" xfId="6" applyNumberFormat="1" applyBorder="1"/>
    <xf numFmtId="0" fontId="1" fillId="7" borderId="14" xfId="6" applyBorder="1"/>
    <xf numFmtId="0" fontId="1" fillId="7" borderId="15" xfId="6" applyBorder="1"/>
    <xf numFmtId="165" fontId="1" fillId="7" borderId="15" xfId="6" applyNumberFormat="1" applyBorder="1"/>
    <xf numFmtId="0" fontId="1" fillId="7" borderId="16" xfId="6" applyBorder="1"/>
    <xf numFmtId="0" fontId="2" fillId="4" borderId="9" xfId="3" applyBorder="1"/>
    <xf numFmtId="0" fontId="2" fillId="4" borderId="10" xfId="3" applyBorder="1"/>
    <xf numFmtId="0" fontId="2" fillId="4" borderId="11" xfId="3" applyBorder="1"/>
    <xf numFmtId="0" fontId="2" fillId="4" borderId="12" xfId="3" applyBorder="1"/>
    <xf numFmtId="0" fontId="2" fillId="4" borderId="0" xfId="3" applyBorder="1"/>
    <xf numFmtId="0" fontId="2" fillId="4" borderId="13" xfId="3" applyBorder="1"/>
    <xf numFmtId="165" fontId="2" fillId="4" borderId="0" xfId="3" applyNumberFormat="1" applyBorder="1"/>
    <xf numFmtId="0" fontId="2" fillId="4" borderId="14" xfId="3" applyBorder="1"/>
    <xf numFmtId="0" fontId="2" fillId="4" borderId="15" xfId="3" applyBorder="1"/>
    <xf numFmtId="165" fontId="2" fillId="4" borderId="15" xfId="3" applyNumberFormat="1" applyBorder="1"/>
    <xf numFmtId="0" fontId="2" fillId="4" borderId="16" xfId="3" applyBorder="1"/>
    <xf numFmtId="0" fontId="2" fillId="2" borderId="9" xfId="1" applyBorder="1"/>
    <xf numFmtId="0" fontId="2" fillId="2" borderId="10" xfId="1" applyBorder="1"/>
    <xf numFmtId="0" fontId="2" fillId="2" borderId="11" xfId="1" applyBorder="1"/>
    <xf numFmtId="0" fontId="2" fillId="2" borderId="12" xfId="1" applyBorder="1"/>
    <xf numFmtId="0" fontId="2" fillId="2" borderId="0" xfId="1" applyBorder="1"/>
    <xf numFmtId="0" fontId="2" fillId="2" borderId="13" xfId="1" applyBorder="1"/>
    <xf numFmtId="165" fontId="2" fillId="2" borderId="0" xfId="1" applyNumberFormat="1" applyBorder="1"/>
    <xf numFmtId="0" fontId="2" fillId="2" borderId="14" xfId="1" applyBorder="1"/>
    <xf numFmtId="0" fontId="2" fillId="2" borderId="15" xfId="1" applyBorder="1"/>
    <xf numFmtId="165" fontId="2" fillId="2" borderId="15" xfId="1" applyNumberFormat="1" applyBorder="1"/>
    <xf numFmtId="0" fontId="2" fillId="2" borderId="16" xfId="1" applyBorder="1"/>
    <xf numFmtId="0" fontId="0" fillId="0" borderId="17" xfId="0" applyBorder="1"/>
    <xf numFmtId="165" fontId="0" fillId="0" borderId="17" xfId="0" applyNumberFormat="1" applyBorder="1"/>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8" borderId="0" xfId="0" applyFill="1"/>
    <xf numFmtId="0" fontId="1" fillId="8" borderId="0" xfId="6" applyFill="1" applyBorder="1"/>
    <xf numFmtId="165" fontId="1" fillId="8" borderId="0" xfId="6" applyNumberFormat="1" applyFill="1" applyBorder="1"/>
    <xf numFmtId="165" fontId="5" fillId="8" borderId="0" xfId="6" applyNumberFormat="1" applyFont="1" applyFill="1" applyBorder="1"/>
    <xf numFmtId="0" fontId="0" fillId="3" borderId="0" xfId="2" applyFont="1" applyBorder="1"/>
  </cellXfs>
  <cellStyles count="7">
    <cellStyle name="20% - Colore 3" xfId="2" builtinId="38"/>
    <cellStyle name="20% - Colore 5" xfId="4" builtinId="46"/>
    <cellStyle name="40% - Colore 5" xfId="5" builtinId="47"/>
    <cellStyle name="60% - Colore 5" xfId="6" builtinId="48"/>
    <cellStyle name="Colore 2" xfId="1" builtinId="33"/>
    <cellStyle name="Colore 5" xfId="3" builtinId="45"/>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Speedup BWTZip-pipeline (using minimum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manualLayout>
          <c:layoutTarget val="inner"/>
          <c:xMode val="edge"/>
          <c:yMode val="edge"/>
          <c:x val="8.8149669307372558E-2"/>
          <c:y val="8.2978652167263592E-2"/>
          <c:w val="0.90136974678555326"/>
          <c:h val="0.68133207461268008"/>
        </c:manualLayout>
      </c:layout>
      <c:lineChart>
        <c:grouping val="standard"/>
        <c:varyColors val="0"/>
        <c:ser>
          <c:idx val="0"/>
          <c:order val="0"/>
          <c:tx>
            <c:strRef>
              <c:f>Foglio1!$H$106</c:f>
              <c:strCache>
                <c:ptCount val="1"/>
                <c:pt idx="0">
                  <c:v>10B (24682blocks)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Foglio1!$G$107:$G$115</c:f>
              <c:strCache>
                <c:ptCount val="9"/>
                <c:pt idx="0">
                  <c:v>3 (1.1.1)</c:v>
                </c:pt>
                <c:pt idx="1">
                  <c:v>4 (2.1.1)</c:v>
                </c:pt>
                <c:pt idx="2">
                  <c:v>5 (3.1.1)</c:v>
                </c:pt>
                <c:pt idx="3">
                  <c:v>5 (2.2.1)</c:v>
                </c:pt>
                <c:pt idx="4">
                  <c:v>6 (4.1.1)</c:v>
                </c:pt>
                <c:pt idx="5">
                  <c:v>7 (5.1.1)</c:v>
                </c:pt>
                <c:pt idx="6">
                  <c:v>8 (6.1.1)</c:v>
                </c:pt>
                <c:pt idx="7">
                  <c:v>10 (8.1.1)</c:v>
                </c:pt>
                <c:pt idx="8">
                  <c:v>12 (10.1.1)</c:v>
                </c:pt>
              </c:strCache>
            </c:strRef>
          </c:cat>
          <c:val>
            <c:numRef>
              <c:f>Foglio1!$H$107:$H$115</c:f>
              <c:numCache>
                <c:formatCode>General</c:formatCode>
                <c:ptCount val="9"/>
                <c:pt idx="0">
                  <c:v>1</c:v>
                </c:pt>
                <c:pt idx="1">
                  <c:v>1.4164857304834984</c:v>
                </c:pt>
                <c:pt idx="2">
                  <c:v>1.3253258889212549</c:v>
                </c:pt>
                <c:pt idx="3">
                  <c:v>1.0316754618322639</c:v>
                </c:pt>
                <c:pt idx="4">
                  <c:v>1.3682869324175182</c:v>
                </c:pt>
                <c:pt idx="5">
                  <c:v>1.2876019888961945</c:v>
                </c:pt>
                <c:pt idx="6">
                  <c:v>1.2062411711374206</c:v>
                </c:pt>
                <c:pt idx="7">
                  <c:v>0.95287816690531457</c:v>
                </c:pt>
                <c:pt idx="8">
                  <c:v>0.99150501322736073</c:v>
                </c:pt>
              </c:numCache>
            </c:numRef>
          </c:val>
          <c:smooth val="0"/>
          <c:extLst>
            <c:ext xmlns:c16="http://schemas.microsoft.com/office/drawing/2014/chart" uri="{C3380CC4-5D6E-409C-BE32-E72D297353CC}">
              <c16:uniqueId val="{00000000-4395-46FA-AC0C-793C47B44DE3}"/>
            </c:ext>
          </c:extLst>
        </c:ser>
        <c:ser>
          <c:idx val="1"/>
          <c:order val="1"/>
          <c:tx>
            <c:strRef>
              <c:f>Foglio1!$I$106</c:f>
              <c:strCache>
                <c:ptCount val="1"/>
                <c:pt idx="0">
                  <c:v>1KB (247blocks)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Foglio1!$G$107:$G$115</c:f>
              <c:strCache>
                <c:ptCount val="9"/>
                <c:pt idx="0">
                  <c:v>3 (1.1.1)</c:v>
                </c:pt>
                <c:pt idx="1">
                  <c:v>4 (2.1.1)</c:v>
                </c:pt>
                <c:pt idx="2">
                  <c:v>5 (3.1.1)</c:v>
                </c:pt>
                <c:pt idx="3">
                  <c:v>5 (2.2.1)</c:v>
                </c:pt>
                <c:pt idx="4">
                  <c:v>6 (4.1.1)</c:v>
                </c:pt>
                <c:pt idx="5">
                  <c:v>7 (5.1.1)</c:v>
                </c:pt>
                <c:pt idx="6">
                  <c:v>8 (6.1.1)</c:v>
                </c:pt>
                <c:pt idx="7">
                  <c:v>10 (8.1.1)</c:v>
                </c:pt>
                <c:pt idx="8">
                  <c:v>12 (10.1.1)</c:v>
                </c:pt>
              </c:strCache>
            </c:strRef>
          </c:cat>
          <c:val>
            <c:numRef>
              <c:f>Foglio1!$I$107:$I$115</c:f>
              <c:numCache>
                <c:formatCode>General</c:formatCode>
                <c:ptCount val="9"/>
                <c:pt idx="0">
                  <c:v>1</c:v>
                </c:pt>
                <c:pt idx="1">
                  <c:v>1.3266461736828197</c:v>
                </c:pt>
                <c:pt idx="2">
                  <c:v>1.506310725293343</c:v>
                </c:pt>
                <c:pt idx="3">
                  <c:v>1.1838238819156202</c:v>
                </c:pt>
                <c:pt idx="4">
                  <c:v>1.548224565264652</c:v>
                </c:pt>
                <c:pt idx="5">
                  <c:v>1.3882272119568351</c:v>
                </c:pt>
                <c:pt idx="6">
                  <c:v>1.2661087359432133</c:v>
                </c:pt>
                <c:pt idx="7">
                  <c:v>1.182520161357389</c:v>
                </c:pt>
                <c:pt idx="8">
                  <c:v>1.153385195065513</c:v>
                </c:pt>
              </c:numCache>
            </c:numRef>
          </c:val>
          <c:smooth val="0"/>
          <c:extLst>
            <c:ext xmlns:c16="http://schemas.microsoft.com/office/drawing/2014/chart" uri="{C3380CC4-5D6E-409C-BE32-E72D297353CC}">
              <c16:uniqueId val="{00000001-4395-46FA-AC0C-793C47B44DE3}"/>
            </c:ext>
          </c:extLst>
        </c:ser>
        <c:ser>
          <c:idx val="2"/>
          <c:order val="2"/>
          <c:tx>
            <c:strRef>
              <c:f>Foglio1!$J$106</c:f>
              <c:strCache>
                <c:ptCount val="1"/>
                <c:pt idx="0">
                  <c:v>25KB (10blocks)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Foglio1!$G$107:$G$115</c:f>
              <c:strCache>
                <c:ptCount val="9"/>
                <c:pt idx="0">
                  <c:v>3 (1.1.1)</c:v>
                </c:pt>
                <c:pt idx="1">
                  <c:v>4 (2.1.1)</c:v>
                </c:pt>
                <c:pt idx="2">
                  <c:v>5 (3.1.1)</c:v>
                </c:pt>
                <c:pt idx="3">
                  <c:v>5 (2.2.1)</c:v>
                </c:pt>
                <c:pt idx="4">
                  <c:v>6 (4.1.1)</c:v>
                </c:pt>
                <c:pt idx="5">
                  <c:v>7 (5.1.1)</c:v>
                </c:pt>
                <c:pt idx="6">
                  <c:v>8 (6.1.1)</c:v>
                </c:pt>
                <c:pt idx="7">
                  <c:v>10 (8.1.1)</c:v>
                </c:pt>
                <c:pt idx="8">
                  <c:v>12 (10.1.1)</c:v>
                </c:pt>
              </c:strCache>
            </c:strRef>
          </c:cat>
          <c:val>
            <c:numRef>
              <c:f>Foglio1!$J$107:$J$115</c:f>
              <c:numCache>
                <c:formatCode>General</c:formatCode>
                <c:ptCount val="9"/>
                <c:pt idx="0">
                  <c:v>1</c:v>
                </c:pt>
                <c:pt idx="1">
                  <c:v>1.5003797405641979</c:v>
                </c:pt>
                <c:pt idx="2">
                  <c:v>1.5334652365598898</c:v>
                </c:pt>
                <c:pt idx="3">
                  <c:v>1.4853619005690619</c:v>
                </c:pt>
                <c:pt idx="4">
                  <c:v>1.4959606853086604</c:v>
                </c:pt>
                <c:pt idx="5">
                  <c:v>1.3027679917058297</c:v>
                </c:pt>
                <c:pt idx="6">
                  <c:v>1.2709286062596552</c:v>
                </c:pt>
                <c:pt idx="7">
                  <c:v>1.1666909322353343</c:v>
                </c:pt>
                <c:pt idx="8">
                  <c:v>1.0275782811955025</c:v>
                </c:pt>
              </c:numCache>
            </c:numRef>
          </c:val>
          <c:smooth val="0"/>
          <c:extLst>
            <c:ext xmlns:c16="http://schemas.microsoft.com/office/drawing/2014/chart" uri="{C3380CC4-5D6E-409C-BE32-E72D297353CC}">
              <c16:uniqueId val="{00000002-4395-46FA-AC0C-793C47B44DE3}"/>
            </c:ext>
          </c:extLst>
        </c:ser>
        <c:ser>
          <c:idx val="3"/>
          <c:order val="3"/>
          <c:tx>
            <c:strRef>
              <c:f>Foglio1!$K$106</c:f>
              <c:strCache>
                <c:ptCount val="1"/>
                <c:pt idx="0">
                  <c:v>100KB (3blocks)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Foglio1!$G$107:$G$115</c:f>
              <c:strCache>
                <c:ptCount val="9"/>
                <c:pt idx="0">
                  <c:v>3 (1.1.1)</c:v>
                </c:pt>
                <c:pt idx="1">
                  <c:v>4 (2.1.1)</c:v>
                </c:pt>
                <c:pt idx="2">
                  <c:v>5 (3.1.1)</c:v>
                </c:pt>
                <c:pt idx="3">
                  <c:v>5 (2.2.1)</c:v>
                </c:pt>
                <c:pt idx="4">
                  <c:v>6 (4.1.1)</c:v>
                </c:pt>
                <c:pt idx="5">
                  <c:v>7 (5.1.1)</c:v>
                </c:pt>
                <c:pt idx="6">
                  <c:v>8 (6.1.1)</c:v>
                </c:pt>
                <c:pt idx="7">
                  <c:v>10 (8.1.1)</c:v>
                </c:pt>
                <c:pt idx="8">
                  <c:v>12 (10.1.1)</c:v>
                </c:pt>
              </c:strCache>
            </c:strRef>
          </c:cat>
          <c:val>
            <c:numRef>
              <c:f>Foglio1!$K$107:$K$115</c:f>
              <c:numCache>
                <c:formatCode>General</c:formatCode>
                <c:ptCount val="9"/>
                <c:pt idx="0">
                  <c:v>1</c:v>
                </c:pt>
                <c:pt idx="1">
                  <c:v>1.2869826943996252</c:v>
                </c:pt>
                <c:pt idx="2">
                  <c:v>1.3388355449175831</c:v>
                </c:pt>
                <c:pt idx="3">
                  <c:v>1.2640780935512814</c:v>
                </c:pt>
                <c:pt idx="4">
                  <c:v>1.3229196620838977</c:v>
                </c:pt>
                <c:pt idx="5">
                  <c:v>1.3475569732938426</c:v>
                </c:pt>
                <c:pt idx="6">
                  <c:v>1.3380030890783257</c:v>
                </c:pt>
                <c:pt idx="7">
                  <c:v>1.3321626523649883</c:v>
                </c:pt>
                <c:pt idx="8">
                  <c:v>1.3286330302920069</c:v>
                </c:pt>
              </c:numCache>
            </c:numRef>
          </c:val>
          <c:smooth val="0"/>
          <c:extLst>
            <c:ext xmlns:c16="http://schemas.microsoft.com/office/drawing/2014/chart" uri="{C3380CC4-5D6E-409C-BE32-E72D297353CC}">
              <c16:uniqueId val="{00000003-4395-46FA-AC0C-793C47B44DE3}"/>
            </c:ext>
          </c:extLst>
        </c:ser>
        <c:dLbls>
          <c:showLegendKey val="0"/>
          <c:showVal val="0"/>
          <c:showCatName val="0"/>
          <c:showSerName val="0"/>
          <c:showPercent val="0"/>
          <c:showBubbleSize val="0"/>
        </c:dLbls>
        <c:marker val="1"/>
        <c:smooth val="0"/>
        <c:axId val="620390000"/>
        <c:axId val="620389344"/>
      </c:lineChart>
      <c:catAx>
        <c:axId val="62039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620389344"/>
        <c:crosses val="autoZero"/>
        <c:auto val="1"/>
        <c:lblAlgn val="ctr"/>
        <c:lblOffset val="100"/>
        <c:noMultiLvlLbl val="0"/>
      </c:catAx>
      <c:valAx>
        <c:axId val="620389344"/>
        <c:scaling>
          <c:orientation val="minMax"/>
          <c:max val="2"/>
          <c:min val="0.9"/>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620390000"/>
        <c:crosses val="autoZero"/>
        <c:crossBetween val="between"/>
        <c:majorUnit val="0.1"/>
        <c:minorUnit val="2.0000000000000004E-2"/>
      </c:valAx>
      <c:spPr>
        <a:noFill/>
        <a:ln>
          <a:noFill/>
        </a:ln>
        <a:effectLst/>
      </c:spPr>
    </c:plotArea>
    <c:legend>
      <c:legendPos val="b"/>
      <c:layout>
        <c:manualLayout>
          <c:xMode val="edge"/>
          <c:yMode val="edge"/>
          <c:x val="0.23220742752235551"/>
          <c:y val="0.9105232669555039"/>
          <c:w val="0.45240337638956252"/>
          <c:h val="3.6057938613308672E-2"/>
        </c:manualLayout>
      </c:layout>
      <c:overlay val="0"/>
      <c:spPr>
        <a:noFill/>
        <a:ln>
          <a:solidFill>
            <a:schemeClr val="tx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sz="1400" b="0" i="0" baseline="0">
                <a:effectLst/>
              </a:rPr>
              <a:t>Speedup BWTZip-pipeline (using minimum time)</a:t>
            </a:r>
            <a:endParaRPr lang="it-IT"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manualLayout>
          <c:layoutTarget val="inner"/>
          <c:xMode val="edge"/>
          <c:yMode val="edge"/>
          <c:x val="6.0674920885603598E-2"/>
          <c:y val="8.01079777371171E-2"/>
          <c:w val="0.92723716598054562"/>
          <c:h val="0.69079187585383317"/>
        </c:manualLayout>
      </c:layout>
      <c:lineChart>
        <c:grouping val="standard"/>
        <c:varyColors val="0"/>
        <c:ser>
          <c:idx val="0"/>
          <c:order val="0"/>
          <c:tx>
            <c:strRef>
              <c:f>Foglio1!$H$158</c:f>
              <c:strCache>
                <c:ptCount val="1"/>
                <c:pt idx="0">
                  <c:v>10B (24682blocks)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Foglio1!$G$159:$G$167</c:f>
              <c:strCache>
                <c:ptCount val="9"/>
                <c:pt idx="0">
                  <c:v>3 (1.1.1)</c:v>
                </c:pt>
                <c:pt idx="1">
                  <c:v>4 (2.1.1)</c:v>
                </c:pt>
                <c:pt idx="2">
                  <c:v>5 (3.1.1)</c:v>
                </c:pt>
                <c:pt idx="3">
                  <c:v>5 (2.2.1)</c:v>
                </c:pt>
                <c:pt idx="4">
                  <c:v>6 (4.1.1)</c:v>
                </c:pt>
                <c:pt idx="5">
                  <c:v>7 (5.1.1)</c:v>
                </c:pt>
                <c:pt idx="6">
                  <c:v>8 (6.1.1)</c:v>
                </c:pt>
                <c:pt idx="7">
                  <c:v>10 (8.1.1)</c:v>
                </c:pt>
                <c:pt idx="8">
                  <c:v>12 (10.1.1)</c:v>
                </c:pt>
              </c:strCache>
            </c:strRef>
          </c:cat>
          <c:val>
            <c:numRef>
              <c:f>Foglio1!$H$159:$H$167</c:f>
              <c:numCache>
                <c:formatCode>General</c:formatCode>
                <c:ptCount val="9"/>
                <c:pt idx="0">
                  <c:v>1</c:v>
                </c:pt>
                <c:pt idx="1">
                  <c:v>1.4183591448505466</c:v>
                </c:pt>
                <c:pt idx="2">
                  <c:v>1.3283906966554992</c:v>
                </c:pt>
                <c:pt idx="3">
                  <c:v>1.0342510629565922</c:v>
                </c:pt>
                <c:pt idx="4">
                  <c:v>1.3697902662123003</c:v>
                </c:pt>
                <c:pt idx="5">
                  <c:v>1.2848400627846539</c:v>
                </c:pt>
                <c:pt idx="6">
                  <c:v>1.1954830119760287</c:v>
                </c:pt>
                <c:pt idx="7">
                  <c:v>0.93683873839059084</c:v>
                </c:pt>
                <c:pt idx="8">
                  <c:v>0.97260211535678343</c:v>
                </c:pt>
              </c:numCache>
            </c:numRef>
          </c:val>
          <c:smooth val="0"/>
          <c:extLst>
            <c:ext xmlns:c16="http://schemas.microsoft.com/office/drawing/2014/chart" uri="{C3380CC4-5D6E-409C-BE32-E72D297353CC}">
              <c16:uniqueId val="{00000000-B1DF-4241-A529-1D116BD9F011}"/>
            </c:ext>
          </c:extLst>
        </c:ser>
        <c:ser>
          <c:idx val="1"/>
          <c:order val="1"/>
          <c:tx>
            <c:strRef>
              <c:f>Foglio1!$I$158</c:f>
              <c:strCache>
                <c:ptCount val="1"/>
                <c:pt idx="0">
                  <c:v>1KB (247blocks)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Foglio1!$G$159:$G$167</c:f>
              <c:strCache>
                <c:ptCount val="9"/>
                <c:pt idx="0">
                  <c:v>3 (1.1.1)</c:v>
                </c:pt>
                <c:pt idx="1">
                  <c:v>4 (2.1.1)</c:v>
                </c:pt>
                <c:pt idx="2">
                  <c:v>5 (3.1.1)</c:v>
                </c:pt>
                <c:pt idx="3">
                  <c:v>5 (2.2.1)</c:v>
                </c:pt>
                <c:pt idx="4">
                  <c:v>6 (4.1.1)</c:v>
                </c:pt>
                <c:pt idx="5">
                  <c:v>7 (5.1.1)</c:v>
                </c:pt>
                <c:pt idx="6">
                  <c:v>8 (6.1.1)</c:v>
                </c:pt>
                <c:pt idx="7">
                  <c:v>10 (8.1.1)</c:v>
                </c:pt>
                <c:pt idx="8">
                  <c:v>12 (10.1.1)</c:v>
                </c:pt>
              </c:strCache>
            </c:strRef>
          </c:cat>
          <c:val>
            <c:numRef>
              <c:f>Foglio1!$I$159:$I$167</c:f>
              <c:numCache>
                <c:formatCode>General</c:formatCode>
                <c:ptCount val="9"/>
                <c:pt idx="0">
                  <c:v>1</c:v>
                </c:pt>
                <c:pt idx="1">
                  <c:v>1.3243976575112573</c:v>
                </c:pt>
                <c:pt idx="2">
                  <c:v>1.5037196129737851</c:v>
                </c:pt>
                <c:pt idx="3">
                  <c:v>1.1708345371419062</c:v>
                </c:pt>
                <c:pt idx="4">
                  <c:v>1.544647486401586</c:v>
                </c:pt>
                <c:pt idx="5">
                  <c:v>1.389614573320413</c:v>
                </c:pt>
                <c:pt idx="6">
                  <c:v>1.2551683185192339</c:v>
                </c:pt>
                <c:pt idx="7">
                  <c:v>1.179533445302547</c:v>
                </c:pt>
                <c:pt idx="8">
                  <c:v>1.1524164712201581</c:v>
                </c:pt>
              </c:numCache>
            </c:numRef>
          </c:val>
          <c:smooth val="0"/>
          <c:extLst>
            <c:ext xmlns:c16="http://schemas.microsoft.com/office/drawing/2014/chart" uri="{C3380CC4-5D6E-409C-BE32-E72D297353CC}">
              <c16:uniqueId val="{00000001-B1DF-4241-A529-1D116BD9F011}"/>
            </c:ext>
          </c:extLst>
        </c:ser>
        <c:ser>
          <c:idx val="2"/>
          <c:order val="2"/>
          <c:tx>
            <c:strRef>
              <c:f>Foglio1!$J$158</c:f>
              <c:strCache>
                <c:ptCount val="1"/>
                <c:pt idx="0">
                  <c:v>25KB (10blocks)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Foglio1!$G$159:$G$167</c:f>
              <c:strCache>
                <c:ptCount val="9"/>
                <c:pt idx="0">
                  <c:v>3 (1.1.1)</c:v>
                </c:pt>
                <c:pt idx="1">
                  <c:v>4 (2.1.1)</c:v>
                </c:pt>
                <c:pt idx="2">
                  <c:v>5 (3.1.1)</c:v>
                </c:pt>
                <c:pt idx="3">
                  <c:v>5 (2.2.1)</c:v>
                </c:pt>
                <c:pt idx="4">
                  <c:v>6 (4.1.1)</c:v>
                </c:pt>
                <c:pt idx="5">
                  <c:v>7 (5.1.1)</c:v>
                </c:pt>
                <c:pt idx="6">
                  <c:v>8 (6.1.1)</c:v>
                </c:pt>
                <c:pt idx="7">
                  <c:v>10 (8.1.1)</c:v>
                </c:pt>
                <c:pt idx="8">
                  <c:v>12 (10.1.1)</c:v>
                </c:pt>
              </c:strCache>
            </c:strRef>
          </c:cat>
          <c:val>
            <c:numRef>
              <c:f>Foglio1!$J$159:$J$167</c:f>
              <c:numCache>
                <c:formatCode>General</c:formatCode>
                <c:ptCount val="9"/>
                <c:pt idx="0">
                  <c:v>1</c:v>
                </c:pt>
                <c:pt idx="1">
                  <c:v>1.509660792423414</c:v>
                </c:pt>
                <c:pt idx="2">
                  <c:v>1.5480628758498314</c:v>
                </c:pt>
                <c:pt idx="3">
                  <c:v>1.4889824255069735</c:v>
                </c:pt>
                <c:pt idx="4">
                  <c:v>1.5015270725061147</c:v>
                </c:pt>
                <c:pt idx="5">
                  <c:v>1.3025357012242644</c:v>
                </c:pt>
                <c:pt idx="6">
                  <c:v>1.2723238640638199</c:v>
                </c:pt>
                <c:pt idx="7">
                  <c:v>1.1670851785374941</c:v>
                </c:pt>
                <c:pt idx="8">
                  <c:v>1.0287298169576253</c:v>
                </c:pt>
              </c:numCache>
            </c:numRef>
          </c:val>
          <c:smooth val="0"/>
          <c:extLst>
            <c:ext xmlns:c16="http://schemas.microsoft.com/office/drawing/2014/chart" uri="{C3380CC4-5D6E-409C-BE32-E72D297353CC}">
              <c16:uniqueId val="{00000002-B1DF-4241-A529-1D116BD9F011}"/>
            </c:ext>
          </c:extLst>
        </c:ser>
        <c:ser>
          <c:idx val="3"/>
          <c:order val="3"/>
          <c:tx>
            <c:strRef>
              <c:f>Foglio1!$K$158</c:f>
              <c:strCache>
                <c:ptCount val="1"/>
                <c:pt idx="0">
                  <c:v>100KB (3blocks)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Foglio1!$G$159:$G$167</c:f>
              <c:strCache>
                <c:ptCount val="9"/>
                <c:pt idx="0">
                  <c:v>3 (1.1.1)</c:v>
                </c:pt>
                <c:pt idx="1">
                  <c:v>4 (2.1.1)</c:v>
                </c:pt>
                <c:pt idx="2">
                  <c:v>5 (3.1.1)</c:v>
                </c:pt>
                <c:pt idx="3">
                  <c:v>5 (2.2.1)</c:v>
                </c:pt>
                <c:pt idx="4">
                  <c:v>6 (4.1.1)</c:v>
                </c:pt>
                <c:pt idx="5">
                  <c:v>7 (5.1.1)</c:v>
                </c:pt>
                <c:pt idx="6">
                  <c:v>8 (6.1.1)</c:v>
                </c:pt>
                <c:pt idx="7">
                  <c:v>10 (8.1.1)</c:v>
                </c:pt>
                <c:pt idx="8">
                  <c:v>12 (10.1.1)</c:v>
                </c:pt>
              </c:strCache>
            </c:strRef>
          </c:cat>
          <c:val>
            <c:numRef>
              <c:f>Foglio1!$K$159:$K$167</c:f>
              <c:numCache>
                <c:formatCode>General</c:formatCode>
                <c:ptCount val="9"/>
                <c:pt idx="0">
                  <c:v>1</c:v>
                </c:pt>
                <c:pt idx="1">
                  <c:v>1.2843893281072334</c:v>
                </c:pt>
                <c:pt idx="2">
                  <c:v>1.3421758705321105</c:v>
                </c:pt>
                <c:pt idx="3">
                  <c:v>1.2624465971643146</c:v>
                </c:pt>
                <c:pt idx="4">
                  <c:v>1.3267199322174117</c:v>
                </c:pt>
                <c:pt idx="5">
                  <c:v>1.3379525538486932</c:v>
                </c:pt>
                <c:pt idx="6">
                  <c:v>1.3421213432433567</c:v>
                </c:pt>
                <c:pt idx="7">
                  <c:v>1.3319416599750664</c:v>
                </c:pt>
                <c:pt idx="8">
                  <c:v>1.3287732697778643</c:v>
                </c:pt>
              </c:numCache>
            </c:numRef>
          </c:val>
          <c:smooth val="0"/>
          <c:extLst>
            <c:ext xmlns:c16="http://schemas.microsoft.com/office/drawing/2014/chart" uri="{C3380CC4-5D6E-409C-BE32-E72D297353CC}">
              <c16:uniqueId val="{00000003-B1DF-4241-A529-1D116BD9F011}"/>
            </c:ext>
          </c:extLst>
        </c:ser>
        <c:dLbls>
          <c:showLegendKey val="0"/>
          <c:showVal val="0"/>
          <c:showCatName val="0"/>
          <c:showSerName val="0"/>
          <c:showPercent val="0"/>
          <c:showBubbleSize val="0"/>
        </c:dLbls>
        <c:marker val="1"/>
        <c:smooth val="0"/>
        <c:axId val="584280752"/>
        <c:axId val="584278784"/>
      </c:lineChart>
      <c:catAx>
        <c:axId val="58428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584278784"/>
        <c:crosses val="autoZero"/>
        <c:auto val="1"/>
        <c:lblAlgn val="ctr"/>
        <c:lblOffset val="100"/>
        <c:noMultiLvlLbl val="0"/>
      </c:catAx>
      <c:valAx>
        <c:axId val="584278784"/>
        <c:scaling>
          <c:orientation val="minMax"/>
          <c:max val="2"/>
          <c:min val="0.9"/>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584280752"/>
        <c:crosses val="autoZero"/>
        <c:crossBetween val="between"/>
        <c:majorUnit val="0.1"/>
      </c:valAx>
      <c:spPr>
        <a:noFill/>
        <a:ln>
          <a:noFill/>
        </a:ln>
        <a:effectLst/>
      </c:spPr>
    </c:plotArea>
    <c:legend>
      <c:legendPos val="b"/>
      <c:layout>
        <c:manualLayout>
          <c:xMode val="edge"/>
          <c:yMode val="edge"/>
          <c:x val="0.27711259644480368"/>
          <c:y val="0.93547491786280523"/>
          <c:w val="0.44577480711039258"/>
          <c:h val="3.6447333132543135E-2"/>
        </c:manualLayout>
      </c:layout>
      <c:overlay val="0"/>
      <c:spPr>
        <a:noFill/>
        <a:ln>
          <a:solidFill>
            <a:schemeClr val="tx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sz="1400" b="0" i="0" baseline="0">
                <a:effectLst/>
              </a:rPr>
              <a:t>Speedup BWTZip-pipeline (using averag time)</a:t>
            </a:r>
            <a:endParaRPr lang="it-IT"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manualLayout>
          <c:layoutTarget val="inner"/>
          <c:xMode val="edge"/>
          <c:yMode val="edge"/>
          <c:x val="6.0674920885603598E-2"/>
          <c:y val="8.01079777371171E-2"/>
          <c:w val="0.92723716598054562"/>
          <c:h val="0.69079187585383317"/>
        </c:manualLayout>
      </c:layout>
      <c:lineChart>
        <c:grouping val="standard"/>
        <c:varyColors val="0"/>
        <c:ser>
          <c:idx val="0"/>
          <c:order val="0"/>
          <c:tx>
            <c:strRef>
              <c:f>Foglio1!$H$158</c:f>
              <c:strCache>
                <c:ptCount val="1"/>
                <c:pt idx="0">
                  <c:v>10B (24682blocks)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Foglio1!$G$159:$G$167</c:f>
              <c:strCache>
                <c:ptCount val="9"/>
                <c:pt idx="0">
                  <c:v>3 (1.1.1)</c:v>
                </c:pt>
                <c:pt idx="1">
                  <c:v>4 (2.1.1)</c:v>
                </c:pt>
                <c:pt idx="2">
                  <c:v>5 (3.1.1)</c:v>
                </c:pt>
                <c:pt idx="3">
                  <c:v>5 (2.2.1)</c:v>
                </c:pt>
                <c:pt idx="4">
                  <c:v>6 (4.1.1)</c:v>
                </c:pt>
                <c:pt idx="5">
                  <c:v>7 (5.1.1)</c:v>
                </c:pt>
                <c:pt idx="6">
                  <c:v>8 (6.1.1)</c:v>
                </c:pt>
                <c:pt idx="7">
                  <c:v>10 (8.1.1)</c:v>
                </c:pt>
                <c:pt idx="8">
                  <c:v>12 (10.1.1)</c:v>
                </c:pt>
              </c:strCache>
            </c:strRef>
          </c:cat>
          <c:val>
            <c:numRef>
              <c:f>Foglio1!$H$159:$H$167</c:f>
              <c:numCache>
                <c:formatCode>General</c:formatCode>
                <c:ptCount val="9"/>
                <c:pt idx="0">
                  <c:v>1</c:v>
                </c:pt>
                <c:pt idx="1">
                  <c:v>1.4183591448505466</c:v>
                </c:pt>
                <c:pt idx="2">
                  <c:v>1.3283906966554992</c:v>
                </c:pt>
                <c:pt idx="3">
                  <c:v>1.0342510629565922</c:v>
                </c:pt>
                <c:pt idx="4">
                  <c:v>1.3697902662123003</c:v>
                </c:pt>
                <c:pt idx="5">
                  <c:v>1.2848400627846539</c:v>
                </c:pt>
                <c:pt idx="6">
                  <c:v>1.1954830119760287</c:v>
                </c:pt>
                <c:pt idx="7">
                  <c:v>0.93683873839059084</c:v>
                </c:pt>
                <c:pt idx="8">
                  <c:v>0.97260211535678343</c:v>
                </c:pt>
              </c:numCache>
            </c:numRef>
          </c:val>
          <c:smooth val="0"/>
          <c:extLst>
            <c:ext xmlns:c16="http://schemas.microsoft.com/office/drawing/2014/chart" uri="{C3380CC4-5D6E-409C-BE32-E72D297353CC}">
              <c16:uniqueId val="{00000000-B1DF-4241-A529-1D116BD9F011}"/>
            </c:ext>
          </c:extLst>
        </c:ser>
        <c:ser>
          <c:idx val="1"/>
          <c:order val="1"/>
          <c:tx>
            <c:strRef>
              <c:f>Foglio1!$I$158</c:f>
              <c:strCache>
                <c:ptCount val="1"/>
                <c:pt idx="0">
                  <c:v>1KB (247blocks)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Foglio1!$G$159:$G$167</c:f>
              <c:strCache>
                <c:ptCount val="9"/>
                <c:pt idx="0">
                  <c:v>3 (1.1.1)</c:v>
                </c:pt>
                <c:pt idx="1">
                  <c:v>4 (2.1.1)</c:v>
                </c:pt>
                <c:pt idx="2">
                  <c:v>5 (3.1.1)</c:v>
                </c:pt>
                <c:pt idx="3">
                  <c:v>5 (2.2.1)</c:v>
                </c:pt>
                <c:pt idx="4">
                  <c:v>6 (4.1.1)</c:v>
                </c:pt>
                <c:pt idx="5">
                  <c:v>7 (5.1.1)</c:v>
                </c:pt>
                <c:pt idx="6">
                  <c:v>8 (6.1.1)</c:v>
                </c:pt>
                <c:pt idx="7">
                  <c:v>10 (8.1.1)</c:v>
                </c:pt>
                <c:pt idx="8">
                  <c:v>12 (10.1.1)</c:v>
                </c:pt>
              </c:strCache>
            </c:strRef>
          </c:cat>
          <c:val>
            <c:numRef>
              <c:f>Foglio1!$I$159:$I$167</c:f>
              <c:numCache>
                <c:formatCode>General</c:formatCode>
                <c:ptCount val="9"/>
                <c:pt idx="0">
                  <c:v>1</c:v>
                </c:pt>
                <c:pt idx="1">
                  <c:v>1.3243976575112573</c:v>
                </c:pt>
                <c:pt idx="2">
                  <c:v>1.5037196129737851</c:v>
                </c:pt>
                <c:pt idx="3">
                  <c:v>1.1708345371419062</c:v>
                </c:pt>
                <c:pt idx="4">
                  <c:v>1.544647486401586</c:v>
                </c:pt>
                <c:pt idx="5">
                  <c:v>1.389614573320413</c:v>
                </c:pt>
                <c:pt idx="6">
                  <c:v>1.2551683185192339</c:v>
                </c:pt>
                <c:pt idx="7">
                  <c:v>1.179533445302547</c:v>
                </c:pt>
                <c:pt idx="8">
                  <c:v>1.1524164712201581</c:v>
                </c:pt>
              </c:numCache>
            </c:numRef>
          </c:val>
          <c:smooth val="0"/>
          <c:extLst>
            <c:ext xmlns:c16="http://schemas.microsoft.com/office/drawing/2014/chart" uri="{C3380CC4-5D6E-409C-BE32-E72D297353CC}">
              <c16:uniqueId val="{00000001-B1DF-4241-A529-1D116BD9F011}"/>
            </c:ext>
          </c:extLst>
        </c:ser>
        <c:ser>
          <c:idx val="2"/>
          <c:order val="2"/>
          <c:tx>
            <c:strRef>
              <c:f>Foglio1!$J$158</c:f>
              <c:strCache>
                <c:ptCount val="1"/>
                <c:pt idx="0">
                  <c:v>25KB (10blocks)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Foglio1!$G$159:$G$167</c:f>
              <c:strCache>
                <c:ptCount val="9"/>
                <c:pt idx="0">
                  <c:v>3 (1.1.1)</c:v>
                </c:pt>
                <c:pt idx="1">
                  <c:v>4 (2.1.1)</c:v>
                </c:pt>
                <c:pt idx="2">
                  <c:v>5 (3.1.1)</c:v>
                </c:pt>
                <c:pt idx="3">
                  <c:v>5 (2.2.1)</c:v>
                </c:pt>
                <c:pt idx="4">
                  <c:v>6 (4.1.1)</c:v>
                </c:pt>
                <c:pt idx="5">
                  <c:v>7 (5.1.1)</c:v>
                </c:pt>
                <c:pt idx="6">
                  <c:v>8 (6.1.1)</c:v>
                </c:pt>
                <c:pt idx="7">
                  <c:v>10 (8.1.1)</c:v>
                </c:pt>
                <c:pt idx="8">
                  <c:v>12 (10.1.1)</c:v>
                </c:pt>
              </c:strCache>
            </c:strRef>
          </c:cat>
          <c:val>
            <c:numRef>
              <c:f>Foglio1!$J$159:$J$167</c:f>
              <c:numCache>
                <c:formatCode>General</c:formatCode>
                <c:ptCount val="9"/>
                <c:pt idx="0">
                  <c:v>1</c:v>
                </c:pt>
                <c:pt idx="1">
                  <c:v>1.509660792423414</c:v>
                </c:pt>
                <c:pt idx="2">
                  <c:v>1.5480628758498314</c:v>
                </c:pt>
                <c:pt idx="3">
                  <c:v>1.4889824255069735</c:v>
                </c:pt>
                <c:pt idx="4">
                  <c:v>1.5015270725061147</c:v>
                </c:pt>
                <c:pt idx="5">
                  <c:v>1.3025357012242644</c:v>
                </c:pt>
                <c:pt idx="6">
                  <c:v>1.2723238640638199</c:v>
                </c:pt>
                <c:pt idx="7">
                  <c:v>1.1670851785374941</c:v>
                </c:pt>
                <c:pt idx="8">
                  <c:v>1.0287298169576253</c:v>
                </c:pt>
              </c:numCache>
            </c:numRef>
          </c:val>
          <c:smooth val="0"/>
          <c:extLst>
            <c:ext xmlns:c16="http://schemas.microsoft.com/office/drawing/2014/chart" uri="{C3380CC4-5D6E-409C-BE32-E72D297353CC}">
              <c16:uniqueId val="{00000002-B1DF-4241-A529-1D116BD9F011}"/>
            </c:ext>
          </c:extLst>
        </c:ser>
        <c:ser>
          <c:idx val="3"/>
          <c:order val="3"/>
          <c:tx>
            <c:strRef>
              <c:f>Foglio1!$K$158</c:f>
              <c:strCache>
                <c:ptCount val="1"/>
                <c:pt idx="0">
                  <c:v>100KB (3blocks)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Foglio1!$G$159:$G$167</c:f>
              <c:strCache>
                <c:ptCount val="9"/>
                <c:pt idx="0">
                  <c:v>3 (1.1.1)</c:v>
                </c:pt>
                <c:pt idx="1">
                  <c:v>4 (2.1.1)</c:v>
                </c:pt>
                <c:pt idx="2">
                  <c:v>5 (3.1.1)</c:v>
                </c:pt>
                <c:pt idx="3">
                  <c:v>5 (2.2.1)</c:v>
                </c:pt>
                <c:pt idx="4">
                  <c:v>6 (4.1.1)</c:v>
                </c:pt>
                <c:pt idx="5">
                  <c:v>7 (5.1.1)</c:v>
                </c:pt>
                <c:pt idx="6">
                  <c:v>8 (6.1.1)</c:v>
                </c:pt>
                <c:pt idx="7">
                  <c:v>10 (8.1.1)</c:v>
                </c:pt>
                <c:pt idx="8">
                  <c:v>12 (10.1.1)</c:v>
                </c:pt>
              </c:strCache>
            </c:strRef>
          </c:cat>
          <c:val>
            <c:numRef>
              <c:f>Foglio1!$K$159:$K$167</c:f>
              <c:numCache>
                <c:formatCode>General</c:formatCode>
                <c:ptCount val="9"/>
                <c:pt idx="0">
                  <c:v>1</c:v>
                </c:pt>
                <c:pt idx="1">
                  <c:v>1.2843893281072334</c:v>
                </c:pt>
                <c:pt idx="2">
                  <c:v>1.3421758705321105</c:v>
                </c:pt>
                <c:pt idx="3">
                  <c:v>1.2624465971643146</c:v>
                </c:pt>
                <c:pt idx="4">
                  <c:v>1.3267199322174117</c:v>
                </c:pt>
                <c:pt idx="5">
                  <c:v>1.3379525538486932</c:v>
                </c:pt>
                <c:pt idx="6">
                  <c:v>1.3421213432433567</c:v>
                </c:pt>
                <c:pt idx="7">
                  <c:v>1.3319416599750664</c:v>
                </c:pt>
                <c:pt idx="8">
                  <c:v>1.3287732697778643</c:v>
                </c:pt>
              </c:numCache>
            </c:numRef>
          </c:val>
          <c:smooth val="0"/>
          <c:extLst>
            <c:ext xmlns:c16="http://schemas.microsoft.com/office/drawing/2014/chart" uri="{C3380CC4-5D6E-409C-BE32-E72D297353CC}">
              <c16:uniqueId val="{00000003-B1DF-4241-A529-1D116BD9F011}"/>
            </c:ext>
          </c:extLst>
        </c:ser>
        <c:dLbls>
          <c:showLegendKey val="0"/>
          <c:showVal val="0"/>
          <c:showCatName val="0"/>
          <c:showSerName val="0"/>
          <c:showPercent val="0"/>
          <c:showBubbleSize val="0"/>
        </c:dLbls>
        <c:marker val="1"/>
        <c:smooth val="0"/>
        <c:axId val="584280752"/>
        <c:axId val="584278784"/>
      </c:lineChart>
      <c:catAx>
        <c:axId val="58428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584278784"/>
        <c:crosses val="autoZero"/>
        <c:auto val="1"/>
        <c:lblAlgn val="ctr"/>
        <c:lblOffset val="100"/>
        <c:noMultiLvlLbl val="0"/>
      </c:catAx>
      <c:valAx>
        <c:axId val="584278784"/>
        <c:scaling>
          <c:orientation val="minMax"/>
          <c:max val="2"/>
          <c:min val="0.9"/>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584280752"/>
        <c:crosses val="autoZero"/>
        <c:crossBetween val="between"/>
        <c:majorUnit val="0.1"/>
      </c:valAx>
      <c:spPr>
        <a:noFill/>
        <a:ln>
          <a:noFill/>
        </a:ln>
        <a:effectLst/>
      </c:spPr>
    </c:plotArea>
    <c:legend>
      <c:legendPos val="b"/>
      <c:layout>
        <c:manualLayout>
          <c:xMode val="edge"/>
          <c:yMode val="edge"/>
          <c:x val="0.27711259644480368"/>
          <c:y val="0.93547491786280523"/>
          <c:w val="0.44577480711039258"/>
          <c:h val="3.6447333132543135E-2"/>
        </c:manualLayout>
      </c:layout>
      <c:overlay val="0"/>
      <c:spPr>
        <a:noFill/>
        <a:ln>
          <a:solidFill>
            <a:schemeClr val="tx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jpg"/><Relationship Id="rId1" Type="http://schemas.openxmlformats.org/officeDocument/2006/relationships/image" Target="../media/image1.jpg"/><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19</xdr:col>
      <xdr:colOff>0</xdr:colOff>
      <xdr:row>5</xdr:row>
      <xdr:rowOff>0</xdr:rowOff>
    </xdr:from>
    <xdr:to>
      <xdr:col>24</xdr:col>
      <xdr:colOff>457201</xdr:colOff>
      <xdr:row>12</xdr:row>
      <xdr:rowOff>23352</xdr:rowOff>
    </xdr:to>
    <xdr:pic>
      <xdr:nvPicPr>
        <xdr:cNvPr id="3" name="Immagine 2">
          <a:extLst>
            <a:ext uri="{FF2B5EF4-FFF2-40B4-BE49-F238E27FC236}">
              <a16:creationId xmlns:a16="http://schemas.microsoft.com/office/drawing/2014/main" id="{9623B6FE-8968-439F-9AAE-FF690B3028B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477375" y="571500"/>
          <a:ext cx="3505200" cy="1356852"/>
        </a:xfrm>
        <a:prstGeom prst="rect">
          <a:avLst/>
        </a:prstGeom>
      </xdr:spPr>
    </xdr:pic>
    <xdr:clientData/>
  </xdr:twoCellAnchor>
  <xdr:twoCellAnchor editAs="oneCell">
    <xdr:from>
      <xdr:col>17</xdr:col>
      <xdr:colOff>0</xdr:colOff>
      <xdr:row>80</xdr:row>
      <xdr:rowOff>0</xdr:rowOff>
    </xdr:from>
    <xdr:to>
      <xdr:col>22</xdr:col>
      <xdr:colOff>219075</xdr:colOff>
      <xdr:row>86</xdr:row>
      <xdr:rowOff>186751</xdr:rowOff>
    </xdr:to>
    <xdr:pic>
      <xdr:nvPicPr>
        <xdr:cNvPr id="5" name="Immagine 4">
          <a:extLst>
            <a:ext uri="{FF2B5EF4-FFF2-40B4-BE49-F238E27FC236}">
              <a16:creationId xmlns:a16="http://schemas.microsoft.com/office/drawing/2014/main" id="{B754D425-DFCB-47B2-A388-305EF04350C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77375" y="14097000"/>
          <a:ext cx="3467100" cy="1329751"/>
        </a:xfrm>
        <a:prstGeom prst="rect">
          <a:avLst/>
        </a:prstGeom>
      </xdr:spPr>
    </xdr:pic>
    <xdr:clientData/>
  </xdr:twoCellAnchor>
  <xdr:twoCellAnchor>
    <xdr:from>
      <xdr:col>0</xdr:col>
      <xdr:colOff>201082</xdr:colOff>
      <xdr:row>116</xdr:row>
      <xdr:rowOff>14815</xdr:rowOff>
    </xdr:from>
    <xdr:to>
      <xdr:col>11</xdr:col>
      <xdr:colOff>10582</xdr:colOff>
      <xdr:row>147</xdr:row>
      <xdr:rowOff>52916</xdr:rowOff>
    </xdr:to>
    <xdr:graphicFrame macro="">
      <xdr:nvGraphicFramePr>
        <xdr:cNvPr id="6" name="Grafico 5">
          <a:extLst>
            <a:ext uri="{FF2B5EF4-FFF2-40B4-BE49-F238E27FC236}">
              <a16:creationId xmlns:a16="http://schemas.microsoft.com/office/drawing/2014/main" id="{0C6A784C-32EA-4AF3-93F1-4F13AD92EE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63500</xdr:colOff>
      <xdr:row>168</xdr:row>
      <xdr:rowOff>131232</xdr:rowOff>
    </xdr:from>
    <xdr:to>
      <xdr:col>11</xdr:col>
      <xdr:colOff>42332</xdr:colOff>
      <xdr:row>199</xdr:row>
      <xdr:rowOff>105833</xdr:rowOff>
    </xdr:to>
    <xdr:graphicFrame macro="">
      <xdr:nvGraphicFramePr>
        <xdr:cNvPr id="9" name="Grafico 8">
          <a:extLst>
            <a:ext uri="{FF2B5EF4-FFF2-40B4-BE49-F238E27FC236}">
              <a16:creationId xmlns:a16="http://schemas.microsoft.com/office/drawing/2014/main" id="{5B065ECB-E131-4B4C-AF4E-809E67D9F6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127000</xdr:colOff>
      <xdr:row>168</xdr:row>
      <xdr:rowOff>131232</xdr:rowOff>
    </xdr:from>
    <xdr:to>
      <xdr:col>11</xdr:col>
      <xdr:colOff>105832</xdr:colOff>
      <xdr:row>199</xdr:row>
      <xdr:rowOff>105833</xdr:rowOff>
    </xdr:to>
    <xdr:graphicFrame macro="">
      <xdr:nvGraphicFramePr>
        <xdr:cNvPr id="7" name="Grafico 6">
          <a:extLst>
            <a:ext uri="{FF2B5EF4-FFF2-40B4-BE49-F238E27FC236}">
              <a16:creationId xmlns:a16="http://schemas.microsoft.com/office/drawing/2014/main" id="{EDE20ED7-E7B0-4CDA-B0BE-C7D2A0E206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0.4059</cdr:x>
      <cdr:y>0.8255</cdr:y>
    </cdr:from>
    <cdr:to>
      <cdr:x>0.57483</cdr:x>
      <cdr:y>0.86467</cdr:y>
    </cdr:to>
    <cdr:sp macro="" textlink="">
      <cdr:nvSpPr>
        <cdr:cNvPr id="2" name="CasellaDiTesto 1">
          <a:extLst xmlns:a="http://schemas.openxmlformats.org/drawingml/2006/main">
            <a:ext uri="{FF2B5EF4-FFF2-40B4-BE49-F238E27FC236}">
              <a16:creationId xmlns:a16="http://schemas.microsoft.com/office/drawing/2014/main" id="{F2E975FA-9912-4BA8-859E-4823F1FB1303}"/>
            </a:ext>
          </a:extLst>
        </cdr:cNvPr>
        <cdr:cNvSpPr txBox="1"/>
      </cdr:nvSpPr>
      <cdr:spPr>
        <a:xfrm xmlns:a="http://schemas.openxmlformats.org/drawingml/2006/main">
          <a:off x="3788834" y="4906435"/>
          <a:ext cx="1576916" cy="23283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it-IT" sz="1100"/>
            <a:t>#Threads(Configuration)</a:t>
          </a:r>
        </a:p>
      </cdr:txBody>
    </cdr:sp>
  </cdr:relSizeAnchor>
  <cdr:relSizeAnchor xmlns:cdr="http://schemas.openxmlformats.org/drawingml/2006/chartDrawing">
    <cdr:from>
      <cdr:x>0.01565</cdr:x>
      <cdr:y>0.34295</cdr:y>
    </cdr:from>
    <cdr:to>
      <cdr:x>0.03968</cdr:x>
      <cdr:y>0.46617</cdr:y>
    </cdr:to>
    <cdr:sp macro="" textlink="">
      <cdr:nvSpPr>
        <cdr:cNvPr id="3" name="CasellaDiTesto 1">
          <a:extLst xmlns:a="http://schemas.openxmlformats.org/drawingml/2006/main">
            <a:ext uri="{FF2B5EF4-FFF2-40B4-BE49-F238E27FC236}">
              <a16:creationId xmlns:a16="http://schemas.microsoft.com/office/drawing/2014/main" id="{E8971A52-D024-40AF-BAE2-D8FD5ADDCD81}"/>
            </a:ext>
          </a:extLst>
        </cdr:cNvPr>
        <cdr:cNvSpPr txBox="1"/>
      </cdr:nvSpPr>
      <cdr:spPr>
        <a:xfrm xmlns:a="http://schemas.openxmlformats.org/drawingml/2006/main" rot="16200000">
          <a:off x="-107950" y="2292352"/>
          <a:ext cx="732367" cy="22436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it-IT" sz="1100"/>
            <a:t>Speedup</a:t>
          </a:r>
        </a:p>
      </cdr:txBody>
    </cdr:sp>
  </cdr:relSizeAnchor>
</c:userShapes>
</file>

<file path=xl/drawings/drawing3.xml><?xml version="1.0" encoding="utf-8"?>
<c:userShapes xmlns:c="http://schemas.openxmlformats.org/drawingml/2006/chart">
  <cdr:relSizeAnchor xmlns:cdr="http://schemas.openxmlformats.org/drawingml/2006/chartDrawing">
    <cdr:from>
      <cdr:x>0.43846</cdr:x>
      <cdr:y>0.85277</cdr:y>
    </cdr:from>
    <cdr:to>
      <cdr:x>0.60492</cdr:x>
      <cdr:y>0.89237</cdr:y>
    </cdr:to>
    <cdr:sp macro="" textlink="">
      <cdr:nvSpPr>
        <cdr:cNvPr id="2" name="CasellaDiTesto 1">
          <a:extLst xmlns:a="http://schemas.openxmlformats.org/drawingml/2006/main">
            <a:ext uri="{FF2B5EF4-FFF2-40B4-BE49-F238E27FC236}">
              <a16:creationId xmlns:a16="http://schemas.microsoft.com/office/drawing/2014/main" id="{13D81944-A4EC-4258-9BD2-45857EE4F185}"/>
            </a:ext>
          </a:extLst>
        </cdr:cNvPr>
        <cdr:cNvSpPr txBox="1"/>
      </cdr:nvSpPr>
      <cdr:spPr>
        <a:xfrm xmlns:a="http://schemas.openxmlformats.org/drawingml/2006/main">
          <a:off x="5067300" y="5014384"/>
          <a:ext cx="1923767" cy="23283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it-IT" sz="1100"/>
            <a:t>#Threads(Configuration)</a:t>
          </a:r>
        </a:p>
      </cdr:txBody>
    </cdr:sp>
  </cdr:relSizeAnchor>
  <cdr:relSizeAnchor xmlns:cdr="http://schemas.openxmlformats.org/drawingml/2006/chartDrawing">
    <cdr:from>
      <cdr:x>0.00714</cdr:x>
      <cdr:y>0.41001</cdr:y>
    </cdr:from>
    <cdr:to>
      <cdr:x>0.03083</cdr:x>
      <cdr:y>0.53456</cdr:y>
    </cdr:to>
    <cdr:sp macro="" textlink="">
      <cdr:nvSpPr>
        <cdr:cNvPr id="3" name="CasellaDiTesto 1">
          <a:extLst xmlns:a="http://schemas.openxmlformats.org/drawingml/2006/main">
            <a:ext uri="{FF2B5EF4-FFF2-40B4-BE49-F238E27FC236}">
              <a16:creationId xmlns:a16="http://schemas.microsoft.com/office/drawing/2014/main" id="{2D327AA1-1419-4E8E-B1D0-37C3C9761500}"/>
            </a:ext>
          </a:extLst>
        </cdr:cNvPr>
        <cdr:cNvSpPr txBox="1"/>
      </cdr:nvSpPr>
      <cdr:spPr>
        <a:xfrm xmlns:a="http://schemas.openxmlformats.org/drawingml/2006/main" rot="16200000">
          <a:off x="-146776" y="2640212"/>
          <a:ext cx="732367" cy="2737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it-IT" sz="1100"/>
            <a:t>Speedup</a:t>
          </a:r>
        </a:p>
      </cdr:txBody>
    </cdr:sp>
  </cdr:relSizeAnchor>
</c:userShapes>
</file>

<file path=xl/drawings/drawing4.xml><?xml version="1.0" encoding="utf-8"?>
<c:userShapes xmlns:c="http://schemas.openxmlformats.org/drawingml/2006/chart">
  <cdr:relSizeAnchor xmlns:cdr="http://schemas.openxmlformats.org/drawingml/2006/chartDrawing">
    <cdr:from>
      <cdr:x>0.43846</cdr:x>
      <cdr:y>0.85277</cdr:y>
    </cdr:from>
    <cdr:to>
      <cdr:x>0.60492</cdr:x>
      <cdr:y>0.89237</cdr:y>
    </cdr:to>
    <cdr:sp macro="" textlink="">
      <cdr:nvSpPr>
        <cdr:cNvPr id="2" name="CasellaDiTesto 1">
          <a:extLst xmlns:a="http://schemas.openxmlformats.org/drawingml/2006/main">
            <a:ext uri="{FF2B5EF4-FFF2-40B4-BE49-F238E27FC236}">
              <a16:creationId xmlns:a16="http://schemas.microsoft.com/office/drawing/2014/main" id="{13D81944-A4EC-4258-9BD2-45857EE4F185}"/>
            </a:ext>
          </a:extLst>
        </cdr:cNvPr>
        <cdr:cNvSpPr txBox="1"/>
      </cdr:nvSpPr>
      <cdr:spPr>
        <a:xfrm xmlns:a="http://schemas.openxmlformats.org/drawingml/2006/main">
          <a:off x="5067300" y="5014384"/>
          <a:ext cx="1923767" cy="23283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it-IT" sz="1100"/>
            <a:t>#Threads(Configuration)</a:t>
          </a:r>
        </a:p>
      </cdr:txBody>
    </cdr:sp>
  </cdr:relSizeAnchor>
  <cdr:relSizeAnchor xmlns:cdr="http://schemas.openxmlformats.org/drawingml/2006/chartDrawing">
    <cdr:from>
      <cdr:x>0.00714</cdr:x>
      <cdr:y>0.41001</cdr:y>
    </cdr:from>
    <cdr:to>
      <cdr:x>0.03083</cdr:x>
      <cdr:y>0.53456</cdr:y>
    </cdr:to>
    <cdr:sp macro="" textlink="">
      <cdr:nvSpPr>
        <cdr:cNvPr id="3" name="CasellaDiTesto 1">
          <a:extLst xmlns:a="http://schemas.openxmlformats.org/drawingml/2006/main">
            <a:ext uri="{FF2B5EF4-FFF2-40B4-BE49-F238E27FC236}">
              <a16:creationId xmlns:a16="http://schemas.microsoft.com/office/drawing/2014/main" id="{2D327AA1-1419-4E8E-B1D0-37C3C9761500}"/>
            </a:ext>
          </a:extLst>
        </cdr:cNvPr>
        <cdr:cNvSpPr txBox="1"/>
      </cdr:nvSpPr>
      <cdr:spPr>
        <a:xfrm xmlns:a="http://schemas.openxmlformats.org/drawingml/2006/main" rot="16200000">
          <a:off x="-146776" y="2640212"/>
          <a:ext cx="732367" cy="2737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it-IT" sz="1100"/>
            <a:t>Speedup</a:t>
          </a:r>
        </a:p>
      </cdr:txBody>
    </cdr:sp>
  </cdr:relSizeAnchor>
</c:userShape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ABBB8-930D-4767-B29E-D13AF1A3D8B0}">
  <dimension ref="A1:Z167"/>
  <sheetViews>
    <sheetView tabSelected="1" zoomScale="90" zoomScaleNormal="90" workbookViewId="0">
      <selection activeCell="J14" sqref="J14"/>
    </sheetView>
  </sheetViews>
  <sheetFormatPr defaultRowHeight="15" x14ac:dyDescent="0.25"/>
  <cols>
    <col min="1" max="1" width="22.7109375" customWidth="1"/>
    <col min="2" max="5" width="17.5703125" customWidth="1"/>
    <col min="6" max="6" width="12" customWidth="1"/>
    <col min="7" max="7" width="22.7109375" customWidth="1"/>
    <col min="8" max="11" width="17.5703125" customWidth="1"/>
    <col min="12" max="12" width="11" customWidth="1"/>
    <col min="13" max="13" width="10.85546875" customWidth="1"/>
    <col min="14" max="14" width="10.5703125" bestFit="1" customWidth="1"/>
    <col min="15" max="16" width="10.140625" customWidth="1"/>
    <col min="18" max="18" width="12.140625" customWidth="1"/>
  </cols>
  <sheetData>
    <row r="1" spans="1:26" x14ac:dyDescent="0.25">
      <c r="A1" t="s">
        <v>0</v>
      </c>
      <c r="B1" t="s">
        <v>6</v>
      </c>
      <c r="I1" t="s">
        <v>48</v>
      </c>
      <c r="J1" t="s">
        <v>49</v>
      </c>
      <c r="Q1" t="s">
        <v>32</v>
      </c>
      <c r="R1">
        <v>25</v>
      </c>
      <c r="S1">
        <v>13</v>
      </c>
    </row>
    <row r="2" spans="1:26" x14ac:dyDescent="0.25">
      <c r="C2" t="s">
        <v>27</v>
      </c>
      <c r="Q2" t="s">
        <v>33</v>
      </c>
      <c r="R2">
        <v>13</v>
      </c>
      <c r="S2">
        <v>7</v>
      </c>
    </row>
    <row r="3" spans="1:26" x14ac:dyDescent="0.25">
      <c r="A3" t="s">
        <v>29</v>
      </c>
      <c r="B3" t="s">
        <v>30</v>
      </c>
      <c r="C3" t="s">
        <v>31</v>
      </c>
    </row>
    <row r="4" spans="1:26" x14ac:dyDescent="0.25">
      <c r="C4" t="s">
        <v>28</v>
      </c>
    </row>
    <row r="5" spans="1:26" x14ac:dyDescent="0.25">
      <c r="A5" s="2" t="s">
        <v>1</v>
      </c>
      <c r="B5" s="3"/>
      <c r="C5" s="4"/>
      <c r="D5" s="4"/>
      <c r="E5" s="4"/>
      <c r="F5" s="4"/>
      <c r="G5" s="4"/>
      <c r="H5" s="4"/>
      <c r="I5" s="4"/>
      <c r="J5" s="4"/>
      <c r="K5" s="4"/>
      <c r="L5" s="4"/>
      <c r="M5" s="4"/>
      <c r="N5" s="4"/>
      <c r="O5" s="4"/>
      <c r="P5" s="4"/>
      <c r="Q5" s="4"/>
      <c r="R5" s="4"/>
      <c r="S5" s="4"/>
      <c r="T5" s="4"/>
      <c r="U5" s="4"/>
      <c r="V5" s="4"/>
      <c r="W5" s="4"/>
      <c r="X5" s="4"/>
      <c r="Y5" s="4"/>
      <c r="Z5" s="5"/>
    </row>
    <row r="6" spans="1:26" x14ac:dyDescent="0.25">
      <c r="A6" s="6" t="s">
        <v>5</v>
      </c>
      <c r="B6" s="7" t="s">
        <v>2</v>
      </c>
      <c r="C6" s="7"/>
      <c r="D6" s="7" t="s">
        <v>10</v>
      </c>
      <c r="E6" s="7"/>
      <c r="F6" s="7"/>
      <c r="G6" s="7"/>
      <c r="H6" s="7"/>
      <c r="I6" s="7"/>
      <c r="J6" s="7"/>
      <c r="K6" s="7"/>
      <c r="L6" s="7"/>
      <c r="M6" s="7">
        <f>5</f>
        <v>5</v>
      </c>
      <c r="N6" s="7"/>
      <c r="O6" s="7"/>
      <c r="P6" s="7">
        <f>10</f>
        <v>10</v>
      </c>
      <c r="Q6" s="7"/>
      <c r="R6" s="7"/>
      <c r="S6" s="7"/>
      <c r="T6" s="7"/>
      <c r="U6" s="7"/>
      <c r="V6" s="7"/>
      <c r="W6" s="7"/>
      <c r="X6" s="7"/>
      <c r="Y6" s="7"/>
      <c r="Z6" s="8"/>
    </row>
    <row r="7" spans="1:26" x14ac:dyDescent="0.25">
      <c r="A7" s="6"/>
      <c r="B7" s="7"/>
      <c r="C7" s="7"/>
      <c r="D7" s="7"/>
      <c r="E7" s="7"/>
      <c r="F7" s="7"/>
      <c r="G7" s="7"/>
      <c r="H7" s="7"/>
      <c r="I7" s="7"/>
      <c r="J7" s="7"/>
      <c r="K7" s="7"/>
      <c r="L7" s="7"/>
      <c r="M7" s="7"/>
      <c r="N7" s="7"/>
      <c r="O7" s="7"/>
      <c r="P7" s="7"/>
      <c r="Q7" s="7"/>
      <c r="R7" s="7"/>
      <c r="S7" s="7"/>
      <c r="T7" s="7"/>
      <c r="U7" s="7"/>
      <c r="V7" s="7"/>
      <c r="W7" s="7"/>
      <c r="X7" s="7"/>
      <c r="Y7" s="7"/>
      <c r="Z7" s="8"/>
    </row>
    <row r="8" spans="1:26" x14ac:dyDescent="0.25">
      <c r="A8" s="6" t="s">
        <v>3</v>
      </c>
      <c r="B8" s="7"/>
      <c r="C8" s="9">
        <v>54.688327000000001</v>
      </c>
      <c r="D8" s="10">
        <v>55.106845</v>
      </c>
      <c r="E8" s="10">
        <v>55.126863999999998</v>
      </c>
      <c r="F8" s="10">
        <v>55.610816</v>
      </c>
      <c r="G8" s="10">
        <v>54.716870999999998</v>
      </c>
      <c r="H8" s="10"/>
      <c r="I8" s="10">
        <f>MIN(C8:G8)</f>
        <v>54.688327000000001</v>
      </c>
      <c r="J8" s="10">
        <f>AVERAGE(C8:G8)</f>
        <v>55.049944600000003</v>
      </c>
      <c r="K8" s="10"/>
      <c r="L8" s="7"/>
      <c r="M8" s="7"/>
      <c r="N8" s="7"/>
      <c r="O8" s="7"/>
      <c r="P8" s="7"/>
      <c r="Q8" s="7"/>
      <c r="R8" s="7"/>
      <c r="S8" s="7"/>
      <c r="T8" s="7"/>
      <c r="U8" s="7"/>
      <c r="V8" s="7"/>
      <c r="W8" s="7"/>
      <c r="X8" s="7"/>
      <c r="Y8" s="7"/>
      <c r="Z8" s="8"/>
    </row>
    <row r="9" spans="1:26" x14ac:dyDescent="0.25">
      <c r="A9" s="6" t="s">
        <v>15</v>
      </c>
      <c r="B9" s="7"/>
      <c r="C9" s="9">
        <v>17.063274</v>
      </c>
      <c r="D9" s="10">
        <v>17.144680000000001</v>
      </c>
      <c r="E9" s="10">
        <v>17.082498999999999</v>
      </c>
      <c r="F9" s="10">
        <v>17.216719000000001</v>
      </c>
      <c r="G9" s="10">
        <v>17.329587</v>
      </c>
      <c r="H9" s="10"/>
      <c r="I9" s="10">
        <f>MIN(C9:G9)</f>
        <v>17.063274</v>
      </c>
      <c r="J9" s="10">
        <f>AVERAGE(C9:G9)</f>
        <v>17.167351799999999</v>
      </c>
      <c r="K9" s="10"/>
      <c r="L9" s="7"/>
      <c r="M9" s="7"/>
      <c r="N9" s="7"/>
      <c r="O9" s="7"/>
      <c r="P9" s="7"/>
      <c r="Q9" s="7"/>
      <c r="R9" s="7">
        <v>247</v>
      </c>
      <c r="S9" s="7">
        <v>124</v>
      </c>
      <c r="T9" s="7"/>
      <c r="U9" s="7"/>
      <c r="V9" s="7"/>
      <c r="W9" s="7"/>
      <c r="X9" s="7"/>
      <c r="Y9" s="7"/>
      <c r="Z9" s="8"/>
    </row>
    <row r="10" spans="1:26" x14ac:dyDescent="0.25">
      <c r="A10" s="6" t="s">
        <v>26</v>
      </c>
      <c r="B10" s="7"/>
      <c r="C10" s="9">
        <v>11.533587000000001</v>
      </c>
      <c r="D10" s="10">
        <v>11.696922000000001</v>
      </c>
      <c r="E10" s="10">
        <v>11.660705</v>
      </c>
      <c r="F10" s="10">
        <v>11.408396</v>
      </c>
      <c r="G10" s="10">
        <v>11.38697</v>
      </c>
      <c r="H10" s="10"/>
      <c r="I10" s="10">
        <f>MIN(C10:G10)</f>
        <v>11.38697</v>
      </c>
      <c r="J10" s="10">
        <f>AVERAGE(C10:G10)</f>
        <v>11.537316000000001</v>
      </c>
      <c r="K10" s="10"/>
      <c r="L10" s="7"/>
      <c r="M10" s="7"/>
      <c r="N10" s="7"/>
      <c r="O10" s="7"/>
      <c r="P10" s="7"/>
      <c r="Q10" s="7"/>
      <c r="R10" s="7">
        <v>10</v>
      </c>
      <c r="S10" s="7">
        <v>5</v>
      </c>
      <c r="T10" s="7"/>
      <c r="U10" s="7"/>
      <c r="V10" s="7"/>
      <c r="W10" s="7"/>
      <c r="X10" s="7"/>
      <c r="Y10" s="7"/>
      <c r="Z10" s="8"/>
    </row>
    <row r="11" spans="1:26" x14ac:dyDescent="0.25">
      <c r="A11" s="6" t="s">
        <v>4</v>
      </c>
      <c r="B11" s="7"/>
      <c r="C11" s="7">
        <v>10.888793</v>
      </c>
      <c r="D11" s="10">
        <v>10.862541999999999</v>
      </c>
      <c r="E11" s="10">
        <v>10.960896</v>
      </c>
      <c r="F11" s="10">
        <v>10.88687</v>
      </c>
      <c r="G11" s="10">
        <v>10.811171999999999</v>
      </c>
      <c r="H11" s="10"/>
      <c r="I11" s="10">
        <f>MIN(C11:G11)</f>
        <v>10.811171999999999</v>
      </c>
      <c r="J11" s="10">
        <f>AVERAGE(C11:G11)</f>
        <v>10.8820546</v>
      </c>
      <c r="K11" s="10"/>
      <c r="L11" s="7"/>
      <c r="M11" s="10">
        <v>12.104301</v>
      </c>
      <c r="N11" s="7"/>
      <c r="O11" s="7"/>
      <c r="P11" s="10">
        <v>12.301073000000001</v>
      </c>
      <c r="Q11" s="7"/>
      <c r="R11" s="7">
        <v>3</v>
      </c>
      <c r="S11" s="7">
        <v>2</v>
      </c>
      <c r="T11" s="7"/>
      <c r="U11" s="7"/>
      <c r="V11" s="7"/>
      <c r="W11" s="7"/>
      <c r="X11" s="7"/>
      <c r="Y11" s="7"/>
      <c r="Z11" s="11">
        <v>0.38</v>
      </c>
    </row>
    <row r="12" spans="1:26" x14ac:dyDescent="0.25">
      <c r="A12" s="12" t="s">
        <v>7</v>
      </c>
      <c r="B12" s="13"/>
      <c r="C12" s="13">
        <v>11.559682</v>
      </c>
      <c r="D12" s="13">
        <v>11.700842</v>
      </c>
      <c r="E12" s="14">
        <v>11.529623000000001</v>
      </c>
      <c r="F12" s="14">
        <v>11.54791</v>
      </c>
      <c r="G12" s="14">
        <v>11.663328</v>
      </c>
      <c r="H12" s="14"/>
      <c r="I12" s="10">
        <f>MIN(C12:G12)</f>
        <v>11.529623000000001</v>
      </c>
      <c r="J12" s="10">
        <f>AVERAGE(C12:G12)</f>
        <v>11.600277000000002</v>
      </c>
      <c r="K12" s="14"/>
      <c r="L12" s="13"/>
      <c r="M12" s="13"/>
      <c r="N12" s="13"/>
      <c r="O12" s="13"/>
      <c r="P12" s="13"/>
      <c r="Q12" s="13"/>
      <c r="R12" s="13">
        <v>1</v>
      </c>
      <c r="S12" s="13">
        <v>3</v>
      </c>
      <c r="T12" s="13"/>
      <c r="U12" s="13"/>
      <c r="V12" s="13"/>
      <c r="W12" s="13"/>
      <c r="X12" s="13"/>
      <c r="Y12" s="13"/>
      <c r="Z12" s="15"/>
    </row>
    <row r="13" spans="1:26" x14ac:dyDescent="0.25">
      <c r="E13" s="1"/>
      <c r="F13" s="1"/>
      <c r="G13" s="1"/>
      <c r="H13" s="1"/>
      <c r="K13" s="1"/>
    </row>
    <row r="14" spans="1:26" x14ac:dyDescent="0.25">
      <c r="A14" s="83" t="s">
        <v>63</v>
      </c>
      <c r="C14">
        <v>18.289000000000001</v>
      </c>
      <c r="D14" s="10">
        <v>18.893999999999998</v>
      </c>
      <c r="E14" s="1">
        <v>18.632000000000001</v>
      </c>
      <c r="F14" s="1">
        <v>18.456</v>
      </c>
      <c r="G14" s="1">
        <v>18.788</v>
      </c>
      <c r="H14" s="1"/>
      <c r="I14" s="10">
        <f t="shared" ref="I13:I14" si="0">MIN(C14:G14)</f>
        <v>18.289000000000001</v>
      </c>
      <c r="J14" s="10">
        <f t="shared" ref="J13:J14" si="1">AVERAGE(C14:G14)</f>
        <v>18.611799999999999</v>
      </c>
      <c r="K14" s="1"/>
    </row>
    <row r="15" spans="1:26" x14ac:dyDescent="0.25">
      <c r="E15" s="1"/>
      <c r="F15" s="1"/>
      <c r="G15" s="1"/>
      <c r="H15" s="1"/>
      <c r="I15" s="1"/>
      <c r="J15" s="1"/>
      <c r="K15" s="1"/>
    </row>
    <row r="16" spans="1:26" ht="15.75" thickBot="1" x14ac:dyDescent="0.3"/>
    <row r="17" spans="1:26" x14ac:dyDescent="0.25">
      <c r="A17" s="16" t="s">
        <v>8</v>
      </c>
      <c r="B17" s="17"/>
      <c r="C17" s="17"/>
      <c r="D17" s="17"/>
      <c r="E17" s="17"/>
      <c r="F17" s="17"/>
      <c r="G17" s="17"/>
      <c r="H17" s="17"/>
      <c r="I17" s="17"/>
      <c r="J17" s="17"/>
      <c r="K17" s="17"/>
      <c r="L17" s="17"/>
      <c r="M17" s="17"/>
      <c r="N17" s="17"/>
      <c r="O17" s="17"/>
      <c r="P17" s="17"/>
      <c r="Q17" s="17"/>
      <c r="R17" s="17"/>
      <c r="S17" s="17"/>
      <c r="T17" s="17"/>
      <c r="U17" s="17"/>
      <c r="V17" s="17"/>
      <c r="W17" s="17"/>
      <c r="X17" s="17"/>
      <c r="Y17" s="17"/>
      <c r="Z17" s="18"/>
    </row>
    <row r="18" spans="1:26" x14ac:dyDescent="0.25">
      <c r="A18" s="19" t="s">
        <v>5</v>
      </c>
      <c r="B18" s="20" t="s">
        <v>9</v>
      </c>
      <c r="C18" s="20"/>
      <c r="D18" s="20" t="s">
        <v>11</v>
      </c>
      <c r="E18" s="20"/>
      <c r="F18" s="20"/>
      <c r="G18" s="20"/>
      <c r="H18" s="20"/>
      <c r="I18" s="20"/>
      <c r="J18" s="20"/>
      <c r="K18" s="20"/>
      <c r="L18" s="20"/>
      <c r="M18" s="20">
        <v>5</v>
      </c>
      <c r="N18" s="20"/>
      <c r="O18" s="20"/>
      <c r="P18" s="20">
        <v>10</v>
      </c>
      <c r="Q18" s="20"/>
      <c r="R18" s="20" t="s">
        <v>34</v>
      </c>
      <c r="S18" s="20"/>
      <c r="T18" s="20"/>
      <c r="U18" s="20"/>
      <c r="V18" s="20"/>
      <c r="W18" s="20"/>
      <c r="X18" s="20"/>
      <c r="Y18" s="20"/>
      <c r="Z18" s="21"/>
    </row>
    <row r="19" spans="1:26" x14ac:dyDescent="0.25">
      <c r="A19" s="19"/>
      <c r="B19" s="20"/>
      <c r="C19" s="20"/>
      <c r="D19" s="20"/>
      <c r="E19" s="20"/>
      <c r="F19" s="20"/>
      <c r="G19" s="20"/>
      <c r="H19" s="20"/>
      <c r="I19" s="20"/>
      <c r="J19" s="20"/>
      <c r="K19" s="20"/>
      <c r="L19" s="20"/>
      <c r="M19" s="20"/>
      <c r="N19" s="20"/>
      <c r="O19" s="20"/>
      <c r="P19" s="20"/>
      <c r="Q19" s="20"/>
      <c r="R19" s="20"/>
      <c r="S19" s="20"/>
      <c r="T19" s="20"/>
      <c r="U19" s="20"/>
      <c r="V19" s="20"/>
      <c r="W19" s="20"/>
      <c r="X19" s="20"/>
      <c r="Y19" s="20"/>
      <c r="Z19" s="21"/>
    </row>
    <row r="20" spans="1:26" x14ac:dyDescent="0.25">
      <c r="A20" s="19" t="s">
        <v>3</v>
      </c>
      <c r="B20" s="22"/>
      <c r="C20" s="23">
        <v>38.794544000000002</v>
      </c>
      <c r="D20" s="20">
        <v>39.130688999999997</v>
      </c>
      <c r="E20" s="23">
        <v>38.91377</v>
      </c>
      <c r="F20" s="23">
        <v>38.608455999999997</v>
      </c>
      <c r="G20" s="23">
        <v>38.614618999999998</v>
      </c>
      <c r="H20" s="23"/>
      <c r="I20" s="23">
        <f>MIN(C20:G20)</f>
        <v>38.608455999999997</v>
      </c>
      <c r="J20" s="23">
        <f>AVERAGE(C20:G20)</f>
        <v>38.812415599999994</v>
      </c>
      <c r="K20" s="20"/>
      <c r="L20" s="23">
        <v>39.157716000000001</v>
      </c>
      <c r="M20" s="23">
        <v>39.113030999999999</v>
      </c>
      <c r="N20" s="23">
        <v>38.970126999999998</v>
      </c>
      <c r="O20" s="20"/>
      <c r="P20" s="20"/>
      <c r="Q20" s="20"/>
      <c r="R20" s="20"/>
      <c r="S20" s="20"/>
      <c r="T20" s="20"/>
      <c r="U20" s="20"/>
      <c r="V20" s="20"/>
      <c r="W20" s="20"/>
      <c r="X20" s="20"/>
      <c r="Y20" s="20"/>
      <c r="Z20" s="21"/>
    </row>
    <row r="21" spans="1:26" x14ac:dyDescent="0.25">
      <c r="A21" s="19" t="s">
        <v>15</v>
      </c>
      <c r="B21" s="22"/>
      <c r="C21" s="23">
        <v>12.889824000000001</v>
      </c>
      <c r="D21" s="20">
        <v>12.861962999999999</v>
      </c>
      <c r="E21" s="23">
        <v>13.210229999999999</v>
      </c>
      <c r="F21" s="23">
        <v>12.960747</v>
      </c>
      <c r="G21" s="23">
        <v>12.889158999999999</v>
      </c>
      <c r="H21" s="23"/>
      <c r="I21" s="23">
        <f>MIN(C21:G21)</f>
        <v>12.861962999999999</v>
      </c>
      <c r="J21" s="23">
        <f>AVERAGE(C21:G21)</f>
        <v>12.962384600000002</v>
      </c>
      <c r="K21" s="20"/>
      <c r="L21" s="23">
        <v>11.898446</v>
      </c>
      <c r="M21" s="23">
        <v>11.815989</v>
      </c>
      <c r="N21" s="23">
        <v>12.045692000000001</v>
      </c>
      <c r="O21" s="20"/>
      <c r="P21" s="20"/>
      <c r="Q21" s="20"/>
      <c r="R21" s="20"/>
      <c r="S21" s="20"/>
      <c r="T21" s="20"/>
      <c r="U21" s="20"/>
      <c r="V21" s="20"/>
      <c r="W21" s="20"/>
      <c r="X21" s="20"/>
      <c r="Y21" s="20"/>
      <c r="Z21" s="21"/>
    </row>
    <row r="22" spans="1:26" x14ac:dyDescent="0.25">
      <c r="A22" s="19" t="s">
        <v>26</v>
      </c>
      <c r="B22" s="22"/>
      <c r="C22" s="23">
        <v>7.5893920000000001</v>
      </c>
      <c r="D22" s="20">
        <v>7.6661250000000001</v>
      </c>
      <c r="E22" s="23">
        <v>7.6649430000000001</v>
      </c>
      <c r="F22" s="23">
        <v>7.6819980000000001</v>
      </c>
      <c r="G22" s="23">
        <v>7.609159</v>
      </c>
      <c r="H22" s="23"/>
      <c r="I22" s="23">
        <f>MIN(C22:G22)</f>
        <v>7.5893920000000001</v>
      </c>
      <c r="J22" s="23">
        <f>AVERAGE(C22:G22)</f>
        <v>7.6423234000000004</v>
      </c>
      <c r="K22" s="20"/>
      <c r="L22" s="23">
        <v>8.3540310000000009</v>
      </c>
      <c r="M22" s="23">
        <v>8.3866940000000003</v>
      </c>
      <c r="N22" s="23">
        <v>8.4029889999999998</v>
      </c>
      <c r="O22" s="20"/>
      <c r="P22" s="23">
        <v>8.9863250000000008</v>
      </c>
      <c r="Q22" s="20"/>
      <c r="R22" s="20"/>
      <c r="S22" s="20"/>
      <c r="T22" s="20"/>
      <c r="U22" s="20"/>
      <c r="V22" s="20"/>
      <c r="W22" s="20"/>
      <c r="X22" s="20"/>
      <c r="Y22" s="20"/>
      <c r="Z22" s="21"/>
    </row>
    <row r="23" spans="1:26" x14ac:dyDescent="0.25">
      <c r="A23" s="19" t="s">
        <v>4</v>
      </c>
      <c r="B23" s="20"/>
      <c r="C23" s="23">
        <v>8.5622959999999999</v>
      </c>
      <c r="D23" s="20">
        <v>8.4392510000000005</v>
      </c>
      <c r="E23" s="23">
        <v>8.5005019999999991</v>
      </c>
      <c r="F23" s="23">
        <v>8.4004019999999997</v>
      </c>
      <c r="G23" s="23">
        <v>8.4603059999999992</v>
      </c>
      <c r="H23" s="23"/>
      <c r="I23" s="23">
        <f>MIN(C23:G23)</f>
        <v>8.4004019999999997</v>
      </c>
      <c r="J23" s="23">
        <f>AVERAGE(C23:G23)</f>
        <v>8.4725514000000004</v>
      </c>
      <c r="K23" s="20"/>
      <c r="L23" s="23">
        <v>10.600225</v>
      </c>
      <c r="M23" s="23">
        <v>10.643791</v>
      </c>
      <c r="N23" s="20">
        <v>10.646580999999999</v>
      </c>
      <c r="O23" s="20"/>
      <c r="P23" s="20">
        <v>12.27533</v>
      </c>
      <c r="Q23" s="20"/>
      <c r="R23" s="20"/>
      <c r="S23" s="20"/>
      <c r="T23" s="20"/>
      <c r="U23" s="20"/>
      <c r="V23" s="20"/>
      <c r="W23" s="20"/>
      <c r="X23" s="20"/>
      <c r="Y23" s="20"/>
      <c r="Z23" s="21"/>
    </row>
    <row r="24" spans="1:26" x14ac:dyDescent="0.25">
      <c r="A24" s="19" t="s">
        <v>7</v>
      </c>
      <c r="B24" s="20"/>
      <c r="C24" s="23">
        <v>11.86365</v>
      </c>
      <c r="D24" s="20">
        <v>11.513178999999999</v>
      </c>
      <c r="E24" s="23">
        <v>11.740899000000001</v>
      </c>
      <c r="F24" s="23">
        <v>11.605</v>
      </c>
      <c r="G24" s="23">
        <v>11.589430999999999</v>
      </c>
      <c r="H24" s="23"/>
      <c r="I24" s="23">
        <f>MIN(C24:G24)</f>
        <v>11.513178999999999</v>
      </c>
      <c r="J24" s="23">
        <f>AVERAGE(C24:G24)</f>
        <v>11.6624318</v>
      </c>
      <c r="K24" s="20"/>
      <c r="L24" s="23">
        <v>11.662228000000001</v>
      </c>
      <c r="M24" s="23">
        <v>11.577437</v>
      </c>
      <c r="N24" s="20">
        <v>11.559727000000001</v>
      </c>
      <c r="O24" s="20"/>
      <c r="P24" s="20"/>
      <c r="Q24" s="20"/>
      <c r="R24" s="20"/>
      <c r="S24" s="20"/>
      <c r="T24" s="20"/>
      <c r="U24" s="20"/>
      <c r="V24" s="20"/>
      <c r="W24" s="20"/>
      <c r="X24" s="20"/>
      <c r="Y24" s="20"/>
      <c r="Z24" s="21"/>
    </row>
    <row r="25" spans="1:26" x14ac:dyDescent="0.25">
      <c r="A25" s="19"/>
      <c r="B25" s="20"/>
      <c r="C25" s="23"/>
      <c r="D25" s="20"/>
      <c r="E25" s="23"/>
      <c r="F25" s="23"/>
      <c r="G25" s="23"/>
      <c r="H25" s="23"/>
      <c r="I25" s="23"/>
      <c r="J25" s="20"/>
      <c r="K25" s="20"/>
      <c r="L25" s="23"/>
      <c r="M25" s="23"/>
      <c r="N25" s="20"/>
      <c r="O25" s="20"/>
      <c r="P25" s="20"/>
      <c r="Q25" s="20"/>
      <c r="R25" s="20"/>
      <c r="S25" s="20"/>
      <c r="T25" s="20"/>
      <c r="U25" s="20"/>
      <c r="V25" s="20"/>
      <c r="W25" s="20"/>
      <c r="X25" s="20"/>
      <c r="Y25" s="20"/>
      <c r="Z25" s="21"/>
    </row>
    <row r="26" spans="1:26" x14ac:dyDescent="0.25">
      <c r="A26" s="19">
        <v>30851</v>
      </c>
      <c r="B26" s="20">
        <v>9</v>
      </c>
      <c r="C26" s="23">
        <v>7.5446039999999996</v>
      </c>
      <c r="D26" s="20">
        <v>7.5922770000000002</v>
      </c>
      <c r="E26" s="23">
        <v>7.4362009999999996</v>
      </c>
      <c r="F26" s="23">
        <v>7.6445879999999997</v>
      </c>
      <c r="G26" s="23">
        <v>7.5186999999999999</v>
      </c>
      <c r="H26" s="23"/>
      <c r="I26" s="23"/>
      <c r="J26" s="20"/>
      <c r="K26" s="20"/>
      <c r="L26" s="20"/>
      <c r="M26" s="20"/>
      <c r="N26" s="20"/>
      <c r="O26" s="20"/>
      <c r="P26" s="20"/>
      <c r="Q26" s="20"/>
      <c r="R26" s="20"/>
      <c r="S26" s="20"/>
      <c r="T26" s="20"/>
      <c r="U26" s="20"/>
      <c r="V26" s="20"/>
      <c r="W26" s="20"/>
      <c r="X26" s="20"/>
      <c r="Y26" s="20"/>
      <c r="Z26" s="21"/>
    </row>
    <row r="27" spans="1:26" ht="15.75" thickBot="1" x14ac:dyDescent="0.3">
      <c r="A27" s="24">
        <f>246814/8</f>
        <v>30851.75</v>
      </c>
      <c r="B27" s="25">
        <v>8</v>
      </c>
      <c r="C27" s="26">
        <v>7.6978499999999999</v>
      </c>
      <c r="D27" s="25">
        <v>7.6658910000000002</v>
      </c>
      <c r="E27" s="26">
        <v>7.4358940000000002</v>
      </c>
      <c r="F27" s="26">
        <v>7.541982</v>
      </c>
      <c r="G27" s="26">
        <v>7.4474520000000002</v>
      </c>
      <c r="H27" s="26"/>
      <c r="I27" s="26"/>
      <c r="J27" s="25"/>
      <c r="K27" s="25"/>
      <c r="L27" s="25"/>
      <c r="M27" s="25"/>
      <c r="N27" s="25"/>
      <c r="O27" s="25"/>
      <c r="P27" s="25"/>
      <c r="Q27" s="25"/>
      <c r="R27" s="25"/>
      <c r="S27" s="25"/>
      <c r="T27" s="25"/>
      <c r="U27" s="25"/>
      <c r="V27" s="25"/>
      <c r="W27" s="25"/>
      <c r="X27" s="25"/>
      <c r="Y27" s="25"/>
      <c r="Z27" s="27"/>
    </row>
    <row r="29" spans="1:26" ht="15.75" thickBot="1" x14ac:dyDescent="0.3"/>
    <row r="30" spans="1:26" x14ac:dyDescent="0.25">
      <c r="A30" s="28" t="s">
        <v>12</v>
      </c>
      <c r="B30" s="29"/>
      <c r="C30" s="29"/>
      <c r="D30" s="29"/>
      <c r="E30" s="29"/>
      <c r="F30" s="29"/>
      <c r="G30" s="29"/>
      <c r="H30" s="29"/>
      <c r="I30" s="29"/>
      <c r="J30" s="29"/>
      <c r="K30" s="29"/>
      <c r="L30" s="29"/>
      <c r="M30" s="29"/>
      <c r="N30" s="29"/>
      <c r="O30" s="29"/>
      <c r="P30" s="29"/>
      <c r="Q30" s="29"/>
      <c r="R30" s="29"/>
      <c r="S30" s="29"/>
      <c r="T30" s="29"/>
      <c r="U30" s="29"/>
      <c r="V30" s="29"/>
      <c r="W30" s="29"/>
      <c r="X30" s="29"/>
      <c r="Y30" s="29"/>
      <c r="Z30" s="30"/>
    </row>
    <row r="31" spans="1:26" x14ac:dyDescent="0.25">
      <c r="A31" s="31" t="s">
        <v>5</v>
      </c>
      <c r="B31" s="32" t="s">
        <v>13</v>
      </c>
      <c r="C31" s="32"/>
      <c r="D31" s="32" t="s">
        <v>14</v>
      </c>
      <c r="E31" s="32"/>
      <c r="F31" s="32"/>
      <c r="G31" s="32"/>
      <c r="H31" s="32"/>
      <c r="I31" s="32"/>
      <c r="J31" s="32"/>
      <c r="K31" s="32"/>
      <c r="L31" s="32"/>
      <c r="M31" s="32">
        <v>5</v>
      </c>
      <c r="N31" s="32"/>
      <c r="O31" s="32"/>
      <c r="P31" s="32">
        <v>10</v>
      </c>
      <c r="Q31" s="32"/>
      <c r="R31" s="32"/>
      <c r="S31" s="32"/>
      <c r="T31" s="32"/>
      <c r="U31" s="32"/>
      <c r="V31" s="32"/>
      <c r="W31" s="32"/>
      <c r="X31" s="32"/>
      <c r="Y31" s="32"/>
      <c r="Z31" s="33"/>
    </row>
    <row r="32" spans="1:26" x14ac:dyDescent="0.25">
      <c r="A32" s="31"/>
      <c r="B32" s="32"/>
      <c r="C32" s="32"/>
      <c r="D32" s="32"/>
      <c r="E32" s="32"/>
      <c r="F32" s="32"/>
      <c r="G32" s="32"/>
      <c r="H32" s="32"/>
      <c r="I32" s="32"/>
      <c r="J32" s="32"/>
      <c r="K32" s="32"/>
      <c r="L32" s="32"/>
      <c r="M32" s="32"/>
      <c r="N32" s="32"/>
      <c r="O32" s="32"/>
      <c r="P32" s="32"/>
      <c r="Q32" s="32"/>
      <c r="R32" s="32"/>
      <c r="S32" s="32"/>
      <c r="T32" s="32"/>
      <c r="U32" s="32"/>
      <c r="V32" s="32"/>
      <c r="W32" s="32"/>
      <c r="X32" s="32"/>
      <c r="Y32" s="32"/>
      <c r="Z32" s="33"/>
    </row>
    <row r="33" spans="1:26" x14ac:dyDescent="0.25">
      <c r="A33" s="31" t="s">
        <v>3</v>
      </c>
      <c r="B33" s="34"/>
      <c r="C33" s="35">
        <v>41.311371000000001</v>
      </c>
      <c r="D33" s="32">
        <v>41.264060000000001</v>
      </c>
      <c r="E33" s="35">
        <v>41.667825000000001</v>
      </c>
      <c r="F33" s="35">
        <v>41.446058999999998</v>
      </c>
      <c r="G33" s="35">
        <v>41.516083000000002</v>
      </c>
      <c r="H33" s="35"/>
      <c r="I33" s="35">
        <f>MIN(C33:G33)</f>
        <v>41.264060000000001</v>
      </c>
      <c r="J33" s="35">
        <f>AVERAGE(C33:G33)</f>
        <v>41.441079600000002</v>
      </c>
      <c r="K33" s="32"/>
      <c r="L33" s="35"/>
      <c r="M33" s="35"/>
      <c r="N33" s="35"/>
      <c r="O33" s="32"/>
      <c r="P33" s="32"/>
      <c r="Q33" s="32"/>
      <c r="R33" s="32"/>
      <c r="S33" s="32"/>
      <c r="T33" s="32"/>
      <c r="U33" s="32"/>
      <c r="V33" s="32"/>
      <c r="W33" s="32"/>
      <c r="X33" s="32"/>
      <c r="Y33" s="32"/>
      <c r="Z33" s="33"/>
    </row>
    <row r="34" spans="1:26" x14ac:dyDescent="0.25">
      <c r="A34" s="31" t="s">
        <v>15</v>
      </c>
      <c r="B34" s="34"/>
      <c r="C34" s="35">
        <v>11.327858000000001</v>
      </c>
      <c r="D34" s="32">
        <v>11.391764</v>
      </c>
      <c r="E34" s="35">
        <v>11.355032</v>
      </c>
      <c r="F34" s="35">
        <v>11.436775000000001</v>
      </c>
      <c r="G34" s="35">
        <v>11.571526</v>
      </c>
      <c r="H34" s="35"/>
      <c r="I34" s="35">
        <f>MIN(C34:G34)</f>
        <v>11.327858000000001</v>
      </c>
      <c r="J34" s="35">
        <f>AVERAGE(C34:G34)</f>
        <v>11.416591</v>
      </c>
      <c r="K34" s="32"/>
      <c r="L34" s="35"/>
      <c r="M34" s="35"/>
      <c r="N34" s="35"/>
      <c r="O34" s="32"/>
      <c r="P34" s="32"/>
      <c r="Q34" s="32"/>
      <c r="R34" s="32"/>
      <c r="S34" s="32"/>
      <c r="T34" s="32"/>
      <c r="U34" s="32"/>
      <c r="V34" s="32"/>
      <c r="W34" s="32"/>
      <c r="X34" s="32"/>
      <c r="Y34" s="32"/>
      <c r="Z34" s="33"/>
    </row>
    <row r="35" spans="1:26" x14ac:dyDescent="0.25">
      <c r="A35" s="31" t="s">
        <v>26</v>
      </c>
      <c r="B35" s="34"/>
      <c r="C35" s="35">
        <v>7.4308540000000001</v>
      </c>
      <c r="D35" s="32">
        <v>7.4529719999999999</v>
      </c>
      <c r="E35" s="35">
        <v>7.4256460000000004</v>
      </c>
      <c r="F35" s="35">
        <v>7.4519849999999996</v>
      </c>
      <c r="G35" s="35">
        <v>7.502262</v>
      </c>
      <c r="H35" s="35"/>
      <c r="I35" s="35">
        <f>MIN(C35:G35)</f>
        <v>7.4256460000000004</v>
      </c>
      <c r="J35" s="35">
        <f>AVERAGE(C35:G35)</f>
        <v>7.4527438000000004</v>
      </c>
      <c r="K35" s="32"/>
      <c r="L35" s="35"/>
      <c r="M35" s="35">
        <v>7.444788</v>
      </c>
      <c r="N35" s="35"/>
      <c r="O35" s="32"/>
      <c r="P35" s="32">
        <v>7.8334140000000003</v>
      </c>
      <c r="Q35" s="32"/>
      <c r="R35" s="32"/>
      <c r="S35" s="32"/>
      <c r="T35" s="32"/>
      <c r="U35" s="32"/>
      <c r="V35" s="32"/>
      <c r="W35" s="32"/>
      <c r="X35" s="32"/>
      <c r="Y35" s="32"/>
      <c r="Z35" s="33"/>
    </row>
    <row r="36" spans="1:26" x14ac:dyDescent="0.25">
      <c r="A36" s="31" t="s">
        <v>4</v>
      </c>
      <c r="B36" s="32"/>
      <c r="C36" s="35">
        <v>8.075056</v>
      </c>
      <c r="D36" s="32">
        <v>8.149616</v>
      </c>
      <c r="E36" s="35">
        <v>8.0805019999999992</v>
      </c>
      <c r="F36" s="35">
        <v>8.1543810000000008</v>
      </c>
      <c r="G36" s="35">
        <v>8.0792999999999999</v>
      </c>
      <c r="H36" s="35"/>
      <c r="I36" s="35">
        <f>MIN(C36:G36)</f>
        <v>8.075056</v>
      </c>
      <c r="J36" s="35">
        <f>AVERAGE(C36:G36)</f>
        <v>8.1077709999999996</v>
      </c>
      <c r="K36" s="32"/>
      <c r="L36" s="35"/>
      <c r="M36" s="35">
        <v>8.1008569999999995</v>
      </c>
      <c r="N36" s="32"/>
      <c r="O36" s="32"/>
      <c r="P36" s="32">
        <v>12.088010000000001</v>
      </c>
      <c r="Q36" s="32"/>
      <c r="R36" s="32"/>
      <c r="S36" s="32"/>
      <c r="T36" s="32"/>
      <c r="U36" s="32"/>
      <c r="V36" s="32"/>
      <c r="W36" s="32"/>
      <c r="X36" s="32"/>
      <c r="Y36" s="32"/>
      <c r="Z36" s="33"/>
    </row>
    <row r="37" spans="1:26" x14ac:dyDescent="0.25">
      <c r="A37" s="31" t="s">
        <v>7</v>
      </c>
      <c r="B37" s="32"/>
      <c r="C37" s="35">
        <v>11.633737999999999</v>
      </c>
      <c r="D37" s="32">
        <v>11.598292000000001</v>
      </c>
      <c r="E37" s="35">
        <v>11.743389000000001</v>
      </c>
      <c r="F37" s="35">
        <v>11.642937999999999</v>
      </c>
      <c r="G37" s="35">
        <v>11.763819</v>
      </c>
      <c r="H37" s="35"/>
      <c r="I37" s="35">
        <f>MIN(C37:G37)</f>
        <v>11.598292000000001</v>
      </c>
      <c r="J37" s="35">
        <f>AVERAGE(C37:G37)</f>
        <v>11.6764352</v>
      </c>
      <c r="K37" s="32"/>
      <c r="L37" s="35"/>
      <c r="M37" s="35"/>
      <c r="N37" s="32"/>
      <c r="O37" s="32"/>
      <c r="P37" s="32"/>
      <c r="Q37" s="32"/>
      <c r="R37" s="32"/>
      <c r="S37" s="32"/>
      <c r="T37" s="32"/>
      <c r="U37" s="32"/>
      <c r="V37" s="32"/>
      <c r="W37" s="32"/>
      <c r="X37" s="32"/>
      <c r="Y37" s="32"/>
      <c r="Z37" s="33"/>
    </row>
    <row r="38" spans="1:26" x14ac:dyDescent="0.25">
      <c r="A38" s="31"/>
      <c r="B38" s="32"/>
      <c r="C38" s="35"/>
      <c r="D38" s="32"/>
      <c r="E38" s="35"/>
      <c r="F38" s="35"/>
      <c r="G38" s="35"/>
      <c r="H38" s="35"/>
      <c r="I38" s="35"/>
      <c r="J38" s="32"/>
      <c r="K38" s="32"/>
      <c r="L38" s="35"/>
      <c r="M38" s="35"/>
      <c r="N38" s="32"/>
      <c r="O38" s="32"/>
      <c r="P38" s="32"/>
      <c r="Q38" s="32"/>
      <c r="R38" s="32"/>
      <c r="S38" s="32"/>
      <c r="T38" s="32"/>
      <c r="U38" s="32"/>
      <c r="V38" s="32"/>
      <c r="W38" s="32"/>
      <c r="X38" s="32"/>
      <c r="Y38" s="32"/>
      <c r="Z38" s="33"/>
    </row>
    <row r="39" spans="1:26" x14ac:dyDescent="0.25">
      <c r="A39" s="31">
        <v>27423</v>
      </c>
      <c r="B39" s="32">
        <v>9</v>
      </c>
      <c r="C39" s="35">
        <v>7.0978459999999997</v>
      </c>
      <c r="D39" s="32">
        <v>7.0538049999999997</v>
      </c>
      <c r="E39" s="35">
        <v>7.0480900000000002</v>
      </c>
      <c r="F39" s="35">
        <v>7.044759</v>
      </c>
      <c r="G39" s="35">
        <v>7.138655</v>
      </c>
      <c r="H39" s="35"/>
      <c r="I39" s="35"/>
      <c r="J39" s="32"/>
      <c r="K39" s="32"/>
      <c r="L39" s="35"/>
      <c r="M39" s="35"/>
      <c r="N39" s="32"/>
      <c r="O39" s="32"/>
      <c r="P39" s="32"/>
      <c r="Q39" s="32"/>
      <c r="R39" s="32"/>
      <c r="S39" s="32"/>
      <c r="T39" s="32"/>
      <c r="U39" s="32"/>
      <c r="V39" s="32"/>
      <c r="W39" s="32"/>
      <c r="X39" s="32"/>
      <c r="Y39" s="32"/>
      <c r="Z39" s="33"/>
    </row>
    <row r="40" spans="1:26" x14ac:dyDescent="0.25">
      <c r="A40" s="31">
        <v>27424</v>
      </c>
      <c r="B40" s="32">
        <v>8</v>
      </c>
      <c r="C40" s="35">
        <v>7.0576480000000004</v>
      </c>
      <c r="D40" s="32">
        <v>7.0954119999999996</v>
      </c>
      <c r="E40" s="35">
        <v>7.0793780000000002</v>
      </c>
      <c r="F40" s="35">
        <v>7.0088499999999998</v>
      </c>
      <c r="G40" s="35">
        <v>7.0311880000000002</v>
      </c>
      <c r="H40" s="35"/>
      <c r="I40" s="35"/>
      <c r="J40" s="32"/>
      <c r="K40" s="32"/>
      <c r="L40" s="32"/>
      <c r="M40" s="32"/>
      <c r="N40" s="32"/>
      <c r="O40" s="32"/>
      <c r="P40" s="32"/>
      <c r="Q40" s="32"/>
      <c r="R40" s="32"/>
      <c r="S40" s="32"/>
      <c r="T40" s="32"/>
      <c r="U40" s="32"/>
      <c r="V40" s="32"/>
      <c r="W40" s="32"/>
      <c r="X40" s="32"/>
      <c r="Y40" s="32"/>
      <c r="Z40" s="33"/>
    </row>
    <row r="41" spans="1:26" x14ac:dyDescent="0.25">
      <c r="A41" s="31"/>
      <c r="B41" s="32"/>
      <c r="C41" s="32"/>
      <c r="D41" s="32"/>
      <c r="E41" s="32"/>
      <c r="F41" s="32"/>
      <c r="G41" s="32"/>
      <c r="H41" s="32"/>
      <c r="I41" s="32"/>
      <c r="J41" s="32"/>
      <c r="K41" s="32"/>
      <c r="L41" s="32"/>
      <c r="M41" s="32"/>
      <c r="N41" s="32"/>
      <c r="O41" s="32"/>
      <c r="P41" s="32"/>
      <c r="Q41" s="32"/>
      <c r="R41" s="32"/>
      <c r="S41" s="32"/>
      <c r="T41" s="32"/>
      <c r="U41" s="32"/>
      <c r="V41" s="32"/>
      <c r="W41" s="32"/>
      <c r="X41" s="32"/>
      <c r="Y41" s="32"/>
      <c r="Z41" s="33"/>
    </row>
    <row r="42" spans="1:26" x14ac:dyDescent="0.25">
      <c r="A42" s="31" t="s">
        <v>5</v>
      </c>
      <c r="B42" s="32" t="s">
        <v>16</v>
      </c>
      <c r="C42" s="32"/>
      <c r="D42" s="32" t="s">
        <v>11</v>
      </c>
      <c r="E42" s="32"/>
      <c r="F42" s="32"/>
      <c r="G42" s="32"/>
      <c r="H42" s="32"/>
      <c r="I42" s="32"/>
      <c r="J42" s="32"/>
      <c r="K42" s="32"/>
      <c r="L42" s="32"/>
      <c r="M42" s="32">
        <v>5</v>
      </c>
      <c r="N42" s="32"/>
      <c r="O42" s="32"/>
      <c r="P42" s="32">
        <v>10</v>
      </c>
      <c r="Q42" s="32"/>
      <c r="R42" s="32"/>
      <c r="S42" s="32"/>
      <c r="T42" s="32"/>
      <c r="U42" s="32"/>
      <c r="V42" s="32"/>
      <c r="W42" s="32"/>
      <c r="X42" s="32"/>
      <c r="Y42" s="32"/>
      <c r="Z42" s="33"/>
    </row>
    <row r="43" spans="1:26" x14ac:dyDescent="0.25">
      <c r="A43" s="31"/>
      <c r="B43" s="32"/>
      <c r="C43" s="32"/>
      <c r="D43" s="32">
        <v>50.506129000000001</v>
      </c>
      <c r="E43" s="32"/>
      <c r="F43" s="35">
        <v>50.687823999999999</v>
      </c>
      <c r="G43" s="32"/>
      <c r="H43" s="32"/>
      <c r="I43" s="32"/>
      <c r="J43" s="32"/>
      <c r="K43" s="32"/>
      <c r="L43" s="32"/>
      <c r="M43" s="32"/>
      <c r="N43" s="32"/>
      <c r="O43" s="32"/>
      <c r="P43" s="32"/>
      <c r="Q43" s="32"/>
      <c r="R43" s="32"/>
      <c r="S43" s="32"/>
      <c r="T43" s="32"/>
      <c r="U43" s="32"/>
      <c r="V43" s="32"/>
      <c r="W43" s="32"/>
      <c r="X43" s="32"/>
      <c r="Y43" s="32"/>
      <c r="Z43" s="33"/>
    </row>
    <row r="44" spans="1:26" x14ac:dyDescent="0.25">
      <c r="A44" s="31" t="s">
        <v>3</v>
      </c>
      <c r="B44" s="34"/>
      <c r="C44" s="35">
        <v>53.009234999999997</v>
      </c>
      <c r="D44" s="32">
        <v>53.044263000000001</v>
      </c>
      <c r="E44" s="35">
        <v>53.271799999999999</v>
      </c>
      <c r="F44" s="32">
        <v>53.395893000000001</v>
      </c>
      <c r="G44" s="35">
        <v>53.413148</v>
      </c>
      <c r="H44" s="35"/>
      <c r="I44" s="35">
        <f>MIN(C44:G44)</f>
        <v>53.009234999999997</v>
      </c>
      <c r="J44" s="35">
        <f>AVERAGE(C44:G44)</f>
        <v>53.226867799999994</v>
      </c>
      <c r="K44" s="32"/>
      <c r="L44" s="35"/>
      <c r="M44" s="35"/>
      <c r="N44" s="35"/>
      <c r="O44" s="32"/>
      <c r="P44" s="32"/>
      <c r="Q44" s="32"/>
      <c r="R44" s="32"/>
      <c r="S44" s="32"/>
      <c r="T44" s="32"/>
      <c r="U44" s="32"/>
      <c r="V44" s="32"/>
      <c r="W44" s="32"/>
      <c r="X44" s="32"/>
      <c r="Y44" s="32"/>
      <c r="Z44" s="33"/>
    </row>
    <row r="45" spans="1:26" x14ac:dyDescent="0.25">
      <c r="A45" s="31" t="s">
        <v>15</v>
      </c>
      <c r="B45" s="34"/>
      <c r="C45" s="35">
        <v>14.745126000000001</v>
      </c>
      <c r="D45" s="32">
        <v>14.650907999999999</v>
      </c>
      <c r="E45" s="35">
        <v>14.413693</v>
      </c>
      <c r="F45" s="35">
        <v>14.763194</v>
      </c>
      <c r="G45" s="35">
        <v>14.739538</v>
      </c>
      <c r="H45" s="35"/>
      <c r="I45" s="35">
        <f>MIN(C45:G45)</f>
        <v>14.413693</v>
      </c>
      <c r="J45" s="35">
        <f>AVERAGE(C45:G45)</f>
        <v>14.662491800000002</v>
      </c>
      <c r="K45" s="32"/>
      <c r="L45" s="35"/>
      <c r="M45" s="35"/>
      <c r="N45" s="35"/>
      <c r="O45" s="32"/>
      <c r="P45" s="32"/>
      <c r="Q45" s="32"/>
      <c r="R45" s="32"/>
      <c r="S45" s="32"/>
      <c r="T45" s="32"/>
      <c r="U45" s="32"/>
      <c r="V45" s="32"/>
      <c r="W45" s="32"/>
      <c r="X45" s="32"/>
      <c r="Y45" s="32"/>
      <c r="Z45" s="33"/>
    </row>
    <row r="46" spans="1:26" x14ac:dyDescent="0.25">
      <c r="A46" s="31" t="s">
        <v>26</v>
      </c>
      <c r="B46" s="34"/>
      <c r="C46" s="35">
        <v>7.816281</v>
      </c>
      <c r="D46" s="32">
        <v>7.6661250000000001</v>
      </c>
      <c r="E46" s="35">
        <v>7.7787280000000001</v>
      </c>
      <c r="F46" s="35">
        <v>7.7161229999999996</v>
      </c>
      <c r="G46" s="35">
        <v>7.7650269999999999</v>
      </c>
      <c r="H46" s="35"/>
      <c r="I46" s="35">
        <f>MIN(C46:G46)</f>
        <v>7.6661250000000001</v>
      </c>
      <c r="J46" s="35">
        <f>AVERAGE(C46:G46)</f>
        <v>7.7484567999999996</v>
      </c>
      <c r="K46" s="32"/>
      <c r="L46" s="35"/>
      <c r="M46" s="35">
        <v>8.2493490000000005</v>
      </c>
      <c r="N46" s="35"/>
      <c r="O46" s="32"/>
      <c r="P46" s="32">
        <v>8.5541710000000002</v>
      </c>
      <c r="Q46" s="32"/>
      <c r="R46" s="32"/>
      <c r="S46" s="32"/>
      <c r="T46" s="32"/>
      <c r="U46" s="32"/>
      <c r="V46" s="32"/>
      <c r="W46" s="32"/>
      <c r="X46" s="32"/>
      <c r="Y46" s="32"/>
      <c r="Z46" s="33"/>
    </row>
    <row r="47" spans="1:26" x14ac:dyDescent="0.25">
      <c r="A47" s="31" t="s">
        <v>4</v>
      </c>
      <c r="B47" s="32"/>
      <c r="C47" s="35">
        <v>8.6465530000000008</v>
      </c>
      <c r="D47" s="32">
        <v>8.5638280000000009</v>
      </c>
      <c r="E47" s="35">
        <v>8.5526140000000002</v>
      </c>
      <c r="F47" s="35">
        <v>8.6672659999999997</v>
      </c>
      <c r="G47" s="35">
        <v>8.6688080000000003</v>
      </c>
      <c r="H47" s="35"/>
      <c r="I47" s="35">
        <f>MIN(C47:G47)</f>
        <v>8.5526140000000002</v>
      </c>
      <c r="J47" s="35">
        <f>AVERAGE(C47:G47)</f>
        <v>8.6198137999999993</v>
      </c>
      <c r="K47" s="32"/>
      <c r="L47" s="35"/>
      <c r="M47" s="35">
        <v>10.452344999999999</v>
      </c>
      <c r="N47" s="32"/>
      <c r="O47" s="32"/>
      <c r="P47" s="32">
        <v>12.155917000000001</v>
      </c>
      <c r="Q47" s="32"/>
      <c r="R47" s="32"/>
      <c r="S47" s="32"/>
      <c r="T47" s="32"/>
      <c r="U47" s="32"/>
      <c r="V47" s="32"/>
      <c r="W47" s="32"/>
      <c r="X47" s="32"/>
      <c r="Y47" s="32"/>
      <c r="Z47" s="33"/>
    </row>
    <row r="48" spans="1:26" ht="15.75" thickBot="1" x14ac:dyDescent="0.3">
      <c r="A48" s="36" t="s">
        <v>7</v>
      </c>
      <c r="B48" s="37"/>
      <c r="C48" s="38">
        <v>11.606661000000001</v>
      </c>
      <c r="D48" s="37">
        <v>11.766078</v>
      </c>
      <c r="E48" s="38">
        <v>11.589815</v>
      </c>
      <c r="F48" s="38">
        <v>11.652461000000001</v>
      </c>
      <c r="G48" s="38">
        <v>11.747213</v>
      </c>
      <c r="H48" s="38"/>
      <c r="I48" s="35">
        <f>MIN(C48:G48)</f>
        <v>11.589815</v>
      </c>
      <c r="J48" s="35">
        <f>AVERAGE(C48:G48)</f>
        <v>11.672445600000001</v>
      </c>
      <c r="K48" s="37"/>
      <c r="L48" s="38"/>
      <c r="M48" s="38"/>
      <c r="N48" s="37"/>
      <c r="O48" s="37"/>
      <c r="P48" s="37"/>
      <c r="Q48" s="37"/>
      <c r="R48" s="37"/>
      <c r="S48" s="37"/>
      <c r="T48" s="37"/>
      <c r="U48" s="37"/>
      <c r="V48" s="37"/>
      <c r="W48" s="37"/>
      <c r="X48" s="37"/>
      <c r="Y48" s="37"/>
      <c r="Z48" s="39"/>
    </row>
    <row r="52" spans="1:26" ht="15.75" thickBot="1" x14ac:dyDescent="0.3"/>
    <row r="53" spans="1:26" x14ac:dyDescent="0.25">
      <c r="A53" s="40" t="s">
        <v>17</v>
      </c>
      <c r="B53" s="41"/>
      <c r="C53" s="41"/>
      <c r="D53" s="41"/>
      <c r="E53" s="41"/>
      <c r="F53" s="41"/>
      <c r="G53" s="41"/>
      <c r="H53" s="41"/>
      <c r="I53" s="41"/>
      <c r="J53" s="41"/>
      <c r="K53" s="41"/>
      <c r="L53" s="41"/>
      <c r="M53" s="41"/>
      <c r="N53" s="41"/>
      <c r="O53" s="41"/>
      <c r="P53" s="41"/>
      <c r="Q53" s="41"/>
      <c r="R53" s="41"/>
      <c r="S53" s="41"/>
      <c r="T53" s="41"/>
      <c r="U53" s="41"/>
      <c r="V53" s="41"/>
      <c r="W53" s="41"/>
      <c r="X53" s="41"/>
      <c r="Y53" s="41"/>
      <c r="Z53" s="42"/>
    </row>
    <row r="54" spans="1:26" x14ac:dyDescent="0.25">
      <c r="A54" s="43" t="s">
        <v>5</v>
      </c>
      <c r="B54" s="44" t="s">
        <v>18</v>
      </c>
      <c r="C54" s="44"/>
      <c r="D54" s="44" t="s">
        <v>19</v>
      </c>
      <c r="E54" s="44"/>
      <c r="F54" s="44"/>
      <c r="G54" s="44"/>
      <c r="H54" s="44"/>
      <c r="I54" s="44"/>
      <c r="J54" s="44"/>
      <c r="K54" s="44"/>
      <c r="L54" s="44"/>
      <c r="M54" s="44">
        <v>5</v>
      </c>
      <c r="N54" s="44"/>
      <c r="O54" s="44"/>
      <c r="P54" s="44">
        <v>10</v>
      </c>
      <c r="Q54" s="44"/>
      <c r="R54" s="44"/>
      <c r="S54" s="44"/>
      <c r="T54" s="44"/>
      <c r="U54" s="44"/>
      <c r="V54" s="44"/>
      <c r="W54" s="44"/>
      <c r="X54" s="44"/>
      <c r="Y54" s="44"/>
      <c r="Z54" s="45"/>
    </row>
    <row r="55" spans="1:26" x14ac:dyDescent="0.25">
      <c r="A55" s="43"/>
      <c r="B55" s="44"/>
      <c r="C55" s="44"/>
      <c r="D55" s="44"/>
      <c r="E55" s="44"/>
      <c r="F55" s="44"/>
      <c r="G55" s="44"/>
      <c r="H55" s="44"/>
      <c r="I55" s="44"/>
      <c r="J55" s="44"/>
      <c r="K55" s="44"/>
      <c r="L55" s="44"/>
      <c r="M55" s="44"/>
      <c r="N55" s="44"/>
      <c r="O55" s="44"/>
      <c r="P55" s="44"/>
      <c r="Q55" s="44"/>
      <c r="R55" s="44"/>
      <c r="S55" s="44"/>
      <c r="T55" s="44"/>
      <c r="U55" s="44"/>
      <c r="V55" s="44"/>
      <c r="W55" s="44"/>
      <c r="X55" s="44"/>
      <c r="Y55" s="44"/>
      <c r="Z55" s="45"/>
    </row>
    <row r="56" spans="1:26" x14ac:dyDescent="0.25">
      <c r="A56" s="43" t="s">
        <v>3</v>
      </c>
      <c r="B56" s="44"/>
      <c r="C56" s="46">
        <v>40.190792999999999</v>
      </c>
      <c r="D56" s="46">
        <v>40.482736000000003</v>
      </c>
      <c r="E56" s="46">
        <v>39.968463999999997</v>
      </c>
      <c r="F56" s="46">
        <v>40.142816000000003</v>
      </c>
      <c r="G56" s="46">
        <v>40.158160000000002</v>
      </c>
      <c r="H56" s="46"/>
      <c r="I56" s="46">
        <f>MIN(C56:G56)</f>
        <v>39.968463999999997</v>
      </c>
      <c r="J56" s="46">
        <f>AVERAGE(C56:G56)</f>
        <v>40.1885938</v>
      </c>
      <c r="K56" s="44"/>
      <c r="L56" s="44"/>
      <c r="M56" s="44"/>
      <c r="N56" s="44"/>
      <c r="O56" s="44"/>
      <c r="P56" s="44"/>
      <c r="Q56" s="44"/>
      <c r="R56" s="44"/>
      <c r="S56" s="44"/>
      <c r="T56" s="44"/>
      <c r="U56" s="44"/>
      <c r="V56" s="44"/>
      <c r="W56" s="44"/>
      <c r="X56" s="44"/>
      <c r="Y56" s="44"/>
      <c r="Z56" s="45"/>
    </row>
    <row r="57" spans="1:26" x14ac:dyDescent="0.25">
      <c r="A57" s="43" t="s">
        <v>15</v>
      </c>
      <c r="B57" s="44"/>
      <c r="C57" s="44">
        <v>11.062023999999999</v>
      </c>
      <c r="D57" s="44">
        <v>11.185748</v>
      </c>
      <c r="E57" s="46">
        <v>11.249126</v>
      </c>
      <c r="F57" s="46">
        <v>11.021188</v>
      </c>
      <c r="G57" s="46">
        <v>11.052365999999999</v>
      </c>
      <c r="H57" s="46"/>
      <c r="I57" s="46">
        <f>MIN(C57:G57)</f>
        <v>11.021188</v>
      </c>
      <c r="J57" s="46">
        <f>AVERAGE(C57:G57)</f>
        <v>11.1140904</v>
      </c>
      <c r="K57" s="44"/>
      <c r="L57" s="44"/>
      <c r="M57" s="44"/>
      <c r="N57" s="44"/>
      <c r="O57" s="44"/>
      <c r="P57" s="44"/>
      <c r="Q57" s="44"/>
      <c r="R57" s="44"/>
      <c r="S57" s="44"/>
      <c r="T57" s="44"/>
      <c r="U57" s="44"/>
      <c r="V57" s="44"/>
      <c r="W57" s="44"/>
      <c r="X57" s="44"/>
      <c r="Y57" s="44"/>
      <c r="Z57" s="45"/>
    </row>
    <row r="58" spans="1:26" x14ac:dyDescent="0.25">
      <c r="A58" s="43" t="s">
        <v>26</v>
      </c>
      <c r="B58" s="44"/>
      <c r="C58" s="44">
        <v>7.6118110000000003</v>
      </c>
      <c r="D58" s="44">
        <v>7.7458159999999996</v>
      </c>
      <c r="E58" s="46">
        <v>7.6566409999999996</v>
      </c>
      <c r="F58" s="46">
        <v>7.7119479999999996</v>
      </c>
      <c r="G58" s="46">
        <v>7.6923919999999999</v>
      </c>
      <c r="H58" s="46"/>
      <c r="I58" s="46">
        <f>MIN(C58:G58)</f>
        <v>7.6118110000000003</v>
      </c>
      <c r="J58" s="46">
        <f>AVERAGE(C58:G58)</f>
        <v>7.6837216000000002</v>
      </c>
      <c r="K58" s="44"/>
      <c r="L58" s="44"/>
      <c r="M58" s="46">
        <v>8.4274769999999997</v>
      </c>
      <c r="N58" s="44"/>
      <c r="O58" s="44"/>
      <c r="P58" s="44">
        <v>8.8035940000000004</v>
      </c>
      <c r="Q58" s="44"/>
      <c r="R58" s="44"/>
      <c r="S58" s="44"/>
      <c r="T58" s="44"/>
      <c r="U58" s="44"/>
      <c r="V58" s="44"/>
      <c r="W58" s="44"/>
      <c r="X58" s="44"/>
      <c r="Y58" s="44"/>
      <c r="Z58" s="45"/>
    </row>
    <row r="59" spans="1:26" x14ac:dyDescent="0.25">
      <c r="A59" s="43" t="s">
        <v>4</v>
      </c>
      <c r="B59" s="44"/>
      <c r="C59" s="44">
        <v>8.2055489999999995</v>
      </c>
      <c r="D59" s="44">
        <v>8.2382179999999998</v>
      </c>
      <c r="E59" s="44">
        <v>8.1869619999999994</v>
      </c>
      <c r="F59" s="44">
        <v>8.2081870000000006</v>
      </c>
      <c r="G59" s="44">
        <v>8.1722059999999992</v>
      </c>
      <c r="H59" s="44"/>
      <c r="I59" s="46">
        <f>MIN(C59:G59)</f>
        <v>8.1722059999999992</v>
      </c>
      <c r="J59" s="46">
        <f>AVERAGE(C59:G59)</f>
        <v>8.2022244000000004</v>
      </c>
      <c r="K59" s="44"/>
      <c r="L59" s="44"/>
      <c r="M59" s="44">
        <v>8.1448979999999995</v>
      </c>
      <c r="N59" s="44"/>
      <c r="O59" s="44"/>
      <c r="P59" s="44">
        <v>10.590707999999999</v>
      </c>
      <c r="Q59" s="44"/>
      <c r="R59" s="44"/>
      <c r="S59" s="44"/>
      <c r="T59" s="44"/>
      <c r="U59" s="44"/>
      <c r="V59" s="44"/>
      <c r="W59" s="44"/>
      <c r="X59" s="44"/>
      <c r="Y59" s="44"/>
      <c r="Z59" s="45"/>
    </row>
    <row r="60" spans="1:26" ht="15.75" thickBot="1" x14ac:dyDescent="0.3">
      <c r="A60" s="47" t="s">
        <v>7</v>
      </c>
      <c r="B60" s="48"/>
      <c r="C60" s="48">
        <v>11.564455000000001</v>
      </c>
      <c r="D60" s="48">
        <v>11.679209</v>
      </c>
      <c r="E60" s="49">
        <v>11.844397000000001</v>
      </c>
      <c r="F60" s="49">
        <v>11.565906999999999</v>
      </c>
      <c r="G60" s="49">
        <v>11.532006000000001</v>
      </c>
      <c r="H60" s="49"/>
      <c r="I60" s="46">
        <f>MIN(C60:G60)</f>
        <v>11.532006000000001</v>
      </c>
      <c r="J60" s="46">
        <f>AVERAGE(C60:G60)</f>
        <v>11.637194800000001</v>
      </c>
      <c r="K60" s="48"/>
      <c r="L60" s="48"/>
      <c r="M60" s="48"/>
      <c r="N60" s="48"/>
      <c r="O60" s="48"/>
      <c r="P60" s="48"/>
      <c r="Q60" s="48"/>
      <c r="R60" s="48"/>
      <c r="S60" s="48"/>
      <c r="T60" s="48"/>
      <c r="U60" s="48"/>
      <c r="V60" s="48"/>
      <c r="W60" s="48"/>
      <c r="X60" s="48"/>
      <c r="Y60" s="48"/>
      <c r="Z60" s="50"/>
    </row>
    <row r="61" spans="1:26" x14ac:dyDescent="0.25">
      <c r="A61" t="s">
        <v>62</v>
      </c>
    </row>
    <row r="62" spans="1:26" x14ac:dyDescent="0.25">
      <c r="B62" t="s">
        <v>58</v>
      </c>
      <c r="C62" s="44">
        <v>11.25128</v>
      </c>
      <c r="D62" s="44">
        <v>11.004652</v>
      </c>
      <c r="E62" s="46">
        <v>11.202268999999999</v>
      </c>
      <c r="F62" s="46">
        <v>11.22946</v>
      </c>
      <c r="G62" s="46">
        <v>11.032640000000001</v>
      </c>
      <c r="I62" s="46">
        <f t="shared" ref="I61:I65" si="2">MIN(C62:G62)</f>
        <v>11.004652</v>
      </c>
      <c r="J62" s="46">
        <f t="shared" ref="J61:J65" si="3">AVERAGE(C62:G62)</f>
        <v>11.144060200000002</v>
      </c>
    </row>
    <row r="63" spans="1:26" x14ac:dyDescent="0.25">
      <c r="B63" t="s">
        <v>59</v>
      </c>
      <c r="C63" s="44">
        <v>12.074808000000001</v>
      </c>
      <c r="D63" s="44">
        <v>12.121418</v>
      </c>
      <c r="E63" s="46">
        <v>11.855157</v>
      </c>
      <c r="F63" s="46">
        <v>12.077152999999999</v>
      </c>
      <c r="G63" s="46">
        <v>12.04331</v>
      </c>
      <c r="I63" s="46">
        <f t="shared" si="2"/>
        <v>11.855157</v>
      </c>
      <c r="J63" s="46">
        <f t="shared" si="3"/>
        <v>12.034369199999999</v>
      </c>
    </row>
    <row r="64" spans="1:26" x14ac:dyDescent="0.25">
      <c r="B64" s="79" t="s">
        <v>60</v>
      </c>
      <c r="C64" s="80">
        <v>11.005772</v>
      </c>
      <c r="D64" s="80">
        <v>10.970276999999999</v>
      </c>
      <c r="E64" s="81">
        <v>11.126868999999999</v>
      </c>
      <c r="F64" s="81">
        <v>10.954908</v>
      </c>
      <c r="G64" s="81">
        <v>11.140924</v>
      </c>
      <c r="H64" s="79"/>
      <c r="I64" s="81">
        <f t="shared" si="2"/>
        <v>10.954908</v>
      </c>
      <c r="J64" s="82">
        <f t="shared" si="3"/>
        <v>11.039750000000002</v>
      </c>
    </row>
    <row r="65" spans="1:26" x14ac:dyDescent="0.25">
      <c r="B65" t="s">
        <v>61</v>
      </c>
      <c r="C65" s="44">
        <v>11.130458000000001</v>
      </c>
      <c r="D65" s="44">
        <v>10.994365999999999</v>
      </c>
      <c r="E65" s="46">
        <v>11.147100999999999</v>
      </c>
      <c r="F65" s="46">
        <v>11.098768</v>
      </c>
      <c r="G65" s="46">
        <v>10.967591000000001</v>
      </c>
      <c r="I65" s="46">
        <f t="shared" si="2"/>
        <v>10.967591000000001</v>
      </c>
      <c r="J65" s="46">
        <f t="shared" si="3"/>
        <v>11.067656799999998</v>
      </c>
    </row>
    <row r="67" spans="1:26" ht="15.75" thickBot="1" x14ac:dyDescent="0.3"/>
    <row r="68" spans="1:26" x14ac:dyDescent="0.25">
      <c r="A68" s="51" t="s">
        <v>20</v>
      </c>
      <c r="B68" s="52"/>
      <c r="C68" s="52"/>
      <c r="D68" s="52"/>
      <c r="E68" s="52"/>
      <c r="F68" s="52"/>
      <c r="G68" s="52"/>
      <c r="H68" s="52"/>
      <c r="I68" s="52"/>
      <c r="J68" s="52"/>
      <c r="K68" s="52"/>
      <c r="L68" s="52"/>
      <c r="M68" s="52"/>
      <c r="N68" s="52"/>
      <c r="O68" s="52"/>
      <c r="P68" s="52"/>
      <c r="Q68" s="52"/>
      <c r="R68" s="52"/>
      <c r="S68" s="52"/>
      <c r="T68" s="52"/>
      <c r="U68" s="52"/>
      <c r="V68" s="52"/>
      <c r="W68" s="52"/>
      <c r="X68" s="52"/>
      <c r="Y68" s="52"/>
      <c r="Z68" s="53"/>
    </row>
    <row r="69" spans="1:26" x14ac:dyDescent="0.25">
      <c r="A69" s="54" t="s">
        <v>5</v>
      </c>
      <c r="B69" s="55" t="s">
        <v>21</v>
      </c>
      <c r="C69" s="55"/>
      <c r="D69" s="55" t="s">
        <v>22</v>
      </c>
      <c r="E69" s="55"/>
      <c r="F69" s="55"/>
      <c r="G69" s="55"/>
      <c r="H69" s="55"/>
      <c r="I69" s="55"/>
      <c r="J69" s="55"/>
      <c r="K69" s="55"/>
      <c r="L69" s="55"/>
      <c r="M69" s="55">
        <v>5</v>
      </c>
      <c r="N69" s="55"/>
      <c r="O69" s="55"/>
      <c r="P69" s="55">
        <v>10</v>
      </c>
      <c r="Q69" s="55"/>
      <c r="R69" s="55"/>
      <c r="S69" s="55"/>
      <c r="T69" s="55"/>
      <c r="U69" s="55"/>
      <c r="V69" s="55"/>
      <c r="W69" s="55"/>
      <c r="X69" s="55"/>
      <c r="Y69" s="55"/>
      <c r="Z69" s="56"/>
    </row>
    <row r="70" spans="1:26" x14ac:dyDescent="0.25">
      <c r="A70" s="54"/>
      <c r="B70" s="55"/>
      <c r="C70" s="55"/>
      <c r="D70" s="55"/>
      <c r="E70" s="55"/>
      <c r="F70" s="55"/>
      <c r="G70" s="55"/>
      <c r="H70" s="55"/>
      <c r="I70" s="55"/>
      <c r="J70" s="55"/>
      <c r="K70" s="55"/>
      <c r="L70" s="55"/>
      <c r="M70" s="55"/>
      <c r="N70" s="55"/>
      <c r="O70" s="55"/>
      <c r="P70" s="55"/>
      <c r="Q70" s="55"/>
      <c r="R70" s="55"/>
      <c r="S70" s="55"/>
      <c r="T70" s="55"/>
      <c r="U70" s="55"/>
      <c r="V70" s="55"/>
      <c r="W70" s="55"/>
      <c r="X70" s="55"/>
      <c r="Y70" s="55"/>
      <c r="Z70" s="56"/>
    </row>
    <row r="71" spans="1:26" x14ac:dyDescent="0.25">
      <c r="A71" s="54" t="s">
        <v>3</v>
      </c>
      <c r="B71" s="55"/>
      <c r="C71" s="57">
        <v>42.712738999999999</v>
      </c>
      <c r="D71" s="57">
        <v>43.394063000000003</v>
      </c>
      <c r="E71" s="57">
        <v>43.076317000000003</v>
      </c>
      <c r="F71" s="57">
        <v>42.572657999999997</v>
      </c>
      <c r="G71" s="57">
        <v>42.473005999999998</v>
      </c>
      <c r="H71" s="57"/>
      <c r="I71" s="57">
        <f>MIN(C71:G71)</f>
        <v>42.473005999999998</v>
      </c>
      <c r="J71" s="57">
        <f>AVERAGE(C71:G71)</f>
        <v>42.845756600000001</v>
      </c>
      <c r="K71" s="55"/>
      <c r="L71" s="55"/>
      <c r="M71" s="55"/>
      <c r="N71" s="55"/>
      <c r="O71" s="55"/>
      <c r="P71" s="55"/>
      <c r="Q71" s="55"/>
      <c r="R71" s="55"/>
      <c r="S71" s="55"/>
      <c r="T71" s="55"/>
      <c r="U71" s="55"/>
      <c r="V71" s="55"/>
      <c r="W71" s="55"/>
      <c r="X71" s="55"/>
      <c r="Y71" s="55"/>
      <c r="Z71" s="56"/>
    </row>
    <row r="72" spans="1:26" x14ac:dyDescent="0.25">
      <c r="A72" s="54" t="s">
        <v>15</v>
      </c>
      <c r="B72" s="55"/>
      <c r="C72" s="55">
        <v>12.364518</v>
      </c>
      <c r="D72" s="55">
        <v>12.455727</v>
      </c>
      <c r="E72" s="57">
        <v>12.360697</v>
      </c>
      <c r="F72" s="57">
        <v>12.291413</v>
      </c>
      <c r="G72" s="57">
        <v>12.297836999999999</v>
      </c>
      <c r="H72" s="57"/>
      <c r="I72" s="57">
        <f>MIN(C72:G72)</f>
        <v>12.291413</v>
      </c>
      <c r="J72" s="57">
        <f>AVERAGE(C72:G72)</f>
        <v>12.3540384</v>
      </c>
      <c r="K72" s="55"/>
      <c r="L72" s="55"/>
      <c r="M72" s="55"/>
      <c r="N72" s="55"/>
      <c r="O72" s="55"/>
      <c r="P72" s="55"/>
      <c r="Q72" s="55"/>
      <c r="R72" s="55"/>
      <c r="S72" s="55"/>
      <c r="T72" s="55"/>
      <c r="U72" s="55"/>
      <c r="V72" s="55"/>
      <c r="W72" s="55"/>
      <c r="X72" s="55"/>
      <c r="Y72" s="55"/>
      <c r="Z72" s="56"/>
    </row>
    <row r="73" spans="1:26" x14ac:dyDescent="0.25">
      <c r="A73" s="54" t="s">
        <v>26</v>
      </c>
      <c r="B73" s="55"/>
      <c r="C73" s="55">
        <v>8.7405969999999993</v>
      </c>
      <c r="D73" s="55">
        <v>8.9230929999999997</v>
      </c>
      <c r="E73" s="57">
        <v>8.7427589999999995</v>
      </c>
      <c r="F73" s="57">
        <v>8.9123280000000005</v>
      </c>
      <c r="G73" s="57">
        <v>8.9691299999999998</v>
      </c>
      <c r="H73" s="57"/>
      <c r="I73" s="57">
        <f>MIN(C73:G73)</f>
        <v>8.7405969999999993</v>
      </c>
      <c r="J73" s="57">
        <f>AVERAGE(C73:G73)</f>
        <v>8.8575813999999991</v>
      </c>
      <c r="K73" s="55"/>
      <c r="L73" s="55"/>
      <c r="M73" s="55"/>
      <c r="N73" s="55"/>
      <c r="O73" s="55"/>
      <c r="P73" s="55">
        <v>9.2692069999999998</v>
      </c>
      <c r="Q73" s="55"/>
      <c r="R73" s="55"/>
      <c r="S73" s="55"/>
      <c r="T73" s="55"/>
      <c r="U73" s="55"/>
      <c r="V73" s="55"/>
      <c r="W73" s="55"/>
      <c r="X73" s="55"/>
      <c r="Y73" s="55"/>
      <c r="Z73" s="56"/>
    </row>
    <row r="74" spans="1:26" x14ac:dyDescent="0.25">
      <c r="A74" s="54" t="s">
        <v>4</v>
      </c>
      <c r="B74" s="55"/>
      <c r="C74" s="55">
        <v>8.1811760000000007</v>
      </c>
      <c r="D74" s="57">
        <v>8.1158300000000008</v>
      </c>
      <c r="E74" s="55">
        <v>8.0931569999999997</v>
      </c>
      <c r="F74" s="55">
        <v>8.0227939999999993</v>
      </c>
      <c r="G74" s="55">
        <v>8.2538610000000006</v>
      </c>
      <c r="H74" s="55"/>
      <c r="I74" s="57">
        <f>MIN(C74:G74)</f>
        <v>8.0227939999999993</v>
      </c>
      <c r="J74" s="57">
        <f>AVERAGE(C74:G74)</f>
        <v>8.1333635999999991</v>
      </c>
      <c r="K74" s="55"/>
      <c r="L74" s="55"/>
      <c r="M74" s="55"/>
      <c r="N74" s="55"/>
      <c r="O74" s="55"/>
      <c r="P74" s="55">
        <v>10.749606</v>
      </c>
      <c r="Q74" s="55"/>
      <c r="R74" s="55"/>
      <c r="S74" s="55"/>
      <c r="T74" s="55"/>
      <c r="U74" s="55"/>
      <c r="V74" s="55"/>
      <c r="W74" s="55"/>
      <c r="X74" s="55"/>
      <c r="Y74" s="55"/>
      <c r="Z74" s="56"/>
    </row>
    <row r="75" spans="1:26" ht="15.75" thickBot="1" x14ac:dyDescent="0.3">
      <c r="A75" s="58" t="s">
        <v>7</v>
      </c>
      <c r="B75" s="59"/>
      <c r="C75" s="59">
        <v>11.777175</v>
      </c>
      <c r="D75" s="59">
        <v>11.799875999999999</v>
      </c>
      <c r="E75" s="60">
        <v>11.560750000000001</v>
      </c>
      <c r="F75" s="60">
        <v>11.748148</v>
      </c>
      <c r="G75" s="60">
        <v>11.799702</v>
      </c>
      <c r="H75" s="60"/>
      <c r="I75" s="57">
        <f>MIN(C75:G75)</f>
        <v>11.560750000000001</v>
      </c>
      <c r="J75" s="57">
        <f>AVERAGE(C75:G75)</f>
        <v>11.737130199999999</v>
      </c>
      <c r="K75" s="59"/>
      <c r="L75" s="59"/>
      <c r="M75" s="59"/>
      <c r="N75" s="59"/>
      <c r="O75" s="59"/>
      <c r="P75" s="59"/>
      <c r="Q75" s="59"/>
      <c r="R75" s="59"/>
      <c r="S75" s="59"/>
      <c r="T75" s="59"/>
      <c r="U75" s="59"/>
      <c r="V75" s="59"/>
      <c r="W75" s="59"/>
      <c r="X75" s="59"/>
      <c r="Y75" s="59"/>
      <c r="Z75" s="61"/>
    </row>
    <row r="79" spans="1:26" ht="15.75" thickBot="1" x14ac:dyDescent="0.3"/>
    <row r="80" spans="1:26" x14ac:dyDescent="0.25">
      <c r="A80" s="62" t="s">
        <v>23</v>
      </c>
      <c r="B80" s="63"/>
      <c r="C80" s="63"/>
      <c r="D80" s="63"/>
      <c r="E80" s="63"/>
      <c r="F80" s="63"/>
      <c r="G80" s="63"/>
      <c r="H80" s="63"/>
      <c r="I80" s="63"/>
      <c r="J80" s="63"/>
      <c r="K80" s="63"/>
      <c r="L80" s="63"/>
      <c r="M80" s="63"/>
      <c r="N80" s="63"/>
      <c r="O80" s="63"/>
      <c r="P80" s="63"/>
      <c r="Q80" s="63"/>
      <c r="R80" s="63"/>
      <c r="S80" s="63"/>
      <c r="T80" s="63"/>
      <c r="U80" s="63"/>
      <c r="V80" s="63"/>
      <c r="W80" s="63"/>
      <c r="X80" s="63"/>
      <c r="Y80" s="63"/>
      <c r="Z80" s="64"/>
    </row>
    <row r="81" spans="1:26" x14ac:dyDescent="0.25">
      <c r="A81" s="65" t="s">
        <v>5</v>
      </c>
      <c r="B81" s="66" t="s">
        <v>24</v>
      </c>
      <c r="C81" s="66"/>
      <c r="D81" s="66" t="s">
        <v>25</v>
      </c>
      <c r="E81" s="66"/>
      <c r="F81" s="66"/>
      <c r="G81" s="66"/>
      <c r="H81" s="66"/>
      <c r="I81" s="66"/>
      <c r="J81" s="66"/>
      <c r="K81" s="66"/>
      <c r="L81" s="66"/>
      <c r="M81" s="66">
        <v>5</v>
      </c>
      <c r="N81" s="66"/>
      <c r="O81" s="66"/>
      <c r="P81" s="66">
        <v>10</v>
      </c>
      <c r="Q81" s="66"/>
      <c r="R81" s="66"/>
      <c r="S81" s="66"/>
      <c r="T81" s="66"/>
      <c r="U81" s="66"/>
      <c r="V81" s="66"/>
      <c r="W81" s="66"/>
      <c r="X81" s="66"/>
      <c r="Y81" s="66"/>
      <c r="Z81" s="67"/>
    </row>
    <row r="82" spans="1:26" x14ac:dyDescent="0.25">
      <c r="A82" s="65"/>
      <c r="B82" s="66"/>
      <c r="C82" s="66"/>
      <c r="D82" s="66"/>
      <c r="E82" s="66"/>
      <c r="F82" s="66"/>
      <c r="G82" s="66"/>
      <c r="H82" s="66"/>
      <c r="I82" s="66"/>
      <c r="J82" s="66"/>
      <c r="K82" s="66"/>
      <c r="L82" s="66"/>
      <c r="M82" s="66"/>
      <c r="N82" s="66"/>
      <c r="O82" s="66"/>
      <c r="P82" s="66"/>
      <c r="Q82" s="66"/>
      <c r="R82" s="66"/>
      <c r="S82" s="66"/>
      <c r="T82" s="66"/>
      <c r="U82" s="66"/>
      <c r="V82" s="66"/>
      <c r="W82" s="66"/>
      <c r="X82" s="66"/>
      <c r="Y82" s="66"/>
      <c r="Z82" s="67"/>
    </row>
    <row r="83" spans="1:26" x14ac:dyDescent="0.25">
      <c r="A83" s="65" t="s">
        <v>3</v>
      </c>
      <c r="B83" s="66"/>
      <c r="C83" s="68">
        <v>45.914057</v>
      </c>
      <c r="D83" s="68">
        <v>45.337805000000003</v>
      </c>
      <c r="E83" s="68">
        <v>46.185934000000003</v>
      </c>
      <c r="F83" s="68">
        <v>46.187128999999999</v>
      </c>
      <c r="G83" s="68">
        <v>46.616509000000001</v>
      </c>
      <c r="H83" s="68"/>
      <c r="I83" s="68">
        <f>MIN(C83:G83)</f>
        <v>45.337805000000003</v>
      </c>
      <c r="J83" s="68">
        <f>AVERAGE(C83:G83)</f>
        <v>46.0482868</v>
      </c>
      <c r="K83" s="66"/>
      <c r="L83" s="66"/>
      <c r="M83" s="66"/>
      <c r="N83" s="66"/>
      <c r="O83" s="66"/>
      <c r="P83" s="66"/>
      <c r="Q83" s="66"/>
      <c r="R83" s="66"/>
      <c r="S83" s="66"/>
      <c r="T83" s="66"/>
      <c r="U83" s="66"/>
      <c r="V83" s="66"/>
      <c r="W83" s="66"/>
      <c r="X83" s="66"/>
      <c r="Y83" s="66"/>
      <c r="Z83" s="67"/>
    </row>
    <row r="84" spans="1:26" x14ac:dyDescent="0.25">
      <c r="A84" s="65" t="s">
        <v>15</v>
      </c>
      <c r="B84" s="66"/>
      <c r="C84" s="66">
        <v>13.601367</v>
      </c>
      <c r="D84" s="66">
        <v>13.797385</v>
      </c>
      <c r="E84" s="68">
        <v>13.705648</v>
      </c>
      <c r="F84" s="68">
        <v>13.476941999999999</v>
      </c>
      <c r="G84" s="68">
        <v>13.80531</v>
      </c>
      <c r="H84" s="68"/>
      <c r="I84" s="68">
        <f>MIN(C84:G84)</f>
        <v>13.476941999999999</v>
      </c>
      <c r="J84" s="68">
        <f>AVERAGE(C84:G84)</f>
        <v>13.677330399999999</v>
      </c>
      <c r="K84" s="66"/>
      <c r="L84" s="66"/>
      <c r="M84" s="66"/>
      <c r="N84" s="66"/>
      <c r="O84" s="66"/>
      <c r="P84" s="66"/>
      <c r="Q84" s="66"/>
      <c r="R84" s="66"/>
      <c r="S84" s="66"/>
      <c r="T84" s="66"/>
      <c r="U84" s="66"/>
      <c r="V84" s="66"/>
      <c r="W84" s="66"/>
      <c r="X84" s="66"/>
      <c r="Y84" s="66"/>
      <c r="Z84" s="67"/>
    </row>
    <row r="85" spans="1:26" x14ac:dyDescent="0.25">
      <c r="A85" s="65" t="s">
        <v>26</v>
      </c>
      <c r="B85" s="66"/>
      <c r="C85" s="66">
        <v>9.2182720000000007</v>
      </c>
      <c r="D85" s="66">
        <v>8.9994789999999991</v>
      </c>
      <c r="E85" s="68">
        <v>9.174823</v>
      </c>
      <c r="F85" s="68">
        <v>8.9595669999999998</v>
      </c>
      <c r="G85" s="68">
        <v>8.9873999999999992</v>
      </c>
      <c r="H85" s="68"/>
      <c r="I85" s="68">
        <f>MIN(C85:G85)</f>
        <v>8.9595669999999998</v>
      </c>
      <c r="J85" s="68">
        <f>AVERAGE(C85:G85)</f>
        <v>9.0679082000000015</v>
      </c>
      <c r="K85" s="66"/>
      <c r="L85" s="66"/>
      <c r="M85" s="66"/>
      <c r="N85" s="66"/>
      <c r="O85" s="66"/>
      <c r="P85" s="66">
        <v>9.7551229999999993</v>
      </c>
      <c r="Q85" s="66"/>
      <c r="R85" s="66"/>
      <c r="S85" s="66"/>
      <c r="T85" s="66"/>
      <c r="U85" s="66"/>
      <c r="V85" s="66"/>
      <c r="W85" s="66"/>
      <c r="X85" s="66"/>
      <c r="Y85" s="66"/>
      <c r="Z85" s="67"/>
    </row>
    <row r="86" spans="1:26" x14ac:dyDescent="0.25">
      <c r="A86" s="65" t="s">
        <v>4</v>
      </c>
      <c r="B86" s="66"/>
      <c r="C86" s="66">
        <v>8.0925650000000005</v>
      </c>
      <c r="D86" s="68">
        <v>8.1162050000000008</v>
      </c>
      <c r="E86" s="66">
        <v>8.1051380000000002</v>
      </c>
      <c r="F86" s="68">
        <v>8.0800800000000006</v>
      </c>
      <c r="G86" s="66">
        <v>8.1465139999999998</v>
      </c>
      <c r="H86" s="66"/>
      <c r="I86" s="68">
        <f>MIN(C86:G86)</f>
        <v>8.0800800000000006</v>
      </c>
      <c r="J86" s="68">
        <f>AVERAGE(C86:G86)</f>
        <v>8.1081004000000014</v>
      </c>
      <c r="K86" s="66"/>
      <c r="L86" s="66"/>
      <c r="M86" s="66"/>
      <c r="N86" s="66"/>
      <c r="O86" s="66"/>
      <c r="P86" s="66">
        <v>8.202197</v>
      </c>
      <c r="Q86" s="66"/>
      <c r="R86" s="66"/>
      <c r="S86" s="66"/>
      <c r="T86" s="66"/>
      <c r="U86" s="66"/>
      <c r="V86" s="66"/>
      <c r="W86" s="66"/>
      <c r="X86" s="66"/>
      <c r="Y86" s="66"/>
      <c r="Z86" s="67"/>
    </row>
    <row r="87" spans="1:26" ht="15.75" thickBot="1" x14ac:dyDescent="0.3">
      <c r="A87" s="69" t="s">
        <v>7</v>
      </c>
      <c r="B87" s="70"/>
      <c r="C87" s="70">
        <v>11.65189</v>
      </c>
      <c r="D87" s="70">
        <v>11.835762000000001</v>
      </c>
      <c r="E87" s="71">
        <v>11.618943</v>
      </c>
      <c r="F87" s="71">
        <v>11.575355</v>
      </c>
      <c r="G87" s="71">
        <v>11.60685</v>
      </c>
      <c r="H87" s="71"/>
      <c r="I87" s="68">
        <f>MIN(C87:G87)</f>
        <v>11.575355</v>
      </c>
      <c r="J87" s="68">
        <f>AVERAGE(C87:G87)</f>
        <v>11.65776</v>
      </c>
      <c r="K87" s="70"/>
      <c r="L87" s="70"/>
      <c r="M87" s="70"/>
      <c r="N87" s="70"/>
      <c r="O87" s="70"/>
      <c r="P87" s="70"/>
      <c r="Q87" s="70"/>
      <c r="R87" s="70"/>
      <c r="S87" s="70"/>
      <c r="T87" s="70"/>
      <c r="U87" s="70"/>
      <c r="V87" s="70"/>
      <c r="W87" s="70"/>
      <c r="X87" s="70"/>
      <c r="Y87" s="70"/>
      <c r="Z87" s="72"/>
    </row>
    <row r="89" spans="1:26" x14ac:dyDescent="0.25">
      <c r="C89" t="s">
        <v>47</v>
      </c>
    </row>
    <row r="90" spans="1:26" x14ac:dyDescent="0.25">
      <c r="A90" t="s">
        <v>3</v>
      </c>
      <c r="C90">
        <v>58.509602000000001</v>
      </c>
      <c r="D90">
        <v>57.392780000000002</v>
      </c>
      <c r="E90">
        <v>59.116286000000002</v>
      </c>
      <c r="F90">
        <v>58.851157000000001</v>
      </c>
      <c r="G90">
        <v>59.937114999999999</v>
      </c>
      <c r="I90">
        <f>MIN(C90:G90)</f>
        <v>57.392780000000002</v>
      </c>
      <c r="J90">
        <f>AVERAGE(C90:G90)</f>
        <v>58.761387999999997</v>
      </c>
    </row>
    <row r="91" spans="1:26" x14ac:dyDescent="0.25">
      <c r="A91" t="s">
        <v>15</v>
      </c>
      <c r="C91">
        <v>14.688005</v>
      </c>
      <c r="D91">
        <v>14.434707</v>
      </c>
      <c r="E91">
        <v>14.612633000000001</v>
      </c>
      <c r="F91">
        <v>14.429584</v>
      </c>
      <c r="G91">
        <v>14.606859999999999</v>
      </c>
      <c r="I91">
        <f>MIN(C91:G91)</f>
        <v>14.429584</v>
      </c>
      <c r="J91">
        <f>AVERAGE(C91:G91)</f>
        <v>14.5543578</v>
      </c>
    </row>
    <row r="92" spans="1:26" x14ac:dyDescent="0.25">
      <c r="A92" t="s">
        <v>26</v>
      </c>
      <c r="C92">
        <v>9.977919</v>
      </c>
      <c r="D92">
        <v>9.7600569999999998</v>
      </c>
      <c r="E92">
        <v>9.7912119999999998</v>
      </c>
      <c r="F92">
        <v>9.8890080000000005</v>
      </c>
      <c r="G92">
        <v>10.009713</v>
      </c>
      <c r="I92">
        <f>MIN(C92:G92)</f>
        <v>9.7600569999999998</v>
      </c>
      <c r="J92">
        <f>AVERAGE(C92:G92)</f>
        <v>9.8855817999999989</v>
      </c>
    </row>
    <row r="93" spans="1:26" x14ac:dyDescent="0.25">
      <c r="A93" t="s">
        <v>4</v>
      </c>
      <c r="C93">
        <v>8.2912680000000005</v>
      </c>
      <c r="D93">
        <v>8.1155045000000001</v>
      </c>
      <c r="E93">
        <v>8.1179989999999993</v>
      </c>
      <c r="F93">
        <v>8.1819760000000006</v>
      </c>
      <c r="G93">
        <v>8.1435949999999995</v>
      </c>
      <c r="I93">
        <f>MIN(C93:G93)</f>
        <v>8.1155045000000001</v>
      </c>
      <c r="J93">
        <f>AVERAGE(C93:G93)</f>
        <v>8.1700684999999993</v>
      </c>
    </row>
    <row r="94" spans="1:26" x14ac:dyDescent="0.25">
      <c r="A94" t="s">
        <v>7</v>
      </c>
      <c r="C94">
        <v>11.606358999999999</v>
      </c>
      <c r="D94">
        <v>11.615738</v>
      </c>
      <c r="E94">
        <v>11.580622</v>
      </c>
      <c r="F94">
        <v>11.712370999999999</v>
      </c>
      <c r="G94">
        <v>11.641183</v>
      </c>
      <c r="I94">
        <f>MIN(C94:G94)</f>
        <v>11.580622</v>
      </c>
      <c r="J94">
        <f>AVERAGE(C94:G94)</f>
        <v>11.631254599999998</v>
      </c>
    </row>
    <row r="96" spans="1:26" x14ac:dyDescent="0.25">
      <c r="C96" t="s">
        <v>46</v>
      </c>
    </row>
    <row r="97" spans="1:11" x14ac:dyDescent="0.25">
      <c r="A97" t="s">
        <v>3</v>
      </c>
      <c r="C97">
        <v>57.504747999999999</v>
      </c>
      <c r="D97">
        <v>56.933565000000002</v>
      </c>
      <c r="E97">
        <v>56.198743</v>
      </c>
      <c r="F97">
        <v>57.209477999999997</v>
      </c>
      <c r="G97">
        <v>55.156883999999998</v>
      </c>
      <c r="I97">
        <f>MIN(C97:G97)</f>
        <v>55.156883999999998</v>
      </c>
      <c r="J97">
        <f>AVERAGE(C97:G97)</f>
        <v>56.600683600000004</v>
      </c>
    </row>
    <row r="98" spans="1:11" x14ac:dyDescent="0.25">
      <c r="A98" t="s">
        <v>15</v>
      </c>
      <c r="C98">
        <v>14.812996</v>
      </c>
      <c r="D98">
        <v>14.794081</v>
      </c>
      <c r="E98">
        <v>14.912267999999999</v>
      </c>
      <c r="F98">
        <v>15.054027</v>
      </c>
      <c r="G98">
        <v>14.910776</v>
      </c>
      <c r="I98">
        <f>MIN(C98:G98)</f>
        <v>14.794081</v>
      </c>
      <c r="J98">
        <f>AVERAGE(C98:G98)</f>
        <v>14.8968296</v>
      </c>
    </row>
    <row r="99" spans="1:11" x14ac:dyDescent="0.25">
      <c r="A99" t="s">
        <v>26</v>
      </c>
      <c r="C99">
        <v>11.239758999999999</v>
      </c>
      <c r="D99">
        <v>11.081365</v>
      </c>
      <c r="E99">
        <v>11.299652</v>
      </c>
      <c r="F99">
        <v>11.276989</v>
      </c>
      <c r="G99">
        <v>11.177775</v>
      </c>
      <c r="I99">
        <f>MIN(C99:G99)</f>
        <v>11.081365</v>
      </c>
      <c r="J99">
        <f>AVERAGE(C99:G99)</f>
        <v>11.215108000000001</v>
      </c>
    </row>
    <row r="100" spans="1:11" x14ac:dyDescent="0.25">
      <c r="A100" t="s">
        <v>4</v>
      </c>
      <c r="C100">
        <v>8.1370640000000005</v>
      </c>
      <c r="D100">
        <v>8.1709720000000008</v>
      </c>
      <c r="E100">
        <v>8.1816969999999998</v>
      </c>
      <c r="F100">
        <v>8.3062140000000007</v>
      </c>
      <c r="G100">
        <v>8.1518010000000007</v>
      </c>
      <c r="I100">
        <f>MIN(C100:G100)</f>
        <v>8.1370640000000005</v>
      </c>
      <c r="J100">
        <f>AVERAGE(C100:G100)</f>
        <v>8.1895495999999994</v>
      </c>
    </row>
    <row r="101" spans="1:11" x14ac:dyDescent="0.25">
      <c r="A101" t="s">
        <v>7</v>
      </c>
      <c r="C101">
        <v>11.626255</v>
      </c>
      <c r="D101">
        <v>11.603918999999999</v>
      </c>
      <c r="E101">
        <v>11.633682</v>
      </c>
      <c r="F101">
        <v>11.774611</v>
      </c>
      <c r="G101">
        <v>11.715353</v>
      </c>
      <c r="I101">
        <f>MIN(C101:G101)</f>
        <v>11.603918999999999</v>
      </c>
      <c r="J101">
        <f>AVERAGE(C101:G101)</f>
        <v>11.670764</v>
      </c>
    </row>
    <row r="103" spans="1:11" x14ac:dyDescent="0.25">
      <c r="A103" t="s">
        <v>44</v>
      </c>
    </row>
    <row r="104" spans="1:11" x14ac:dyDescent="0.25">
      <c r="G104" t="s">
        <v>54</v>
      </c>
    </row>
    <row r="105" spans="1:11" x14ac:dyDescent="0.25">
      <c r="A105" s="75" t="s">
        <v>55</v>
      </c>
      <c r="B105" s="76" t="s">
        <v>57</v>
      </c>
      <c r="C105" s="77"/>
      <c r="D105" s="77"/>
      <c r="E105" s="78"/>
      <c r="G105" s="75" t="s">
        <v>55</v>
      </c>
      <c r="H105" s="76" t="s">
        <v>56</v>
      </c>
      <c r="I105" s="77"/>
      <c r="J105" s="77"/>
      <c r="K105" s="78"/>
    </row>
    <row r="106" spans="1:11" x14ac:dyDescent="0.25">
      <c r="A106" s="75"/>
      <c r="B106" s="73" t="s">
        <v>50</v>
      </c>
      <c r="C106" s="73" t="s">
        <v>41</v>
      </c>
      <c r="D106" s="73" t="s">
        <v>42</v>
      </c>
      <c r="E106" s="73" t="s">
        <v>43</v>
      </c>
      <c r="G106" s="75"/>
      <c r="H106" s="73" t="s">
        <v>50</v>
      </c>
      <c r="I106" s="73" t="s">
        <v>41</v>
      </c>
      <c r="J106" s="73" t="s">
        <v>42</v>
      </c>
      <c r="K106" s="73" t="s">
        <v>43</v>
      </c>
    </row>
    <row r="107" spans="1:11" x14ac:dyDescent="0.25">
      <c r="A107" s="73" t="s">
        <v>35</v>
      </c>
      <c r="B107" s="73">
        <v>54.688327000000001</v>
      </c>
      <c r="C107" s="73">
        <v>17.063274</v>
      </c>
      <c r="D107" s="73">
        <v>11.38697</v>
      </c>
      <c r="E107" s="73">
        <v>10.811171999999999</v>
      </c>
      <c r="G107" s="73" t="s">
        <v>35</v>
      </c>
      <c r="H107" s="73">
        <f t="shared" ref="H107:H115" si="4">$B$107/B107</f>
        <v>1</v>
      </c>
      <c r="I107" s="73">
        <f t="shared" ref="I107:I115" si="5">$C$107/C107</f>
        <v>1</v>
      </c>
      <c r="J107" s="73">
        <f>$D$107/D107</f>
        <v>1</v>
      </c>
      <c r="K107" s="73">
        <f t="shared" ref="K107:K115" si="6">$E$107/E107</f>
        <v>1</v>
      </c>
    </row>
    <row r="108" spans="1:11" x14ac:dyDescent="0.25">
      <c r="A108" s="73" t="s">
        <v>36</v>
      </c>
      <c r="B108" s="73">
        <v>38.608455999999997</v>
      </c>
      <c r="C108" s="73">
        <v>12.861962999999999</v>
      </c>
      <c r="D108" s="73">
        <v>7.5893920000000001</v>
      </c>
      <c r="E108" s="73">
        <v>8.4004019999999997</v>
      </c>
      <c r="G108" s="73" t="s">
        <v>36</v>
      </c>
      <c r="H108" s="73">
        <f t="shared" si="4"/>
        <v>1.4164857304834984</v>
      </c>
      <c r="I108" s="73">
        <f t="shared" si="5"/>
        <v>1.3266461736828197</v>
      </c>
      <c r="J108" s="73">
        <f>$D$107/D108</f>
        <v>1.5003797405641979</v>
      </c>
      <c r="K108" s="73">
        <f t="shared" si="6"/>
        <v>1.2869826943996252</v>
      </c>
    </row>
    <row r="109" spans="1:11" x14ac:dyDescent="0.25">
      <c r="A109" s="73" t="s">
        <v>37</v>
      </c>
      <c r="B109" s="74">
        <v>41.264060000000001</v>
      </c>
      <c r="C109" s="73">
        <v>11.327858000000001</v>
      </c>
      <c r="D109" s="73">
        <v>7.4256460000000004</v>
      </c>
      <c r="E109" s="73">
        <v>8.075056</v>
      </c>
      <c r="G109" s="73" t="s">
        <v>37</v>
      </c>
      <c r="H109" s="73">
        <f t="shared" si="4"/>
        <v>1.3253258889212549</v>
      </c>
      <c r="I109" s="73">
        <f t="shared" si="5"/>
        <v>1.506310725293343</v>
      </c>
      <c r="J109" s="73">
        <f>$D$107/D109</f>
        <v>1.5334652365598898</v>
      </c>
      <c r="K109" s="73">
        <f t="shared" si="6"/>
        <v>1.3388355449175831</v>
      </c>
    </row>
    <row r="110" spans="1:11" x14ac:dyDescent="0.25">
      <c r="A110" s="73" t="s">
        <v>51</v>
      </c>
      <c r="B110" s="74">
        <v>53.009234999999997</v>
      </c>
      <c r="C110" s="73">
        <v>14.413693</v>
      </c>
      <c r="D110" s="73">
        <v>7.6661250000000001</v>
      </c>
      <c r="E110" s="73">
        <v>8.5526140000000002</v>
      </c>
      <c r="G110" s="73" t="s">
        <v>51</v>
      </c>
      <c r="H110" s="73">
        <f t="shared" si="4"/>
        <v>1.0316754618322639</v>
      </c>
      <c r="I110" s="73">
        <f t="shared" si="5"/>
        <v>1.1838238819156202</v>
      </c>
      <c r="J110" s="73">
        <f>$D$107/D110</f>
        <v>1.4853619005690619</v>
      </c>
      <c r="K110" s="73">
        <f t="shared" si="6"/>
        <v>1.2640780935512814</v>
      </c>
    </row>
    <row r="111" spans="1:11" x14ac:dyDescent="0.25">
      <c r="A111" s="73" t="s">
        <v>38</v>
      </c>
      <c r="B111" s="73">
        <v>39.968463999999997</v>
      </c>
      <c r="C111" s="73">
        <v>11.021188</v>
      </c>
      <c r="D111" s="73">
        <v>7.6118110000000003</v>
      </c>
      <c r="E111" s="73">
        <v>8.1722059999999992</v>
      </c>
      <c r="G111" s="73" t="s">
        <v>38</v>
      </c>
      <c r="H111" s="73">
        <f t="shared" si="4"/>
        <v>1.3682869324175182</v>
      </c>
      <c r="I111" s="73">
        <f t="shared" si="5"/>
        <v>1.548224565264652</v>
      </c>
      <c r="J111" s="73">
        <f>$D$107/D111</f>
        <v>1.4959606853086604</v>
      </c>
      <c r="K111" s="73">
        <f t="shared" si="6"/>
        <v>1.3229196620838977</v>
      </c>
    </row>
    <row r="112" spans="1:11" x14ac:dyDescent="0.25">
      <c r="A112" s="73" t="s">
        <v>39</v>
      </c>
      <c r="B112" s="73">
        <v>42.473005999999998</v>
      </c>
      <c r="C112" s="73">
        <v>12.291413</v>
      </c>
      <c r="D112" s="73">
        <v>8.7405969999999993</v>
      </c>
      <c r="E112" s="73">
        <v>8.0227939999999993</v>
      </c>
      <c r="G112" s="73" t="s">
        <v>39</v>
      </c>
      <c r="H112" s="73">
        <f t="shared" si="4"/>
        <v>1.2876019888961945</v>
      </c>
      <c r="I112" s="73">
        <f t="shared" si="5"/>
        <v>1.3882272119568351</v>
      </c>
      <c r="J112" s="73">
        <f>$D$107/D112</f>
        <v>1.3027679917058297</v>
      </c>
      <c r="K112" s="73">
        <f t="shared" si="6"/>
        <v>1.3475569732938426</v>
      </c>
    </row>
    <row r="113" spans="1:11" x14ac:dyDescent="0.25">
      <c r="A113" s="73" t="s">
        <v>40</v>
      </c>
      <c r="B113" s="73">
        <v>45.337805000000003</v>
      </c>
      <c r="C113" s="73">
        <v>13.476941999999999</v>
      </c>
      <c r="D113" s="73">
        <v>8.9595669999999998</v>
      </c>
      <c r="E113" s="74">
        <v>8.0800800000000006</v>
      </c>
      <c r="G113" s="73" t="s">
        <v>40</v>
      </c>
      <c r="H113" s="73">
        <f t="shared" si="4"/>
        <v>1.2062411711374206</v>
      </c>
      <c r="I113" s="73">
        <f t="shared" si="5"/>
        <v>1.2661087359432133</v>
      </c>
      <c r="J113" s="73">
        <f>$D$107/D113</f>
        <v>1.2709286062596552</v>
      </c>
      <c r="K113" s="73">
        <f t="shared" si="6"/>
        <v>1.3380030890783257</v>
      </c>
    </row>
    <row r="114" spans="1:11" x14ac:dyDescent="0.25">
      <c r="A114" s="73" t="s">
        <v>45</v>
      </c>
      <c r="B114" s="73">
        <v>57.392780000000002</v>
      </c>
      <c r="C114" s="73">
        <v>14.429584</v>
      </c>
      <c r="D114" s="73">
        <v>9.7600569999999998</v>
      </c>
      <c r="E114" s="73">
        <v>8.1155045000000001</v>
      </c>
      <c r="G114" s="73" t="s">
        <v>45</v>
      </c>
      <c r="H114" s="73">
        <f t="shared" si="4"/>
        <v>0.95287816690531457</v>
      </c>
      <c r="I114" s="73">
        <f t="shared" si="5"/>
        <v>1.182520161357389</v>
      </c>
      <c r="J114" s="73">
        <f>$D$107/D114</f>
        <v>1.1666909322353343</v>
      </c>
      <c r="K114" s="73">
        <f t="shared" si="6"/>
        <v>1.3321626523649883</v>
      </c>
    </row>
    <row r="115" spans="1:11" x14ac:dyDescent="0.25">
      <c r="A115" s="73" t="s">
        <v>46</v>
      </c>
      <c r="B115" s="73">
        <v>55.156883999999998</v>
      </c>
      <c r="C115" s="73">
        <v>14.794081</v>
      </c>
      <c r="D115" s="73">
        <v>11.081365</v>
      </c>
      <c r="E115" s="73">
        <v>8.1370640000000005</v>
      </c>
      <c r="G115" s="73" t="s">
        <v>46</v>
      </c>
      <c r="H115" s="73">
        <f t="shared" si="4"/>
        <v>0.99150501322736073</v>
      </c>
      <c r="I115" s="73">
        <f t="shared" si="5"/>
        <v>1.153385195065513</v>
      </c>
      <c r="J115" s="73">
        <f>$D$107/D115</f>
        <v>1.0275782811955025</v>
      </c>
      <c r="K115" s="73">
        <f t="shared" si="6"/>
        <v>1.3286330302920069</v>
      </c>
    </row>
    <row r="155" spans="1:11" x14ac:dyDescent="0.25">
      <c r="A155" t="s">
        <v>53</v>
      </c>
    </row>
    <row r="156" spans="1:11" x14ac:dyDescent="0.25">
      <c r="G156" t="s">
        <v>52</v>
      </c>
    </row>
    <row r="157" spans="1:11" x14ac:dyDescent="0.25">
      <c r="A157" s="75" t="s">
        <v>55</v>
      </c>
      <c r="B157" s="75" t="s">
        <v>57</v>
      </c>
      <c r="C157" s="75"/>
      <c r="D157" s="75"/>
      <c r="E157" s="75"/>
      <c r="G157" s="75" t="s">
        <v>55</v>
      </c>
      <c r="H157" s="75" t="s">
        <v>56</v>
      </c>
      <c r="I157" s="75"/>
      <c r="J157" s="75"/>
      <c r="K157" s="75"/>
    </row>
    <row r="158" spans="1:11" x14ac:dyDescent="0.25">
      <c r="A158" s="75"/>
      <c r="B158" s="73" t="s">
        <v>50</v>
      </c>
      <c r="C158" s="73" t="s">
        <v>41</v>
      </c>
      <c r="D158" s="73" t="s">
        <v>42</v>
      </c>
      <c r="E158" s="73" t="s">
        <v>43</v>
      </c>
      <c r="G158" s="75"/>
      <c r="H158" s="73" t="s">
        <v>50</v>
      </c>
      <c r="I158" s="73" t="s">
        <v>41</v>
      </c>
      <c r="J158" s="73" t="s">
        <v>42</v>
      </c>
      <c r="K158" s="73" t="s">
        <v>43</v>
      </c>
    </row>
    <row r="159" spans="1:11" x14ac:dyDescent="0.25">
      <c r="A159" s="73" t="s">
        <v>35</v>
      </c>
      <c r="B159" s="73">
        <v>55.049944600000003</v>
      </c>
      <c r="C159" s="73">
        <v>17.167351799999999</v>
      </c>
      <c r="D159" s="74">
        <v>11.537316000000001</v>
      </c>
      <c r="E159" s="74">
        <v>10.8820546</v>
      </c>
      <c r="G159" s="73" t="s">
        <v>35</v>
      </c>
      <c r="H159" s="73">
        <f>$B$159/B159</f>
        <v>1</v>
      </c>
      <c r="I159" s="73">
        <f>$C$159/C159</f>
        <v>1</v>
      </c>
      <c r="J159" s="73">
        <f>$D$159/D159</f>
        <v>1</v>
      </c>
      <c r="K159" s="73">
        <f>$E$159/E159</f>
        <v>1</v>
      </c>
    </row>
    <row r="160" spans="1:11" x14ac:dyDescent="0.25">
      <c r="A160" s="73" t="s">
        <v>36</v>
      </c>
      <c r="B160" s="73">
        <v>38.812415599999994</v>
      </c>
      <c r="C160" s="73">
        <v>12.962384600000002</v>
      </c>
      <c r="D160" s="73">
        <v>7.6423234000000004</v>
      </c>
      <c r="E160" s="73">
        <v>8.4725514000000004</v>
      </c>
      <c r="G160" s="73" t="s">
        <v>36</v>
      </c>
      <c r="H160" s="73">
        <f t="shared" ref="H160:H167" si="7">$B$159/B160</f>
        <v>1.4183591448505466</v>
      </c>
      <c r="I160" s="73">
        <f t="shared" ref="I160:I167" si="8">$C$159/C160</f>
        <v>1.3243976575112573</v>
      </c>
      <c r="J160" s="73">
        <f t="shared" ref="J160:J167" si="9">$D$159/D160</f>
        <v>1.509660792423414</v>
      </c>
      <c r="K160" s="73">
        <f t="shared" ref="K160:K167" si="10">$E$159/E160</f>
        <v>1.2843893281072334</v>
      </c>
    </row>
    <row r="161" spans="1:11" x14ac:dyDescent="0.25">
      <c r="A161" s="73" t="s">
        <v>37</v>
      </c>
      <c r="B161" s="73">
        <v>41.441079600000002</v>
      </c>
      <c r="C161" s="73">
        <v>11.416591</v>
      </c>
      <c r="D161" s="73">
        <v>7.4527438000000004</v>
      </c>
      <c r="E161" s="73">
        <v>8.1077709999999996</v>
      </c>
      <c r="G161" s="73" t="s">
        <v>37</v>
      </c>
      <c r="H161" s="73">
        <f t="shared" si="7"/>
        <v>1.3283906966554992</v>
      </c>
      <c r="I161" s="73">
        <f t="shared" si="8"/>
        <v>1.5037196129737851</v>
      </c>
      <c r="J161" s="73">
        <f t="shared" si="9"/>
        <v>1.5480628758498314</v>
      </c>
      <c r="K161" s="73">
        <f t="shared" si="10"/>
        <v>1.3421758705321105</v>
      </c>
    </row>
    <row r="162" spans="1:11" x14ac:dyDescent="0.25">
      <c r="A162" s="73" t="s">
        <v>51</v>
      </c>
      <c r="B162" s="73">
        <v>53.226867799999994</v>
      </c>
      <c r="C162" s="73">
        <v>14.662491800000002</v>
      </c>
      <c r="D162" s="73">
        <v>7.7484567999999996</v>
      </c>
      <c r="E162" s="73">
        <v>8.6198137999999993</v>
      </c>
      <c r="G162" s="73" t="s">
        <v>51</v>
      </c>
      <c r="H162" s="73">
        <f t="shared" si="7"/>
        <v>1.0342510629565922</v>
      </c>
      <c r="I162" s="73">
        <f t="shared" si="8"/>
        <v>1.1708345371419062</v>
      </c>
      <c r="J162" s="73">
        <f t="shared" si="9"/>
        <v>1.4889824255069735</v>
      </c>
      <c r="K162" s="73">
        <f t="shared" si="10"/>
        <v>1.2624465971643146</v>
      </c>
    </row>
    <row r="163" spans="1:11" x14ac:dyDescent="0.25">
      <c r="A163" s="73" t="s">
        <v>38</v>
      </c>
      <c r="B163" s="73">
        <v>40.1885938</v>
      </c>
      <c r="C163" s="73">
        <v>11.1140904</v>
      </c>
      <c r="D163" s="73">
        <v>7.6837216000000002</v>
      </c>
      <c r="E163" s="73">
        <v>8.2022244000000004</v>
      </c>
      <c r="G163" s="73" t="s">
        <v>38</v>
      </c>
      <c r="H163" s="73">
        <f t="shared" si="7"/>
        <v>1.3697902662123003</v>
      </c>
      <c r="I163" s="73">
        <f t="shared" si="8"/>
        <v>1.544647486401586</v>
      </c>
      <c r="J163" s="73">
        <f t="shared" si="9"/>
        <v>1.5015270725061147</v>
      </c>
      <c r="K163" s="73">
        <f t="shared" si="10"/>
        <v>1.3267199322174117</v>
      </c>
    </row>
    <row r="164" spans="1:11" x14ac:dyDescent="0.25">
      <c r="A164" s="73" t="s">
        <v>39</v>
      </c>
      <c r="B164" s="73">
        <v>42.845756600000001</v>
      </c>
      <c r="C164" s="73">
        <v>12.3540384</v>
      </c>
      <c r="D164" s="73">
        <v>8.8575813999999991</v>
      </c>
      <c r="E164" s="73">
        <v>8.1333635999999991</v>
      </c>
      <c r="G164" s="73" t="s">
        <v>39</v>
      </c>
      <c r="H164" s="73">
        <f t="shared" si="7"/>
        <v>1.2848400627846539</v>
      </c>
      <c r="I164" s="73">
        <f t="shared" si="8"/>
        <v>1.389614573320413</v>
      </c>
      <c r="J164" s="73">
        <f t="shared" si="9"/>
        <v>1.3025357012242644</v>
      </c>
      <c r="K164" s="73">
        <f t="shared" si="10"/>
        <v>1.3379525538486932</v>
      </c>
    </row>
    <row r="165" spans="1:11" x14ac:dyDescent="0.25">
      <c r="A165" s="73" t="s">
        <v>40</v>
      </c>
      <c r="B165" s="73">
        <v>46.0482868</v>
      </c>
      <c r="C165" s="73">
        <v>13.677330399999999</v>
      </c>
      <c r="D165" s="73">
        <v>9.0679082000000015</v>
      </c>
      <c r="E165" s="73">
        <v>8.1081004000000014</v>
      </c>
      <c r="G165" s="73" t="s">
        <v>40</v>
      </c>
      <c r="H165" s="73">
        <f t="shared" si="7"/>
        <v>1.1954830119760287</v>
      </c>
      <c r="I165" s="73">
        <f t="shared" si="8"/>
        <v>1.2551683185192339</v>
      </c>
      <c r="J165" s="73">
        <f t="shared" si="9"/>
        <v>1.2723238640638199</v>
      </c>
      <c r="K165" s="73">
        <f t="shared" si="10"/>
        <v>1.3421213432433567</v>
      </c>
    </row>
    <row r="166" spans="1:11" x14ac:dyDescent="0.25">
      <c r="A166" s="73" t="s">
        <v>45</v>
      </c>
      <c r="B166" s="73">
        <v>58.761387999999997</v>
      </c>
      <c r="C166" s="73">
        <v>14.5543578</v>
      </c>
      <c r="D166" s="73">
        <v>9.8855817999999989</v>
      </c>
      <c r="E166" s="73">
        <v>8.1700684999999993</v>
      </c>
      <c r="G166" s="73" t="s">
        <v>45</v>
      </c>
      <c r="H166" s="73">
        <f t="shared" si="7"/>
        <v>0.93683873839059084</v>
      </c>
      <c r="I166" s="73">
        <f t="shared" si="8"/>
        <v>1.179533445302547</v>
      </c>
      <c r="J166" s="73">
        <f t="shared" si="9"/>
        <v>1.1670851785374941</v>
      </c>
      <c r="K166" s="73">
        <f t="shared" si="10"/>
        <v>1.3319416599750664</v>
      </c>
    </row>
    <row r="167" spans="1:11" x14ac:dyDescent="0.25">
      <c r="A167" s="73" t="s">
        <v>46</v>
      </c>
      <c r="B167" s="73">
        <v>56.600683600000004</v>
      </c>
      <c r="C167" s="73">
        <v>14.8968296</v>
      </c>
      <c r="D167" s="73">
        <v>11.215108000000001</v>
      </c>
      <c r="E167" s="73">
        <v>8.1895495999999994</v>
      </c>
      <c r="G167" s="73" t="s">
        <v>46</v>
      </c>
      <c r="H167" s="73">
        <f t="shared" si="7"/>
        <v>0.97260211535678343</v>
      </c>
      <c r="I167" s="73">
        <f t="shared" si="8"/>
        <v>1.1524164712201581</v>
      </c>
      <c r="J167" s="73">
        <f t="shared" si="9"/>
        <v>1.0287298169576253</v>
      </c>
      <c r="K167" s="73">
        <f t="shared" si="10"/>
        <v>1.3287732697778643</v>
      </c>
    </row>
  </sheetData>
  <mergeCells count="8">
    <mergeCell ref="G105:G106"/>
    <mergeCell ref="H105:K105"/>
    <mergeCell ref="A105:A106"/>
    <mergeCell ref="B105:E105"/>
    <mergeCell ref="A157:A158"/>
    <mergeCell ref="B157:E157"/>
    <mergeCell ref="G157:G158"/>
    <mergeCell ref="H157:K157"/>
  </mergeCell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Foglio1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pikum</dc:creator>
  <cp:lastModifiedBy>pikum</cp:lastModifiedBy>
  <dcterms:created xsi:type="dcterms:W3CDTF">2019-02-09T15:05:55Z</dcterms:created>
  <dcterms:modified xsi:type="dcterms:W3CDTF">2019-02-17T21:22:25Z</dcterms:modified>
</cp:coreProperties>
</file>