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60" yWindow="60" windowWidth="25240" windowHeight="15480" activeTab="7"/>
  </bookViews>
  <sheets>
    <sheet name="All" sheetId="1" r:id="rId1"/>
    <sheet name="審查" sheetId="2" r:id="rId2"/>
    <sheet name="Score" sheetId="3" r:id="rId3"/>
    <sheet name="排名" sheetId="6" r:id="rId4"/>
    <sheet name="統計用" sheetId="4" r:id="rId5"/>
    <sheet name="STATS" sheetId="5" r:id="rId6"/>
    <sheet name="工作表2" sheetId="7" r:id="rId7"/>
    <sheet name="new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5" l="1"/>
  <c r="H30" i="5"/>
  <c r="H29" i="5"/>
  <c r="G28" i="5"/>
  <c r="F28" i="5"/>
  <c r="E28" i="5"/>
  <c r="D28" i="5"/>
  <c r="C28" i="5"/>
  <c r="B28" i="5"/>
  <c r="H27" i="5"/>
  <c r="H26" i="5"/>
  <c r="H28" i="5"/>
  <c r="D3" i="5"/>
  <c r="D4" i="5"/>
  <c r="D5" i="5"/>
  <c r="D6" i="5"/>
  <c r="D7" i="5"/>
  <c r="D2" i="5"/>
  <c r="I118" i="7"/>
  <c r="F14" i="7"/>
  <c r="E5" i="7"/>
  <c r="D101" i="7"/>
  <c r="C18" i="7"/>
  <c r="B11" i="7"/>
  <c r="A32" i="7"/>
  <c r="E8" i="5"/>
  <c r="F8" i="5"/>
  <c r="G8" i="5"/>
  <c r="C8" i="5"/>
  <c r="B8" i="5"/>
  <c r="D8" i="5"/>
  <c r="S6" i="6"/>
  <c r="S177" i="6"/>
  <c r="S92" i="6"/>
  <c r="S140" i="6"/>
  <c r="S162" i="6"/>
  <c r="S134" i="6"/>
  <c r="S4" i="6"/>
  <c r="S15" i="6"/>
  <c r="S163" i="6"/>
  <c r="S176" i="6"/>
  <c r="S104" i="6"/>
  <c r="S23" i="6"/>
  <c r="S123" i="6"/>
  <c r="S139" i="6"/>
  <c r="S26" i="6"/>
  <c r="S50" i="6"/>
  <c r="S76" i="6"/>
  <c r="S159" i="6"/>
  <c r="S115" i="6"/>
  <c r="S49" i="6"/>
  <c r="S164" i="6"/>
  <c r="S69" i="6"/>
  <c r="S125" i="6"/>
  <c r="S61" i="6"/>
  <c r="S73" i="6"/>
  <c r="S46" i="6"/>
  <c r="S179" i="6"/>
  <c r="S83" i="6"/>
  <c r="S105" i="6"/>
  <c r="S172" i="6"/>
  <c r="S119" i="6"/>
  <c r="S99" i="6"/>
  <c r="S47" i="6"/>
  <c r="S10" i="6"/>
  <c r="S144" i="6"/>
  <c r="S71" i="6"/>
  <c r="S48" i="6"/>
  <c r="S18" i="6"/>
  <c r="S56" i="6"/>
  <c r="S178" i="6"/>
  <c r="S44" i="6"/>
  <c r="S36" i="6"/>
  <c r="S77" i="6"/>
  <c r="S66" i="6"/>
  <c r="S133" i="6"/>
  <c r="S126" i="6"/>
  <c r="S167" i="6"/>
  <c r="S150" i="6"/>
  <c r="S72" i="6"/>
  <c r="S96" i="6"/>
  <c r="S156" i="6"/>
  <c r="S55" i="6"/>
  <c r="S24" i="6"/>
  <c r="S169" i="6"/>
  <c r="S79" i="6"/>
  <c r="S19" i="6"/>
  <c r="S166" i="6"/>
  <c r="S142" i="6"/>
  <c r="S111" i="6"/>
  <c r="S42" i="6"/>
  <c r="S148" i="6"/>
  <c r="S153" i="6"/>
  <c r="S136" i="6"/>
  <c r="S103" i="6"/>
  <c r="S160" i="6"/>
  <c r="S137" i="6"/>
  <c r="S147" i="6"/>
  <c r="S33" i="6"/>
  <c r="S165" i="6"/>
  <c r="S131" i="6"/>
  <c r="S101" i="6"/>
  <c r="S9" i="6"/>
  <c r="S122" i="6"/>
  <c r="S102" i="6"/>
  <c r="S120" i="6"/>
  <c r="S63" i="6"/>
  <c r="S110" i="6"/>
  <c r="S38" i="6"/>
  <c r="S8" i="6"/>
  <c r="S98" i="6"/>
  <c r="S143" i="6"/>
  <c r="S57" i="6"/>
  <c r="S152" i="6"/>
  <c r="S170" i="6"/>
  <c r="S54" i="6"/>
  <c r="S39" i="6"/>
  <c r="S80" i="6"/>
  <c r="S141" i="6"/>
  <c r="S129" i="6"/>
  <c r="S173" i="6"/>
  <c r="S17" i="6"/>
  <c r="S116" i="6"/>
  <c r="S31" i="6"/>
  <c r="S130" i="6"/>
  <c r="S40" i="6"/>
  <c r="S171" i="6"/>
  <c r="S161" i="6"/>
  <c r="S118" i="6"/>
  <c r="S20" i="6"/>
  <c r="S114" i="6"/>
  <c r="S168" i="6"/>
  <c r="S65" i="6"/>
  <c r="S78" i="6"/>
  <c r="S75" i="6"/>
  <c r="S25" i="6"/>
  <c r="S16" i="6"/>
  <c r="S112" i="6"/>
  <c r="S100" i="6"/>
  <c r="S52" i="6"/>
  <c r="S124" i="6"/>
  <c r="S154" i="6"/>
  <c r="S174" i="6"/>
  <c r="S28" i="6"/>
  <c r="S34" i="6"/>
  <c r="S37" i="6"/>
  <c r="S149" i="6"/>
  <c r="S7" i="6"/>
  <c r="S21" i="6"/>
  <c r="S88" i="6"/>
  <c r="S117" i="6"/>
  <c r="S158" i="6"/>
  <c r="S14" i="6"/>
  <c r="S68" i="6"/>
  <c r="S175" i="6"/>
  <c r="S62" i="6"/>
  <c r="S86" i="6"/>
  <c r="S41" i="6"/>
  <c r="S51" i="6"/>
  <c r="S87" i="6"/>
  <c r="S22" i="6"/>
  <c r="S29" i="6"/>
  <c r="S107" i="6"/>
  <c r="S32" i="6"/>
  <c r="S145" i="6"/>
  <c r="S43" i="6"/>
  <c r="S59" i="6"/>
  <c r="S85" i="6"/>
  <c r="S74" i="6"/>
  <c r="S157" i="6"/>
  <c r="S58" i="6"/>
  <c r="S95" i="6"/>
  <c r="S90" i="6"/>
  <c r="S2" i="6"/>
  <c r="S45" i="6"/>
  <c r="S84" i="6"/>
  <c r="S27" i="6"/>
  <c r="S35" i="6"/>
  <c r="S135" i="6"/>
  <c r="S13" i="6"/>
  <c r="S30" i="6"/>
  <c r="S5" i="6"/>
  <c r="S70" i="6"/>
  <c r="S89" i="6"/>
  <c r="S91" i="6"/>
  <c r="S108" i="6"/>
  <c r="S60" i="6"/>
  <c r="S11" i="6"/>
  <c r="S121" i="6"/>
  <c r="S3" i="6"/>
  <c r="S64" i="6"/>
  <c r="S106" i="6"/>
  <c r="S155" i="6"/>
  <c r="S146" i="6"/>
  <c r="S127" i="6"/>
  <c r="S67" i="6"/>
  <c r="S132" i="6"/>
  <c r="S151" i="6"/>
  <c r="S138" i="6"/>
  <c r="S82" i="6"/>
  <c r="S97" i="6"/>
  <c r="S93" i="6"/>
  <c r="S113" i="6"/>
  <c r="S94" i="6"/>
  <c r="S81" i="6"/>
  <c r="S53" i="6"/>
  <c r="S12" i="6"/>
  <c r="S128" i="6"/>
  <c r="S109" i="6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2" i="3"/>
  <c r="U57" i="4"/>
  <c r="U75" i="4"/>
  <c r="U156" i="4"/>
  <c r="U10" i="4"/>
  <c r="U100" i="4"/>
  <c r="U12" i="4"/>
</calcChain>
</file>

<file path=xl/sharedStrings.xml><?xml version="1.0" encoding="utf-8"?>
<sst xmlns="http://schemas.openxmlformats.org/spreadsheetml/2006/main" count="7429" uniqueCount="1352">
  <si>
    <t>Serial No</t>
  </si>
  <si>
    <t>Student ID</t>
  </si>
  <si>
    <t>Name</t>
  </si>
  <si>
    <t>Name (English)</t>
  </si>
  <si>
    <t>Date of Birth</t>
  </si>
  <si>
    <t>Gender</t>
  </si>
  <si>
    <t>E-mail</t>
  </si>
  <si>
    <t>Cell Phone</t>
  </si>
  <si>
    <t>Level of Study</t>
  </si>
  <si>
    <t>Year of Study</t>
  </si>
  <si>
    <t>TOEFL</t>
  </si>
  <si>
    <t>TOEIC</t>
  </si>
  <si>
    <t>IELTS</t>
  </si>
  <si>
    <t>Guardian Signature</t>
  </si>
  <si>
    <r>
      <rPr>
        <sz val="10"/>
        <color theme="1"/>
        <rFont val="新細明體"/>
        <family val="2"/>
        <charset val="136"/>
      </rPr>
      <t>大學</t>
    </r>
    <r>
      <rPr>
        <sz val="10"/>
        <color theme="1"/>
        <rFont val="Cambria"/>
        <family val="1"/>
      </rPr>
      <t>GPA/</t>
    </r>
    <r>
      <rPr>
        <sz val="10"/>
        <color theme="1"/>
        <rFont val="新細明體"/>
        <family val="2"/>
        <charset val="136"/>
      </rPr>
      <t>學業平均</t>
    </r>
  </si>
  <si>
    <r>
      <rPr>
        <sz val="10"/>
        <color theme="1"/>
        <rFont val="新細明體"/>
        <family val="2"/>
        <charset val="136"/>
      </rPr>
      <t>研究所</t>
    </r>
    <r>
      <rPr>
        <sz val="10"/>
        <color theme="1"/>
        <rFont val="Cambria"/>
        <family val="1"/>
      </rPr>
      <t>GPA/</t>
    </r>
    <r>
      <rPr>
        <sz val="10"/>
        <color theme="1"/>
        <rFont val="新細明體"/>
        <family val="2"/>
        <charset val="136"/>
      </rPr>
      <t>學業平均</t>
    </r>
  </si>
  <si>
    <r>
      <rPr>
        <sz val="10"/>
        <color theme="1"/>
        <rFont val="新細明體"/>
        <family val="2"/>
        <charset val="136"/>
      </rPr>
      <t>備註</t>
    </r>
  </si>
  <si>
    <r>
      <rPr>
        <sz val="10"/>
        <color theme="1"/>
        <rFont val="細明體"/>
        <family val="3"/>
        <charset val="136"/>
      </rPr>
      <t>協助管院國際事務</t>
    </r>
    <phoneticPr fontId="2" type="noConversion"/>
  </si>
  <si>
    <t>系所</t>
    <phoneticPr fontId="2" type="noConversion"/>
  </si>
  <si>
    <t>雙重國籍</t>
    <phoneticPr fontId="2" type="noConversion"/>
  </si>
  <si>
    <t>M</t>
    <phoneticPr fontId="2" type="noConversion"/>
  </si>
  <si>
    <t>Wei-Chung CHEN</t>
    <phoneticPr fontId="2" type="noConversion"/>
  </si>
  <si>
    <t>薇琪</t>
    <phoneticPr fontId="2" type="noConversion"/>
  </si>
  <si>
    <t>Viktoriya BUTENKO</t>
    <phoneticPr fontId="2" type="noConversion"/>
  </si>
  <si>
    <t>F</t>
    <phoneticPr fontId="2" type="noConversion"/>
  </si>
  <si>
    <t>b00703116@ntu.edu.tw</t>
    <phoneticPr fontId="2" type="noConversion"/>
  </si>
  <si>
    <t>0981968903</t>
    <phoneticPr fontId="2" type="noConversion"/>
  </si>
  <si>
    <t>FIN</t>
    <phoneticPr fontId="2" type="noConversion"/>
  </si>
  <si>
    <t>官瑀晴</t>
    <phoneticPr fontId="2" type="noConversion"/>
  </si>
  <si>
    <t>Yu-Ching KUAN</t>
    <phoneticPr fontId="2" type="noConversion"/>
  </si>
  <si>
    <t>08/31/1989</t>
    <phoneticPr fontId="2" type="noConversion"/>
  </si>
  <si>
    <t>r01741005@ntu.edu.tw</t>
    <phoneticPr fontId="2" type="noConversion"/>
  </si>
  <si>
    <t>0952368323</t>
    <phoneticPr fontId="2" type="noConversion"/>
  </si>
  <si>
    <t>BA</t>
    <phoneticPr fontId="2" type="noConversion"/>
  </si>
  <si>
    <t>Y</t>
    <phoneticPr fontId="2" type="noConversion"/>
  </si>
  <si>
    <t>林劭軒</t>
    <phoneticPr fontId="2" type="noConversion"/>
  </si>
  <si>
    <t>Shao-Hsuan LIN</t>
    <phoneticPr fontId="2" type="noConversion"/>
  </si>
  <si>
    <t>06/16/1994</t>
    <phoneticPr fontId="2" type="noConversion"/>
  </si>
  <si>
    <t>b01703075@ntu.edu.tw</t>
    <phoneticPr fontId="2" type="noConversion"/>
  </si>
  <si>
    <t>0921469888</t>
    <phoneticPr fontId="2" type="noConversion"/>
  </si>
  <si>
    <t>邱晨瑋</t>
    <phoneticPr fontId="2" type="noConversion"/>
  </si>
  <si>
    <t>Chen-Wei CHIU</t>
    <phoneticPr fontId="2" type="noConversion"/>
  </si>
  <si>
    <t>04/26/1993</t>
    <phoneticPr fontId="2" type="noConversion"/>
  </si>
  <si>
    <t>0989770606</t>
    <phoneticPr fontId="2" type="noConversion"/>
  </si>
  <si>
    <t>周佳萱</t>
    <phoneticPr fontId="2" type="noConversion"/>
  </si>
  <si>
    <t>Chia-Hsuan CHOU</t>
    <phoneticPr fontId="2" type="noConversion"/>
  </si>
  <si>
    <t>12/14/1992</t>
    <phoneticPr fontId="2" type="noConversion"/>
  </si>
  <si>
    <t>b00704072@ntu.edu.tw</t>
    <phoneticPr fontId="2" type="noConversion"/>
  </si>
  <si>
    <t>0958081214</t>
    <phoneticPr fontId="2" type="noConversion"/>
  </si>
  <si>
    <t>IB</t>
    <phoneticPr fontId="2" type="noConversion"/>
  </si>
  <si>
    <t>陳怡岑</t>
    <phoneticPr fontId="2" type="noConversion"/>
  </si>
  <si>
    <t>Yi-Tsen CHEN</t>
    <phoneticPr fontId="2" type="noConversion"/>
  </si>
  <si>
    <t>01/31/1993</t>
    <phoneticPr fontId="2" type="noConversion"/>
  </si>
  <si>
    <t>b00701212@ntu.edu.tw</t>
    <phoneticPr fontId="2" type="noConversion"/>
  </si>
  <si>
    <t>0911904678</t>
    <phoneticPr fontId="2" type="noConversion"/>
  </si>
  <si>
    <t>三澤勝彥</t>
    <phoneticPr fontId="2" type="noConversion"/>
  </si>
  <si>
    <t>Katsuhiko MISAWA</t>
    <phoneticPr fontId="2" type="noConversion"/>
  </si>
  <si>
    <t>06/13/1978</t>
    <phoneticPr fontId="2" type="noConversion"/>
  </si>
  <si>
    <t>M</t>
    <phoneticPr fontId="2" type="noConversion"/>
  </si>
  <si>
    <t>0970032404</t>
    <phoneticPr fontId="2" type="noConversion"/>
  </si>
  <si>
    <t>GMBA</t>
    <phoneticPr fontId="2" type="noConversion"/>
  </si>
  <si>
    <r>
      <t>N/A(</t>
    </r>
    <r>
      <rPr>
        <sz val="12"/>
        <color theme="1"/>
        <rFont val="細明體"/>
        <family val="3"/>
        <charset val="136"/>
      </rPr>
      <t>詳閱申請件</t>
    </r>
    <r>
      <rPr>
        <sz val="12"/>
        <color theme="1"/>
        <rFont val="Cambria"/>
        <family val="1"/>
      </rPr>
      <t>)</t>
    </r>
    <phoneticPr fontId="2" type="noConversion"/>
  </si>
  <si>
    <t>陳儀捷</t>
    <phoneticPr fontId="2" type="noConversion"/>
  </si>
  <si>
    <t>I-Chieh CHEN</t>
    <phoneticPr fontId="2" type="noConversion"/>
  </si>
  <si>
    <t>04/24/1992</t>
    <phoneticPr fontId="2" type="noConversion"/>
  </si>
  <si>
    <t>b99703046@ntu.edu.tw</t>
    <phoneticPr fontId="2" type="noConversion"/>
  </si>
  <si>
    <t>0973695099</t>
    <phoneticPr fontId="2" type="noConversion"/>
  </si>
  <si>
    <t>羅珮綺</t>
    <phoneticPr fontId="2" type="noConversion"/>
  </si>
  <si>
    <t>Pei-Chi LO</t>
    <phoneticPr fontId="2" type="noConversion"/>
  </si>
  <si>
    <t>02/26/1993</t>
    <phoneticPr fontId="2" type="noConversion"/>
  </si>
  <si>
    <t>b00704025@ntu.edu.tw</t>
    <phoneticPr fontId="2" type="noConversion"/>
  </si>
  <si>
    <t>0975128230</t>
    <phoneticPr fontId="2" type="noConversion"/>
  </si>
  <si>
    <t>陳盈如</t>
    <phoneticPr fontId="2" type="noConversion"/>
  </si>
  <si>
    <t>02/25/1987</t>
    <phoneticPr fontId="2" type="noConversion"/>
  </si>
  <si>
    <t>kimberly.chen225@gmail.com</t>
    <phoneticPr fontId="2" type="noConversion"/>
  </si>
  <si>
    <t>0975025449</t>
    <phoneticPr fontId="2" type="noConversion"/>
  </si>
  <si>
    <t>Y(U.S.A)</t>
    <phoneticPr fontId="2" type="noConversion"/>
  </si>
  <si>
    <t>簡璦</t>
    <phoneticPr fontId="2" type="noConversion"/>
  </si>
  <si>
    <t>Ai CHIEN</t>
    <phoneticPr fontId="2" type="noConversion"/>
  </si>
  <si>
    <t>04/16/1989</t>
    <phoneticPr fontId="2" type="noConversion"/>
  </si>
  <si>
    <t>0975033090</t>
    <phoneticPr fontId="2" type="noConversion"/>
  </si>
  <si>
    <t>林子愉</t>
    <phoneticPr fontId="2" type="noConversion"/>
  </si>
  <si>
    <t>Tzu-Yu LIN</t>
    <phoneticPr fontId="2" type="noConversion"/>
  </si>
  <si>
    <t>06/29/1993</t>
    <phoneticPr fontId="2" type="noConversion"/>
  </si>
  <si>
    <t>b00701217@ntu.edu.tw</t>
    <phoneticPr fontId="2" type="noConversion"/>
  </si>
  <si>
    <t>0987517810</t>
    <phoneticPr fontId="2" type="noConversion"/>
  </si>
  <si>
    <t>徐小涵</t>
    <phoneticPr fontId="2" type="noConversion"/>
  </si>
  <si>
    <t>10/14/1985</t>
    <phoneticPr fontId="2" type="noConversion"/>
  </si>
  <si>
    <t>0926860685</t>
    <phoneticPr fontId="2" type="noConversion"/>
  </si>
  <si>
    <t>李星儀</t>
    <phoneticPr fontId="2" type="noConversion"/>
  </si>
  <si>
    <t>Hsing-Yi LI</t>
    <phoneticPr fontId="2" type="noConversion"/>
  </si>
  <si>
    <t>07/30/1993</t>
    <phoneticPr fontId="2" type="noConversion"/>
  </si>
  <si>
    <t>b00703111@ntu.edu.tw</t>
    <phoneticPr fontId="2" type="noConversion"/>
  </si>
  <si>
    <t>0988779880</t>
    <phoneticPr fontId="2" type="noConversion"/>
  </si>
  <si>
    <t>呂佳樺</t>
    <phoneticPr fontId="2" type="noConversion"/>
  </si>
  <si>
    <t>Chia-Hua LU</t>
    <phoneticPr fontId="2" type="noConversion"/>
  </si>
  <si>
    <t>02/05/1990</t>
    <phoneticPr fontId="2" type="noConversion"/>
  </si>
  <si>
    <t>r02722042@ntu.edu.tw</t>
    <phoneticPr fontId="2" type="noConversion"/>
  </si>
  <si>
    <t>0938331499</t>
    <phoneticPr fontId="2" type="noConversion"/>
  </si>
  <si>
    <t>ACC</t>
    <phoneticPr fontId="2" type="noConversion"/>
  </si>
  <si>
    <t>楊皓霖</t>
    <phoneticPr fontId="2" type="noConversion"/>
  </si>
  <si>
    <t>Hao-Lin YANG</t>
    <phoneticPr fontId="2" type="noConversion"/>
  </si>
  <si>
    <t>07/12/1988</t>
    <phoneticPr fontId="2" type="noConversion"/>
  </si>
  <si>
    <t>r00741064@ntu.edu.tw</t>
    <phoneticPr fontId="2" type="noConversion"/>
  </si>
  <si>
    <t>0911943150</t>
    <phoneticPr fontId="2" type="noConversion"/>
  </si>
  <si>
    <t>李昆儒</t>
    <phoneticPr fontId="2" type="noConversion"/>
  </si>
  <si>
    <t>Kun-Ju LEE</t>
    <phoneticPr fontId="2" type="noConversion"/>
  </si>
  <si>
    <t>04/09/1985</t>
    <phoneticPr fontId="2" type="noConversion"/>
  </si>
  <si>
    <t>r02749001@ntu.edu.tw</t>
    <phoneticPr fontId="2" type="noConversion"/>
  </si>
  <si>
    <t>0918685270</t>
    <phoneticPr fontId="2" type="noConversion"/>
  </si>
  <si>
    <t>賴彥彣</t>
    <phoneticPr fontId="2" type="noConversion"/>
  </si>
  <si>
    <t>Yen-Win LAI</t>
    <phoneticPr fontId="2" type="noConversion"/>
  </si>
  <si>
    <t>11/04/1989</t>
    <phoneticPr fontId="2" type="noConversion"/>
  </si>
  <si>
    <t>r01725043@ntu.edu.tw</t>
    <phoneticPr fontId="2" type="noConversion"/>
  </si>
  <si>
    <t>0936033942</t>
    <phoneticPr fontId="2" type="noConversion"/>
  </si>
  <si>
    <t>IM</t>
    <phoneticPr fontId="2" type="noConversion"/>
  </si>
  <si>
    <t>林冰冰</t>
    <phoneticPr fontId="2" type="noConversion"/>
  </si>
  <si>
    <t>Veronica LIM</t>
    <phoneticPr fontId="2" type="noConversion"/>
  </si>
  <si>
    <t>03/10/1992</t>
    <phoneticPr fontId="2" type="noConversion"/>
  </si>
  <si>
    <t>b00702113@ntu.edu.tw</t>
    <phoneticPr fontId="2" type="noConversion"/>
  </si>
  <si>
    <t>0989327806</t>
    <phoneticPr fontId="2" type="noConversion"/>
  </si>
  <si>
    <t>白家玉</t>
    <phoneticPr fontId="2" type="noConversion"/>
  </si>
  <si>
    <t>Chia-Yue PAI</t>
    <phoneticPr fontId="2" type="noConversion"/>
  </si>
  <si>
    <t>03/29/1992</t>
    <phoneticPr fontId="2" type="noConversion"/>
  </si>
  <si>
    <t>arielcpai@hotmail.com</t>
    <phoneticPr fontId="2" type="noConversion"/>
  </si>
  <si>
    <t>0938713200</t>
    <phoneticPr fontId="2" type="noConversion"/>
  </si>
  <si>
    <t>游家璇</t>
    <phoneticPr fontId="2" type="noConversion"/>
  </si>
  <si>
    <t>Chia-Hsuan YU</t>
    <phoneticPr fontId="2" type="noConversion"/>
  </si>
  <si>
    <t>04/06/1992</t>
    <phoneticPr fontId="2" type="noConversion"/>
  </si>
  <si>
    <t>b99702033@ntu.edu.tw</t>
    <phoneticPr fontId="2" type="noConversion"/>
  </si>
  <si>
    <t>0953650052</t>
    <phoneticPr fontId="2" type="noConversion"/>
  </si>
  <si>
    <t>曹思</t>
    <phoneticPr fontId="2" type="noConversion"/>
  </si>
  <si>
    <t>Si CAO</t>
    <phoneticPr fontId="2" type="noConversion"/>
  </si>
  <si>
    <t>01/01/1987</t>
    <phoneticPr fontId="2" type="noConversion"/>
  </si>
  <si>
    <t>echo.cao.taipei@gmail.com</t>
    <phoneticPr fontId="2" type="noConversion"/>
  </si>
  <si>
    <t>0972792500</t>
    <phoneticPr fontId="2" type="noConversion"/>
  </si>
  <si>
    <t>朱家誼</t>
    <phoneticPr fontId="2" type="noConversion"/>
  </si>
  <si>
    <t>Chia-Yi CHU</t>
    <phoneticPr fontId="2" type="noConversion"/>
  </si>
  <si>
    <t>06/12/1992</t>
    <phoneticPr fontId="2" type="noConversion"/>
  </si>
  <si>
    <t>b99701152@ntu.edu.tw</t>
    <phoneticPr fontId="2" type="noConversion"/>
  </si>
  <si>
    <t>0958101163</t>
    <phoneticPr fontId="2" type="noConversion"/>
  </si>
  <si>
    <t>林冠宏</t>
    <phoneticPr fontId="2" type="noConversion"/>
  </si>
  <si>
    <t>Kuan-Hung LIN</t>
    <phoneticPr fontId="2" type="noConversion"/>
  </si>
  <si>
    <t>04/19/1992</t>
    <phoneticPr fontId="2" type="noConversion"/>
  </si>
  <si>
    <t>c23222262@yahoo.com.tw</t>
    <phoneticPr fontId="2" type="noConversion"/>
  </si>
  <si>
    <t>0988565327</t>
    <phoneticPr fontId="2" type="noConversion"/>
  </si>
  <si>
    <t>王盈臻</t>
    <phoneticPr fontId="2" type="noConversion"/>
  </si>
  <si>
    <t>Ying-Chen WANG</t>
    <phoneticPr fontId="2" type="noConversion"/>
  </si>
  <si>
    <t>06/17/1988</t>
    <phoneticPr fontId="2" type="noConversion"/>
  </si>
  <si>
    <t>r01724073@ntu.edu.tw</t>
    <phoneticPr fontId="2" type="noConversion"/>
  </si>
  <si>
    <t>0975508916</t>
    <phoneticPr fontId="2" type="noConversion"/>
  </si>
  <si>
    <t>邵于鈞</t>
    <phoneticPr fontId="2" type="noConversion"/>
  </si>
  <si>
    <t>Yu-Jyun SHAO</t>
    <phoneticPr fontId="2" type="noConversion"/>
  </si>
  <si>
    <t>08/24/1994</t>
    <phoneticPr fontId="2" type="noConversion"/>
  </si>
  <si>
    <t>b01705019@ntu.edu.tw</t>
    <phoneticPr fontId="2" type="noConversion"/>
  </si>
  <si>
    <t>0938037637</t>
    <phoneticPr fontId="2" type="noConversion"/>
  </si>
  <si>
    <t>邱天禪</t>
    <phoneticPr fontId="2" type="noConversion"/>
  </si>
  <si>
    <t>Tien-Chan CHIU</t>
    <phoneticPr fontId="2" type="noConversion"/>
  </si>
  <si>
    <t>01/05/1992</t>
    <phoneticPr fontId="2" type="noConversion"/>
  </si>
  <si>
    <t>chobitstears@gmail.com</t>
    <phoneticPr fontId="2" type="noConversion"/>
  </si>
  <si>
    <t>0933121989</t>
    <phoneticPr fontId="2" type="noConversion"/>
  </si>
  <si>
    <t>劉育辰</t>
    <phoneticPr fontId="2" type="noConversion"/>
  </si>
  <si>
    <t>Yu-Chen LIU</t>
    <phoneticPr fontId="2" type="noConversion"/>
  </si>
  <si>
    <t>10/26/1992</t>
    <phoneticPr fontId="2" type="noConversion"/>
  </si>
  <si>
    <t>b00703112@ntu.edu.tw</t>
    <phoneticPr fontId="2" type="noConversion"/>
  </si>
  <si>
    <t>0972608885</t>
    <phoneticPr fontId="2" type="noConversion"/>
  </si>
  <si>
    <t>Y(Summer Program)</t>
    <phoneticPr fontId="2" type="noConversion"/>
  </si>
  <si>
    <t>劉樾</t>
    <phoneticPr fontId="2" type="noConversion"/>
  </si>
  <si>
    <t>Yueh LIU</t>
    <phoneticPr fontId="2" type="noConversion"/>
  </si>
  <si>
    <t>02/14/1993</t>
    <phoneticPr fontId="2" type="noConversion"/>
  </si>
  <si>
    <t>b00704007@ntu.edu.tw</t>
    <phoneticPr fontId="2" type="noConversion"/>
  </si>
  <si>
    <t>陳澤昕</t>
    <phoneticPr fontId="2" type="noConversion"/>
  </si>
  <si>
    <t>Tse-Hsin CHEN</t>
    <phoneticPr fontId="2" type="noConversion"/>
  </si>
  <si>
    <t>08/23/1993</t>
    <phoneticPr fontId="2" type="noConversion"/>
  </si>
  <si>
    <t>audrey82823@hotmail.com</t>
    <phoneticPr fontId="2" type="noConversion"/>
  </si>
  <si>
    <t>0987960823</t>
    <phoneticPr fontId="2" type="noConversion"/>
  </si>
  <si>
    <t>Y(Buddy Program)</t>
    <phoneticPr fontId="2" type="noConversion"/>
  </si>
  <si>
    <t>黃楷崴</t>
    <phoneticPr fontId="2" type="noConversion"/>
  </si>
  <si>
    <t>Kai-Wei HUANG</t>
    <phoneticPr fontId="2" type="noConversion"/>
  </si>
  <si>
    <t>06/18/1993</t>
    <phoneticPr fontId="2" type="noConversion"/>
  </si>
  <si>
    <t>b00703018@ntu.edu.tw</t>
    <phoneticPr fontId="2" type="noConversion"/>
  </si>
  <si>
    <t>0988869027</t>
    <phoneticPr fontId="2" type="noConversion"/>
  </si>
  <si>
    <t>胡綺君</t>
    <phoneticPr fontId="2" type="noConversion"/>
  </si>
  <si>
    <t>Chi-Jun HU</t>
    <phoneticPr fontId="2" type="noConversion"/>
  </si>
  <si>
    <t>10/25/1991</t>
    <phoneticPr fontId="2" type="noConversion"/>
  </si>
  <si>
    <t>b99701130@ntu.edu.tw</t>
    <phoneticPr fontId="2" type="noConversion"/>
  </si>
  <si>
    <t>0933431025</t>
    <phoneticPr fontId="2" type="noConversion"/>
  </si>
  <si>
    <t>林柏州</t>
    <phoneticPr fontId="2" type="noConversion"/>
  </si>
  <si>
    <t>Po-Chou LIN</t>
    <phoneticPr fontId="2" type="noConversion"/>
  </si>
  <si>
    <t>03/01/1994</t>
    <phoneticPr fontId="2" type="noConversion"/>
  </si>
  <si>
    <t>b01703034@ntu.edu.tw</t>
    <phoneticPr fontId="2" type="noConversion"/>
  </si>
  <si>
    <t>0975235688</t>
    <phoneticPr fontId="2" type="noConversion"/>
  </si>
  <si>
    <t>劉威凱</t>
    <phoneticPr fontId="2" type="noConversion"/>
  </si>
  <si>
    <t>Wei-Kai LIU</t>
    <phoneticPr fontId="2" type="noConversion"/>
  </si>
  <si>
    <t>10/07/1992</t>
    <phoneticPr fontId="2" type="noConversion"/>
  </si>
  <si>
    <t>b00703109@ntu.edu.tw</t>
    <phoneticPr fontId="2" type="noConversion"/>
  </si>
  <si>
    <t>0987363229</t>
    <phoneticPr fontId="2" type="noConversion"/>
  </si>
  <si>
    <t>侯慧慈</t>
    <phoneticPr fontId="2" type="noConversion"/>
  </si>
  <si>
    <t>Hui-Tzu HOU</t>
    <phoneticPr fontId="2" type="noConversion"/>
  </si>
  <si>
    <t>05/30/1993</t>
    <phoneticPr fontId="2" type="noConversion"/>
  </si>
  <si>
    <t>b00704051@ntu.edu.tw</t>
    <phoneticPr fontId="2" type="noConversion"/>
  </si>
  <si>
    <t>0937714041</t>
    <phoneticPr fontId="2" type="noConversion"/>
  </si>
  <si>
    <t>張儀如</t>
    <phoneticPr fontId="2" type="noConversion"/>
  </si>
  <si>
    <t>I-Ju CHANG</t>
    <phoneticPr fontId="2" type="noConversion"/>
  </si>
  <si>
    <t>05/31/1994</t>
    <phoneticPr fontId="2" type="noConversion"/>
  </si>
  <si>
    <t>b01702025@ntu.edu.tw</t>
    <phoneticPr fontId="2" type="noConversion"/>
  </si>
  <si>
    <t>0937349511</t>
    <phoneticPr fontId="2" type="noConversion"/>
  </si>
  <si>
    <t>呂家萱</t>
    <phoneticPr fontId="2" type="noConversion"/>
  </si>
  <si>
    <t>Chia-Hsuan LU</t>
    <phoneticPr fontId="2" type="noConversion"/>
  </si>
  <si>
    <t>06/09/1989</t>
    <phoneticPr fontId="2" type="noConversion"/>
  </si>
  <si>
    <t>r01723048@ntu.edu.tw</t>
    <phoneticPr fontId="2" type="noConversion"/>
  </si>
  <si>
    <t>0910543139</t>
    <phoneticPr fontId="2" type="noConversion"/>
  </si>
  <si>
    <t>謝孟竹</t>
    <phoneticPr fontId="2" type="noConversion"/>
  </si>
  <si>
    <t>Meng-Chu HSIEH</t>
    <phoneticPr fontId="2" type="noConversion"/>
  </si>
  <si>
    <t>09/02/1992</t>
    <phoneticPr fontId="2" type="noConversion"/>
  </si>
  <si>
    <t>b00704087@ntu.edu.tw</t>
    <phoneticPr fontId="2" type="noConversion"/>
  </si>
  <si>
    <t>0922150902</t>
    <phoneticPr fontId="2" type="noConversion"/>
  </si>
  <si>
    <t>謝宇和</t>
    <phoneticPr fontId="2" type="noConversion"/>
  </si>
  <si>
    <t>Yu-Ho HSIEH</t>
    <phoneticPr fontId="2" type="noConversion"/>
  </si>
  <si>
    <t>01/30/1993</t>
    <phoneticPr fontId="2" type="noConversion"/>
  </si>
  <si>
    <t>b00502004@ntu.edu.tw</t>
    <phoneticPr fontId="2" type="noConversion"/>
  </si>
  <si>
    <t>0929630721</t>
    <phoneticPr fontId="2" type="noConversion"/>
  </si>
  <si>
    <t>韋佳妍</t>
    <phoneticPr fontId="2" type="noConversion"/>
  </si>
  <si>
    <t>Chia-Yen WEI</t>
    <phoneticPr fontId="2" type="noConversion"/>
  </si>
  <si>
    <t>07/13/1992</t>
    <phoneticPr fontId="2" type="noConversion"/>
  </si>
  <si>
    <t>sarswcy@gmail.com</t>
    <phoneticPr fontId="2" type="noConversion"/>
  </si>
  <si>
    <t>0972732850</t>
    <phoneticPr fontId="2" type="noConversion"/>
  </si>
  <si>
    <t>呂曼寧</t>
    <phoneticPr fontId="2" type="noConversion"/>
  </si>
  <si>
    <t>Man-Ning LU</t>
    <phoneticPr fontId="2" type="noConversion"/>
  </si>
  <si>
    <t>07/07/1993</t>
    <phoneticPr fontId="2" type="noConversion"/>
  </si>
  <si>
    <t>b00701166@ntu.edu.tw</t>
    <phoneticPr fontId="2" type="noConversion"/>
  </si>
  <si>
    <t>0938158707</t>
    <phoneticPr fontId="2" type="noConversion"/>
  </si>
  <si>
    <t>彭新勻</t>
    <phoneticPr fontId="2" type="noConversion"/>
  </si>
  <si>
    <t>Hsin-Yun PENG</t>
    <phoneticPr fontId="2" type="noConversion"/>
  </si>
  <si>
    <t>02/09/1991</t>
    <phoneticPr fontId="2" type="noConversion"/>
  </si>
  <si>
    <t>merrydepp7@gmail.com</t>
    <phoneticPr fontId="2" type="noConversion"/>
  </si>
  <si>
    <t>陳學穎</t>
    <phoneticPr fontId="2" type="noConversion"/>
  </si>
  <si>
    <t>Hsueh-Ying CHEN</t>
    <phoneticPr fontId="2" type="noConversion"/>
  </si>
  <si>
    <t>05/05/1990</t>
    <phoneticPr fontId="2" type="noConversion"/>
  </si>
  <si>
    <t>r01741003@ntu.edu.tw</t>
    <phoneticPr fontId="2" type="noConversion"/>
  </si>
  <si>
    <t>0928025836</t>
    <phoneticPr fontId="2" type="noConversion"/>
  </si>
  <si>
    <t>陳品融</t>
    <phoneticPr fontId="2" type="noConversion"/>
  </si>
  <si>
    <t>Pin-Jung CHEN</t>
    <phoneticPr fontId="2" type="noConversion"/>
  </si>
  <si>
    <t>09/30/1988</t>
    <phoneticPr fontId="2" type="noConversion"/>
  </si>
  <si>
    <t>r01724031@ntu.edu.tw</t>
    <phoneticPr fontId="2" type="noConversion"/>
  </si>
  <si>
    <t>0952348187</t>
    <phoneticPr fontId="2" type="noConversion"/>
  </si>
  <si>
    <t>鄧羽晴</t>
    <phoneticPr fontId="2" type="noConversion"/>
  </si>
  <si>
    <t>Yu-Ching TENG</t>
    <phoneticPr fontId="2" type="noConversion"/>
  </si>
  <si>
    <t>02/15/1992</t>
    <phoneticPr fontId="2" type="noConversion"/>
  </si>
  <si>
    <t>b99704038@ntu.edu.tw</t>
    <phoneticPr fontId="2" type="noConversion"/>
  </si>
  <si>
    <t>0988016785</t>
    <phoneticPr fontId="2" type="noConversion"/>
  </si>
  <si>
    <t>鄭雯婷</t>
    <phoneticPr fontId="2" type="noConversion"/>
  </si>
  <si>
    <t>Wen-Ting CHENG</t>
    <phoneticPr fontId="2" type="noConversion"/>
  </si>
  <si>
    <t>08/19/1990</t>
    <phoneticPr fontId="2" type="noConversion"/>
  </si>
  <si>
    <t>r01741032@ntu.edu.tw</t>
    <phoneticPr fontId="2" type="noConversion"/>
  </si>
  <si>
    <t>0928673851</t>
    <phoneticPr fontId="2" type="noConversion"/>
  </si>
  <si>
    <t>江冠廷</t>
    <phoneticPr fontId="2" type="noConversion"/>
  </si>
  <si>
    <t>Kuan-Ting CHIANG</t>
    <phoneticPr fontId="2" type="noConversion"/>
  </si>
  <si>
    <t>10/14/1992</t>
    <phoneticPr fontId="2" type="noConversion"/>
  </si>
  <si>
    <t>b00703075@ntu.edu.tw</t>
    <phoneticPr fontId="2" type="noConversion"/>
  </si>
  <si>
    <t>0978013015</t>
    <phoneticPr fontId="2" type="noConversion"/>
  </si>
  <si>
    <t>林玟伶</t>
    <phoneticPr fontId="2" type="noConversion"/>
  </si>
  <si>
    <t>Wen-Lin LIN</t>
    <phoneticPr fontId="2" type="noConversion"/>
  </si>
  <si>
    <t>08/11/1993</t>
    <phoneticPr fontId="2" type="noConversion"/>
  </si>
  <si>
    <t>b00703089@ntu.edu.tw</t>
    <phoneticPr fontId="2" type="noConversion"/>
  </si>
  <si>
    <t>0910079870</t>
    <phoneticPr fontId="2" type="noConversion"/>
  </si>
  <si>
    <t>林軍諺</t>
    <phoneticPr fontId="2" type="noConversion"/>
  </si>
  <si>
    <t>Chun-Yen LIN</t>
    <phoneticPr fontId="2" type="noConversion"/>
  </si>
  <si>
    <t>10/28/1988</t>
    <phoneticPr fontId="2" type="noConversion"/>
  </si>
  <si>
    <t>r01741070@ntu.edu.tw</t>
    <phoneticPr fontId="2" type="noConversion"/>
  </si>
  <si>
    <t>0921694506</t>
    <phoneticPr fontId="2" type="noConversion"/>
  </si>
  <si>
    <t>林佩璇</t>
    <phoneticPr fontId="2" type="noConversion"/>
  </si>
  <si>
    <t>Pei-Hsuan LIN</t>
    <phoneticPr fontId="2" type="noConversion"/>
  </si>
  <si>
    <t>04/22/1990</t>
    <phoneticPr fontId="2" type="noConversion"/>
  </si>
  <si>
    <t>r01741047@ntu.edu.tw</t>
    <phoneticPr fontId="2" type="noConversion"/>
  </si>
  <si>
    <t>0929933056</t>
    <phoneticPr fontId="2" type="noConversion"/>
  </si>
  <si>
    <t>鍾欣芸</t>
    <phoneticPr fontId="2" type="noConversion"/>
  </si>
  <si>
    <t>Hsin-Yun CHUNG</t>
    <phoneticPr fontId="2" type="noConversion"/>
  </si>
  <si>
    <t>12/09/1989</t>
    <phoneticPr fontId="2" type="noConversion"/>
  </si>
  <si>
    <t>r01724036@ntu.edu.tw</t>
    <phoneticPr fontId="2" type="noConversion"/>
  </si>
  <si>
    <t>0972905160</t>
    <phoneticPr fontId="2" type="noConversion"/>
  </si>
  <si>
    <t>林書丞</t>
    <phoneticPr fontId="2" type="noConversion"/>
  </si>
  <si>
    <t>Shu-Cheng LIN</t>
    <phoneticPr fontId="2" type="noConversion"/>
  </si>
  <si>
    <t>01/24/1990</t>
    <phoneticPr fontId="2" type="noConversion"/>
  </si>
  <si>
    <t>r01741019@ntu.edu.tw</t>
    <phoneticPr fontId="2" type="noConversion"/>
  </si>
  <si>
    <t>0912990124</t>
    <phoneticPr fontId="2" type="noConversion"/>
  </si>
  <si>
    <t>曾憫榮</t>
    <phoneticPr fontId="2" type="noConversion"/>
  </si>
  <si>
    <t>Min-Jung TSENG</t>
    <phoneticPr fontId="2" type="noConversion"/>
  </si>
  <si>
    <t>05/15/1993</t>
    <phoneticPr fontId="2" type="noConversion"/>
  </si>
  <si>
    <t>b00704052@ntu.edu.tw</t>
    <phoneticPr fontId="2" type="noConversion"/>
  </si>
  <si>
    <t>0910864490</t>
    <phoneticPr fontId="2" type="noConversion"/>
  </si>
  <si>
    <t>高嘉彣</t>
    <phoneticPr fontId="2" type="noConversion"/>
  </si>
  <si>
    <t>Chia-Wen KAO</t>
    <phoneticPr fontId="2" type="noConversion"/>
  </si>
  <si>
    <t>10/24/1992</t>
    <phoneticPr fontId="2" type="noConversion"/>
  </si>
  <si>
    <t>b00704006@ntu.edu.tw</t>
    <phoneticPr fontId="2" type="noConversion"/>
  </si>
  <si>
    <t>0916430875</t>
    <phoneticPr fontId="2" type="noConversion"/>
  </si>
  <si>
    <t>陳芝瑩</t>
    <phoneticPr fontId="2" type="noConversion"/>
  </si>
  <si>
    <t>Chih-Ying CHEN</t>
    <phoneticPr fontId="2" type="noConversion"/>
  </si>
  <si>
    <t>12/13/1990</t>
    <phoneticPr fontId="2" type="noConversion"/>
  </si>
  <si>
    <t>b99701230@ntu.edu.tw</t>
    <phoneticPr fontId="2" type="noConversion"/>
  </si>
  <si>
    <t>0975383138</t>
    <phoneticPr fontId="2" type="noConversion"/>
  </si>
  <si>
    <t>潘柏丞</t>
    <phoneticPr fontId="2" type="noConversion"/>
  </si>
  <si>
    <t>Bo-Cheng PAN</t>
    <phoneticPr fontId="2" type="noConversion"/>
  </si>
  <si>
    <t>02/19/1989</t>
    <phoneticPr fontId="2" type="noConversion"/>
  </si>
  <si>
    <t>r01723080@ntu.edu.tw</t>
    <phoneticPr fontId="2" type="noConversion"/>
  </si>
  <si>
    <t>0960636306</t>
    <phoneticPr fontId="2" type="noConversion"/>
  </si>
  <si>
    <t>許正怡</t>
    <phoneticPr fontId="2" type="noConversion"/>
  </si>
  <si>
    <t>04/14/1991</t>
    <phoneticPr fontId="2" type="noConversion"/>
  </si>
  <si>
    <t>native speaker</t>
    <phoneticPr fontId="2" type="noConversion"/>
  </si>
  <si>
    <t>葉銘軒</t>
    <phoneticPr fontId="2" type="noConversion"/>
  </si>
  <si>
    <t>Ming-Shun YEH</t>
    <phoneticPr fontId="2" type="noConversion"/>
  </si>
  <si>
    <t>03/20/1988</t>
    <phoneticPr fontId="2" type="noConversion"/>
  </si>
  <si>
    <t>r01723063@ntu.edu.tw</t>
    <phoneticPr fontId="2" type="noConversion"/>
  </si>
  <si>
    <t>0932066855</t>
    <phoneticPr fontId="2" type="noConversion"/>
  </si>
  <si>
    <t>林佳樺</t>
    <phoneticPr fontId="2" type="noConversion"/>
  </si>
  <si>
    <t>Chia-Hua LIN</t>
    <phoneticPr fontId="2" type="noConversion"/>
  </si>
  <si>
    <t>03/05/1991</t>
    <phoneticPr fontId="2" type="noConversion"/>
  </si>
  <si>
    <t>r02723004@ntu.edu.tw</t>
    <phoneticPr fontId="2" type="noConversion"/>
  </si>
  <si>
    <t>0978656036</t>
    <phoneticPr fontId="2" type="noConversion"/>
  </si>
  <si>
    <t>王維翰</t>
    <phoneticPr fontId="2" type="noConversion"/>
  </si>
  <si>
    <t>Wei-Han WANG</t>
    <phoneticPr fontId="2" type="noConversion"/>
  </si>
  <si>
    <t>04/13/1993</t>
    <phoneticPr fontId="2" type="noConversion"/>
  </si>
  <si>
    <t>b00704082@ntu.edu.tw</t>
    <phoneticPr fontId="2" type="noConversion"/>
  </si>
  <si>
    <t>0988102678</t>
    <phoneticPr fontId="2" type="noConversion"/>
  </si>
  <si>
    <t>陳逸庭</t>
    <phoneticPr fontId="2" type="noConversion"/>
  </si>
  <si>
    <t>Yi-Ting CHEN</t>
    <phoneticPr fontId="2" type="noConversion"/>
  </si>
  <si>
    <t>11/05/1992</t>
    <phoneticPr fontId="2" type="noConversion"/>
  </si>
  <si>
    <t>b00704002@ntu.edu.tw</t>
    <phoneticPr fontId="2" type="noConversion"/>
  </si>
  <si>
    <t>0926683139</t>
    <phoneticPr fontId="2" type="noConversion"/>
  </si>
  <si>
    <t>吳宇平</t>
    <phoneticPr fontId="2" type="noConversion"/>
  </si>
  <si>
    <t>Yu-Ping WU</t>
    <phoneticPr fontId="2" type="noConversion"/>
  </si>
  <si>
    <t>08/20/1994</t>
    <phoneticPr fontId="2" type="noConversion"/>
  </si>
  <si>
    <t>b01701116@ntu.edu.tw</t>
    <phoneticPr fontId="2" type="noConversion"/>
  </si>
  <si>
    <t>0930106893</t>
    <phoneticPr fontId="2" type="noConversion"/>
  </si>
  <si>
    <t>05/20/1994</t>
    <phoneticPr fontId="2" type="noConversion"/>
  </si>
  <si>
    <t>b01701140@ntu.edu,tw</t>
    <phoneticPr fontId="2" type="noConversion"/>
  </si>
  <si>
    <t>0932369463</t>
    <phoneticPr fontId="2" type="noConversion"/>
  </si>
  <si>
    <t>呂秉軒</t>
    <phoneticPr fontId="2" type="noConversion"/>
  </si>
  <si>
    <t>Bing-Hsuan LU</t>
    <phoneticPr fontId="2" type="noConversion"/>
  </si>
  <si>
    <t>07/15/1993</t>
    <phoneticPr fontId="2" type="noConversion"/>
  </si>
  <si>
    <t>b00703066@ntu.edu.tw</t>
    <phoneticPr fontId="2" type="noConversion"/>
  </si>
  <si>
    <t>0916426113</t>
    <phoneticPr fontId="2" type="noConversion"/>
  </si>
  <si>
    <t>張綺貞</t>
    <phoneticPr fontId="2" type="noConversion"/>
  </si>
  <si>
    <t>Chi-Chen CHANG</t>
    <phoneticPr fontId="2" type="noConversion"/>
  </si>
  <si>
    <t>07/24/1993</t>
    <phoneticPr fontId="2" type="noConversion"/>
  </si>
  <si>
    <t>b00703088@ntu.edu.tw</t>
    <phoneticPr fontId="2" type="noConversion"/>
  </si>
  <si>
    <t>0960300262</t>
    <phoneticPr fontId="2" type="noConversion"/>
  </si>
  <si>
    <t>Chia-Wei CHIANG</t>
    <phoneticPr fontId="2" type="noConversion"/>
  </si>
  <si>
    <t>07/29/1994</t>
    <phoneticPr fontId="2" type="noConversion"/>
  </si>
  <si>
    <t>b01701205@ntu.edu.tw</t>
    <phoneticPr fontId="2" type="noConversion"/>
  </si>
  <si>
    <t>0926225037</t>
    <phoneticPr fontId="2" type="noConversion"/>
  </si>
  <si>
    <t>張貽竣</t>
    <phoneticPr fontId="2" type="noConversion"/>
  </si>
  <si>
    <t>Yi-Chun CHANG</t>
    <phoneticPr fontId="2" type="noConversion"/>
  </si>
  <si>
    <t>09/16/1991</t>
    <phoneticPr fontId="2" type="noConversion"/>
  </si>
  <si>
    <t>b99701221@ntu.edu.tw</t>
    <phoneticPr fontId="2" type="noConversion"/>
  </si>
  <si>
    <t>0937262916</t>
    <phoneticPr fontId="2" type="noConversion"/>
  </si>
  <si>
    <t>楊昕妮</t>
    <phoneticPr fontId="2" type="noConversion"/>
  </si>
  <si>
    <t>Shin-Ny YANG</t>
    <phoneticPr fontId="2" type="noConversion"/>
  </si>
  <si>
    <t>02/17/1993</t>
    <phoneticPr fontId="2" type="noConversion"/>
  </si>
  <si>
    <t>b00704092@ntu.edu.tw</t>
    <phoneticPr fontId="2" type="noConversion"/>
  </si>
  <si>
    <t>0933364217</t>
    <phoneticPr fontId="2" type="noConversion"/>
  </si>
  <si>
    <t>馬嘉伶</t>
    <phoneticPr fontId="2" type="noConversion"/>
  </si>
  <si>
    <t>Gar-Ling MA</t>
    <phoneticPr fontId="2" type="noConversion"/>
  </si>
  <si>
    <t>04/29/1992</t>
    <phoneticPr fontId="2" type="noConversion"/>
  </si>
  <si>
    <t>b99705022@ntu.edu.tw</t>
    <phoneticPr fontId="2" type="noConversion"/>
  </si>
  <si>
    <t>0972193880</t>
    <phoneticPr fontId="2" type="noConversion"/>
  </si>
  <si>
    <t>莊芷昀</t>
    <phoneticPr fontId="2" type="noConversion"/>
  </si>
  <si>
    <t>Chih-Yun CHUANG</t>
    <phoneticPr fontId="2" type="noConversion"/>
  </si>
  <si>
    <t>05/25/1993</t>
    <phoneticPr fontId="2" type="noConversion"/>
  </si>
  <si>
    <t>b00704039@ntu.edu.tw</t>
    <phoneticPr fontId="2" type="noConversion"/>
  </si>
  <si>
    <t>0932942510</t>
    <phoneticPr fontId="2" type="noConversion"/>
  </si>
  <si>
    <t>陳怡廷</t>
    <phoneticPr fontId="2" type="noConversion"/>
  </si>
  <si>
    <t>09/23/1992</t>
    <phoneticPr fontId="2" type="noConversion"/>
  </si>
  <si>
    <t>b00704005@ntu.edu.tw</t>
    <phoneticPr fontId="2" type="noConversion"/>
  </si>
  <si>
    <t>0920397231</t>
    <phoneticPr fontId="2" type="noConversion"/>
  </si>
  <si>
    <t>劉子萱</t>
    <phoneticPr fontId="2" type="noConversion"/>
  </si>
  <si>
    <t>Tzu-Hsuan LIU</t>
    <phoneticPr fontId="2" type="noConversion"/>
  </si>
  <si>
    <t>05/12/1992</t>
    <phoneticPr fontId="2" type="noConversion"/>
  </si>
  <si>
    <t>b99208029@ntu.edu.tw</t>
    <phoneticPr fontId="2" type="noConversion"/>
  </si>
  <si>
    <t>0918613048</t>
    <phoneticPr fontId="2" type="noConversion"/>
  </si>
  <si>
    <t>林安</t>
    <phoneticPr fontId="2" type="noConversion"/>
  </si>
  <si>
    <t>An LIN</t>
    <phoneticPr fontId="2" type="noConversion"/>
  </si>
  <si>
    <t>06/06/1993</t>
    <phoneticPr fontId="2" type="noConversion"/>
  </si>
  <si>
    <t>b00703079@ntu.edu.tw</t>
    <phoneticPr fontId="2" type="noConversion"/>
  </si>
  <si>
    <t>0933283906</t>
    <phoneticPr fontId="2" type="noConversion"/>
  </si>
  <si>
    <t>郭孟然</t>
    <phoneticPr fontId="2" type="noConversion"/>
  </si>
  <si>
    <t>Meng-Jan GUO</t>
    <phoneticPr fontId="2" type="noConversion"/>
  </si>
  <si>
    <t>04/10/1990</t>
    <phoneticPr fontId="2" type="noConversion"/>
  </si>
  <si>
    <t>r02724073@ntu.edu.tw</t>
    <phoneticPr fontId="2" type="noConversion"/>
  </si>
  <si>
    <t>0910120161</t>
    <phoneticPr fontId="2" type="noConversion"/>
  </si>
  <si>
    <t>吳秉勳</t>
    <phoneticPr fontId="2" type="noConversion"/>
  </si>
  <si>
    <t>Bing-Hsun WU</t>
    <phoneticPr fontId="2" type="noConversion"/>
  </si>
  <si>
    <t>10/24/1989</t>
    <phoneticPr fontId="2" type="noConversion"/>
  </si>
  <si>
    <t>binghsunwu@gmail.com</t>
    <phoneticPr fontId="2" type="noConversion"/>
  </si>
  <si>
    <t>0972185568</t>
    <phoneticPr fontId="2" type="noConversion"/>
  </si>
  <si>
    <t>李倩</t>
    <phoneticPr fontId="2" type="noConversion"/>
  </si>
  <si>
    <t>Qian LI</t>
    <phoneticPr fontId="2" type="noConversion"/>
  </si>
  <si>
    <t>08/10/1989</t>
    <phoneticPr fontId="2" type="noConversion"/>
  </si>
  <si>
    <t>lovecindylee10@gmail.com</t>
    <phoneticPr fontId="2" type="noConversion"/>
  </si>
  <si>
    <t>0978868225</t>
    <phoneticPr fontId="2" type="noConversion"/>
  </si>
  <si>
    <t>鄭仁杰</t>
    <phoneticPr fontId="2" type="noConversion"/>
  </si>
  <si>
    <t>02/10/1992</t>
    <phoneticPr fontId="2" type="noConversion"/>
  </si>
  <si>
    <t>randy.jc.cheng@gmail.com</t>
    <phoneticPr fontId="2" type="noConversion"/>
  </si>
  <si>
    <t>0930648708</t>
    <phoneticPr fontId="2" type="noConversion"/>
  </si>
  <si>
    <t>蔡伊婷</t>
    <phoneticPr fontId="2" type="noConversion"/>
  </si>
  <si>
    <t>Yi-Ting TSAI</t>
    <phoneticPr fontId="2" type="noConversion"/>
  </si>
  <si>
    <t>09/30/1992</t>
    <phoneticPr fontId="2" type="noConversion"/>
  </si>
  <si>
    <t>b00704061@ntu.edu.tw</t>
    <phoneticPr fontId="2" type="noConversion"/>
  </si>
  <si>
    <t>0925222372</t>
    <phoneticPr fontId="2" type="noConversion"/>
  </si>
  <si>
    <t>呂佳蓉</t>
    <phoneticPr fontId="2" type="noConversion"/>
  </si>
  <si>
    <t>Chia-Jung LU</t>
    <phoneticPr fontId="2" type="noConversion"/>
  </si>
  <si>
    <t>06/21/1990</t>
    <phoneticPr fontId="2" type="noConversion"/>
  </si>
  <si>
    <t>r01741040@ntu.edu.tw</t>
    <phoneticPr fontId="2" type="noConversion"/>
  </si>
  <si>
    <t>0921433133</t>
    <phoneticPr fontId="2" type="noConversion"/>
  </si>
  <si>
    <t>鄭伃婷</t>
    <phoneticPr fontId="2" type="noConversion"/>
  </si>
  <si>
    <t>Yu-Ting CHENG</t>
    <phoneticPr fontId="2" type="noConversion"/>
  </si>
  <si>
    <t>12/05/1989</t>
    <phoneticPr fontId="2" type="noConversion"/>
  </si>
  <si>
    <t>r01741011@ntu.edu.tw</t>
    <phoneticPr fontId="2" type="noConversion"/>
  </si>
  <si>
    <t>0921412436</t>
    <phoneticPr fontId="2" type="noConversion"/>
  </si>
  <si>
    <t>林廷諺</t>
    <phoneticPr fontId="2" type="noConversion"/>
  </si>
  <si>
    <t>Ting-Yen LIN</t>
    <phoneticPr fontId="2" type="noConversion"/>
  </si>
  <si>
    <t>11/14/1988</t>
    <phoneticPr fontId="2" type="noConversion"/>
  </si>
  <si>
    <t>r01741068@ntu.edu.tw</t>
    <phoneticPr fontId="2" type="noConversion"/>
  </si>
  <si>
    <t>0955367537</t>
    <phoneticPr fontId="2" type="noConversion"/>
  </si>
  <si>
    <t>游弘宇</t>
    <phoneticPr fontId="2" type="noConversion"/>
  </si>
  <si>
    <t>Hung-Yu YU</t>
    <phoneticPr fontId="2" type="noConversion"/>
  </si>
  <si>
    <t>12/27/1988</t>
    <phoneticPr fontId="2" type="noConversion"/>
  </si>
  <si>
    <t>stv1227@gmail.com</t>
    <phoneticPr fontId="2" type="noConversion"/>
  </si>
  <si>
    <t>0937120554</t>
    <phoneticPr fontId="2" type="noConversion"/>
  </si>
  <si>
    <t>Li-Jie TONG</t>
    <phoneticPr fontId="2" type="noConversion"/>
  </si>
  <si>
    <t>02/23/1992</t>
    <phoneticPr fontId="2" type="noConversion"/>
  </si>
  <si>
    <t>b99704046@ntu.edu.tw</t>
    <phoneticPr fontId="2" type="noConversion"/>
  </si>
  <si>
    <t>0937262539</t>
    <phoneticPr fontId="2" type="noConversion"/>
  </si>
  <si>
    <t>高淑敏</t>
    <phoneticPr fontId="2" type="noConversion"/>
  </si>
  <si>
    <t>Shu-Min KAO</t>
    <phoneticPr fontId="2" type="noConversion"/>
  </si>
  <si>
    <t>10/26/1989</t>
    <phoneticPr fontId="2" type="noConversion"/>
  </si>
  <si>
    <t>r01741014@ntu.edu.tw</t>
    <phoneticPr fontId="2" type="noConversion"/>
  </si>
  <si>
    <t>0915605093</t>
    <phoneticPr fontId="2" type="noConversion"/>
  </si>
  <si>
    <t>張夢涵</t>
    <phoneticPr fontId="2" type="noConversion"/>
  </si>
  <si>
    <t>Meng-Han CHANG</t>
    <phoneticPr fontId="2" type="noConversion"/>
  </si>
  <si>
    <t>05/25/1990</t>
    <phoneticPr fontId="2" type="noConversion"/>
  </si>
  <si>
    <t>r01723038@ntu.edu.tw</t>
    <phoneticPr fontId="2" type="noConversion"/>
  </si>
  <si>
    <t>0932385811</t>
    <phoneticPr fontId="2" type="noConversion"/>
  </si>
  <si>
    <t>游沐萱</t>
    <phoneticPr fontId="2" type="noConversion"/>
  </si>
  <si>
    <t>Mu-Hsuan YU</t>
    <phoneticPr fontId="2" type="noConversion"/>
  </si>
  <si>
    <t>04/28/1990</t>
    <phoneticPr fontId="2" type="noConversion"/>
  </si>
  <si>
    <t>muhsuan.yu@gmail.com</t>
    <phoneticPr fontId="2" type="noConversion"/>
  </si>
  <si>
    <t>0910711074</t>
    <phoneticPr fontId="2" type="noConversion"/>
  </si>
  <si>
    <t>黃稚評</t>
    <phoneticPr fontId="2" type="noConversion"/>
  </si>
  <si>
    <t>Chih-Ping HUANG</t>
    <phoneticPr fontId="2" type="noConversion"/>
  </si>
  <si>
    <t>b99704024@ntu.edu.tw</t>
    <phoneticPr fontId="2" type="noConversion"/>
  </si>
  <si>
    <t>0912811710</t>
    <phoneticPr fontId="2" type="noConversion"/>
  </si>
  <si>
    <t>張儷璇</t>
    <phoneticPr fontId="2" type="noConversion"/>
  </si>
  <si>
    <t>Li-Hsuan CHANG</t>
    <phoneticPr fontId="2" type="noConversion"/>
  </si>
  <si>
    <t>06/09/1993</t>
    <phoneticPr fontId="2" type="noConversion"/>
  </si>
  <si>
    <t>b00105006@ntu.edu.tw</t>
    <phoneticPr fontId="2" type="noConversion"/>
  </si>
  <si>
    <t>0911152072</t>
    <phoneticPr fontId="2" type="noConversion"/>
  </si>
  <si>
    <t>劉威麟</t>
    <phoneticPr fontId="2" type="noConversion"/>
  </si>
  <si>
    <t>Wei-Lin LIU</t>
    <phoneticPr fontId="2" type="noConversion"/>
  </si>
  <si>
    <t>12/09/1992</t>
    <phoneticPr fontId="2" type="noConversion"/>
  </si>
  <si>
    <t>b00701109@ntu.edu.tw</t>
    <phoneticPr fontId="2" type="noConversion"/>
  </si>
  <si>
    <t>0928525803</t>
    <phoneticPr fontId="2" type="noConversion"/>
  </si>
  <si>
    <t>吳昊芸</t>
    <phoneticPr fontId="2" type="noConversion"/>
  </si>
  <si>
    <t>Hao-Yun WU</t>
    <phoneticPr fontId="2" type="noConversion"/>
  </si>
  <si>
    <t>02/18/1987</t>
    <phoneticPr fontId="2" type="noConversion"/>
  </si>
  <si>
    <t>r01741025@ntu.edu..tw</t>
    <phoneticPr fontId="2" type="noConversion"/>
  </si>
  <si>
    <t>0922069007</t>
    <phoneticPr fontId="2" type="noConversion"/>
  </si>
  <si>
    <t>Y</t>
    <phoneticPr fontId="2" type="noConversion"/>
  </si>
  <si>
    <t>04/17/1992</t>
    <phoneticPr fontId="2" type="noConversion"/>
  </si>
  <si>
    <t>Jen-Chieh CHENG</t>
    <phoneticPr fontId="2" type="noConversion"/>
  </si>
  <si>
    <t>taylorosen@gmail.com</t>
    <phoneticPr fontId="2" type="noConversion"/>
  </si>
  <si>
    <t>ybmqq221@yahoo.co.jp</t>
    <phoneticPr fontId="2" type="noConversion"/>
  </si>
  <si>
    <t>Kimberly Y. CHEN</t>
    <phoneticPr fontId="2" type="noConversion"/>
  </si>
  <si>
    <t>chien.serena@gmail.com</t>
    <phoneticPr fontId="2" type="noConversion"/>
  </si>
  <si>
    <t>Hsiao Han HSU</t>
    <phoneticPr fontId="2" type="noConversion"/>
  </si>
  <si>
    <t>serenetigris@gmail.com</t>
    <phoneticPr fontId="2" type="noConversion"/>
  </si>
  <si>
    <t>Y</t>
    <phoneticPr fontId="2" type="noConversion"/>
  </si>
  <si>
    <t>0912919276</t>
    <phoneticPr fontId="2" type="noConversion"/>
  </si>
  <si>
    <t>0934297056</t>
    <phoneticPr fontId="2" type="noConversion"/>
  </si>
  <si>
    <t>Stephanie HSU</t>
    <phoneticPr fontId="2" type="noConversion"/>
  </si>
  <si>
    <t>stephsuuu@gmail.com</t>
    <phoneticPr fontId="2" type="noConversion"/>
  </si>
  <si>
    <t>江家瑋</t>
    <phoneticPr fontId="2" type="noConversion"/>
  </si>
  <si>
    <t>童立杰</t>
    <phoneticPr fontId="2" type="noConversion"/>
  </si>
  <si>
    <t>R01724067</t>
    <phoneticPr fontId="2" type="noConversion"/>
  </si>
  <si>
    <r>
      <rPr>
        <sz val="12"/>
        <color theme="1"/>
        <rFont val="細明體"/>
        <family val="3"/>
        <charset val="136"/>
      </rPr>
      <t>李夢迪</t>
    </r>
    <phoneticPr fontId="2" type="noConversion"/>
  </si>
  <si>
    <t xml:space="preserve">Meng-Di LI </t>
    <phoneticPr fontId="2" type="noConversion"/>
  </si>
  <si>
    <t>02/02/1990</t>
    <phoneticPr fontId="2" type="noConversion"/>
  </si>
  <si>
    <t>F</t>
    <phoneticPr fontId="2" type="noConversion"/>
  </si>
  <si>
    <t>lemon.19800214@gmail.com</t>
    <phoneticPr fontId="2" type="noConversion"/>
  </si>
  <si>
    <t>+86-13736667759</t>
    <phoneticPr fontId="2" type="noConversion"/>
  </si>
  <si>
    <t>IB</t>
    <phoneticPr fontId="2" type="noConversion"/>
  </si>
  <si>
    <t>Y</t>
    <phoneticPr fontId="2" type="noConversion"/>
  </si>
  <si>
    <t>N</t>
    <phoneticPr fontId="2" type="noConversion"/>
  </si>
  <si>
    <t>R01724034</t>
    <phoneticPr fontId="2" type="noConversion"/>
  </si>
  <si>
    <r>
      <rPr>
        <sz val="12"/>
        <color theme="1"/>
        <rFont val="細明體"/>
        <family val="3"/>
        <charset val="136"/>
      </rPr>
      <t>陳威中</t>
    </r>
    <phoneticPr fontId="2" type="noConversion"/>
  </si>
  <si>
    <t>08/14/1989</t>
    <phoneticPr fontId="2" type="noConversion"/>
  </si>
  <si>
    <t>r01724034@ntu.edu.tw</t>
    <phoneticPr fontId="2" type="noConversion"/>
  </si>
  <si>
    <t>0936197565</t>
    <phoneticPr fontId="2" type="noConversion"/>
  </si>
  <si>
    <t>IB</t>
    <phoneticPr fontId="2" type="noConversion"/>
  </si>
  <si>
    <t>Y</t>
    <phoneticPr fontId="2" type="noConversion"/>
  </si>
  <si>
    <t>N</t>
    <phoneticPr fontId="2" type="noConversion"/>
  </si>
  <si>
    <t>B99704070</t>
    <phoneticPr fontId="2" type="noConversion"/>
  </si>
  <si>
    <r>
      <rPr>
        <sz val="12"/>
        <color theme="1"/>
        <rFont val="細明體"/>
        <family val="3"/>
        <charset val="136"/>
      </rPr>
      <t>張心怡</t>
    </r>
    <phoneticPr fontId="2" type="noConversion"/>
  </si>
  <si>
    <t>Hsin-Yi CHANG</t>
    <phoneticPr fontId="2" type="noConversion"/>
  </si>
  <si>
    <t>01/12/1991</t>
    <phoneticPr fontId="2" type="noConversion"/>
  </si>
  <si>
    <t>F</t>
    <phoneticPr fontId="2" type="noConversion"/>
  </si>
  <si>
    <t>jenny19910112@gmail.com</t>
    <phoneticPr fontId="2" type="noConversion"/>
  </si>
  <si>
    <t>0935860382</t>
    <phoneticPr fontId="2" type="noConversion"/>
  </si>
  <si>
    <t>B99704023</t>
    <phoneticPr fontId="2" type="noConversion"/>
  </si>
  <si>
    <r>
      <rPr>
        <sz val="12"/>
        <color theme="1"/>
        <rFont val="細明體"/>
        <family val="3"/>
        <charset val="136"/>
      </rPr>
      <t>楊逸柔</t>
    </r>
    <phoneticPr fontId="2" type="noConversion"/>
  </si>
  <si>
    <t>Yi-Rou YANG</t>
    <phoneticPr fontId="2" type="noConversion"/>
  </si>
  <si>
    <t>01/23/1992</t>
    <phoneticPr fontId="2" type="noConversion"/>
  </si>
  <si>
    <t>joujou19920123@gmail.com</t>
    <phoneticPr fontId="2" type="noConversion"/>
  </si>
  <si>
    <t>0958112552</t>
    <phoneticPr fontId="2" type="noConversion"/>
  </si>
  <si>
    <t>B00705028</t>
    <phoneticPr fontId="2" type="noConversion"/>
  </si>
  <si>
    <r>
      <rPr>
        <sz val="12"/>
        <color theme="1"/>
        <rFont val="細明體"/>
        <family val="3"/>
        <charset val="136"/>
      </rPr>
      <t>吳兆庭</t>
    </r>
    <phoneticPr fontId="2" type="noConversion"/>
  </si>
  <si>
    <t>Chao-Ting WU</t>
    <phoneticPr fontId="2" type="noConversion"/>
  </si>
  <si>
    <t>07/16/1993</t>
    <phoneticPr fontId="2" type="noConversion"/>
  </si>
  <si>
    <t>M</t>
    <phoneticPr fontId="2" type="noConversion"/>
  </si>
  <si>
    <t>ck520702002@gmail.com</t>
    <phoneticPr fontId="2" type="noConversion"/>
  </si>
  <si>
    <t>0958516598</t>
    <phoneticPr fontId="2" type="noConversion"/>
  </si>
  <si>
    <t>IM</t>
    <phoneticPr fontId="2" type="noConversion"/>
  </si>
  <si>
    <t>B00704040</t>
    <phoneticPr fontId="2" type="noConversion"/>
  </si>
  <si>
    <r>
      <rPr>
        <sz val="12"/>
        <color theme="1"/>
        <rFont val="細明體"/>
        <family val="3"/>
        <charset val="136"/>
      </rPr>
      <t>陳思妤</t>
    </r>
    <phoneticPr fontId="2" type="noConversion"/>
  </si>
  <si>
    <t>Szu-Yu CHEN</t>
    <phoneticPr fontId="2" type="noConversion"/>
  </si>
  <si>
    <t>03/18/1993</t>
    <phoneticPr fontId="2" type="noConversion"/>
  </si>
  <si>
    <t>b00704040@ntu.edu.tw</t>
    <phoneticPr fontId="2" type="noConversion"/>
  </si>
  <si>
    <t>0960382078</t>
    <phoneticPr fontId="2" type="noConversion"/>
  </si>
  <si>
    <t>B00705036</t>
    <phoneticPr fontId="2" type="noConversion"/>
  </si>
  <si>
    <r>
      <rPr>
        <sz val="12"/>
        <color theme="1"/>
        <rFont val="細明體"/>
        <family val="3"/>
        <charset val="136"/>
      </rPr>
      <t>陳維婷</t>
    </r>
    <phoneticPr fontId="2" type="noConversion"/>
  </si>
  <si>
    <t>Wei-Ting CHEN</t>
    <phoneticPr fontId="2" type="noConversion"/>
  </si>
  <si>
    <t>04/04/1993</t>
    <phoneticPr fontId="2" type="noConversion"/>
  </si>
  <si>
    <t>b00705036@ntu.edu.tw</t>
    <phoneticPr fontId="2" type="noConversion"/>
  </si>
  <si>
    <t>0972238798</t>
    <phoneticPr fontId="2" type="noConversion"/>
  </si>
  <si>
    <t>R01741049</t>
    <phoneticPr fontId="2" type="noConversion"/>
  </si>
  <si>
    <r>
      <rPr>
        <sz val="12"/>
        <color theme="1"/>
        <rFont val="細明體"/>
        <family val="3"/>
        <charset val="136"/>
      </rPr>
      <t>張庭瑄</t>
    </r>
    <phoneticPr fontId="2" type="noConversion"/>
  </si>
  <si>
    <t>Ting-Xuan CHANG</t>
    <phoneticPr fontId="2" type="noConversion"/>
  </si>
  <si>
    <t>02/18/1990</t>
    <phoneticPr fontId="2" type="noConversion"/>
  </si>
  <si>
    <t>F</t>
    <phoneticPr fontId="2" type="noConversion"/>
  </si>
  <si>
    <t>katty.chang1990@gmail.com</t>
    <phoneticPr fontId="2" type="noConversion"/>
  </si>
  <si>
    <t>0953730663</t>
    <phoneticPr fontId="2" type="noConversion"/>
  </si>
  <si>
    <t>BA</t>
    <phoneticPr fontId="2" type="noConversion"/>
  </si>
  <si>
    <t>Y</t>
    <phoneticPr fontId="2" type="noConversion"/>
  </si>
  <si>
    <t>N</t>
    <phoneticPr fontId="2" type="noConversion"/>
  </si>
  <si>
    <t>R01725013</t>
    <phoneticPr fontId="2" type="noConversion"/>
  </si>
  <si>
    <r>
      <rPr>
        <sz val="12"/>
        <color theme="1"/>
        <rFont val="細明體"/>
        <family val="3"/>
        <charset val="136"/>
      </rPr>
      <t>林蓓妤</t>
    </r>
    <phoneticPr fontId="2" type="noConversion"/>
  </si>
  <si>
    <t>Pei-Yu LIN</t>
    <phoneticPr fontId="2" type="noConversion"/>
  </si>
  <si>
    <t>09/05/1989</t>
    <phoneticPr fontId="2" type="noConversion"/>
  </si>
  <si>
    <t>r01725013@ntu.edu.tw</t>
    <phoneticPr fontId="2" type="noConversion"/>
  </si>
  <si>
    <t>0911066852</t>
    <phoneticPr fontId="2" type="noConversion"/>
  </si>
  <si>
    <t>IM</t>
    <phoneticPr fontId="2" type="noConversion"/>
  </si>
  <si>
    <t>B01704023</t>
    <phoneticPr fontId="2" type="noConversion"/>
  </si>
  <si>
    <r>
      <rPr>
        <sz val="12"/>
        <color theme="1"/>
        <rFont val="細明體"/>
        <family val="3"/>
        <charset val="136"/>
      </rPr>
      <t>葉韋辰</t>
    </r>
    <phoneticPr fontId="2" type="noConversion"/>
  </si>
  <si>
    <t>Wei-Chen YEH</t>
    <phoneticPr fontId="2" type="noConversion"/>
  </si>
  <si>
    <t>03/01/1994</t>
    <phoneticPr fontId="2" type="noConversion"/>
  </si>
  <si>
    <t>M</t>
    <phoneticPr fontId="2" type="noConversion"/>
  </si>
  <si>
    <t>b01704023@ntu.edu.tw</t>
    <phoneticPr fontId="2" type="noConversion"/>
  </si>
  <si>
    <t>0978153215</t>
    <phoneticPr fontId="2" type="noConversion"/>
  </si>
  <si>
    <t>IB</t>
    <phoneticPr fontId="2" type="noConversion"/>
  </si>
  <si>
    <t>R01723009</t>
    <phoneticPr fontId="2" type="noConversion"/>
  </si>
  <si>
    <r>
      <rPr>
        <sz val="12"/>
        <color theme="1"/>
        <rFont val="細明體"/>
        <family val="3"/>
        <charset val="136"/>
      </rPr>
      <t>周采儀</t>
    </r>
    <phoneticPr fontId="2" type="noConversion"/>
  </si>
  <si>
    <t>Tsai-Yi CHOU</t>
    <phoneticPr fontId="2" type="noConversion"/>
  </si>
  <si>
    <t>07/16/1990</t>
    <phoneticPr fontId="2" type="noConversion"/>
  </si>
  <si>
    <t>r01723009@ntu.edu.tw</t>
    <phoneticPr fontId="2" type="noConversion"/>
  </si>
  <si>
    <t>0920388206</t>
    <phoneticPr fontId="2" type="noConversion"/>
  </si>
  <si>
    <t>FIN</t>
    <phoneticPr fontId="2" type="noConversion"/>
  </si>
  <si>
    <t>B99703091</t>
    <phoneticPr fontId="2" type="noConversion"/>
  </si>
  <si>
    <r>
      <rPr>
        <sz val="12"/>
        <color theme="1"/>
        <rFont val="細明體"/>
        <family val="3"/>
        <charset val="136"/>
      </rPr>
      <t>江宜芷</t>
    </r>
    <phoneticPr fontId="2" type="noConversion"/>
  </si>
  <si>
    <t>Yi-Chih CHANG</t>
    <phoneticPr fontId="2" type="noConversion"/>
  </si>
  <si>
    <t>06/18/1992</t>
    <phoneticPr fontId="2" type="noConversion"/>
  </si>
  <si>
    <t>b99703091@ntu.edu.tw</t>
    <phoneticPr fontId="2" type="noConversion"/>
  </si>
  <si>
    <t>0912443618</t>
    <phoneticPr fontId="2" type="noConversion"/>
  </si>
  <si>
    <t>B00704032</t>
    <phoneticPr fontId="2" type="noConversion"/>
  </si>
  <si>
    <r>
      <rPr>
        <sz val="12"/>
        <color theme="1"/>
        <rFont val="細明體"/>
        <family val="3"/>
        <charset val="136"/>
      </rPr>
      <t>蘇敏之</t>
    </r>
    <phoneticPr fontId="2" type="noConversion"/>
  </si>
  <si>
    <t>Ming-Chih SU</t>
    <phoneticPr fontId="2" type="noConversion"/>
  </si>
  <si>
    <t>01/14/1993</t>
    <phoneticPr fontId="2" type="noConversion"/>
  </si>
  <si>
    <t>b00704032@ntu.edu.tw</t>
    <phoneticPr fontId="2" type="noConversion"/>
  </si>
  <si>
    <t>0921402453</t>
    <phoneticPr fontId="2" type="noConversion"/>
  </si>
  <si>
    <t>B99704040</t>
    <phoneticPr fontId="2" type="noConversion"/>
  </si>
  <si>
    <r>
      <rPr>
        <sz val="12"/>
        <color theme="1"/>
        <rFont val="細明體"/>
        <family val="3"/>
        <charset val="136"/>
      </rPr>
      <t>黃鍾旻</t>
    </r>
    <phoneticPr fontId="2" type="noConversion"/>
  </si>
  <si>
    <t>Chung-Ming, HUANG</t>
    <phoneticPr fontId="2" type="noConversion"/>
  </si>
  <si>
    <t>08/02/1991</t>
    <phoneticPr fontId="2" type="noConversion"/>
  </si>
  <si>
    <t>b99704040@ntu.edu.tw</t>
    <phoneticPr fontId="2" type="noConversion"/>
  </si>
  <si>
    <t>0932269395</t>
    <phoneticPr fontId="2" type="noConversion"/>
  </si>
  <si>
    <t>B00703110</t>
    <phoneticPr fontId="2" type="noConversion"/>
  </si>
  <si>
    <r>
      <rPr>
        <sz val="12"/>
        <color theme="1"/>
        <rFont val="細明體"/>
        <family val="3"/>
        <charset val="136"/>
      </rPr>
      <t>曾雅萱</t>
    </r>
    <phoneticPr fontId="2" type="noConversion"/>
  </si>
  <si>
    <t>Ya-Hsuan TSENG</t>
    <phoneticPr fontId="2" type="noConversion"/>
  </si>
  <si>
    <t>03/05/1993</t>
    <phoneticPr fontId="2" type="noConversion"/>
  </si>
  <si>
    <t>b00703110@ntu.edu.tw</t>
    <phoneticPr fontId="2" type="noConversion"/>
  </si>
  <si>
    <t>0955991965</t>
    <phoneticPr fontId="2" type="noConversion"/>
  </si>
  <si>
    <t>R01723073</t>
    <phoneticPr fontId="2" type="noConversion"/>
  </si>
  <si>
    <r>
      <rPr>
        <sz val="12"/>
        <color theme="1"/>
        <rFont val="細明體"/>
        <family val="3"/>
        <charset val="136"/>
      </rPr>
      <t>瑞華</t>
    </r>
    <phoneticPr fontId="2" type="noConversion"/>
  </si>
  <si>
    <t>Thomas Eric Re-Sha JACOBSON</t>
    <phoneticPr fontId="2" type="noConversion"/>
  </si>
  <si>
    <t>01/02/1989</t>
    <phoneticPr fontId="2" type="noConversion"/>
  </si>
  <si>
    <t>tj@swedishpower.com</t>
    <phoneticPr fontId="2" type="noConversion"/>
  </si>
  <si>
    <t>0975645422</t>
    <phoneticPr fontId="2" type="noConversion"/>
  </si>
  <si>
    <t>R01741020</t>
    <phoneticPr fontId="2" type="noConversion"/>
  </si>
  <si>
    <r>
      <rPr>
        <sz val="12"/>
        <color theme="1"/>
        <rFont val="細明體"/>
        <family val="3"/>
        <charset val="136"/>
      </rPr>
      <t>黃曉筠</t>
    </r>
    <phoneticPr fontId="2" type="noConversion"/>
  </si>
  <si>
    <t>Hsiao-Yun HUANG</t>
    <phoneticPr fontId="2" type="noConversion"/>
  </si>
  <si>
    <t>04/09/1990</t>
    <phoneticPr fontId="2" type="noConversion"/>
  </si>
  <si>
    <t>masasa49@gmail.com</t>
    <phoneticPr fontId="2" type="noConversion"/>
  </si>
  <si>
    <t>0939801038</t>
    <phoneticPr fontId="2" type="noConversion"/>
  </si>
  <si>
    <t>B00704090</t>
    <phoneticPr fontId="2" type="noConversion"/>
  </si>
  <si>
    <r>
      <rPr>
        <sz val="12"/>
        <color theme="1"/>
        <rFont val="細明體"/>
        <family val="3"/>
        <charset val="136"/>
      </rPr>
      <t>張為正</t>
    </r>
    <phoneticPr fontId="2" type="noConversion"/>
  </si>
  <si>
    <t>Wei-Zheng ZHANG</t>
    <phoneticPr fontId="2" type="noConversion"/>
  </si>
  <si>
    <t>04/19/1993</t>
    <phoneticPr fontId="2" type="noConversion"/>
  </si>
  <si>
    <t>b00704090@ntu.edu.tw</t>
    <phoneticPr fontId="2" type="noConversion"/>
  </si>
  <si>
    <t>0933076833</t>
    <phoneticPr fontId="2" type="noConversion"/>
  </si>
  <si>
    <t>B99703004</t>
    <phoneticPr fontId="2" type="noConversion"/>
  </si>
  <si>
    <r>
      <rPr>
        <sz val="12"/>
        <color theme="1"/>
        <rFont val="細明體"/>
        <family val="3"/>
        <charset val="136"/>
      </rPr>
      <t>劉季衡</t>
    </r>
    <phoneticPr fontId="2" type="noConversion"/>
  </si>
  <si>
    <t>Chi-Heng LIU</t>
    <phoneticPr fontId="2" type="noConversion"/>
  </si>
  <si>
    <t>09/18/1991</t>
    <phoneticPr fontId="2" type="noConversion"/>
  </si>
  <si>
    <t>chihengtommyliu@gmail.com</t>
    <phoneticPr fontId="2" type="noConversion"/>
  </si>
  <si>
    <t>0939171170</t>
    <phoneticPr fontId="2" type="noConversion"/>
  </si>
  <si>
    <t>B00701221</t>
    <phoneticPr fontId="2" type="noConversion"/>
  </si>
  <si>
    <r>
      <rPr>
        <sz val="12"/>
        <color theme="1"/>
        <rFont val="細明體"/>
        <family val="3"/>
        <charset val="136"/>
      </rPr>
      <t>杜承萱</t>
    </r>
    <phoneticPr fontId="2" type="noConversion"/>
  </si>
  <si>
    <t>Cheng-Hsuan TU</t>
    <phoneticPr fontId="2" type="noConversion"/>
  </si>
  <si>
    <t>03/16/1993</t>
    <phoneticPr fontId="2" type="noConversion"/>
  </si>
  <si>
    <t>b00701221@ntu.edu.tw</t>
    <phoneticPr fontId="2" type="noConversion"/>
  </si>
  <si>
    <t>0911017316</t>
    <phoneticPr fontId="2" type="noConversion"/>
  </si>
  <si>
    <t>B00703029</t>
    <phoneticPr fontId="2" type="noConversion"/>
  </si>
  <si>
    <r>
      <rPr>
        <sz val="12"/>
        <color theme="1"/>
        <rFont val="細明體"/>
        <family val="3"/>
        <charset val="136"/>
      </rPr>
      <t>李晨</t>
    </r>
    <phoneticPr fontId="2" type="noConversion"/>
  </si>
  <si>
    <t>Chen Roxanne LEE</t>
    <phoneticPr fontId="2" type="noConversion"/>
  </si>
  <si>
    <t>11/30/1991</t>
    <phoneticPr fontId="2" type="noConversion"/>
  </si>
  <si>
    <t>roxanneclee@hotmail.com</t>
    <phoneticPr fontId="2" type="noConversion"/>
  </si>
  <si>
    <t>0975479262</t>
    <phoneticPr fontId="2" type="noConversion"/>
  </si>
  <si>
    <r>
      <rPr>
        <sz val="12"/>
        <color theme="1"/>
        <rFont val="細明體"/>
        <family val="3"/>
        <charset val="136"/>
      </rPr>
      <t>雙重國籍：</t>
    </r>
    <r>
      <rPr>
        <sz val="12"/>
        <color theme="1"/>
        <rFont val="Cambria"/>
        <family val="1"/>
      </rPr>
      <t>Canada</t>
    </r>
    <phoneticPr fontId="2" type="noConversion"/>
  </si>
  <si>
    <t>B00705012</t>
    <phoneticPr fontId="2" type="noConversion"/>
  </si>
  <si>
    <r>
      <rPr>
        <sz val="12"/>
        <color theme="1"/>
        <rFont val="細明體"/>
        <family val="3"/>
        <charset val="136"/>
      </rPr>
      <t>黃千瑜</t>
    </r>
    <phoneticPr fontId="2" type="noConversion"/>
  </si>
  <si>
    <t>Chien-Yu HUANG</t>
    <phoneticPr fontId="2" type="noConversion"/>
  </si>
  <si>
    <t>07/14/1993</t>
    <phoneticPr fontId="2" type="noConversion"/>
  </si>
  <si>
    <t>b00705012@ntu.edu.tw</t>
    <phoneticPr fontId="2" type="noConversion"/>
  </si>
  <si>
    <t>0983083117</t>
    <phoneticPr fontId="2" type="noConversion"/>
  </si>
  <si>
    <t>R01741036</t>
    <phoneticPr fontId="2" type="noConversion"/>
  </si>
  <si>
    <r>
      <rPr>
        <sz val="12"/>
        <color theme="1"/>
        <rFont val="細明體"/>
        <family val="3"/>
        <charset val="136"/>
      </rPr>
      <t>莫惠淳</t>
    </r>
    <phoneticPr fontId="2" type="noConversion"/>
  </si>
  <si>
    <t>Hui-Chun MO</t>
    <phoneticPr fontId="2" type="noConversion"/>
  </si>
  <si>
    <t>06/23/1990</t>
    <phoneticPr fontId="2" type="noConversion"/>
  </si>
  <si>
    <t>r01741036@ntu.edu.tw</t>
    <phoneticPr fontId="2" type="noConversion"/>
  </si>
  <si>
    <t>0921606235</t>
    <phoneticPr fontId="2" type="noConversion"/>
  </si>
  <si>
    <t>B00701127</t>
    <phoneticPr fontId="2" type="noConversion"/>
  </si>
  <si>
    <r>
      <rPr>
        <sz val="12"/>
        <color theme="1"/>
        <rFont val="細明體"/>
        <family val="3"/>
        <charset val="136"/>
      </rPr>
      <t>紀采伶</t>
    </r>
    <phoneticPr fontId="2" type="noConversion"/>
  </si>
  <si>
    <t>Tsai-Ling CHI</t>
    <phoneticPr fontId="2" type="noConversion"/>
  </si>
  <si>
    <t>06/20/1993</t>
    <phoneticPr fontId="2" type="noConversion"/>
  </si>
  <si>
    <t>b00701127@ntu.edu.tw</t>
    <phoneticPr fontId="2" type="noConversion"/>
  </si>
  <si>
    <t>0931600108</t>
    <phoneticPr fontId="2" type="noConversion"/>
  </si>
  <si>
    <t>R02724077</t>
    <phoneticPr fontId="2" type="noConversion"/>
  </si>
  <si>
    <r>
      <rPr>
        <sz val="12"/>
        <color theme="1"/>
        <rFont val="細明體"/>
        <family val="3"/>
        <charset val="136"/>
      </rPr>
      <t>林雍然</t>
    </r>
    <phoneticPr fontId="2" type="noConversion"/>
  </si>
  <si>
    <t>Young-Ran LIN</t>
    <phoneticPr fontId="2" type="noConversion"/>
  </si>
  <si>
    <t>04/11/1990</t>
    <phoneticPr fontId="2" type="noConversion"/>
  </si>
  <si>
    <t>r02724077@ntu.edu.tw</t>
    <phoneticPr fontId="2" type="noConversion"/>
  </si>
  <si>
    <t>0963002321</t>
    <phoneticPr fontId="2" type="noConversion"/>
  </si>
  <si>
    <t>B99701119</t>
    <phoneticPr fontId="2" type="noConversion"/>
  </si>
  <si>
    <r>
      <rPr>
        <sz val="12"/>
        <color theme="1"/>
        <rFont val="細明體"/>
        <family val="3"/>
        <charset val="136"/>
      </rPr>
      <t>廖婕君</t>
    </r>
    <phoneticPr fontId="2" type="noConversion"/>
  </si>
  <si>
    <t xml:space="preserve">Chieh-Chun LIAO </t>
    <phoneticPr fontId="2" type="noConversion"/>
  </si>
  <si>
    <t>03/20/1992</t>
    <phoneticPr fontId="2" type="noConversion"/>
  </si>
  <si>
    <t>b99701119@ntu.edu.tw</t>
    <phoneticPr fontId="2" type="noConversion"/>
  </si>
  <si>
    <t>0919726168</t>
    <phoneticPr fontId="2" type="noConversion"/>
  </si>
  <si>
    <t>B00701216</t>
    <phoneticPr fontId="2" type="noConversion"/>
  </si>
  <si>
    <r>
      <rPr>
        <sz val="12"/>
        <color theme="1"/>
        <rFont val="細明體"/>
        <family val="3"/>
        <charset val="136"/>
      </rPr>
      <t>高譜軒</t>
    </r>
    <phoneticPr fontId="2" type="noConversion"/>
  </si>
  <si>
    <t>Pu-Hsuan KAO</t>
    <phoneticPr fontId="2" type="noConversion"/>
  </si>
  <si>
    <t>09/29/1992</t>
    <phoneticPr fontId="2" type="noConversion"/>
  </si>
  <si>
    <t>b00701216@ntu.edu.tw</t>
    <phoneticPr fontId="2" type="noConversion"/>
  </si>
  <si>
    <t>0931410929</t>
    <phoneticPr fontId="2" type="noConversion"/>
  </si>
  <si>
    <t>B99701248</t>
    <phoneticPr fontId="2" type="noConversion"/>
  </si>
  <si>
    <r>
      <rPr>
        <sz val="12"/>
        <color theme="1"/>
        <rFont val="細明體"/>
        <family val="3"/>
        <charset val="136"/>
      </rPr>
      <t>李欣樺</t>
    </r>
    <phoneticPr fontId="2" type="noConversion"/>
  </si>
  <si>
    <t>Frances LEE</t>
    <phoneticPr fontId="2" type="noConversion"/>
  </si>
  <si>
    <t>11/04/1991</t>
    <phoneticPr fontId="2" type="noConversion"/>
  </si>
  <si>
    <t>shinhua14@gmail.com</t>
    <phoneticPr fontId="2" type="noConversion"/>
  </si>
  <si>
    <t>0952098960</t>
    <phoneticPr fontId="2" type="noConversion"/>
  </si>
  <si>
    <t>R01724069</t>
    <phoneticPr fontId="2" type="noConversion"/>
  </si>
  <si>
    <r>
      <rPr>
        <sz val="12"/>
        <color theme="1"/>
        <rFont val="細明體"/>
        <family val="3"/>
        <charset val="136"/>
      </rPr>
      <t>張昕</t>
    </r>
    <phoneticPr fontId="2" type="noConversion"/>
  </si>
  <si>
    <t>Xin ZHANG</t>
    <phoneticPr fontId="2" type="noConversion"/>
  </si>
  <si>
    <t>12/17/1988</t>
    <phoneticPr fontId="2" type="noConversion"/>
  </si>
  <si>
    <t>r01724069@ntu.edu.tw</t>
    <phoneticPr fontId="2" type="noConversion"/>
  </si>
  <si>
    <t>0918597627</t>
    <phoneticPr fontId="2" type="noConversion"/>
  </si>
  <si>
    <t>B99501043</t>
    <phoneticPr fontId="2" type="noConversion"/>
  </si>
  <si>
    <r>
      <rPr>
        <sz val="12"/>
        <color theme="1"/>
        <rFont val="細明體"/>
        <family val="3"/>
        <charset val="136"/>
      </rPr>
      <t>鄭盛元</t>
    </r>
    <phoneticPr fontId="2" type="noConversion"/>
  </si>
  <si>
    <t>Sheng-Yuan CHENG</t>
    <phoneticPr fontId="2" type="noConversion"/>
  </si>
  <si>
    <t>09/14/1991</t>
    <phoneticPr fontId="2" type="noConversion"/>
  </si>
  <si>
    <t>b99501043@gmail.com</t>
    <phoneticPr fontId="2" type="noConversion"/>
  </si>
  <si>
    <t>0935288359</t>
    <phoneticPr fontId="2" type="noConversion"/>
  </si>
  <si>
    <t>B99702035</t>
    <phoneticPr fontId="2" type="noConversion"/>
  </si>
  <si>
    <r>
      <rPr>
        <sz val="12"/>
        <color theme="1"/>
        <rFont val="細明體"/>
        <family val="3"/>
        <charset val="136"/>
      </rPr>
      <t>林乃禎</t>
    </r>
    <phoneticPr fontId="2" type="noConversion"/>
  </si>
  <si>
    <t>Nai-Jen LIN</t>
    <phoneticPr fontId="2" type="noConversion"/>
  </si>
  <si>
    <t>01/07/1992</t>
    <phoneticPr fontId="2" type="noConversion"/>
  </si>
  <si>
    <t>b99702035@ntu.edu.tw</t>
    <phoneticPr fontId="2" type="noConversion"/>
  </si>
  <si>
    <t>0956855211</t>
    <phoneticPr fontId="2" type="noConversion"/>
  </si>
  <si>
    <t>ACC</t>
    <phoneticPr fontId="2" type="noConversion"/>
  </si>
  <si>
    <t>B99703064</t>
    <phoneticPr fontId="2" type="noConversion"/>
  </si>
  <si>
    <r>
      <rPr>
        <sz val="12"/>
        <color theme="1"/>
        <rFont val="細明體"/>
        <family val="3"/>
        <charset val="136"/>
      </rPr>
      <t>劉永雯</t>
    </r>
    <phoneticPr fontId="2" type="noConversion"/>
  </si>
  <si>
    <t>Yung-Wen LIU</t>
    <phoneticPr fontId="2" type="noConversion"/>
  </si>
  <si>
    <t>12/03/1991</t>
    <phoneticPr fontId="2" type="noConversion"/>
  </si>
  <si>
    <t>b99703032@ntu.edu.tw</t>
    <phoneticPr fontId="2" type="noConversion"/>
  </si>
  <si>
    <t>0970097366</t>
    <phoneticPr fontId="2" type="noConversion"/>
  </si>
  <si>
    <t>B00703076</t>
    <phoneticPr fontId="2" type="noConversion"/>
  </si>
  <si>
    <r>
      <rPr>
        <sz val="12"/>
        <color theme="1"/>
        <rFont val="細明體"/>
        <family val="3"/>
        <charset val="136"/>
      </rPr>
      <t>胡賓霓</t>
    </r>
    <phoneticPr fontId="2" type="noConversion"/>
  </si>
  <si>
    <t>Bin-Ni HU</t>
    <phoneticPr fontId="2" type="noConversion"/>
  </si>
  <si>
    <t>03/18/1993</t>
    <phoneticPr fontId="2" type="noConversion"/>
  </si>
  <si>
    <t>b00703076@ntu.edu.tw</t>
    <phoneticPr fontId="2" type="noConversion"/>
  </si>
  <si>
    <t>0936614723</t>
    <phoneticPr fontId="2" type="noConversion"/>
  </si>
  <si>
    <t>B99703039</t>
    <phoneticPr fontId="2" type="noConversion"/>
  </si>
  <si>
    <r>
      <rPr>
        <sz val="12"/>
        <color theme="1"/>
        <rFont val="細明體"/>
        <family val="3"/>
        <charset val="136"/>
      </rPr>
      <t>邱鉯喬</t>
    </r>
    <phoneticPr fontId="2" type="noConversion"/>
  </si>
  <si>
    <t>Yi-Chiao CHIU</t>
    <phoneticPr fontId="2" type="noConversion"/>
  </si>
  <si>
    <t>04/10/1992</t>
    <phoneticPr fontId="2" type="noConversion"/>
  </si>
  <si>
    <t>estelleycc@gmail.com</t>
    <phoneticPr fontId="2" type="noConversion"/>
  </si>
  <si>
    <t>0952337360</t>
    <phoneticPr fontId="2" type="noConversion"/>
  </si>
  <si>
    <t>B99703014</t>
    <phoneticPr fontId="2" type="noConversion"/>
  </si>
  <si>
    <r>
      <rPr>
        <sz val="12"/>
        <color theme="1"/>
        <rFont val="細明體"/>
        <family val="3"/>
        <charset val="136"/>
      </rPr>
      <t>徐千雅</t>
    </r>
    <phoneticPr fontId="2" type="noConversion"/>
  </si>
  <si>
    <t>Chien-Ya HSU</t>
    <phoneticPr fontId="2" type="noConversion"/>
  </si>
  <si>
    <t>04/04/1991</t>
    <phoneticPr fontId="2" type="noConversion"/>
  </si>
  <si>
    <t>b99703014@ntu.edu.tw</t>
    <phoneticPr fontId="2" type="noConversion"/>
  </si>
  <si>
    <t>0938404144</t>
    <phoneticPr fontId="2" type="noConversion"/>
  </si>
  <si>
    <t>B00703017</t>
    <phoneticPr fontId="2" type="noConversion"/>
  </si>
  <si>
    <r>
      <rPr>
        <sz val="12"/>
        <color theme="1"/>
        <rFont val="細明體"/>
        <family val="3"/>
        <charset val="136"/>
      </rPr>
      <t>簡鈺欣</t>
    </r>
    <phoneticPr fontId="2" type="noConversion"/>
  </si>
  <si>
    <t>Yu-Hsin CHIEN</t>
    <phoneticPr fontId="2" type="noConversion"/>
  </si>
  <si>
    <t>12/21/1992</t>
    <phoneticPr fontId="2" type="noConversion"/>
  </si>
  <si>
    <t>b00703017@ntu.edu.tw</t>
    <phoneticPr fontId="2" type="noConversion"/>
  </si>
  <si>
    <t>0988707769</t>
    <phoneticPr fontId="2" type="noConversion"/>
  </si>
  <si>
    <t>B00703088</t>
    <phoneticPr fontId="2" type="noConversion"/>
  </si>
  <si>
    <r>
      <rPr>
        <sz val="12"/>
        <color theme="1"/>
        <rFont val="細明體"/>
        <family val="3"/>
        <charset val="136"/>
      </rPr>
      <t>李珈蕙</t>
    </r>
    <phoneticPr fontId="2" type="noConversion"/>
  </si>
  <si>
    <t>Jia-Huei LEE</t>
    <phoneticPr fontId="2" type="noConversion"/>
  </si>
  <si>
    <t>04/26/1993</t>
    <phoneticPr fontId="2" type="noConversion"/>
  </si>
  <si>
    <t>b00703088@ntu.edu.tw</t>
    <phoneticPr fontId="2" type="noConversion"/>
  </si>
  <si>
    <t>0939668543</t>
    <phoneticPr fontId="2" type="noConversion"/>
  </si>
  <si>
    <t>R01741051</t>
    <phoneticPr fontId="2" type="noConversion"/>
  </si>
  <si>
    <r>
      <rPr>
        <sz val="12"/>
        <color theme="1"/>
        <rFont val="細明體"/>
        <family val="3"/>
        <charset val="136"/>
      </rPr>
      <t>高啟瑋</t>
    </r>
    <phoneticPr fontId="2" type="noConversion"/>
  </si>
  <si>
    <t>Chi-Wei KAO</t>
    <phoneticPr fontId="2" type="noConversion"/>
  </si>
  <si>
    <t>08/25/1989</t>
    <phoneticPr fontId="2" type="noConversion"/>
  </si>
  <si>
    <t>r01741051@ntu.edu.tw</t>
    <phoneticPr fontId="2" type="noConversion"/>
  </si>
  <si>
    <t>0921907867</t>
    <phoneticPr fontId="2" type="noConversion"/>
  </si>
  <si>
    <t>R01741045</t>
    <phoneticPr fontId="2" type="noConversion"/>
  </si>
  <si>
    <r>
      <rPr>
        <sz val="12"/>
        <color theme="1"/>
        <rFont val="細明體"/>
        <family val="3"/>
        <charset val="136"/>
      </rPr>
      <t>蔡孟軒</t>
    </r>
    <phoneticPr fontId="2" type="noConversion"/>
  </si>
  <si>
    <t xml:space="preserve"> Meng-Hsuan TSAI</t>
    <phoneticPr fontId="2" type="noConversion"/>
  </si>
  <si>
    <t>05/18/1990</t>
    <phoneticPr fontId="2" type="noConversion"/>
  </si>
  <si>
    <t>r01741045@ntu.edu.tw</t>
    <phoneticPr fontId="2" type="noConversion"/>
  </si>
  <si>
    <t>0939557224</t>
    <phoneticPr fontId="2" type="noConversion"/>
  </si>
  <si>
    <t>B99705013</t>
    <phoneticPr fontId="2" type="noConversion"/>
  </si>
  <si>
    <r>
      <rPr>
        <sz val="12"/>
        <color theme="1"/>
        <rFont val="細明體"/>
        <family val="3"/>
        <charset val="136"/>
      </rPr>
      <t>楊旻筑</t>
    </r>
    <phoneticPr fontId="2" type="noConversion"/>
  </si>
  <si>
    <t>Min-Chu YANG</t>
    <phoneticPr fontId="2" type="noConversion"/>
  </si>
  <si>
    <t>10/05/1991</t>
    <phoneticPr fontId="2" type="noConversion"/>
  </si>
  <si>
    <t>b99705013@ntu.edu.tw</t>
    <phoneticPr fontId="2" type="noConversion"/>
  </si>
  <si>
    <t>0972509845</t>
    <phoneticPr fontId="2" type="noConversion"/>
  </si>
  <si>
    <t>B00704035</t>
    <phoneticPr fontId="2" type="noConversion"/>
  </si>
  <si>
    <r>
      <rPr>
        <sz val="12"/>
        <color theme="1"/>
        <rFont val="細明體"/>
        <family val="3"/>
        <charset val="136"/>
      </rPr>
      <t>陳貞維</t>
    </r>
    <phoneticPr fontId="2" type="noConversion"/>
  </si>
  <si>
    <t>Chen-Wei CHEN</t>
    <phoneticPr fontId="2" type="noConversion"/>
  </si>
  <si>
    <t>05/09/1993</t>
    <phoneticPr fontId="2" type="noConversion"/>
  </si>
  <si>
    <t>b00704035@ntu.edu.tw</t>
    <phoneticPr fontId="2" type="noConversion"/>
  </si>
  <si>
    <t>0920189458</t>
    <phoneticPr fontId="2" type="noConversion"/>
  </si>
  <si>
    <t>R01724026</t>
    <phoneticPr fontId="2" type="noConversion"/>
  </si>
  <si>
    <r>
      <rPr>
        <sz val="12"/>
        <color theme="1"/>
        <rFont val="細明體"/>
        <family val="3"/>
        <charset val="136"/>
      </rPr>
      <t>王枻岑</t>
    </r>
    <phoneticPr fontId="2" type="noConversion"/>
  </si>
  <si>
    <t>Shih-Tsen WANG</t>
    <phoneticPr fontId="2" type="noConversion"/>
  </si>
  <si>
    <t>01/28/1990</t>
    <phoneticPr fontId="2" type="noConversion"/>
  </si>
  <si>
    <t>r01724026@ntu.edu.tw</t>
    <phoneticPr fontId="2" type="noConversion"/>
  </si>
  <si>
    <t>0913045419</t>
    <phoneticPr fontId="2" type="noConversion"/>
  </si>
  <si>
    <t>B00303105</t>
    <phoneticPr fontId="2" type="noConversion"/>
  </si>
  <si>
    <r>
      <rPr>
        <sz val="12"/>
        <color theme="1"/>
        <rFont val="細明體"/>
        <family val="3"/>
        <charset val="136"/>
      </rPr>
      <t>林昕鋒</t>
    </r>
    <phoneticPr fontId="2" type="noConversion"/>
  </si>
  <si>
    <t>Hsin-Feng LIN</t>
    <phoneticPr fontId="2" type="noConversion"/>
  </si>
  <si>
    <t>b00303105@ntu.edu.tw</t>
    <phoneticPr fontId="2" type="noConversion"/>
  </si>
  <si>
    <t>0988265146</t>
    <phoneticPr fontId="2" type="noConversion"/>
  </si>
  <si>
    <t>B00703036</t>
    <phoneticPr fontId="2" type="noConversion"/>
  </si>
  <si>
    <r>
      <rPr>
        <sz val="12"/>
        <color theme="1"/>
        <rFont val="細明體"/>
        <family val="3"/>
        <charset val="136"/>
      </rPr>
      <t>蔡旻樺</t>
    </r>
    <phoneticPr fontId="2" type="noConversion"/>
  </si>
  <si>
    <t>Min-Hua TSAI</t>
    <phoneticPr fontId="2" type="noConversion"/>
  </si>
  <si>
    <t>b00703036@ntu.edu.tw</t>
    <phoneticPr fontId="2" type="noConversion"/>
  </si>
  <si>
    <t>0928811503</t>
    <phoneticPr fontId="2" type="noConversion"/>
  </si>
  <si>
    <t>B01703090</t>
    <phoneticPr fontId="2" type="noConversion"/>
  </si>
  <si>
    <r>
      <rPr>
        <sz val="12"/>
        <color theme="1"/>
        <rFont val="細明體"/>
        <family val="3"/>
        <charset val="136"/>
      </rPr>
      <t>莊雯瑾</t>
    </r>
    <phoneticPr fontId="2" type="noConversion"/>
  </si>
  <si>
    <t>Wen-Chin CHUANG</t>
    <phoneticPr fontId="2" type="noConversion"/>
  </si>
  <si>
    <t>07/09/1994</t>
    <phoneticPr fontId="2" type="noConversion"/>
  </si>
  <si>
    <t>b01703090@ntu.edu.tw</t>
    <phoneticPr fontId="2" type="noConversion"/>
  </si>
  <si>
    <t>0928918273</t>
    <phoneticPr fontId="2" type="noConversion"/>
  </si>
  <si>
    <t>B00703084</t>
    <phoneticPr fontId="2" type="noConversion"/>
  </si>
  <si>
    <r>
      <rPr>
        <sz val="12"/>
        <color theme="1"/>
        <rFont val="細明體"/>
        <family val="3"/>
        <charset val="136"/>
      </rPr>
      <t>潘拓雲</t>
    </r>
    <phoneticPr fontId="2" type="noConversion"/>
  </si>
  <si>
    <t>Tuo-Yun PAN</t>
    <phoneticPr fontId="2" type="noConversion"/>
  </si>
  <si>
    <t>06/03/1993</t>
    <phoneticPr fontId="2" type="noConversion"/>
  </si>
  <si>
    <t>b00703084@ntu.edu.tw</t>
    <phoneticPr fontId="2" type="noConversion"/>
  </si>
  <si>
    <t>0918957463</t>
    <phoneticPr fontId="2" type="noConversion"/>
  </si>
  <si>
    <t>B99701132</t>
    <phoneticPr fontId="2" type="noConversion"/>
  </si>
  <si>
    <r>
      <rPr>
        <sz val="12"/>
        <color theme="1"/>
        <rFont val="細明體"/>
        <family val="3"/>
        <charset val="136"/>
      </rPr>
      <t>江柏松</t>
    </r>
    <phoneticPr fontId="2" type="noConversion"/>
  </si>
  <si>
    <t>Po-Song CHIANG</t>
    <phoneticPr fontId="2" type="noConversion"/>
  </si>
  <si>
    <t>11/18/1991</t>
    <phoneticPr fontId="2" type="noConversion"/>
  </si>
  <si>
    <t>b99701132@ntu.edu.tw</t>
    <phoneticPr fontId="2" type="noConversion"/>
  </si>
  <si>
    <t>0987136165</t>
    <phoneticPr fontId="2" type="noConversion"/>
  </si>
  <si>
    <t>B00703117</t>
    <phoneticPr fontId="2" type="noConversion"/>
  </si>
  <si>
    <r>
      <rPr>
        <sz val="12"/>
        <color theme="1"/>
        <rFont val="細明體"/>
        <family val="3"/>
        <charset val="136"/>
      </rPr>
      <t>王瑋萱</t>
    </r>
    <phoneticPr fontId="2" type="noConversion"/>
  </si>
  <si>
    <t>Wei-Hsuan WANG</t>
    <phoneticPr fontId="2" type="noConversion"/>
  </si>
  <si>
    <t>b00703117@ntu.edu.tw</t>
    <phoneticPr fontId="2" type="noConversion"/>
  </si>
  <si>
    <t>0918110316</t>
    <phoneticPr fontId="2" type="noConversion"/>
  </si>
  <si>
    <t>B99701211</t>
    <phoneticPr fontId="2" type="noConversion"/>
  </si>
  <si>
    <r>
      <rPr>
        <sz val="12"/>
        <color theme="1"/>
        <rFont val="細明體"/>
        <family val="3"/>
        <charset val="136"/>
      </rPr>
      <t>鄭陳澤</t>
    </r>
    <phoneticPr fontId="2" type="noConversion"/>
  </si>
  <si>
    <t>Chen-Tse CHENG</t>
    <phoneticPr fontId="2" type="noConversion"/>
  </si>
  <si>
    <t>08/21/1992</t>
    <phoneticPr fontId="2" type="noConversion"/>
  </si>
  <si>
    <t>strawhatandy@gmail.com</t>
    <phoneticPr fontId="2" type="noConversion"/>
  </si>
  <si>
    <t>0926269271</t>
    <phoneticPr fontId="2" type="noConversion"/>
  </si>
  <si>
    <t>R01724093</t>
    <phoneticPr fontId="2" type="noConversion"/>
  </si>
  <si>
    <r>
      <rPr>
        <sz val="12"/>
        <color theme="1"/>
        <rFont val="細明體"/>
        <family val="3"/>
        <charset val="136"/>
      </rPr>
      <t>楊菡茹</t>
    </r>
    <phoneticPr fontId="2" type="noConversion"/>
  </si>
  <si>
    <t>Han-Ju YANG</t>
    <phoneticPr fontId="2" type="noConversion"/>
  </si>
  <si>
    <t>01/15/1989</t>
    <phoneticPr fontId="2" type="noConversion"/>
  </si>
  <si>
    <t>r01724093@ntu.edu.tw</t>
    <phoneticPr fontId="2" type="noConversion"/>
  </si>
  <si>
    <t>0910793630</t>
    <phoneticPr fontId="2" type="noConversion"/>
  </si>
  <si>
    <t>R02741008</t>
    <phoneticPr fontId="2" type="noConversion"/>
  </si>
  <si>
    <r>
      <rPr>
        <sz val="12"/>
        <color theme="1"/>
        <rFont val="細明體"/>
        <family val="3"/>
        <charset val="136"/>
      </rPr>
      <t>張寧</t>
    </r>
    <phoneticPr fontId="2" type="noConversion"/>
  </si>
  <si>
    <t>Ning CHANG</t>
    <phoneticPr fontId="2" type="noConversion"/>
  </si>
  <si>
    <t>11/05/1990</t>
    <phoneticPr fontId="2" type="noConversion"/>
  </si>
  <si>
    <t>r02741008@ntu.edu.tw</t>
    <phoneticPr fontId="2" type="noConversion"/>
  </si>
  <si>
    <t>0918532996</t>
    <phoneticPr fontId="2" type="noConversion"/>
  </si>
  <si>
    <t>B00704033</t>
    <phoneticPr fontId="2" type="noConversion"/>
  </si>
  <si>
    <r>
      <rPr>
        <sz val="12"/>
        <color theme="1"/>
        <rFont val="細明體"/>
        <family val="3"/>
        <charset val="136"/>
      </rPr>
      <t>樓昱</t>
    </r>
    <phoneticPr fontId="2" type="noConversion"/>
  </si>
  <si>
    <t>Yu LOU</t>
    <phoneticPr fontId="2" type="noConversion"/>
  </si>
  <si>
    <t>12/06/1992</t>
    <phoneticPr fontId="2" type="noConversion"/>
  </si>
  <si>
    <t>b00704003@ntu.edu.tw</t>
    <phoneticPr fontId="2" type="noConversion"/>
  </si>
  <si>
    <t>0918552221</t>
    <phoneticPr fontId="2" type="noConversion"/>
  </si>
  <si>
    <t>B00704069</t>
    <phoneticPr fontId="2" type="noConversion"/>
  </si>
  <si>
    <r>
      <rPr>
        <sz val="12"/>
        <color theme="1"/>
        <rFont val="細明體"/>
        <family val="3"/>
        <charset val="136"/>
      </rPr>
      <t>朱家寬</t>
    </r>
    <phoneticPr fontId="2" type="noConversion"/>
  </si>
  <si>
    <t>Chia-Kuan CHU</t>
    <phoneticPr fontId="2" type="noConversion"/>
  </si>
  <si>
    <t>06/19/1993</t>
    <phoneticPr fontId="2" type="noConversion"/>
  </si>
  <si>
    <t>grandcck@gmail.com</t>
    <phoneticPr fontId="2" type="noConversion"/>
  </si>
  <si>
    <t>0975198268</t>
    <phoneticPr fontId="2" type="noConversion"/>
  </si>
  <si>
    <t>B00701205</t>
    <phoneticPr fontId="2" type="noConversion"/>
  </si>
  <si>
    <r>
      <rPr>
        <sz val="12"/>
        <color theme="1"/>
        <rFont val="細明體"/>
        <family val="3"/>
        <charset val="136"/>
      </rPr>
      <t>劉宇涵</t>
    </r>
    <phoneticPr fontId="2" type="noConversion"/>
  </si>
  <si>
    <t>Yu-Han LIOU</t>
    <phoneticPr fontId="2" type="noConversion"/>
  </si>
  <si>
    <t>07/10/1993</t>
    <phoneticPr fontId="2" type="noConversion"/>
  </si>
  <si>
    <t>heyrebeccaliou@gmail.com</t>
    <phoneticPr fontId="2" type="noConversion"/>
  </si>
  <si>
    <t>0916616928</t>
    <phoneticPr fontId="2" type="noConversion"/>
  </si>
  <si>
    <t>B99703069</t>
    <phoneticPr fontId="2" type="noConversion"/>
  </si>
  <si>
    <r>
      <rPr>
        <sz val="12"/>
        <color theme="1"/>
        <rFont val="細明體"/>
        <family val="3"/>
        <charset val="136"/>
      </rPr>
      <t>閻俞均</t>
    </r>
    <phoneticPr fontId="2" type="noConversion"/>
  </si>
  <si>
    <t>Yu-Chun YEN</t>
    <phoneticPr fontId="2" type="noConversion"/>
  </si>
  <si>
    <t>02/26/1992</t>
    <phoneticPr fontId="2" type="noConversion"/>
  </si>
  <si>
    <t>etuyenliz@gmail.com</t>
    <phoneticPr fontId="2" type="noConversion"/>
  </si>
  <si>
    <t>0970785868</t>
    <phoneticPr fontId="2" type="noConversion"/>
  </si>
  <si>
    <t>B01703092</t>
    <phoneticPr fontId="2" type="noConversion"/>
  </si>
  <si>
    <r>
      <rPr>
        <sz val="12"/>
        <color theme="1"/>
        <rFont val="細明體"/>
        <family val="3"/>
        <charset val="136"/>
      </rPr>
      <t>許譯心</t>
    </r>
    <phoneticPr fontId="2" type="noConversion"/>
  </si>
  <si>
    <t>Yi-Hsin HSU</t>
    <phoneticPr fontId="2" type="noConversion"/>
  </si>
  <si>
    <t>01/20/1994</t>
    <phoneticPr fontId="2" type="noConversion"/>
  </si>
  <si>
    <t>hsu1626@gmail.com</t>
    <phoneticPr fontId="2" type="noConversion"/>
  </si>
  <si>
    <t>0937985315</t>
    <phoneticPr fontId="2" type="noConversion"/>
  </si>
  <si>
    <t>R01741050</t>
    <phoneticPr fontId="2" type="noConversion"/>
  </si>
  <si>
    <r>
      <rPr>
        <sz val="12"/>
        <color theme="1"/>
        <rFont val="細明體"/>
        <family val="3"/>
        <charset val="136"/>
      </rPr>
      <t>曾柏澔</t>
    </r>
    <phoneticPr fontId="2" type="noConversion"/>
  </si>
  <si>
    <t>Po-Hao TSENG</t>
    <phoneticPr fontId="2" type="noConversion"/>
  </si>
  <si>
    <t>08/20/1989</t>
    <phoneticPr fontId="2" type="noConversion"/>
  </si>
  <si>
    <t>r01741050@ntu.edu.tw</t>
    <phoneticPr fontId="2" type="noConversion"/>
  </si>
  <si>
    <t>0982390582</t>
    <phoneticPr fontId="2" type="noConversion"/>
  </si>
  <si>
    <t>R01725041</t>
    <phoneticPr fontId="2" type="noConversion"/>
  </si>
  <si>
    <r>
      <rPr>
        <sz val="12"/>
        <color theme="1"/>
        <rFont val="細明體"/>
        <family val="3"/>
        <charset val="136"/>
      </rPr>
      <t>呂芃萱</t>
    </r>
    <phoneticPr fontId="2" type="noConversion"/>
  </si>
  <si>
    <t>Peng-Hsuan LU</t>
    <phoneticPr fontId="2" type="noConversion"/>
  </si>
  <si>
    <t>12/03/1989</t>
    <phoneticPr fontId="2" type="noConversion"/>
  </si>
  <si>
    <t>r01725041@ntu.edu.tw</t>
    <phoneticPr fontId="2" type="noConversion"/>
  </si>
  <si>
    <t>0970430673</t>
    <phoneticPr fontId="2" type="noConversion"/>
  </si>
  <si>
    <t>B00704060</t>
    <phoneticPr fontId="2" type="noConversion"/>
  </si>
  <si>
    <r>
      <rPr>
        <sz val="12"/>
        <color theme="1"/>
        <rFont val="細明體"/>
        <family val="3"/>
        <charset val="136"/>
      </rPr>
      <t>蘇冠諭</t>
    </r>
    <phoneticPr fontId="2" type="noConversion"/>
  </si>
  <si>
    <t xml:space="preserve">Kuan-Yu SU </t>
    <phoneticPr fontId="2" type="noConversion"/>
  </si>
  <si>
    <t>09/02/1992</t>
    <phoneticPr fontId="2" type="noConversion"/>
  </si>
  <si>
    <t>b00704060@ntu.edu.tw</t>
    <phoneticPr fontId="2" type="noConversion"/>
  </si>
  <si>
    <t>0987876106</t>
    <phoneticPr fontId="2" type="noConversion"/>
  </si>
  <si>
    <t>B99703074</t>
    <phoneticPr fontId="2" type="noConversion"/>
  </si>
  <si>
    <r>
      <rPr>
        <sz val="12"/>
        <color theme="1"/>
        <rFont val="細明體"/>
        <family val="3"/>
        <charset val="136"/>
      </rPr>
      <t>李均儀</t>
    </r>
    <phoneticPr fontId="2" type="noConversion"/>
  </si>
  <si>
    <t>Chun-Yi LEE</t>
    <phoneticPr fontId="2" type="noConversion"/>
  </si>
  <si>
    <t>03/30/1992</t>
    <phoneticPr fontId="2" type="noConversion"/>
  </si>
  <si>
    <t>b99703074@ntu.edu.tw</t>
    <phoneticPr fontId="2" type="noConversion"/>
  </si>
  <si>
    <t>0963442461</t>
    <phoneticPr fontId="2" type="noConversion"/>
  </si>
  <si>
    <t>B99704080</t>
    <phoneticPr fontId="2" type="noConversion"/>
  </si>
  <si>
    <r>
      <rPr>
        <sz val="12"/>
        <color theme="1"/>
        <rFont val="細明體"/>
        <family val="3"/>
        <charset val="136"/>
      </rPr>
      <t>高敏嘉</t>
    </r>
    <phoneticPr fontId="2" type="noConversion"/>
  </si>
  <si>
    <t>Min-Chia KAO</t>
    <phoneticPr fontId="2" type="noConversion"/>
  </si>
  <si>
    <t>07/06/1992</t>
    <phoneticPr fontId="2" type="noConversion"/>
  </si>
  <si>
    <t>b99704080@ntu.edu.tw</t>
    <phoneticPr fontId="2" type="noConversion"/>
  </si>
  <si>
    <t>0932720066</t>
    <phoneticPr fontId="2" type="noConversion"/>
  </si>
  <si>
    <t>R01724068</t>
    <phoneticPr fontId="2" type="noConversion"/>
  </si>
  <si>
    <r>
      <rPr>
        <sz val="12"/>
        <color theme="1"/>
        <rFont val="細明體"/>
        <family val="3"/>
        <charset val="136"/>
      </rPr>
      <t>肖若晨</t>
    </r>
    <phoneticPr fontId="2" type="noConversion"/>
  </si>
  <si>
    <t>Ruo-Chen XIAO</t>
    <phoneticPr fontId="2" type="noConversion"/>
  </si>
  <si>
    <t>03/19/1990</t>
    <phoneticPr fontId="2" type="noConversion"/>
  </si>
  <si>
    <t>r01724068@ntu.edu.tw</t>
    <phoneticPr fontId="2" type="noConversion"/>
  </si>
  <si>
    <t>0972792390</t>
    <phoneticPr fontId="2" type="noConversion"/>
  </si>
  <si>
    <t>B00704044</t>
    <phoneticPr fontId="2" type="noConversion"/>
  </si>
  <si>
    <r>
      <rPr>
        <sz val="12"/>
        <color theme="1"/>
        <rFont val="細明體"/>
        <family val="3"/>
        <charset val="136"/>
      </rPr>
      <t>陳翊庭</t>
    </r>
    <phoneticPr fontId="2" type="noConversion"/>
  </si>
  <si>
    <t>Yi-Ting CHEN</t>
    <phoneticPr fontId="2" type="noConversion"/>
  </si>
  <si>
    <t>07/27/1993</t>
    <phoneticPr fontId="2" type="noConversion"/>
  </si>
  <si>
    <t>b00704044@ntu.edu.tw</t>
    <phoneticPr fontId="2" type="noConversion"/>
  </si>
  <si>
    <t>0935601139</t>
    <phoneticPr fontId="2" type="noConversion"/>
  </si>
  <si>
    <t>B00704004</t>
    <phoneticPr fontId="2" type="noConversion"/>
  </si>
  <si>
    <r>
      <rPr>
        <sz val="12"/>
        <color theme="1"/>
        <rFont val="細明體"/>
        <family val="3"/>
        <charset val="136"/>
      </rPr>
      <t>程薇方</t>
    </r>
    <phoneticPr fontId="2" type="noConversion"/>
  </si>
  <si>
    <t>Wei-Fang CHENG</t>
    <phoneticPr fontId="2" type="noConversion"/>
  </si>
  <si>
    <t>01/16/1993</t>
    <phoneticPr fontId="2" type="noConversion"/>
  </si>
  <si>
    <t>b00704004@ntu.edu.tw</t>
    <phoneticPr fontId="2" type="noConversion"/>
  </si>
  <si>
    <t>0928013229</t>
    <phoneticPr fontId="2" type="noConversion"/>
  </si>
  <si>
    <t>B00704058</t>
    <phoneticPr fontId="2" type="noConversion"/>
  </si>
  <si>
    <r>
      <rPr>
        <sz val="12"/>
        <color theme="1"/>
        <rFont val="細明體"/>
        <family val="3"/>
        <charset val="136"/>
      </rPr>
      <t>林書敏</t>
    </r>
    <phoneticPr fontId="2" type="noConversion"/>
  </si>
  <si>
    <t>Shu-Min LIN</t>
    <phoneticPr fontId="2" type="noConversion"/>
  </si>
  <si>
    <t>08/05/1992</t>
    <phoneticPr fontId="2" type="noConversion"/>
  </si>
  <si>
    <t>b00704058@ntu.edu.tw</t>
    <phoneticPr fontId="2" type="noConversion"/>
  </si>
  <si>
    <t>0956920805</t>
    <phoneticPr fontId="2" type="noConversion"/>
  </si>
  <si>
    <t>B00704062</t>
    <phoneticPr fontId="2" type="noConversion"/>
  </si>
  <si>
    <r>
      <rPr>
        <sz val="12"/>
        <color theme="1"/>
        <rFont val="細明體"/>
        <family val="3"/>
        <charset val="136"/>
      </rPr>
      <t>張原熏</t>
    </r>
    <phoneticPr fontId="2" type="noConversion"/>
  </si>
  <si>
    <t>Yuan-Hsun CHANG</t>
    <phoneticPr fontId="2" type="noConversion"/>
  </si>
  <si>
    <t>04/28/1993</t>
    <phoneticPr fontId="2" type="noConversion"/>
  </si>
  <si>
    <t>b00704062@ntu.edu.tw</t>
    <phoneticPr fontId="2" type="noConversion"/>
  </si>
  <si>
    <t>0932816560</t>
    <phoneticPr fontId="2" type="noConversion"/>
  </si>
  <si>
    <t>R01741031</t>
    <phoneticPr fontId="2" type="noConversion"/>
  </si>
  <si>
    <r>
      <rPr>
        <sz val="12"/>
        <color theme="1"/>
        <rFont val="細明體"/>
        <family val="3"/>
        <charset val="136"/>
      </rPr>
      <t>張育榕</t>
    </r>
    <phoneticPr fontId="2" type="noConversion"/>
  </si>
  <si>
    <t>Yu-Jung CHANG</t>
    <phoneticPr fontId="2" type="noConversion"/>
  </si>
  <si>
    <t>03/16/1989</t>
    <phoneticPr fontId="2" type="noConversion"/>
  </si>
  <si>
    <t>r01741031@ntu.edu.tw</t>
    <phoneticPr fontId="2" type="noConversion"/>
  </si>
  <si>
    <t>0934258160</t>
    <phoneticPr fontId="2" type="noConversion"/>
  </si>
  <si>
    <t>B00702014</t>
    <phoneticPr fontId="2" type="noConversion"/>
  </si>
  <si>
    <r>
      <rPr>
        <sz val="12"/>
        <color theme="1"/>
        <rFont val="細明體"/>
        <family val="3"/>
        <charset val="136"/>
      </rPr>
      <t>黃昭綺</t>
    </r>
    <phoneticPr fontId="2" type="noConversion"/>
  </si>
  <si>
    <t>Chao-Chi HUANG</t>
    <phoneticPr fontId="2" type="noConversion"/>
  </si>
  <si>
    <t>07/24/1990</t>
    <phoneticPr fontId="2" type="noConversion"/>
  </si>
  <si>
    <t>b00702014@ntu.edu.tw</t>
    <phoneticPr fontId="2" type="noConversion"/>
  </si>
  <si>
    <t>0939503618</t>
    <phoneticPr fontId="2" type="noConversion"/>
  </si>
  <si>
    <t>B00704048</t>
    <phoneticPr fontId="2" type="noConversion"/>
  </si>
  <si>
    <r>
      <rPr>
        <sz val="12"/>
        <color theme="1"/>
        <rFont val="細明體"/>
        <family val="3"/>
        <charset val="136"/>
      </rPr>
      <t>張浩尉</t>
    </r>
    <phoneticPr fontId="2" type="noConversion"/>
  </si>
  <si>
    <t>Hao-Wei CHANG</t>
    <phoneticPr fontId="2" type="noConversion"/>
  </si>
  <si>
    <t>08/29/1993</t>
    <phoneticPr fontId="2" type="noConversion"/>
  </si>
  <si>
    <t>b00704048@ntu.edu.tw</t>
    <phoneticPr fontId="2" type="noConversion"/>
  </si>
  <si>
    <t>0958768027</t>
    <phoneticPr fontId="2" type="noConversion"/>
  </si>
  <si>
    <t>R02749064</t>
    <phoneticPr fontId="2" type="noConversion"/>
  </si>
  <si>
    <r>
      <rPr>
        <sz val="12"/>
        <color theme="1"/>
        <rFont val="細明體"/>
        <family val="3"/>
        <charset val="136"/>
      </rPr>
      <t>金姬庚</t>
    </r>
    <phoneticPr fontId="2" type="noConversion"/>
  </si>
  <si>
    <t>Hee-Kyong KIM</t>
    <phoneticPr fontId="2" type="noConversion"/>
  </si>
  <si>
    <t>12/22/1976</t>
    <phoneticPr fontId="2" type="noConversion"/>
  </si>
  <si>
    <t>taiwanqueen@hotmail.com</t>
    <phoneticPr fontId="2" type="noConversion"/>
  </si>
  <si>
    <t>0917072258</t>
    <phoneticPr fontId="2" type="noConversion"/>
  </si>
  <si>
    <t>GMBA</t>
    <phoneticPr fontId="2" type="noConversion"/>
  </si>
  <si>
    <t>B00704031</t>
    <phoneticPr fontId="2" type="noConversion"/>
  </si>
  <si>
    <r>
      <rPr>
        <sz val="12"/>
        <color theme="1"/>
        <rFont val="細明體"/>
        <family val="3"/>
        <charset val="136"/>
      </rPr>
      <t>朱鏡如</t>
    </r>
    <phoneticPr fontId="2" type="noConversion"/>
  </si>
  <si>
    <t>Ching-Ju CHU</t>
    <phoneticPr fontId="2" type="noConversion"/>
  </si>
  <si>
    <t>09/17/1992</t>
    <phoneticPr fontId="2" type="noConversion"/>
  </si>
  <si>
    <t>b00704031@ntu.edu.tw</t>
    <phoneticPr fontId="2" type="noConversion"/>
  </si>
  <si>
    <t>0932716507</t>
    <phoneticPr fontId="2" type="noConversion"/>
  </si>
  <si>
    <t>B00703040</t>
    <phoneticPr fontId="2" type="noConversion"/>
  </si>
  <si>
    <r>
      <rPr>
        <sz val="12"/>
        <color theme="1"/>
        <rFont val="細明體"/>
        <family val="3"/>
        <charset val="136"/>
      </rPr>
      <t>劉昭妤</t>
    </r>
    <phoneticPr fontId="2" type="noConversion"/>
  </si>
  <si>
    <t>Chao-Yu LIU</t>
    <phoneticPr fontId="2" type="noConversion"/>
  </si>
  <si>
    <t>09/05/1992</t>
    <phoneticPr fontId="2" type="noConversion"/>
  </si>
  <si>
    <t>b00703040@ntu.edu.tw</t>
    <phoneticPr fontId="2" type="noConversion"/>
  </si>
  <si>
    <t>0921910588</t>
    <phoneticPr fontId="2" type="noConversion"/>
  </si>
  <si>
    <t>B01703055</t>
    <phoneticPr fontId="2" type="noConversion"/>
  </si>
  <si>
    <r>
      <rPr>
        <sz val="12"/>
        <color theme="1"/>
        <rFont val="細明體"/>
        <family val="3"/>
        <charset val="136"/>
      </rPr>
      <t>尤昱閔</t>
    </r>
    <phoneticPr fontId="2" type="noConversion"/>
  </si>
  <si>
    <t>Yu-Min YU</t>
    <phoneticPr fontId="2" type="noConversion"/>
  </si>
  <si>
    <t>09/04/1993</t>
    <phoneticPr fontId="2" type="noConversion"/>
  </si>
  <si>
    <t>b01703055@ntu.edu.tw</t>
    <phoneticPr fontId="2" type="noConversion"/>
  </si>
  <si>
    <t>0958588294</t>
    <phoneticPr fontId="2" type="noConversion"/>
  </si>
  <si>
    <t>R02724004</t>
    <phoneticPr fontId="2" type="noConversion"/>
  </si>
  <si>
    <r>
      <rPr>
        <sz val="12"/>
        <color theme="1"/>
        <rFont val="細明體"/>
        <family val="3"/>
        <charset val="136"/>
      </rPr>
      <t>黃曼鈞</t>
    </r>
    <phoneticPr fontId="2" type="noConversion"/>
  </si>
  <si>
    <t>Man-Jiun HUANG</t>
    <phoneticPr fontId="2" type="noConversion"/>
  </si>
  <si>
    <t>07/13/1991</t>
    <phoneticPr fontId="2" type="noConversion"/>
  </si>
  <si>
    <t>mandy32977tw@gmail.com</t>
    <phoneticPr fontId="2" type="noConversion"/>
  </si>
  <si>
    <t>0912043746</t>
    <phoneticPr fontId="2" type="noConversion"/>
  </si>
  <si>
    <t>B99703038</t>
    <phoneticPr fontId="2" type="noConversion"/>
  </si>
  <si>
    <r>
      <rPr>
        <sz val="12"/>
        <color theme="1"/>
        <rFont val="細明體"/>
        <family val="3"/>
        <charset val="136"/>
      </rPr>
      <t>廖婉婷</t>
    </r>
    <phoneticPr fontId="2" type="noConversion"/>
  </si>
  <si>
    <t>Wan-Ting LIAO</t>
    <phoneticPr fontId="2" type="noConversion"/>
  </si>
  <si>
    <t>02/08/1992</t>
    <phoneticPr fontId="2" type="noConversion"/>
  </si>
  <si>
    <t>b99703038@ntu.edu.tw</t>
    <phoneticPr fontId="2" type="noConversion"/>
  </si>
  <si>
    <t>0921189111</t>
    <phoneticPr fontId="2" type="noConversion"/>
  </si>
  <si>
    <t>R01724042</t>
    <phoneticPr fontId="2" type="noConversion"/>
  </si>
  <si>
    <r>
      <rPr>
        <sz val="12"/>
        <color theme="1"/>
        <rFont val="細明體"/>
        <family val="3"/>
        <charset val="136"/>
      </rPr>
      <t>簡志軒</t>
    </r>
    <phoneticPr fontId="2" type="noConversion"/>
  </si>
  <si>
    <t xml:space="preserve"> Chih-Hsuan CHIEN</t>
    <phoneticPr fontId="2" type="noConversion"/>
  </si>
  <si>
    <t>07/26/1990</t>
    <phoneticPr fontId="2" type="noConversion"/>
  </si>
  <si>
    <t>r01724042@ntu.edu.tw</t>
    <phoneticPr fontId="2" type="noConversion"/>
  </si>
  <si>
    <t>0938087911</t>
    <phoneticPr fontId="2" type="noConversion"/>
  </si>
  <si>
    <t>R01723090</t>
    <phoneticPr fontId="2" type="noConversion"/>
  </si>
  <si>
    <r>
      <rPr>
        <sz val="12"/>
        <color theme="1"/>
        <rFont val="細明體"/>
        <family val="3"/>
        <charset val="136"/>
      </rPr>
      <t>林泰宇</t>
    </r>
    <phoneticPr fontId="2" type="noConversion"/>
  </si>
  <si>
    <t>Tai-Yu LIN</t>
    <phoneticPr fontId="2" type="noConversion"/>
  </si>
  <si>
    <t>09/24/1989</t>
    <phoneticPr fontId="2" type="noConversion"/>
  </si>
  <si>
    <t>r01723090@ntu.edu.tw</t>
    <phoneticPr fontId="2" type="noConversion"/>
  </si>
  <si>
    <t>0919383155</t>
    <phoneticPr fontId="2" type="noConversion"/>
  </si>
  <si>
    <r>
      <rPr>
        <sz val="12"/>
        <color theme="1"/>
        <rFont val="細明體"/>
        <family val="3"/>
        <charset val="136"/>
      </rPr>
      <t>於</t>
    </r>
    <r>
      <rPr>
        <sz val="12"/>
        <color theme="1"/>
        <rFont val="Cambria"/>
        <family val="1"/>
      </rPr>
      <t>UCLA</t>
    </r>
    <r>
      <rPr>
        <sz val="12"/>
        <color theme="1"/>
        <rFont val="細明體"/>
        <family val="3"/>
        <charset val="136"/>
      </rPr>
      <t>取得學士學位</t>
    </r>
    <phoneticPr fontId="2" type="noConversion"/>
  </si>
  <si>
    <t>B99704012</t>
    <phoneticPr fontId="2" type="noConversion"/>
  </si>
  <si>
    <r>
      <rPr>
        <sz val="12"/>
        <color theme="1"/>
        <rFont val="細明體"/>
        <family val="3"/>
        <charset val="136"/>
      </rPr>
      <t>趙思涵</t>
    </r>
    <phoneticPr fontId="2" type="noConversion"/>
  </si>
  <si>
    <t>Sih-Han CHAO</t>
    <phoneticPr fontId="2" type="noConversion"/>
  </si>
  <si>
    <t>11/9/1991</t>
    <phoneticPr fontId="2" type="noConversion"/>
  </si>
  <si>
    <t>b99704012@ntu.edu.tw</t>
    <phoneticPr fontId="2" type="noConversion"/>
  </si>
  <si>
    <t>0928800991</t>
    <phoneticPr fontId="2" type="noConversion"/>
  </si>
  <si>
    <t>R01724057</t>
    <phoneticPr fontId="2" type="noConversion"/>
  </si>
  <si>
    <r>
      <rPr>
        <sz val="12"/>
        <color theme="1"/>
        <rFont val="細明體"/>
        <family val="3"/>
        <charset val="136"/>
      </rPr>
      <t>白咏杰</t>
    </r>
    <phoneticPr fontId="2" type="noConversion"/>
  </si>
  <si>
    <t>Yung-Chieh PAI</t>
    <phoneticPr fontId="2" type="noConversion"/>
  </si>
  <si>
    <t>08/26/1988</t>
    <phoneticPr fontId="2" type="noConversion"/>
  </si>
  <si>
    <t>r01724057@ntu.edu.tw</t>
    <phoneticPr fontId="2" type="noConversion"/>
  </si>
  <si>
    <t>0910932790</t>
    <phoneticPr fontId="2" type="noConversion"/>
  </si>
  <si>
    <t>B00704029</t>
    <phoneticPr fontId="2" type="noConversion"/>
  </si>
  <si>
    <r>
      <rPr>
        <sz val="12"/>
        <color theme="1"/>
        <rFont val="細明體"/>
        <family val="3"/>
        <charset val="136"/>
      </rPr>
      <t>李怡臻</t>
    </r>
    <phoneticPr fontId="2" type="noConversion"/>
  </si>
  <si>
    <t>Yi-Chen LI</t>
    <phoneticPr fontId="2" type="noConversion"/>
  </si>
  <si>
    <t>11/14/1992</t>
    <phoneticPr fontId="2" type="noConversion"/>
  </si>
  <si>
    <t>b99704029@ntu.edu.tw</t>
    <phoneticPr fontId="2" type="noConversion"/>
  </si>
  <si>
    <t>0920651055</t>
    <phoneticPr fontId="2" type="noConversion"/>
  </si>
  <si>
    <t>B00704064</t>
    <phoneticPr fontId="2" type="noConversion"/>
  </si>
  <si>
    <r>
      <rPr>
        <sz val="12"/>
        <color theme="1"/>
        <rFont val="細明體"/>
        <family val="3"/>
        <charset val="136"/>
      </rPr>
      <t>杜敏彥</t>
    </r>
    <phoneticPr fontId="2" type="noConversion"/>
  </si>
  <si>
    <t>Min-Yen TU</t>
    <phoneticPr fontId="2" type="noConversion"/>
  </si>
  <si>
    <t>b00704064@ntu.edu.tw</t>
    <phoneticPr fontId="2" type="noConversion"/>
  </si>
  <si>
    <t>0919909345</t>
    <phoneticPr fontId="2" type="noConversion"/>
  </si>
  <si>
    <t>B00704074</t>
    <phoneticPr fontId="2" type="noConversion"/>
  </si>
  <si>
    <r>
      <rPr>
        <sz val="12"/>
        <color theme="1"/>
        <rFont val="細明體"/>
        <family val="3"/>
        <charset val="136"/>
      </rPr>
      <t>柯明良</t>
    </r>
    <phoneticPr fontId="2" type="noConversion"/>
  </si>
  <si>
    <t>Ming-Liang KO</t>
    <phoneticPr fontId="2" type="noConversion"/>
  </si>
  <si>
    <t>12/19/1992</t>
    <phoneticPr fontId="2" type="noConversion"/>
  </si>
  <si>
    <t>b00704074@ntu.edu.tw</t>
    <phoneticPr fontId="2" type="noConversion"/>
  </si>
  <si>
    <t>0920995108</t>
    <phoneticPr fontId="2" type="noConversion"/>
  </si>
  <si>
    <t>R01724038</t>
    <phoneticPr fontId="2" type="noConversion"/>
  </si>
  <si>
    <r>
      <rPr>
        <sz val="12"/>
        <color theme="1"/>
        <rFont val="細明體"/>
        <family val="3"/>
        <charset val="136"/>
      </rPr>
      <t>楊雅晴</t>
    </r>
    <phoneticPr fontId="2" type="noConversion"/>
  </si>
  <si>
    <t>Ya-Ching YANG</t>
    <phoneticPr fontId="2" type="noConversion"/>
  </si>
  <si>
    <t>01/13/1990</t>
    <phoneticPr fontId="2" type="noConversion"/>
  </si>
  <si>
    <t>r01724038@ntu.edu.tw</t>
    <phoneticPr fontId="2" type="noConversion"/>
  </si>
  <si>
    <t>0912383662</t>
    <phoneticPr fontId="2" type="noConversion"/>
  </si>
  <si>
    <t>B00702011</t>
    <phoneticPr fontId="2" type="noConversion"/>
  </si>
  <si>
    <r>
      <rPr>
        <sz val="12"/>
        <color theme="1"/>
        <rFont val="細明體"/>
        <family val="3"/>
        <charset val="136"/>
      </rPr>
      <t>袁兆遠</t>
    </r>
    <phoneticPr fontId="2" type="noConversion"/>
  </si>
  <si>
    <t>Chao-Yuan YUAN</t>
    <phoneticPr fontId="2" type="noConversion"/>
  </si>
  <si>
    <t>01/04/1993</t>
    <phoneticPr fontId="2" type="noConversion"/>
  </si>
  <si>
    <t>b00702011@ntu.edu.tw</t>
    <phoneticPr fontId="2" type="noConversion"/>
  </si>
  <si>
    <t>0986512237</t>
    <phoneticPr fontId="2" type="noConversion"/>
  </si>
  <si>
    <t>B00703014</t>
    <phoneticPr fontId="2" type="noConversion"/>
  </si>
  <si>
    <r>
      <rPr>
        <sz val="12"/>
        <color theme="1"/>
        <rFont val="細明體"/>
        <family val="3"/>
        <charset val="136"/>
      </rPr>
      <t>廖禹宣</t>
    </r>
    <phoneticPr fontId="2" type="noConversion"/>
  </si>
  <si>
    <t>Yu-Hsuan LIAO</t>
    <phoneticPr fontId="2" type="noConversion"/>
  </si>
  <si>
    <t>05/21/1993</t>
    <phoneticPr fontId="2" type="noConversion"/>
  </si>
  <si>
    <t>b00703014@ntu.edu.tw</t>
    <phoneticPr fontId="2" type="noConversion"/>
  </si>
  <si>
    <t>0933129075</t>
    <phoneticPr fontId="2" type="noConversion"/>
  </si>
  <si>
    <t>B00703023</t>
    <phoneticPr fontId="2" type="noConversion"/>
  </si>
  <si>
    <r>
      <rPr>
        <sz val="12"/>
        <color theme="1"/>
        <rFont val="細明體"/>
        <family val="3"/>
        <charset val="136"/>
      </rPr>
      <t>許意函</t>
    </r>
    <phoneticPr fontId="2" type="noConversion"/>
  </si>
  <si>
    <t>Yi-Han HSU</t>
    <phoneticPr fontId="2" type="noConversion"/>
  </si>
  <si>
    <t>03/10/1993</t>
    <phoneticPr fontId="2" type="noConversion"/>
  </si>
  <si>
    <t>b00703023@ntu.edu.tw</t>
    <phoneticPr fontId="2" type="noConversion"/>
  </si>
  <si>
    <t>0936817753</t>
    <phoneticPr fontId="2" type="noConversion"/>
  </si>
  <si>
    <t>R01724063</t>
    <phoneticPr fontId="2" type="noConversion"/>
  </si>
  <si>
    <r>
      <rPr>
        <sz val="12"/>
        <color theme="1"/>
        <rFont val="細明體"/>
        <family val="3"/>
        <charset val="136"/>
      </rPr>
      <t>莊于葶</t>
    </r>
    <phoneticPr fontId="2" type="noConversion"/>
  </si>
  <si>
    <t>Yu-Ting CHUANG</t>
    <phoneticPr fontId="2" type="noConversion"/>
  </si>
  <si>
    <t>09/11/1984</t>
    <phoneticPr fontId="2" type="noConversion"/>
  </si>
  <si>
    <t>r01724063@ntu.edu.tw</t>
    <phoneticPr fontId="2" type="noConversion"/>
  </si>
  <si>
    <t>0911196433</t>
    <phoneticPr fontId="2" type="noConversion"/>
  </si>
  <si>
    <t>B99102088</t>
    <phoneticPr fontId="2" type="noConversion"/>
  </si>
  <si>
    <r>
      <rPr>
        <sz val="12"/>
        <color theme="1"/>
        <rFont val="細明體"/>
        <family val="3"/>
        <charset val="136"/>
      </rPr>
      <t>簡睿君</t>
    </r>
    <phoneticPr fontId="2" type="noConversion"/>
  </si>
  <si>
    <t>Jui-Chun CHIEN</t>
    <phoneticPr fontId="2" type="noConversion"/>
  </si>
  <si>
    <t>11/16/1991</t>
    <phoneticPr fontId="2" type="noConversion"/>
  </si>
  <si>
    <t>b99102088@ntu.edu.tw</t>
    <phoneticPr fontId="2" type="noConversion"/>
  </si>
  <si>
    <t>0912336249</t>
    <phoneticPr fontId="2" type="noConversion"/>
  </si>
  <si>
    <t>B00703116</t>
  </si>
  <si>
    <t>B01703075</t>
  </si>
  <si>
    <t>B00701128</t>
  </si>
  <si>
    <t>B00704072</t>
  </si>
  <si>
    <t>B00701212</t>
  </si>
  <si>
    <t>B99703046</t>
  </si>
  <si>
    <t>B00704025</t>
  </si>
  <si>
    <t>B00701217</t>
  </si>
  <si>
    <t>B00703111</t>
  </si>
  <si>
    <t>B00702113</t>
  </si>
  <si>
    <t>B00702009</t>
  </si>
  <si>
    <t>B99702033</t>
  </si>
  <si>
    <t>B99701152</t>
  </si>
  <si>
    <t>B99703096</t>
  </si>
  <si>
    <t>B01705019</t>
  </si>
  <si>
    <t>B99701234</t>
  </si>
  <si>
    <t>B00703112</t>
  </si>
  <si>
    <t>B00704007</t>
  </si>
  <si>
    <t>B00704027</t>
  </si>
  <si>
    <t>B00703018</t>
  </si>
  <si>
    <t>B99701130</t>
  </si>
  <si>
    <t>B01703034</t>
  </si>
  <si>
    <t>B00703109</t>
  </si>
  <si>
    <t>B00704051</t>
  </si>
  <si>
    <t>B01702025</t>
  </si>
  <si>
    <t>B00704087</t>
  </si>
  <si>
    <t>B00502004</t>
  </si>
  <si>
    <t>B99701232</t>
  </si>
  <si>
    <t>B00701166</t>
  </si>
  <si>
    <t>B99704038</t>
  </si>
  <si>
    <t>B00703075</t>
  </si>
  <si>
    <t>B00703089</t>
  </si>
  <si>
    <t>B00704052</t>
  </si>
  <si>
    <t>B00704006</t>
  </si>
  <si>
    <t>B99701230</t>
  </si>
  <si>
    <t>B01701173</t>
  </si>
  <si>
    <t>B00704082</t>
  </si>
  <si>
    <t>B00704002</t>
  </si>
  <si>
    <t>B01701116</t>
  </si>
  <si>
    <t>B01701140</t>
  </si>
  <si>
    <t>B00703066</t>
  </si>
  <si>
    <t>B00703088</t>
  </si>
  <si>
    <t>B01701205</t>
  </si>
  <si>
    <t>B99701221</t>
  </si>
  <si>
    <t>B00704092</t>
  </si>
  <si>
    <t>B99705022</t>
  </si>
  <si>
    <t>B00704039</t>
  </si>
  <si>
    <t>B00704005</t>
  </si>
  <si>
    <t>B99208029</t>
  </si>
  <si>
    <t>B00703079</t>
  </si>
  <si>
    <t>B99703011</t>
  </si>
  <si>
    <t>B00704061</t>
  </si>
  <si>
    <t>B99704046</t>
  </si>
  <si>
    <t>B99704024</t>
  </si>
  <si>
    <t>B00105006</t>
  </si>
  <si>
    <t>B00701109</t>
  </si>
  <si>
    <t>R01741005</t>
  </si>
  <si>
    <t>R02749033</t>
  </si>
  <si>
    <t>R02749010</t>
  </si>
  <si>
    <t>R02749002</t>
  </si>
  <si>
    <t>R02749022</t>
  </si>
  <si>
    <t>R02722042</t>
  </si>
  <si>
    <t>R00741064</t>
  </si>
  <si>
    <t>R02749001</t>
  </si>
  <si>
    <t>R01725043</t>
  </si>
  <si>
    <t>R01724070</t>
  </si>
  <si>
    <t>R01724073</t>
  </si>
  <si>
    <t>R01723048</t>
  </si>
  <si>
    <t>R02723036</t>
  </si>
  <si>
    <t>R01741003</t>
  </si>
  <si>
    <t>R01724031</t>
  </si>
  <si>
    <t>R01741032</t>
  </si>
  <si>
    <t>R01741070</t>
  </si>
  <si>
    <t>R01741047</t>
  </si>
  <si>
    <t>R01724036</t>
  </si>
  <si>
    <t>R01741019</t>
  </si>
  <si>
    <t>R01723080</t>
  </si>
  <si>
    <t>R01723063</t>
  </si>
  <si>
    <t>R02723004</t>
  </si>
  <si>
    <t>R02724073</t>
  </si>
  <si>
    <t>R02741070</t>
  </si>
  <si>
    <t>R02724065</t>
  </si>
  <si>
    <t>R01741040</t>
  </si>
  <si>
    <t>R01741011</t>
  </si>
  <si>
    <t>R01741068</t>
  </si>
  <si>
    <t>R01741071</t>
  </si>
  <si>
    <t>R01741014</t>
  </si>
  <si>
    <t>R01723038</t>
  </si>
  <si>
    <t>R01741021</t>
  </si>
  <si>
    <t>R01741025</t>
  </si>
  <si>
    <t>0987917418</t>
    <phoneticPr fontId="2" type="noConversion"/>
  </si>
  <si>
    <t xml:space="preserve">Under </t>
  </si>
  <si>
    <t>Under</t>
  </si>
  <si>
    <t>Master</t>
  </si>
  <si>
    <t>請詳見成績單</t>
    <phoneticPr fontId="2" type="noConversion"/>
  </si>
  <si>
    <t>v</t>
  </si>
  <si>
    <t>v</t>
    <phoneticPr fontId="2" type="noConversion"/>
  </si>
  <si>
    <t>v</t>
    <phoneticPr fontId="2" type="noConversion"/>
  </si>
  <si>
    <t>審查委員評分欄</t>
  </si>
  <si>
    <t>英語能力證明</t>
  </si>
  <si>
    <t>TOEFL 107</t>
    <phoneticPr fontId="2" type="noConversion"/>
  </si>
  <si>
    <t>TOEFL 84</t>
    <phoneticPr fontId="2" type="noConversion"/>
  </si>
  <si>
    <t>TOEFL 103</t>
    <phoneticPr fontId="2" type="noConversion"/>
  </si>
  <si>
    <t>TOEFL 99</t>
    <phoneticPr fontId="2" type="noConversion"/>
  </si>
  <si>
    <t>IELTS 7.0</t>
    <phoneticPr fontId="2" type="noConversion"/>
  </si>
  <si>
    <t>TOEFL 92</t>
    <phoneticPr fontId="2" type="noConversion"/>
  </si>
  <si>
    <t>TOEIC 960</t>
    <phoneticPr fontId="2" type="noConversion"/>
  </si>
  <si>
    <t>TOEFL101</t>
    <phoneticPr fontId="2" type="noConversion"/>
  </si>
  <si>
    <t>TOEFL 100</t>
    <phoneticPr fontId="2" type="noConversion"/>
  </si>
  <si>
    <t>native speaker</t>
    <phoneticPr fontId="2" type="noConversion"/>
  </si>
  <si>
    <t>TOEFL 102</t>
    <phoneticPr fontId="2" type="noConversion"/>
  </si>
  <si>
    <t>TOEFL 113</t>
    <phoneticPr fontId="2" type="noConversion"/>
  </si>
  <si>
    <t>TOEFL 96</t>
    <phoneticPr fontId="2" type="noConversion"/>
  </si>
  <si>
    <t>IELTS 7.5</t>
    <phoneticPr fontId="2" type="noConversion"/>
  </si>
  <si>
    <t>TOEIC 880</t>
    <phoneticPr fontId="2" type="noConversion"/>
  </si>
  <si>
    <t>TOEFL 91</t>
    <phoneticPr fontId="2" type="noConversion"/>
  </si>
  <si>
    <t>TOEFL 87</t>
    <phoneticPr fontId="2" type="noConversion"/>
  </si>
  <si>
    <t>TOEFL 96</t>
    <phoneticPr fontId="2" type="noConversion"/>
  </si>
  <si>
    <t>TOEFL 116</t>
    <phoneticPr fontId="2" type="noConversion"/>
  </si>
  <si>
    <t>TOEFL 86</t>
    <phoneticPr fontId="2" type="noConversion"/>
  </si>
  <si>
    <t>TOEFL 107</t>
    <phoneticPr fontId="2" type="noConversion"/>
  </si>
  <si>
    <t>TOEFL 105</t>
    <phoneticPr fontId="2" type="noConversion"/>
  </si>
  <si>
    <t>TOEFL 91</t>
    <phoneticPr fontId="2" type="noConversion"/>
  </si>
  <si>
    <t>TOEFL 93</t>
    <phoneticPr fontId="2" type="noConversion"/>
  </si>
  <si>
    <t>TOEFL 97</t>
    <phoneticPr fontId="2" type="noConversion"/>
  </si>
  <si>
    <t>美國學士學位</t>
    <phoneticPr fontId="2" type="noConversion"/>
  </si>
  <si>
    <t>TOEFL 99</t>
    <phoneticPr fontId="2" type="noConversion"/>
  </si>
  <si>
    <t>TOEFL 106</t>
    <phoneticPr fontId="2" type="noConversion"/>
  </si>
  <si>
    <t>TOEFL 105</t>
    <phoneticPr fontId="2" type="noConversion"/>
  </si>
  <si>
    <t>TOEFL 100</t>
    <phoneticPr fontId="2" type="noConversion"/>
  </si>
  <si>
    <t>TOEIC 900</t>
    <phoneticPr fontId="2" type="noConversion"/>
  </si>
  <si>
    <t>TOEFL 110</t>
    <phoneticPr fontId="2" type="noConversion"/>
  </si>
  <si>
    <t>TOEFL 115</t>
    <phoneticPr fontId="2" type="noConversion"/>
  </si>
  <si>
    <t>TOEIC 805</t>
    <phoneticPr fontId="2" type="noConversion"/>
  </si>
  <si>
    <t>TOEFL 101</t>
    <phoneticPr fontId="2" type="noConversion"/>
  </si>
  <si>
    <t>TOEIC 895</t>
    <phoneticPr fontId="2" type="noConversion"/>
  </si>
  <si>
    <t>TOEFL 109</t>
    <phoneticPr fontId="2" type="noConversion"/>
  </si>
  <si>
    <t>TOEFL 94</t>
    <phoneticPr fontId="2" type="noConversion"/>
  </si>
  <si>
    <t>TOEIC 955</t>
    <phoneticPr fontId="2" type="noConversion"/>
  </si>
  <si>
    <t>TOEIC 920</t>
    <phoneticPr fontId="2" type="noConversion"/>
  </si>
  <si>
    <t>TOEFL 97</t>
    <phoneticPr fontId="2" type="noConversion"/>
  </si>
  <si>
    <t>TOEIC 840</t>
    <phoneticPr fontId="2" type="noConversion"/>
  </si>
  <si>
    <t>native speaker</t>
    <phoneticPr fontId="2" type="noConversion"/>
  </si>
  <si>
    <t>TOEFL 85</t>
    <phoneticPr fontId="2" type="noConversion"/>
  </si>
  <si>
    <t>TOEFL 112</t>
    <phoneticPr fontId="2" type="noConversion"/>
  </si>
  <si>
    <t>TOEIC 890</t>
    <phoneticPr fontId="2" type="noConversion"/>
  </si>
  <si>
    <t>TOEFL 102</t>
    <phoneticPr fontId="2" type="noConversion"/>
  </si>
  <si>
    <t>TOEFL 80</t>
    <phoneticPr fontId="2" type="noConversion"/>
  </si>
  <si>
    <t>TOEFL 94</t>
    <phoneticPr fontId="2" type="noConversion"/>
  </si>
  <si>
    <t>TOEFL 83</t>
    <phoneticPr fontId="2" type="noConversion"/>
  </si>
  <si>
    <t>TOEFL 104</t>
    <phoneticPr fontId="2" type="noConversion"/>
  </si>
  <si>
    <t>TOEFL 83</t>
    <phoneticPr fontId="2" type="noConversion"/>
  </si>
  <si>
    <t>TOEFL 98</t>
    <phoneticPr fontId="2" type="noConversion"/>
  </si>
  <si>
    <t>TOEIC 945</t>
    <phoneticPr fontId="2" type="noConversion"/>
  </si>
  <si>
    <t>TOEFL 89</t>
    <phoneticPr fontId="2" type="noConversion"/>
  </si>
  <si>
    <t>TOEFL 79</t>
    <phoneticPr fontId="2" type="noConversion"/>
  </si>
  <si>
    <t>IELTS 6.0</t>
    <phoneticPr fontId="2" type="noConversion"/>
  </si>
  <si>
    <t>TOEFL 104</t>
    <phoneticPr fontId="2" type="noConversion"/>
  </si>
  <si>
    <t>TOEFL 98</t>
    <phoneticPr fontId="2" type="noConversion"/>
  </si>
  <si>
    <t>TOEFL 111</t>
    <phoneticPr fontId="2" type="noConversion"/>
  </si>
  <si>
    <t>TOEFL 93</t>
    <phoneticPr fontId="2" type="noConversion"/>
  </si>
  <si>
    <t>TOEFL 85</t>
    <phoneticPr fontId="2" type="noConversion"/>
  </si>
  <si>
    <t>TOEFL 81</t>
    <phoneticPr fontId="2" type="noConversion"/>
  </si>
  <si>
    <t>TOEFL 95</t>
    <phoneticPr fontId="2" type="noConversion"/>
  </si>
  <si>
    <t>IELTS 6.5</t>
    <phoneticPr fontId="2" type="noConversion"/>
  </si>
  <si>
    <t>TOEFL 90</t>
    <phoneticPr fontId="2" type="noConversion"/>
  </si>
  <si>
    <t>TOEFL 95</t>
    <phoneticPr fontId="2" type="noConversion"/>
  </si>
  <si>
    <t>TOEFL 108</t>
    <phoneticPr fontId="2" type="noConversion"/>
  </si>
  <si>
    <t>TOEFL 114</t>
    <phoneticPr fontId="2" type="noConversion"/>
  </si>
  <si>
    <t>TOEIC 950</t>
    <phoneticPr fontId="2" type="noConversion"/>
  </si>
  <si>
    <t>TOEFL 89</t>
    <phoneticPr fontId="2" type="noConversion"/>
  </si>
  <si>
    <t>TOEIC 760</t>
    <phoneticPr fontId="2" type="noConversion"/>
  </si>
  <si>
    <t>TOEFL 108</t>
    <phoneticPr fontId="2" type="noConversion"/>
  </si>
  <si>
    <t>TOEFL 72</t>
    <phoneticPr fontId="2" type="noConversion"/>
  </si>
  <si>
    <t>IELTS 8.0</t>
    <phoneticPr fontId="2" type="noConversion"/>
  </si>
  <si>
    <t>TOEFL 88</t>
    <phoneticPr fontId="2" type="noConversion"/>
  </si>
  <si>
    <t>TOEFL 90</t>
    <phoneticPr fontId="2" type="noConversion"/>
  </si>
  <si>
    <t>IELTS 5.0</t>
    <phoneticPr fontId="2" type="noConversion"/>
  </si>
  <si>
    <t>TOEIC 925</t>
    <phoneticPr fontId="2" type="noConversion"/>
  </si>
  <si>
    <t>TOEIC 930</t>
    <phoneticPr fontId="2" type="noConversion"/>
  </si>
  <si>
    <t>TOEIC 780</t>
    <phoneticPr fontId="2" type="noConversion"/>
  </si>
  <si>
    <t>TOEFL 88</t>
    <phoneticPr fontId="2" type="noConversion"/>
  </si>
  <si>
    <t>TOEFL 76</t>
    <phoneticPr fontId="2" type="noConversion"/>
  </si>
  <si>
    <t>TOEFL 110</t>
    <phoneticPr fontId="2" type="noConversion"/>
  </si>
  <si>
    <r>
      <rPr>
        <sz val="10"/>
        <color theme="1"/>
        <rFont val="細明體"/>
        <family val="3"/>
        <charset val="136"/>
      </rPr>
      <t>協助管院國際事務</t>
    </r>
    <phoneticPr fontId="2" type="noConversion"/>
  </si>
  <si>
    <r>
      <rPr>
        <sz val="10"/>
        <color theme="1"/>
        <rFont val="細明體"/>
        <family val="3"/>
        <charset val="136"/>
      </rPr>
      <t>李夢迪</t>
    </r>
    <phoneticPr fontId="2" type="noConversion"/>
  </si>
  <si>
    <r>
      <rPr>
        <sz val="10"/>
        <color theme="1"/>
        <rFont val="細明體"/>
        <family val="3"/>
        <charset val="136"/>
      </rPr>
      <t>陳威中</t>
    </r>
    <phoneticPr fontId="2" type="noConversion"/>
  </si>
  <si>
    <r>
      <rPr>
        <sz val="10"/>
        <color theme="1"/>
        <rFont val="細明體"/>
        <family val="3"/>
        <charset val="136"/>
      </rPr>
      <t>張心怡</t>
    </r>
    <phoneticPr fontId="2" type="noConversion"/>
  </si>
  <si>
    <r>
      <rPr>
        <sz val="10"/>
        <color theme="1"/>
        <rFont val="細明體"/>
        <family val="3"/>
        <charset val="136"/>
      </rPr>
      <t>楊逸柔</t>
    </r>
    <phoneticPr fontId="2" type="noConversion"/>
  </si>
  <si>
    <r>
      <rPr>
        <sz val="10"/>
        <color theme="1"/>
        <rFont val="細明體"/>
        <family val="3"/>
        <charset val="136"/>
      </rPr>
      <t>吳兆庭</t>
    </r>
    <phoneticPr fontId="2" type="noConversion"/>
  </si>
  <si>
    <r>
      <rPr>
        <sz val="10"/>
        <color theme="1"/>
        <rFont val="細明體"/>
        <family val="3"/>
        <charset val="136"/>
      </rPr>
      <t>陳思妤</t>
    </r>
    <phoneticPr fontId="2" type="noConversion"/>
  </si>
  <si>
    <r>
      <rPr>
        <sz val="10"/>
        <color theme="1"/>
        <rFont val="細明體"/>
        <family val="3"/>
        <charset val="136"/>
      </rPr>
      <t>陳維婷</t>
    </r>
    <phoneticPr fontId="2" type="noConversion"/>
  </si>
  <si>
    <r>
      <rPr>
        <sz val="10"/>
        <color theme="1"/>
        <rFont val="細明體"/>
        <family val="3"/>
        <charset val="136"/>
      </rPr>
      <t>張庭瑄</t>
    </r>
    <phoneticPr fontId="2" type="noConversion"/>
  </si>
  <si>
    <r>
      <rPr>
        <sz val="10"/>
        <color theme="1"/>
        <rFont val="細明體"/>
        <family val="3"/>
        <charset val="136"/>
      </rPr>
      <t>林蓓妤</t>
    </r>
    <phoneticPr fontId="2" type="noConversion"/>
  </si>
  <si>
    <r>
      <rPr>
        <sz val="10"/>
        <color theme="1"/>
        <rFont val="細明體"/>
        <family val="3"/>
        <charset val="136"/>
      </rPr>
      <t>葉韋辰</t>
    </r>
    <phoneticPr fontId="2" type="noConversion"/>
  </si>
  <si>
    <r>
      <rPr>
        <sz val="10"/>
        <color theme="1"/>
        <rFont val="細明體"/>
        <family val="3"/>
        <charset val="136"/>
      </rPr>
      <t>周采儀</t>
    </r>
    <phoneticPr fontId="2" type="noConversion"/>
  </si>
  <si>
    <r>
      <rPr>
        <sz val="10"/>
        <color theme="1"/>
        <rFont val="細明體"/>
        <family val="3"/>
        <charset val="136"/>
      </rPr>
      <t>江宜芷</t>
    </r>
    <phoneticPr fontId="2" type="noConversion"/>
  </si>
  <si>
    <r>
      <rPr>
        <sz val="10"/>
        <color theme="1"/>
        <rFont val="細明體"/>
        <family val="3"/>
        <charset val="136"/>
      </rPr>
      <t>蘇敏之</t>
    </r>
    <phoneticPr fontId="2" type="noConversion"/>
  </si>
  <si>
    <r>
      <rPr>
        <sz val="10"/>
        <color theme="1"/>
        <rFont val="細明體"/>
        <family val="3"/>
        <charset val="136"/>
      </rPr>
      <t>黃鍾旻</t>
    </r>
    <phoneticPr fontId="2" type="noConversion"/>
  </si>
  <si>
    <r>
      <rPr>
        <sz val="10"/>
        <color theme="1"/>
        <rFont val="細明體"/>
        <family val="3"/>
        <charset val="136"/>
      </rPr>
      <t>曾雅萱</t>
    </r>
    <phoneticPr fontId="2" type="noConversion"/>
  </si>
  <si>
    <r>
      <rPr>
        <sz val="10"/>
        <color theme="1"/>
        <rFont val="細明體"/>
        <family val="3"/>
        <charset val="136"/>
      </rPr>
      <t>瑞華</t>
    </r>
    <phoneticPr fontId="2" type="noConversion"/>
  </si>
  <si>
    <r>
      <rPr>
        <sz val="10"/>
        <color theme="1"/>
        <rFont val="細明體"/>
        <family val="3"/>
        <charset val="136"/>
      </rPr>
      <t>黃曉筠</t>
    </r>
    <phoneticPr fontId="2" type="noConversion"/>
  </si>
  <si>
    <r>
      <rPr>
        <sz val="10"/>
        <color theme="1"/>
        <rFont val="細明體"/>
        <family val="3"/>
        <charset val="136"/>
      </rPr>
      <t>張為正</t>
    </r>
    <phoneticPr fontId="2" type="noConversion"/>
  </si>
  <si>
    <r>
      <rPr>
        <sz val="10"/>
        <color theme="1"/>
        <rFont val="細明體"/>
        <family val="3"/>
        <charset val="136"/>
      </rPr>
      <t>劉季衡</t>
    </r>
    <phoneticPr fontId="2" type="noConversion"/>
  </si>
  <si>
    <r>
      <rPr>
        <sz val="10"/>
        <color theme="1"/>
        <rFont val="細明體"/>
        <family val="3"/>
        <charset val="136"/>
      </rPr>
      <t>杜承萱</t>
    </r>
    <phoneticPr fontId="2" type="noConversion"/>
  </si>
  <si>
    <r>
      <rPr>
        <sz val="10"/>
        <color theme="1"/>
        <rFont val="細明體"/>
        <family val="3"/>
        <charset val="136"/>
      </rPr>
      <t>李晨</t>
    </r>
    <phoneticPr fontId="2" type="noConversion"/>
  </si>
  <si>
    <r>
      <rPr>
        <sz val="10"/>
        <color theme="1"/>
        <rFont val="細明體"/>
        <family val="3"/>
        <charset val="136"/>
      </rPr>
      <t>黃千瑜</t>
    </r>
    <phoneticPr fontId="2" type="noConversion"/>
  </si>
  <si>
    <r>
      <rPr>
        <sz val="10"/>
        <color theme="1"/>
        <rFont val="細明體"/>
        <family val="3"/>
        <charset val="136"/>
      </rPr>
      <t>莫惠淳</t>
    </r>
    <phoneticPr fontId="2" type="noConversion"/>
  </si>
  <si>
    <r>
      <rPr>
        <sz val="10"/>
        <color theme="1"/>
        <rFont val="細明體"/>
        <family val="3"/>
        <charset val="136"/>
      </rPr>
      <t>紀采伶</t>
    </r>
    <phoneticPr fontId="2" type="noConversion"/>
  </si>
  <si>
    <r>
      <rPr>
        <sz val="10"/>
        <color theme="1"/>
        <rFont val="細明體"/>
        <family val="3"/>
        <charset val="136"/>
      </rPr>
      <t>林雍然</t>
    </r>
    <phoneticPr fontId="2" type="noConversion"/>
  </si>
  <si>
    <r>
      <rPr>
        <sz val="10"/>
        <color theme="1"/>
        <rFont val="細明體"/>
        <family val="3"/>
        <charset val="136"/>
      </rPr>
      <t>廖婕君</t>
    </r>
    <phoneticPr fontId="2" type="noConversion"/>
  </si>
  <si>
    <r>
      <rPr>
        <sz val="10"/>
        <color theme="1"/>
        <rFont val="細明體"/>
        <family val="3"/>
        <charset val="136"/>
      </rPr>
      <t>高譜軒</t>
    </r>
    <phoneticPr fontId="2" type="noConversion"/>
  </si>
  <si>
    <r>
      <rPr>
        <sz val="10"/>
        <color theme="1"/>
        <rFont val="細明體"/>
        <family val="3"/>
        <charset val="136"/>
      </rPr>
      <t>李欣樺</t>
    </r>
    <phoneticPr fontId="2" type="noConversion"/>
  </si>
  <si>
    <r>
      <rPr>
        <sz val="10"/>
        <color theme="1"/>
        <rFont val="細明體"/>
        <family val="3"/>
        <charset val="136"/>
      </rPr>
      <t>張昕</t>
    </r>
    <phoneticPr fontId="2" type="noConversion"/>
  </si>
  <si>
    <r>
      <rPr>
        <sz val="10"/>
        <color theme="1"/>
        <rFont val="細明體"/>
        <family val="3"/>
        <charset val="136"/>
      </rPr>
      <t>鄭盛元</t>
    </r>
    <phoneticPr fontId="2" type="noConversion"/>
  </si>
  <si>
    <r>
      <rPr>
        <sz val="10"/>
        <color theme="1"/>
        <rFont val="細明體"/>
        <family val="3"/>
        <charset val="136"/>
      </rPr>
      <t>林乃禎</t>
    </r>
    <phoneticPr fontId="2" type="noConversion"/>
  </si>
  <si>
    <r>
      <rPr>
        <sz val="10"/>
        <color theme="1"/>
        <rFont val="細明體"/>
        <family val="3"/>
        <charset val="136"/>
      </rPr>
      <t>劉永雯</t>
    </r>
    <phoneticPr fontId="2" type="noConversion"/>
  </si>
  <si>
    <r>
      <rPr>
        <sz val="10"/>
        <color theme="1"/>
        <rFont val="細明體"/>
        <family val="3"/>
        <charset val="136"/>
      </rPr>
      <t>胡賓霓</t>
    </r>
    <phoneticPr fontId="2" type="noConversion"/>
  </si>
  <si>
    <r>
      <rPr>
        <sz val="10"/>
        <color theme="1"/>
        <rFont val="細明體"/>
        <family val="3"/>
        <charset val="136"/>
      </rPr>
      <t>邱鉯喬</t>
    </r>
    <phoneticPr fontId="2" type="noConversion"/>
  </si>
  <si>
    <r>
      <rPr>
        <sz val="10"/>
        <color theme="1"/>
        <rFont val="細明體"/>
        <family val="3"/>
        <charset val="136"/>
      </rPr>
      <t>徐千雅</t>
    </r>
    <phoneticPr fontId="2" type="noConversion"/>
  </si>
  <si>
    <r>
      <rPr>
        <sz val="10"/>
        <color theme="1"/>
        <rFont val="細明體"/>
        <family val="3"/>
        <charset val="136"/>
      </rPr>
      <t>簡鈺欣</t>
    </r>
    <phoneticPr fontId="2" type="noConversion"/>
  </si>
  <si>
    <r>
      <rPr>
        <sz val="10"/>
        <color theme="1"/>
        <rFont val="細明體"/>
        <family val="3"/>
        <charset val="136"/>
      </rPr>
      <t>李珈蕙</t>
    </r>
    <phoneticPr fontId="2" type="noConversion"/>
  </si>
  <si>
    <r>
      <rPr>
        <sz val="10"/>
        <color theme="1"/>
        <rFont val="細明體"/>
        <family val="3"/>
        <charset val="136"/>
      </rPr>
      <t>高啟瑋</t>
    </r>
    <phoneticPr fontId="2" type="noConversion"/>
  </si>
  <si>
    <r>
      <rPr>
        <sz val="10"/>
        <color theme="1"/>
        <rFont val="細明體"/>
        <family val="3"/>
        <charset val="136"/>
      </rPr>
      <t>蔡孟軒</t>
    </r>
    <phoneticPr fontId="2" type="noConversion"/>
  </si>
  <si>
    <r>
      <rPr>
        <sz val="10"/>
        <color theme="1"/>
        <rFont val="細明體"/>
        <family val="3"/>
        <charset val="136"/>
      </rPr>
      <t>楊旻筑</t>
    </r>
    <phoneticPr fontId="2" type="noConversion"/>
  </si>
  <si>
    <r>
      <rPr>
        <sz val="10"/>
        <color theme="1"/>
        <rFont val="細明體"/>
        <family val="3"/>
        <charset val="136"/>
      </rPr>
      <t>陳貞維</t>
    </r>
    <phoneticPr fontId="2" type="noConversion"/>
  </si>
  <si>
    <r>
      <rPr>
        <sz val="10"/>
        <color theme="1"/>
        <rFont val="細明體"/>
        <family val="3"/>
        <charset val="136"/>
      </rPr>
      <t>王枻岑</t>
    </r>
    <phoneticPr fontId="2" type="noConversion"/>
  </si>
  <si>
    <r>
      <rPr>
        <sz val="10"/>
        <color theme="1"/>
        <rFont val="細明體"/>
        <family val="3"/>
        <charset val="136"/>
      </rPr>
      <t>林昕鋒</t>
    </r>
    <phoneticPr fontId="2" type="noConversion"/>
  </si>
  <si>
    <r>
      <rPr>
        <sz val="10"/>
        <color theme="1"/>
        <rFont val="細明體"/>
        <family val="3"/>
        <charset val="136"/>
      </rPr>
      <t>蔡旻樺</t>
    </r>
    <phoneticPr fontId="2" type="noConversion"/>
  </si>
  <si>
    <r>
      <rPr>
        <sz val="10"/>
        <color theme="1"/>
        <rFont val="細明體"/>
        <family val="3"/>
        <charset val="136"/>
      </rPr>
      <t>莊雯瑾</t>
    </r>
    <phoneticPr fontId="2" type="noConversion"/>
  </si>
  <si>
    <r>
      <rPr>
        <sz val="10"/>
        <color theme="1"/>
        <rFont val="細明體"/>
        <family val="3"/>
        <charset val="136"/>
      </rPr>
      <t>潘拓雲</t>
    </r>
    <phoneticPr fontId="2" type="noConversion"/>
  </si>
  <si>
    <r>
      <rPr>
        <sz val="10"/>
        <color theme="1"/>
        <rFont val="細明體"/>
        <family val="3"/>
        <charset val="136"/>
      </rPr>
      <t>江柏松</t>
    </r>
    <phoneticPr fontId="2" type="noConversion"/>
  </si>
  <si>
    <r>
      <rPr>
        <sz val="10"/>
        <color theme="1"/>
        <rFont val="細明體"/>
        <family val="3"/>
        <charset val="136"/>
      </rPr>
      <t>王瑋萱</t>
    </r>
    <phoneticPr fontId="2" type="noConversion"/>
  </si>
  <si>
    <r>
      <rPr>
        <sz val="10"/>
        <color theme="1"/>
        <rFont val="細明體"/>
        <family val="3"/>
        <charset val="136"/>
      </rPr>
      <t>鄭陳澤</t>
    </r>
    <phoneticPr fontId="2" type="noConversion"/>
  </si>
  <si>
    <r>
      <rPr>
        <sz val="10"/>
        <color theme="1"/>
        <rFont val="細明體"/>
        <family val="3"/>
        <charset val="136"/>
      </rPr>
      <t>楊菡茹</t>
    </r>
    <phoneticPr fontId="2" type="noConversion"/>
  </si>
  <si>
    <r>
      <rPr>
        <sz val="10"/>
        <color theme="1"/>
        <rFont val="細明體"/>
        <family val="3"/>
        <charset val="136"/>
      </rPr>
      <t>張寧</t>
    </r>
    <phoneticPr fontId="2" type="noConversion"/>
  </si>
  <si>
    <r>
      <rPr>
        <sz val="10"/>
        <color theme="1"/>
        <rFont val="細明體"/>
        <family val="3"/>
        <charset val="136"/>
      </rPr>
      <t>樓昱</t>
    </r>
    <phoneticPr fontId="2" type="noConversion"/>
  </si>
  <si>
    <r>
      <rPr>
        <sz val="10"/>
        <color theme="1"/>
        <rFont val="細明體"/>
        <family val="3"/>
        <charset val="136"/>
      </rPr>
      <t>朱家寬</t>
    </r>
    <phoneticPr fontId="2" type="noConversion"/>
  </si>
  <si>
    <r>
      <rPr>
        <sz val="10"/>
        <color theme="1"/>
        <rFont val="細明體"/>
        <family val="3"/>
        <charset val="136"/>
      </rPr>
      <t>劉宇涵</t>
    </r>
    <phoneticPr fontId="2" type="noConversion"/>
  </si>
  <si>
    <r>
      <rPr>
        <sz val="10"/>
        <color theme="1"/>
        <rFont val="細明體"/>
        <family val="3"/>
        <charset val="136"/>
      </rPr>
      <t>閻俞均</t>
    </r>
    <phoneticPr fontId="2" type="noConversion"/>
  </si>
  <si>
    <r>
      <rPr>
        <sz val="10"/>
        <color theme="1"/>
        <rFont val="細明體"/>
        <family val="3"/>
        <charset val="136"/>
      </rPr>
      <t>許譯心</t>
    </r>
    <phoneticPr fontId="2" type="noConversion"/>
  </si>
  <si>
    <r>
      <rPr>
        <sz val="10"/>
        <color theme="1"/>
        <rFont val="細明體"/>
        <family val="3"/>
        <charset val="136"/>
      </rPr>
      <t>曾柏澔</t>
    </r>
    <phoneticPr fontId="2" type="noConversion"/>
  </si>
  <si>
    <r>
      <rPr>
        <sz val="10"/>
        <color theme="1"/>
        <rFont val="細明體"/>
        <family val="3"/>
        <charset val="136"/>
      </rPr>
      <t>呂芃萱</t>
    </r>
    <phoneticPr fontId="2" type="noConversion"/>
  </si>
  <si>
    <r>
      <rPr>
        <sz val="10"/>
        <color theme="1"/>
        <rFont val="細明體"/>
        <family val="3"/>
        <charset val="136"/>
      </rPr>
      <t>蘇冠諭</t>
    </r>
    <phoneticPr fontId="2" type="noConversion"/>
  </si>
  <si>
    <r>
      <rPr>
        <sz val="10"/>
        <color theme="1"/>
        <rFont val="細明體"/>
        <family val="3"/>
        <charset val="136"/>
      </rPr>
      <t>李均儀</t>
    </r>
    <phoneticPr fontId="2" type="noConversion"/>
  </si>
  <si>
    <r>
      <rPr>
        <sz val="10"/>
        <color theme="1"/>
        <rFont val="細明體"/>
        <family val="3"/>
        <charset val="136"/>
      </rPr>
      <t>高敏嘉</t>
    </r>
    <phoneticPr fontId="2" type="noConversion"/>
  </si>
  <si>
    <r>
      <rPr>
        <sz val="10"/>
        <color theme="1"/>
        <rFont val="細明體"/>
        <family val="3"/>
        <charset val="136"/>
      </rPr>
      <t>肖若晨</t>
    </r>
    <phoneticPr fontId="2" type="noConversion"/>
  </si>
  <si>
    <r>
      <rPr>
        <sz val="10"/>
        <color theme="1"/>
        <rFont val="細明體"/>
        <family val="3"/>
        <charset val="136"/>
      </rPr>
      <t>陳翊庭</t>
    </r>
    <phoneticPr fontId="2" type="noConversion"/>
  </si>
  <si>
    <r>
      <rPr>
        <sz val="10"/>
        <color theme="1"/>
        <rFont val="細明體"/>
        <family val="3"/>
        <charset val="136"/>
      </rPr>
      <t>程薇方</t>
    </r>
    <phoneticPr fontId="2" type="noConversion"/>
  </si>
  <si>
    <r>
      <rPr>
        <sz val="10"/>
        <color theme="1"/>
        <rFont val="細明體"/>
        <family val="3"/>
        <charset val="136"/>
      </rPr>
      <t>林書敏</t>
    </r>
    <phoneticPr fontId="2" type="noConversion"/>
  </si>
  <si>
    <r>
      <rPr>
        <sz val="10"/>
        <color theme="1"/>
        <rFont val="細明體"/>
        <family val="3"/>
        <charset val="136"/>
      </rPr>
      <t>張原熏</t>
    </r>
    <phoneticPr fontId="2" type="noConversion"/>
  </si>
  <si>
    <r>
      <rPr>
        <sz val="10"/>
        <color theme="1"/>
        <rFont val="細明體"/>
        <family val="3"/>
        <charset val="136"/>
      </rPr>
      <t>張育榕</t>
    </r>
    <phoneticPr fontId="2" type="noConversion"/>
  </si>
  <si>
    <r>
      <rPr>
        <sz val="10"/>
        <color theme="1"/>
        <rFont val="細明體"/>
        <family val="3"/>
        <charset val="136"/>
      </rPr>
      <t>黃昭綺</t>
    </r>
    <phoneticPr fontId="2" type="noConversion"/>
  </si>
  <si>
    <r>
      <rPr>
        <sz val="10"/>
        <color theme="1"/>
        <rFont val="細明體"/>
        <family val="3"/>
        <charset val="136"/>
      </rPr>
      <t>張浩尉</t>
    </r>
    <phoneticPr fontId="2" type="noConversion"/>
  </si>
  <si>
    <r>
      <rPr>
        <sz val="10"/>
        <color theme="1"/>
        <rFont val="細明體"/>
        <family val="3"/>
        <charset val="136"/>
      </rPr>
      <t>金姬庚</t>
    </r>
    <phoneticPr fontId="2" type="noConversion"/>
  </si>
  <si>
    <r>
      <rPr>
        <sz val="10"/>
        <color theme="1"/>
        <rFont val="細明體"/>
        <family val="3"/>
        <charset val="136"/>
      </rPr>
      <t>朱鏡如</t>
    </r>
    <phoneticPr fontId="2" type="noConversion"/>
  </si>
  <si>
    <r>
      <rPr>
        <sz val="10"/>
        <color theme="1"/>
        <rFont val="細明體"/>
        <family val="3"/>
        <charset val="136"/>
      </rPr>
      <t>劉昭妤</t>
    </r>
    <phoneticPr fontId="2" type="noConversion"/>
  </si>
  <si>
    <r>
      <rPr>
        <sz val="10"/>
        <color theme="1"/>
        <rFont val="細明體"/>
        <family val="3"/>
        <charset val="136"/>
      </rPr>
      <t>尤昱閔</t>
    </r>
    <phoneticPr fontId="2" type="noConversion"/>
  </si>
  <si>
    <r>
      <rPr>
        <sz val="10"/>
        <color theme="1"/>
        <rFont val="細明體"/>
        <family val="3"/>
        <charset val="136"/>
      </rPr>
      <t>黃曼鈞</t>
    </r>
    <phoneticPr fontId="2" type="noConversion"/>
  </si>
  <si>
    <r>
      <rPr>
        <sz val="10"/>
        <color theme="1"/>
        <rFont val="細明體"/>
        <family val="3"/>
        <charset val="136"/>
      </rPr>
      <t>廖婉婷</t>
    </r>
    <phoneticPr fontId="2" type="noConversion"/>
  </si>
  <si>
    <r>
      <rPr>
        <sz val="10"/>
        <color theme="1"/>
        <rFont val="細明體"/>
        <family val="3"/>
        <charset val="136"/>
      </rPr>
      <t>簡志軒</t>
    </r>
    <phoneticPr fontId="2" type="noConversion"/>
  </si>
  <si>
    <r>
      <rPr>
        <sz val="10"/>
        <color theme="1"/>
        <rFont val="細明體"/>
        <family val="3"/>
        <charset val="136"/>
      </rPr>
      <t>林泰宇</t>
    </r>
    <phoneticPr fontId="2" type="noConversion"/>
  </si>
  <si>
    <r>
      <t>UCLA</t>
    </r>
    <r>
      <rPr>
        <sz val="10"/>
        <color theme="1"/>
        <rFont val="細明體"/>
        <family val="3"/>
        <charset val="136"/>
      </rPr>
      <t>學士學位</t>
    </r>
    <phoneticPr fontId="2" type="noConversion"/>
  </si>
  <si>
    <r>
      <rPr>
        <sz val="10"/>
        <color theme="1"/>
        <rFont val="細明體"/>
        <family val="3"/>
        <charset val="136"/>
      </rPr>
      <t>趙思涵</t>
    </r>
    <phoneticPr fontId="2" type="noConversion"/>
  </si>
  <si>
    <r>
      <rPr>
        <sz val="10"/>
        <color theme="1"/>
        <rFont val="細明體"/>
        <family val="3"/>
        <charset val="136"/>
      </rPr>
      <t>白咏杰</t>
    </r>
    <phoneticPr fontId="2" type="noConversion"/>
  </si>
  <si>
    <r>
      <rPr>
        <sz val="10"/>
        <color theme="1"/>
        <rFont val="細明體"/>
        <family val="3"/>
        <charset val="136"/>
      </rPr>
      <t>李怡臻</t>
    </r>
    <phoneticPr fontId="2" type="noConversion"/>
  </si>
  <si>
    <r>
      <rPr>
        <sz val="10"/>
        <color theme="1"/>
        <rFont val="細明體"/>
        <family val="3"/>
        <charset val="136"/>
      </rPr>
      <t>杜敏彥</t>
    </r>
    <phoneticPr fontId="2" type="noConversion"/>
  </si>
  <si>
    <r>
      <rPr>
        <sz val="10"/>
        <color theme="1"/>
        <rFont val="細明體"/>
        <family val="3"/>
        <charset val="136"/>
      </rPr>
      <t>柯明良</t>
    </r>
    <phoneticPr fontId="2" type="noConversion"/>
  </si>
  <si>
    <r>
      <rPr>
        <sz val="10"/>
        <color theme="1"/>
        <rFont val="細明體"/>
        <family val="3"/>
        <charset val="136"/>
      </rPr>
      <t>楊雅晴</t>
    </r>
    <phoneticPr fontId="2" type="noConversion"/>
  </si>
  <si>
    <r>
      <rPr>
        <sz val="10"/>
        <color theme="1"/>
        <rFont val="細明體"/>
        <family val="3"/>
        <charset val="136"/>
      </rPr>
      <t>袁兆遠</t>
    </r>
    <phoneticPr fontId="2" type="noConversion"/>
  </si>
  <si>
    <r>
      <rPr>
        <sz val="10"/>
        <color theme="1"/>
        <rFont val="細明體"/>
        <family val="3"/>
        <charset val="136"/>
      </rPr>
      <t>廖禹宣</t>
    </r>
    <phoneticPr fontId="2" type="noConversion"/>
  </si>
  <si>
    <r>
      <rPr>
        <sz val="10"/>
        <color theme="1"/>
        <rFont val="細明體"/>
        <family val="3"/>
        <charset val="136"/>
      </rPr>
      <t>許意函</t>
    </r>
    <phoneticPr fontId="2" type="noConversion"/>
  </si>
  <si>
    <r>
      <rPr>
        <sz val="10"/>
        <color theme="1"/>
        <rFont val="細明體"/>
        <family val="3"/>
        <charset val="136"/>
      </rPr>
      <t>莊于葶</t>
    </r>
    <phoneticPr fontId="2" type="noConversion"/>
  </si>
  <si>
    <r>
      <rPr>
        <sz val="10"/>
        <color theme="1"/>
        <rFont val="細明體"/>
        <family val="3"/>
        <charset val="136"/>
      </rPr>
      <t>簡睿君</t>
    </r>
    <phoneticPr fontId="2" type="noConversion"/>
  </si>
  <si>
    <r>
      <t>TOEIC</t>
    </r>
    <r>
      <rPr>
        <sz val="10"/>
        <color theme="1"/>
        <rFont val="細明體"/>
        <family val="3"/>
        <charset val="136"/>
      </rPr>
      <t>成績為兩年以上之成績</t>
    </r>
    <phoneticPr fontId="2" type="noConversion"/>
  </si>
  <si>
    <t>TOEIC成績為兩年以上之成績</t>
  </si>
  <si>
    <r>
      <t xml:space="preserve">IELTS </t>
    </r>
    <r>
      <rPr>
        <sz val="10"/>
        <color theme="1"/>
        <rFont val="細明體"/>
        <family val="3"/>
        <charset val="136"/>
      </rPr>
      <t>成績為兩年以上之成績</t>
    </r>
    <phoneticPr fontId="2" type="noConversion"/>
  </si>
  <si>
    <r>
      <rPr>
        <b/>
        <sz val="10"/>
        <color theme="1"/>
        <rFont val="細明體"/>
        <family val="3"/>
        <charset val="136"/>
      </rPr>
      <t>審件老師簽名</t>
    </r>
    <r>
      <rPr>
        <b/>
        <sz val="10"/>
        <color theme="1"/>
        <rFont val="Cambria"/>
        <family val="1"/>
      </rPr>
      <t xml:space="preserve"> :</t>
    </r>
    <phoneticPr fontId="2" type="noConversion"/>
  </si>
  <si>
    <t>雙重國籍：USA</t>
  </si>
  <si>
    <r>
      <rPr>
        <sz val="12"/>
        <color theme="1"/>
        <rFont val="細明體"/>
        <family val="3"/>
        <charset val="136"/>
      </rPr>
      <t>雙重國籍：</t>
    </r>
    <r>
      <rPr>
        <sz val="12"/>
        <color theme="1"/>
        <rFont val="Cambria"/>
        <family val="1"/>
      </rPr>
      <t>USA</t>
    </r>
    <phoneticPr fontId="2" type="noConversion"/>
  </si>
  <si>
    <r>
      <rPr>
        <sz val="10"/>
        <color theme="1"/>
        <rFont val="細明體"/>
        <family val="3"/>
        <charset val="136"/>
      </rPr>
      <t>雙重國籍：</t>
    </r>
    <r>
      <rPr>
        <sz val="10"/>
        <color theme="1"/>
        <rFont val="Cambria"/>
        <family val="1"/>
      </rPr>
      <t>USA</t>
    </r>
    <phoneticPr fontId="2" type="noConversion"/>
  </si>
  <si>
    <r>
      <rPr>
        <sz val="10"/>
        <color theme="1"/>
        <rFont val="細明體"/>
        <family val="3"/>
        <charset val="136"/>
      </rPr>
      <t>雙重國籍：</t>
    </r>
    <r>
      <rPr>
        <sz val="10"/>
        <color theme="1"/>
        <rFont val="Cambria"/>
        <family val="1"/>
      </rPr>
      <t>Canada</t>
    </r>
    <phoneticPr fontId="2" type="noConversion"/>
  </si>
  <si>
    <r>
      <t xml:space="preserve">IELTS </t>
    </r>
    <r>
      <rPr>
        <sz val="9"/>
        <color theme="1"/>
        <rFont val="細明體"/>
        <family val="3"/>
        <charset val="136"/>
      </rPr>
      <t>成績為兩年以上之成績</t>
    </r>
    <phoneticPr fontId="2" type="noConversion"/>
  </si>
  <si>
    <r>
      <t>TOEIC</t>
    </r>
    <r>
      <rPr>
        <sz val="9"/>
        <color theme="1"/>
        <rFont val="細明體"/>
        <family val="3"/>
        <charset val="136"/>
      </rPr>
      <t>成績為兩年以上之成績</t>
    </r>
    <phoneticPr fontId="2" type="noConversion"/>
  </si>
  <si>
    <t>Score 1</t>
    <phoneticPr fontId="2" type="noConversion"/>
  </si>
  <si>
    <t>Score 2</t>
    <phoneticPr fontId="2" type="noConversion"/>
  </si>
  <si>
    <t>Score 3</t>
    <phoneticPr fontId="2" type="noConversion"/>
  </si>
  <si>
    <t>Score 4</t>
    <phoneticPr fontId="2" type="noConversion"/>
  </si>
  <si>
    <t>GMBA</t>
    <phoneticPr fontId="2" type="noConversion"/>
  </si>
  <si>
    <t>Score 5</t>
    <phoneticPr fontId="2" type="noConversion"/>
  </si>
  <si>
    <t>Score 6</t>
    <phoneticPr fontId="2" type="noConversion"/>
  </si>
  <si>
    <t>Average</t>
    <phoneticPr fontId="2" type="noConversion"/>
  </si>
  <si>
    <t>TOEFL</t>
    <phoneticPr fontId="2" type="noConversion"/>
  </si>
  <si>
    <t>TOEIC</t>
    <phoneticPr fontId="2" type="noConversion"/>
  </si>
  <si>
    <t>IELTS</t>
    <phoneticPr fontId="2" type="noConversion"/>
  </si>
  <si>
    <t>GPA</t>
    <phoneticPr fontId="2" type="noConversion"/>
  </si>
  <si>
    <t>Average</t>
    <phoneticPr fontId="2" type="noConversion"/>
  </si>
  <si>
    <t>Minimum</t>
    <phoneticPr fontId="2" type="noConversion"/>
  </si>
  <si>
    <t>Maximum</t>
    <phoneticPr fontId="2" type="noConversion"/>
  </si>
  <si>
    <t>Median</t>
    <phoneticPr fontId="2" type="noConversion"/>
  </si>
  <si>
    <t>工管系</t>
    <phoneticPr fontId="2" type="noConversion"/>
  </si>
  <si>
    <t>會計系</t>
    <phoneticPr fontId="2" type="noConversion"/>
  </si>
  <si>
    <t>財金系</t>
    <phoneticPr fontId="2" type="noConversion"/>
  </si>
  <si>
    <t>學士班</t>
    <phoneticPr fontId="2" type="noConversion"/>
  </si>
  <si>
    <t>碩士班</t>
    <phoneticPr fontId="2" type="noConversion"/>
  </si>
  <si>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mbria"/>
        <family val="1"/>
      </rPr>
      <t>TOEFL</t>
    </r>
    <r>
      <rPr>
        <sz val="12"/>
        <color theme="1"/>
        <rFont val="細明體"/>
        <family val="3"/>
        <charset val="136"/>
      </rPr>
      <t>人數</t>
    </r>
    <phoneticPr fontId="2" type="noConversion"/>
  </si>
  <si>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mbria"/>
        <family val="1"/>
      </rPr>
      <t>TOEIC</t>
    </r>
    <r>
      <rPr>
        <sz val="12"/>
        <color theme="1"/>
        <rFont val="細明體"/>
        <family val="3"/>
        <charset val="136"/>
      </rPr>
      <t>人數</t>
    </r>
    <phoneticPr fontId="2" type="noConversion"/>
  </si>
  <si>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mbria"/>
        <family val="1"/>
      </rPr>
      <t>IELTS</t>
    </r>
    <r>
      <rPr>
        <sz val="12"/>
        <color theme="1"/>
        <rFont val="細明體"/>
        <family val="3"/>
        <charset val="136"/>
      </rPr>
      <t>人數</t>
    </r>
    <phoneticPr fontId="2" type="noConversion"/>
  </si>
  <si>
    <t>國企系</t>
    <phoneticPr fontId="2" type="noConversion"/>
  </si>
  <si>
    <t>資管系</t>
    <phoneticPr fontId="2" type="noConversion"/>
  </si>
  <si>
    <t>總人數</t>
    <phoneticPr fontId="2" type="noConversion"/>
  </si>
  <si>
    <t>碩士班</t>
    <phoneticPr fontId="2" type="noConversion"/>
  </si>
  <si>
    <t>學士班</t>
    <phoneticPr fontId="2" type="noConversion"/>
  </si>
  <si>
    <t>總人數</t>
    <phoneticPr fontId="2" type="noConversion"/>
  </si>
  <si>
    <t>名次</t>
    <phoneticPr fontId="2" type="noConversion"/>
  </si>
  <si>
    <t>游佳璇</t>
    <phoneticPr fontId="2" type="noConversion"/>
  </si>
  <si>
    <r>
      <rPr>
        <sz val="10"/>
        <color theme="1"/>
        <rFont val="Cambria"/>
        <family val="1"/>
      </rPr>
      <t>GPA</t>
    </r>
    <phoneticPr fontId="2" type="noConversion"/>
  </si>
  <si>
    <t>Rank</t>
    <phoneticPr fontId="2" type="noConversion"/>
  </si>
  <si>
    <t>IELTS</t>
    <phoneticPr fontId="2" type="noConversion"/>
  </si>
  <si>
    <t>TOEIC</t>
    <phoneticPr fontId="2" type="noConversion"/>
  </si>
  <si>
    <t>Remark</t>
    <phoneticPr fontId="2" type="noConversion"/>
  </si>
  <si>
    <t>Level</t>
    <phoneticPr fontId="2" type="noConversion"/>
  </si>
  <si>
    <t>Department</t>
    <phoneticPr fontId="2" type="noConversion"/>
  </si>
  <si>
    <t>TOEFLL(T/R/L/S/W)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</si>
</sst>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.0_ "/>
    <numFmt numFmtId="178" formatCode="0.0_);[Red]\(0.0\)"/>
    <numFmt numFmtId="179" formatCode="0_);[Red]\(0\)"/>
    <numFmt numFmtId="180" formatCode="0.0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mbria"/>
      <family val="1"/>
    </font>
    <font>
      <sz val="9"/>
      <name val="新細明體"/>
      <family val="2"/>
      <charset val="136"/>
      <scheme val="minor"/>
    </font>
    <font>
      <sz val="10"/>
      <color theme="1"/>
      <name val="Cambria"/>
      <family val="1"/>
    </font>
    <font>
      <sz val="10"/>
      <color theme="1"/>
      <name val="新細明體"/>
      <family val="2"/>
      <charset val="136"/>
    </font>
    <font>
      <sz val="10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name val="Cambria"/>
      <family val="1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color theme="1"/>
      <name val="新細明體"/>
      <family val="2"/>
      <charset val="136"/>
      <scheme val="minor"/>
    </font>
    <font>
      <sz val="10"/>
      <name val="Cambria"/>
      <family val="1"/>
    </font>
    <font>
      <b/>
      <sz val="10"/>
      <color theme="1"/>
      <name val="Cambria"/>
      <family val="1"/>
    </font>
    <font>
      <b/>
      <sz val="10"/>
      <color theme="1"/>
      <name val="細明體"/>
      <family val="3"/>
      <charset val="136"/>
    </font>
    <font>
      <sz val="9"/>
      <color theme="1"/>
      <name val="Cambria"/>
      <family val="1"/>
    </font>
    <font>
      <sz val="9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0"/>
      <color theme="1"/>
      <name val="Abadi MT Condensed Extra Bold"/>
    </font>
    <font>
      <sz val="10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7">
    <xf numFmtId="0" fontId="0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8" fontId="1" fillId="0" borderId="1" xfId="0" applyNumberFormat="1" applyFont="1" applyBorder="1" applyAlignment="1">
      <alignment horizontal="left" vertical="center"/>
    </xf>
    <xf numFmtId="177" fontId="7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80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</cellXfs>
  <cellStyles count="197">
    <cellStyle name="一般" xfId="0" builtinId="0"/>
    <cellStyle name="一般 2" xfId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opLeftCell="F1" workbookViewId="0">
      <selection activeCell="G58" sqref="G58"/>
    </sheetView>
  </sheetViews>
  <sheetFormatPr baseColWidth="10" defaultColWidth="9" defaultRowHeight="15" x14ac:dyDescent="0"/>
  <cols>
    <col min="1" max="1" width="5.1640625" style="2" customWidth="1"/>
    <col min="2" max="2" width="12" style="2" customWidth="1"/>
    <col min="3" max="3" width="9.33203125" style="2" customWidth="1"/>
    <col min="4" max="4" width="26.83203125" style="2" customWidth="1"/>
    <col min="5" max="5" width="13.1640625" style="2" customWidth="1"/>
    <col min="6" max="6" width="5.6640625" style="2" customWidth="1"/>
    <col min="7" max="7" width="25.83203125" style="2" customWidth="1"/>
    <col min="8" max="8" width="14.5" style="3" customWidth="1"/>
    <col min="9" max="10" width="8.83203125" style="2" customWidth="1"/>
    <col min="11" max="11" width="6.33203125" style="2" customWidth="1"/>
    <col min="12" max="12" width="6" style="2" customWidth="1"/>
    <col min="13" max="13" width="5.33203125" style="2" customWidth="1"/>
    <col min="14" max="14" width="5.5" style="2" customWidth="1"/>
    <col min="15" max="15" width="7.6640625" style="2" customWidth="1"/>
    <col min="16" max="16" width="15.83203125" style="2" customWidth="1"/>
    <col min="17" max="17" width="7.6640625" style="2" customWidth="1"/>
    <col min="18" max="18" width="19.33203125" style="2" customWidth="1"/>
    <col min="19" max="19" width="17.1640625" style="2" customWidth="1"/>
    <col min="20" max="16384" width="9" style="2"/>
  </cols>
  <sheetData>
    <row r="1" spans="1:20" s="1" customFormat="1" ht="48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18</v>
      </c>
      <c r="J1" s="5" t="s">
        <v>8</v>
      </c>
      <c r="K1" s="5" t="s">
        <v>9</v>
      </c>
      <c r="L1" s="5" t="s">
        <v>10</v>
      </c>
      <c r="M1" s="5" t="s">
        <v>12</v>
      </c>
      <c r="N1" s="5" t="s">
        <v>11</v>
      </c>
      <c r="O1" s="5" t="s">
        <v>13</v>
      </c>
      <c r="P1" s="5" t="s">
        <v>14</v>
      </c>
      <c r="Q1" s="5" t="s">
        <v>15</v>
      </c>
      <c r="R1" s="5" t="s">
        <v>17</v>
      </c>
      <c r="S1" s="5" t="s">
        <v>16</v>
      </c>
      <c r="T1" s="8" t="s">
        <v>19</v>
      </c>
    </row>
    <row r="2" spans="1:20">
      <c r="A2" s="9">
        <v>1</v>
      </c>
      <c r="B2" s="9" t="s">
        <v>1028</v>
      </c>
      <c r="C2" s="10" t="s">
        <v>22</v>
      </c>
      <c r="D2" s="9" t="s">
        <v>23</v>
      </c>
      <c r="E2" s="9" t="s">
        <v>468</v>
      </c>
      <c r="F2" s="9" t="s">
        <v>24</v>
      </c>
      <c r="G2" s="9" t="s">
        <v>25</v>
      </c>
      <c r="H2" s="11" t="s">
        <v>26</v>
      </c>
      <c r="I2" s="9" t="s">
        <v>27</v>
      </c>
      <c r="J2" s="9" t="s">
        <v>1119</v>
      </c>
      <c r="K2" s="9">
        <v>3</v>
      </c>
      <c r="L2" s="9">
        <v>107</v>
      </c>
      <c r="M2" s="12"/>
      <c r="N2" s="9"/>
      <c r="O2" s="9"/>
      <c r="P2" s="12">
        <v>3.7</v>
      </c>
      <c r="Q2" s="13"/>
      <c r="R2" s="9"/>
      <c r="S2" s="9"/>
      <c r="T2" s="9"/>
    </row>
    <row r="3" spans="1:20">
      <c r="A3" s="9">
        <v>2</v>
      </c>
      <c r="B3" s="9" t="s">
        <v>1084</v>
      </c>
      <c r="C3" s="10" t="s">
        <v>28</v>
      </c>
      <c r="D3" s="9" t="s">
        <v>29</v>
      </c>
      <c r="E3" s="9" t="s">
        <v>30</v>
      </c>
      <c r="F3" s="9" t="s">
        <v>24</v>
      </c>
      <c r="G3" s="9" t="s">
        <v>31</v>
      </c>
      <c r="H3" s="11" t="s">
        <v>32</v>
      </c>
      <c r="I3" s="9" t="s">
        <v>33</v>
      </c>
      <c r="J3" s="9" t="s">
        <v>1121</v>
      </c>
      <c r="K3" s="9">
        <v>2</v>
      </c>
      <c r="L3" s="9">
        <v>84</v>
      </c>
      <c r="M3" s="12"/>
      <c r="N3" s="9"/>
      <c r="O3" s="9" t="s">
        <v>34</v>
      </c>
      <c r="P3" s="12"/>
      <c r="Q3" s="13">
        <v>4.0999999999999996</v>
      </c>
      <c r="R3" s="9"/>
      <c r="S3" s="9"/>
      <c r="T3" s="9"/>
    </row>
    <row r="4" spans="1:20">
      <c r="A4" s="9">
        <v>3</v>
      </c>
      <c r="B4" s="9" t="s">
        <v>1029</v>
      </c>
      <c r="C4" s="10" t="s">
        <v>35</v>
      </c>
      <c r="D4" s="9" t="s">
        <v>36</v>
      </c>
      <c r="E4" s="9" t="s">
        <v>37</v>
      </c>
      <c r="F4" s="9" t="s">
        <v>24</v>
      </c>
      <c r="G4" s="9" t="s">
        <v>38</v>
      </c>
      <c r="H4" s="11" t="s">
        <v>39</v>
      </c>
      <c r="I4" s="9" t="s">
        <v>27</v>
      </c>
      <c r="J4" s="9" t="s">
        <v>1119</v>
      </c>
      <c r="K4" s="9">
        <v>2</v>
      </c>
      <c r="L4" s="9">
        <v>103</v>
      </c>
      <c r="M4" s="12"/>
      <c r="N4" s="9"/>
      <c r="O4" s="9" t="s">
        <v>34</v>
      </c>
      <c r="P4" s="12">
        <v>4.0999999999999996</v>
      </c>
      <c r="Q4" s="13"/>
      <c r="R4" s="9"/>
      <c r="S4" s="9"/>
      <c r="T4" s="9"/>
    </row>
    <row r="5" spans="1:20">
      <c r="A5" s="9">
        <v>4</v>
      </c>
      <c r="B5" s="9" t="s">
        <v>1030</v>
      </c>
      <c r="C5" s="10" t="s">
        <v>40</v>
      </c>
      <c r="D5" s="9" t="s">
        <v>41</v>
      </c>
      <c r="E5" s="9" t="s">
        <v>42</v>
      </c>
      <c r="F5" s="9" t="s">
        <v>24</v>
      </c>
      <c r="G5" s="9" t="s">
        <v>470</v>
      </c>
      <c r="H5" s="11" t="s">
        <v>43</v>
      </c>
      <c r="I5" s="9" t="s">
        <v>33</v>
      </c>
      <c r="J5" s="9" t="s">
        <v>1119</v>
      </c>
      <c r="K5" s="9">
        <v>3</v>
      </c>
      <c r="L5" s="9">
        <v>99</v>
      </c>
      <c r="M5" s="12"/>
      <c r="N5" s="9">
        <v>885</v>
      </c>
      <c r="O5" s="9" t="s">
        <v>34</v>
      </c>
      <c r="P5" s="12">
        <v>4</v>
      </c>
      <c r="Q5" s="13"/>
      <c r="R5" s="9"/>
      <c r="S5" s="9"/>
      <c r="T5" s="9"/>
    </row>
    <row r="6" spans="1:20">
      <c r="A6" s="9">
        <v>5</v>
      </c>
      <c r="B6" s="9" t="s">
        <v>1031</v>
      </c>
      <c r="C6" s="10" t="s">
        <v>44</v>
      </c>
      <c r="D6" s="9" t="s">
        <v>45</v>
      </c>
      <c r="E6" s="9" t="s">
        <v>46</v>
      </c>
      <c r="F6" s="9" t="s">
        <v>24</v>
      </c>
      <c r="G6" s="9" t="s">
        <v>47</v>
      </c>
      <c r="H6" s="11" t="s">
        <v>48</v>
      </c>
      <c r="I6" s="9" t="s">
        <v>49</v>
      </c>
      <c r="J6" s="9" t="s">
        <v>1119</v>
      </c>
      <c r="K6" s="9">
        <v>3</v>
      </c>
      <c r="L6" s="9"/>
      <c r="M6" s="12">
        <v>7</v>
      </c>
      <c r="N6" s="9"/>
      <c r="O6" s="9" t="s">
        <v>34</v>
      </c>
      <c r="P6" s="12">
        <v>3.9</v>
      </c>
      <c r="Q6" s="13"/>
      <c r="R6" s="9"/>
      <c r="S6" s="9"/>
      <c r="T6" s="9"/>
    </row>
    <row r="7" spans="1:20">
      <c r="A7" s="9">
        <v>6</v>
      </c>
      <c r="B7" s="9" t="s">
        <v>1032</v>
      </c>
      <c r="C7" s="10" t="s">
        <v>50</v>
      </c>
      <c r="D7" s="9" t="s">
        <v>51</v>
      </c>
      <c r="E7" s="9" t="s">
        <v>52</v>
      </c>
      <c r="F7" s="9" t="s">
        <v>24</v>
      </c>
      <c r="G7" s="9" t="s">
        <v>53</v>
      </c>
      <c r="H7" s="11" t="s">
        <v>54</v>
      </c>
      <c r="I7" s="9" t="s">
        <v>33</v>
      </c>
      <c r="J7" s="9" t="s">
        <v>1119</v>
      </c>
      <c r="K7" s="9">
        <v>3</v>
      </c>
      <c r="L7" s="9">
        <v>92</v>
      </c>
      <c r="M7" s="12"/>
      <c r="N7" s="9">
        <v>775</v>
      </c>
      <c r="O7" s="9"/>
      <c r="P7" s="12">
        <v>3.9</v>
      </c>
      <c r="Q7" s="13"/>
      <c r="R7" s="9"/>
      <c r="S7" s="9"/>
      <c r="T7" s="9"/>
    </row>
    <row r="8" spans="1:20">
      <c r="A8" s="9">
        <v>7</v>
      </c>
      <c r="B8" s="9" t="s">
        <v>1085</v>
      </c>
      <c r="C8" s="10" t="s">
        <v>55</v>
      </c>
      <c r="D8" s="9" t="s">
        <v>56</v>
      </c>
      <c r="E8" s="9" t="s">
        <v>57</v>
      </c>
      <c r="F8" s="9" t="s">
        <v>58</v>
      </c>
      <c r="G8" s="9" t="s">
        <v>471</v>
      </c>
      <c r="H8" s="11" t="s">
        <v>59</v>
      </c>
      <c r="I8" s="9" t="s">
        <v>60</v>
      </c>
      <c r="J8" s="9" t="s">
        <v>1121</v>
      </c>
      <c r="K8" s="9">
        <v>1</v>
      </c>
      <c r="L8" s="9"/>
      <c r="M8" s="12"/>
      <c r="N8" s="9">
        <v>960</v>
      </c>
      <c r="O8" s="9"/>
      <c r="P8" s="12" t="s">
        <v>61</v>
      </c>
      <c r="Q8" s="13"/>
      <c r="R8" s="9"/>
      <c r="S8" s="9"/>
      <c r="T8" s="9"/>
    </row>
    <row r="9" spans="1:20">
      <c r="A9" s="9">
        <v>8</v>
      </c>
      <c r="B9" s="9" t="s">
        <v>1033</v>
      </c>
      <c r="C9" s="10" t="s">
        <v>62</v>
      </c>
      <c r="D9" s="9" t="s">
        <v>63</v>
      </c>
      <c r="E9" s="9" t="s">
        <v>64</v>
      </c>
      <c r="F9" s="9" t="s">
        <v>24</v>
      </c>
      <c r="G9" s="9" t="s">
        <v>65</v>
      </c>
      <c r="H9" s="11" t="s">
        <v>66</v>
      </c>
      <c r="I9" s="9" t="s">
        <v>27</v>
      </c>
      <c r="J9" s="9" t="s">
        <v>1119</v>
      </c>
      <c r="K9" s="9">
        <v>3</v>
      </c>
      <c r="L9" s="9">
        <v>101</v>
      </c>
      <c r="M9" s="12"/>
      <c r="N9" s="9"/>
      <c r="O9" s="9" t="s">
        <v>34</v>
      </c>
      <c r="P9" s="12">
        <v>3.8</v>
      </c>
      <c r="Q9" s="13"/>
      <c r="R9" s="9"/>
      <c r="S9" s="9"/>
      <c r="T9" s="9"/>
    </row>
    <row r="10" spans="1:20">
      <c r="A10" s="9">
        <v>9</v>
      </c>
      <c r="B10" s="9" t="s">
        <v>1034</v>
      </c>
      <c r="C10" s="10" t="s">
        <v>67</v>
      </c>
      <c r="D10" s="9" t="s">
        <v>68</v>
      </c>
      <c r="E10" s="9" t="s">
        <v>69</v>
      </c>
      <c r="F10" s="9" t="s">
        <v>24</v>
      </c>
      <c r="G10" s="9" t="s">
        <v>70</v>
      </c>
      <c r="H10" s="11" t="s">
        <v>71</v>
      </c>
      <c r="I10" s="9" t="s">
        <v>49</v>
      </c>
      <c r="J10" s="9" t="s">
        <v>1119</v>
      </c>
      <c r="K10" s="9">
        <v>3</v>
      </c>
      <c r="L10" s="9">
        <v>100</v>
      </c>
      <c r="M10" s="12"/>
      <c r="N10" s="9"/>
      <c r="O10" s="9" t="s">
        <v>34</v>
      </c>
      <c r="P10" s="12">
        <v>3.7</v>
      </c>
      <c r="Q10" s="13"/>
      <c r="R10" s="9"/>
      <c r="S10" s="9"/>
      <c r="T10" s="9"/>
    </row>
    <row r="11" spans="1:20">
      <c r="A11" s="9">
        <v>10</v>
      </c>
      <c r="B11" s="9" t="s">
        <v>1086</v>
      </c>
      <c r="C11" s="10" t="s">
        <v>72</v>
      </c>
      <c r="D11" s="9" t="s">
        <v>472</v>
      </c>
      <c r="E11" s="9" t="s">
        <v>73</v>
      </c>
      <c r="F11" s="9" t="s">
        <v>24</v>
      </c>
      <c r="G11" s="9" t="s">
        <v>74</v>
      </c>
      <c r="H11" s="11" t="s">
        <v>75</v>
      </c>
      <c r="I11" s="9" t="s">
        <v>60</v>
      </c>
      <c r="J11" s="9" t="s">
        <v>1121</v>
      </c>
      <c r="K11" s="9">
        <v>1</v>
      </c>
      <c r="L11" s="9"/>
      <c r="M11" s="12"/>
      <c r="N11" s="9"/>
      <c r="O11" s="9" t="s">
        <v>34</v>
      </c>
      <c r="P11" s="12">
        <v>3.6</v>
      </c>
      <c r="Q11" s="13"/>
      <c r="R11" s="9"/>
      <c r="S11" s="9" t="s">
        <v>1307</v>
      </c>
      <c r="T11" s="9" t="s">
        <v>467</v>
      </c>
    </row>
    <row r="12" spans="1:20">
      <c r="A12" s="9">
        <v>11</v>
      </c>
      <c r="B12" s="9" t="s">
        <v>1087</v>
      </c>
      <c r="C12" s="10" t="s">
        <v>77</v>
      </c>
      <c r="D12" s="9" t="s">
        <v>78</v>
      </c>
      <c r="E12" s="9" t="s">
        <v>79</v>
      </c>
      <c r="F12" s="9" t="s">
        <v>24</v>
      </c>
      <c r="G12" s="9" t="s">
        <v>473</v>
      </c>
      <c r="H12" s="11" t="s">
        <v>80</v>
      </c>
      <c r="I12" s="9" t="s">
        <v>60</v>
      </c>
      <c r="J12" s="9" t="s">
        <v>1121</v>
      </c>
      <c r="K12" s="9">
        <v>1</v>
      </c>
      <c r="L12" s="9">
        <v>102</v>
      </c>
      <c r="M12" s="12"/>
      <c r="N12" s="9">
        <v>975</v>
      </c>
      <c r="O12" s="9"/>
      <c r="P12" s="12">
        <v>3.1</v>
      </c>
      <c r="Q12" s="13"/>
      <c r="R12" s="9"/>
      <c r="S12" s="9"/>
      <c r="T12" s="9"/>
    </row>
    <row r="13" spans="1:20">
      <c r="A13" s="9">
        <v>12</v>
      </c>
      <c r="B13" s="9" t="s">
        <v>1035</v>
      </c>
      <c r="C13" s="10" t="s">
        <v>81</v>
      </c>
      <c r="D13" s="9" t="s">
        <v>82</v>
      </c>
      <c r="E13" s="9" t="s">
        <v>83</v>
      </c>
      <c r="F13" s="9" t="s">
        <v>24</v>
      </c>
      <c r="G13" s="9" t="s">
        <v>84</v>
      </c>
      <c r="H13" s="11" t="s">
        <v>85</v>
      </c>
      <c r="I13" s="9" t="s">
        <v>33</v>
      </c>
      <c r="J13" s="9" t="s">
        <v>1119</v>
      </c>
      <c r="K13" s="9">
        <v>3</v>
      </c>
      <c r="L13" s="9">
        <v>113</v>
      </c>
      <c r="M13" s="12"/>
      <c r="N13" s="9"/>
      <c r="O13" s="9" t="s">
        <v>34</v>
      </c>
      <c r="P13" s="12">
        <v>3.2</v>
      </c>
      <c r="Q13" s="13"/>
      <c r="R13" s="9"/>
      <c r="S13" s="9"/>
      <c r="T13" s="9"/>
    </row>
    <row r="14" spans="1:20">
      <c r="A14" s="9">
        <v>13</v>
      </c>
      <c r="B14" s="9" t="s">
        <v>1088</v>
      </c>
      <c r="C14" s="10" t="s">
        <v>86</v>
      </c>
      <c r="D14" s="9" t="s">
        <v>474</v>
      </c>
      <c r="E14" s="9" t="s">
        <v>87</v>
      </c>
      <c r="F14" s="9" t="s">
        <v>24</v>
      </c>
      <c r="G14" s="9" t="s">
        <v>475</v>
      </c>
      <c r="H14" s="11" t="s">
        <v>88</v>
      </c>
      <c r="I14" s="9" t="s">
        <v>60</v>
      </c>
      <c r="J14" s="9" t="s">
        <v>1121</v>
      </c>
      <c r="K14" s="9">
        <v>1</v>
      </c>
      <c r="L14" s="9">
        <v>96</v>
      </c>
      <c r="M14" s="12"/>
      <c r="N14" s="9"/>
      <c r="O14" s="9"/>
      <c r="P14" s="12">
        <v>3.7</v>
      </c>
      <c r="Q14" s="13"/>
      <c r="R14" s="9"/>
      <c r="S14" s="9"/>
      <c r="T14" s="9"/>
    </row>
    <row r="15" spans="1:20">
      <c r="A15" s="9">
        <v>14</v>
      </c>
      <c r="B15" s="9" t="s">
        <v>1036</v>
      </c>
      <c r="C15" s="10" t="s">
        <v>89</v>
      </c>
      <c r="D15" s="9" t="s">
        <v>90</v>
      </c>
      <c r="E15" s="9" t="s">
        <v>91</v>
      </c>
      <c r="F15" s="9" t="s">
        <v>24</v>
      </c>
      <c r="G15" s="9" t="s">
        <v>92</v>
      </c>
      <c r="H15" s="11" t="s">
        <v>93</v>
      </c>
      <c r="I15" s="9" t="s">
        <v>27</v>
      </c>
      <c r="J15" s="9" t="s">
        <v>1119</v>
      </c>
      <c r="K15" s="9">
        <v>3</v>
      </c>
      <c r="L15" s="9"/>
      <c r="M15" s="12">
        <v>7.5</v>
      </c>
      <c r="N15" s="9"/>
      <c r="O15" s="9" t="s">
        <v>34</v>
      </c>
      <c r="P15" s="12">
        <v>3.91</v>
      </c>
      <c r="Q15" s="13"/>
      <c r="R15" s="9"/>
      <c r="S15" s="9"/>
      <c r="T15" s="9"/>
    </row>
    <row r="16" spans="1:20">
      <c r="A16" s="9">
        <v>15</v>
      </c>
      <c r="B16" s="9" t="s">
        <v>1089</v>
      </c>
      <c r="C16" s="10" t="s">
        <v>94</v>
      </c>
      <c r="D16" s="9" t="s">
        <v>95</v>
      </c>
      <c r="E16" s="9" t="s">
        <v>96</v>
      </c>
      <c r="F16" s="9" t="s">
        <v>24</v>
      </c>
      <c r="G16" s="9" t="s">
        <v>97</v>
      </c>
      <c r="H16" s="11" t="s">
        <v>98</v>
      </c>
      <c r="I16" s="9" t="s">
        <v>99</v>
      </c>
      <c r="J16" s="9" t="s">
        <v>1121</v>
      </c>
      <c r="K16" s="9">
        <v>1</v>
      </c>
      <c r="L16" s="9"/>
      <c r="M16" s="12"/>
      <c r="N16" s="9">
        <v>880</v>
      </c>
      <c r="O16" s="9" t="s">
        <v>34</v>
      </c>
      <c r="P16" s="12">
        <v>86.7</v>
      </c>
      <c r="Q16" s="13"/>
      <c r="R16" s="9"/>
      <c r="S16" s="9"/>
      <c r="T16" s="9"/>
    </row>
    <row r="17" spans="1:20">
      <c r="A17" s="9">
        <v>16</v>
      </c>
      <c r="B17" s="9" t="s">
        <v>1090</v>
      </c>
      <c r="C17" s="10" t="s">
        <v>100</v>
      </c>
      <c r="D17" s="9" t="s">
        <v>101</v>
      </c>
      <c r="E17" s="9" t="s">
        <v>102</v>
      </c>
      <c r="F17" s="9" t="s">
        <v>58</v>
      </c>
      <c r="G17" s="9" t="s">
        <v>103</v>
      </c>
      <c r="H17" s="11" t="s">
        <v>104</v>
      </c>
      <c r="I17" s="9" t="s">
        <v>33</v>
      </c>
      <c r="J17" s="9" t="s">
        <v>1121</v>
      </c>
      <c r="K17" s="9">
        <v>2</v>
      </c>
      <c r="L17" s="9">
        <v>84</v>
      </c>
      <c r="M17" s="12"/>
      <c r="N17" s="9"/>
      <c r="O17" s="9"/>
      <c r="P17" s="12"/>
      <c r="Q17" s="13">
        <v>4</v>
      </c>
      <c r="R17" s="9"/>
      <c r="S17" s="9"/>
      <c r="T17" s="9"/>
    </row>
    <row r="18" spans="1:20">
      <c r="A18" s="9">
        <v>17</v>
      </c>
      <c r="B18" s="9" t="s">
        <v>1091</v>
      </c>
      <c r="C18" s="10" t="s">
        <v>105</v>
      </c>
      <c r="D18" s="9" t="s">
        <v>106</v>
      </c>
      <c r="E18" s="9" t="s">
        <v>107</v>
      </c>
      <c r="F18" s="9" t="s">
        <v>58</v>
      </c>
      <c r="G18" s="9" t="s">
        <v>108</v>
      </c>
      <c r="H18" s="11" t="s">
        <v>109</v>
      </c>
      <c r="I18" s="9" t="s">
        <v>60</v>
      </c>
      <c r="J18" s="9" t="s">
        <v>1121</v>
      </c>
      <c r="K18" s="9">
        <v>1</v>
      </c>
      <c r="L18" s="9">
        <v>91</v>
      </c>
      <c r="M18" s="12"/>
      <c r="N18" s="9"/>
      <c r="O18" s="9" t="s">
        <v>34</v>
      </c>
      <c r="P18" s="12">
        <v>3.5</v>
      </c>
      <c r="Q18" s="13"/>
      <c r="R18" s="9"/>
      <c r="S18" s="9"/>
      <c r="T18" s="9"/>
    </row>
    <row r="19" spans="1:20">
      <c r="A19" s="9">
        <v>18</v>
      </c>
      <c r="B19" s="9" t="s">
        <v>1092</v>
      </c>
      <c r="C19" s="10" t="s">
        <v>110</v>
      </c>
      <c r="D19" s="9" t="s">
        <v>111</v>
      </c>
      <c r="E19" s="9" t="s">
        <v>112</v>
      </c>
      <c r="F19" s="9" t="s">
        <v>24</v>
      </c>
      <c r="G19" s="9" t="s">
        <v>113</v>
      </c>
      <c r="H19" s="11" t="s">
        <v>114</v>
      </c>
      <c r="I19" s="9" t="s">
        <v>115</v>
      </c>
      <c r="J19" s="9" t="s">
        <v>1121</v>
      </c>
      <c r="K19" s="9">
        <v>2</v>
      </c>
      <c r="L19" s="9">
        <v>87</v>
      </c>
      <c r="M19" s="12"/>
      <c r="N19" s="9"/>
      <c r="O19" s="9"/>
      <c r="P19" s="12"/>
      <c r="Q19" s="13">
        <v>4</v>
      </c>
      <c r="R19" s="9"/>
      <c r="S19" s="9"/>
      <c r="T19" s="9"/>
    </row>
    <row r="20" spans="1:20">
      <c r="A20" s="9">
        <v>19</v>
      </c>
      <c r="B20" s="9" t="s">
        <v>1037</v>
      </c>
      <c r="C20" s="10" t="s">
        <v>116</v>
      </c>
      <c r="D20" s="9" t="s">
        <v>117</v>
      </c>
      <c r="E20" s="9" t="s">
        <v>118</v>
      </c>
      <c r="F20" s="9" t="s">
        <v>24</v>
      </c>
      <c r="G20" s="9" t="s">
        <v>119</v>
      </c>
      <c r="H20" s="11" t="s">
        <v>120</v>
      </c>
      <c r="I20" s="9" t="s">
        <v>99</v>
      </c>
      <c r="J20" s="9" t="s">
        <v>1119</v>
      </c>
      <c r="K20" s="9">
        <v>3</v>
      </c>
      <c r="L20" s="9">
        <v>96</v>
      </c>
      <c r="M20" s="12"/>
      <c r="N20" s="9"/>
      <c r="O20" s="9" t="s">
        <v>34</v>
      </c>
      <c r="P20" s="12">
        <v>4.0999999999999996</v>
      </c>
      <c r="Q20" s="13"/>
      <c r="R20" s="9"/>
      <c r="S20" s="9"/>
      <c r="T20" s="9"/>
    </row>
    <row r="21" spans="1:20">
      <c r="A21" s="9">
        <v>20</v>
      </c>
      <c r="B21" s="9" t="s">
        <v>1038</v>
      </c>
      <c r="C21" s="10" t="s">
        <v>121</v>
      </c>
      <c r="D21" s="9" t="s">
        <v>122</v>
      </c>
      <c r="E21" s="9" t="s">
        <v>123</v>
      </c>
      <c r="F21" s="9" t="s">
        <v>24</v>
      </c>
      <c r="G21" s="9" t="s">
        <v>124</v>
      </c>
      <c r="H21" s="11" t="s">
        <v>125</v>
      </c>
      <c r="I21" s="9" t="s">
        <v>99</v>
      </c>
      <c r="J21" s="9" t="s">
        <v>1119</v>
      </c>
      <c r="K21" s="9">
        <v>3</v>
      </c>
      <c r="L21" s="9">
        <v>116</v>
      </c>
      <c r="M21" s="12"/>
      <c r="N21" s="9"/>
      <c r="O21" s="9" t="s">
        <v>34</v>
      </c>
      <c r="P21" s="12">
        <v>4.0999999999999996</v>
      </c>
      <c r="Q21" s="13"/>
      <c r="R21" s="9"/>
      <c r="S21" s="9" t="s">
        <v>1306</v>
      </c>
      <c r="T21" s="9" t="s">
        <v>467</v>
      </c>
    </row>
    <row r="22" spans="1:20">
      <c r="A22" s="9">
        <v>21</v>
      </c>
      <c r="B22" s="9" t="s">
        <v>1039</v>
      </c>
      <c r="C22" s="10" t="s">
        <v>1343</v>
      </c>
      <c r="D22" s="9" t="s">
        <v>127</v>
      </c>
      <c r="E22" s="9" t="s">
        <v>128</v>
      </c>
      <c r="F22" s="9" t="s">
        <v>24</v>
      </c>
      <c r="G22" s="9" t="s">
        <v>129</v>
      </c>
      <c r="H22" s="11" t="s">
        <v>130</v>
      </c>
      <c r="I22" s="9" t="s">
        <v>99</v>
      </c>
      <c r="J22" s="9" t="s">
        <v>1119</v>
      </c>
      <c r="K22" s="9">
        <v>4</v>
      </c>
      <c r="L22" s="9">
        <v>86</v>
      </c>
      <c r="M22" s="12"/>
      <c r="N22" s="9"/>
      <c r="O22" s="9"/>
      <c r="P22" s="12">
        <v>3.7</v>
      </c>
      <c r="Q22" s="13"/>
      <c r="R22" s="9"/>
      <c r="S22" s="9"/>
      <c r="T22" s="9"/>
    </row>
    <row r="23" spans="1:20">
      <c r="A23" s="9">
        <v>22</v>
      </c>
      <c r="B23" s="9" t="s">
        <v>1093</v>
      </c>
      <c r="C23" s="10" t="s">
        <v>131</v>
      </c>
      <c r="D23" s="9" t="s">
        <v>132</v>
      </c>
      <c r="E23" s="9" t="s">
        <v>133</v>
      </c>
      <c r="F23" s="9" t="s">
        <v>24</v>
      </c>
      <c r="G23" s="9" t="s">
        <v>134</v>
      </c>
      <c r="H23" s="11" t="s">
        <v>135</v>
      </c>
      <c r="I23" s="9" t="s">
        <v>49</v>
      </c>
      <c r="J23" s="9" t="s">
        <v>1121</v>
      </c>
      <c r="K23" s="9">
        <v>2</v>
      </c>
      <c r="L23" s="9">
        <v>107</v>
      </c>
      <c r="M23" s="12"/>
      <c r="N23" s="9"/>
      <c r="O23" s="9" t="s">
        <v>34</v>
      </c>
      <c r="P23" s="12"/>
      <c r="Q23" s="13">
        <v>4.3</v>
      </c>
      <c r="R23" s="9"/>
      <c r="S23" s="9"/>
      <c r="T23" s="9"/>
    </row>
    <row r="24" spans="1:20">
      <c r="A24" s="9">
        <v>23</v>
      </c>
      <c r="B24" s="9" t="s">
        <v>1040</v>
      </c>
      <c r="C24" s="10" t="s">
        <v>136</v>
      </c>
      <c r="D24" s="9" t="s">
        <v>137</v>
      </c>
      <c r="E24" s="9" t="s">
        <v>138</v>
      </c>
      <c r="F24" s="9" t="s">
        <v>24</v>
      </c>
      <c r="G24" s="9" t="s">
        <v>139</v>
      </c>
      <c r="H24" s="11" t="s">
        <v>140</v>
      </c>
      <c r="I24" s="9" t="s">
        <v>33</v>
      </c>
      <c r="J24" s="9" t="s">
        <v>1119</v>
      </c>
      <c r="K24" s="9">
        <v>4</v>
      </c>
      <c r="L24" s="9">
        <v>105</v>
      </c>
      <c r="M24" s="12"/>
      <c r="N24" s="9"/>
      <c r="O24" s="9" t="s">
        <v>34</v>
      </c>
      <c r="P24" s="12">
        <v>3.8</v>
      </c>
      <c r="Q24" s="13"/>
      <c r="R24" s="9"/>
      <c r="S24" s="9"/>
      <c r="T24" s="9"/>
    </row>
    <row r="25" spans="1:20">
      <c r="A25" s="9">
        <v>24</v>
      </c>
      <c r="B25" s="9" t="s">
        <v>1041</v>
      </c>
      <c r="C25" s="10" t="s">
        <v>141</v>
      </c>
      <c r="D25" s="9" t="s">
        <v>142</v>
      </c>
      <c r="E25" s="9" t="s">
        <v>143</v>
      </c>
      <c r="F25" s="9" t="s">
        <v>58</v>
      </c>
      <c r="G25" s="9" t="s">
        <v>144</v>
      </c>
      <c r="H25" s="11" t="s">
        <v>145</v>
      </c>
      <c r="I25" s="9" t="s">
        <v>27</v>
      </c>
      <c r="J25" s="9" t="s">
        <v>1119</v>
      </c>
      <c r="K25" s="9">
        <v>4</v>
      </c>
      <c r="L25" s="9">
        <v>91</v>
      </c>
      <c r="M25" s="12"/>
      <c r="N25" s="9"/>
      <c r="O25" s="9" t="s">
        <v>34</v>
      </c>
      <c r="P25" s="12">
        <v>4</v>
      </c>
      <c r="Q25" s="13"/>
      <c r="R25" s="9"/>
      <c r="S25" s="9"/>
      <c r="T25" s="9"/>
    </row>
    <row r="26" spans="1:20">
      <c r="A26" s="9">
        <v>25</v>
      </c>
      <c r="B26" s="9" t="s">
        <v>1094</v>
      </c>
      <c r="C26" s="10" t="s">
        <v>146</v>
      </c>
      <c r="D26" s="9" t="s">
        <v>147</v>
      </c>
      <c r="E26" s="9" t="s">
        <v>148</v>
      </c>
      <c r="F26" s="9" t="s">
        <v>24</v>
      </c>
      <c r="G26" s="9" t="s">
        <v>149</v>
      </c>
      <c r="H26" s="11" t="s">
        <v>150</v>
      </c>
      <c r="I26" s="9" t="s">
        <v>49</v>
      </c>
      <c r="J26" s="9" t="s">
        <v>1121</v>
      </c>
      <c r="K26" s="9">
        <v>2</v>
      </c>
      <c r="L26" s="9"/>
      <c r="M26" s="12"/>
      <c r="N26" s="9"/>
      <c r="O26" s="9" t="s">
        <v>34</v>
      </c>
      <c r="P26" s="12"/>
      <c r="Q26" s="13">
        <v>3.9</v>
      </c>
      <c r="R26" s="9"/>
      <c r="S26" s="9" t="s">
        <v>1306</v>
      </c>
      <c r="T26" s="9" t="s">
        <v>476</v>
      </c>
    </row>
    <row r="27" spans="1:20">
      <c r="A27" s="9">
        <v>26</v>
      </c>
      <c r="B27" s="9" t="s">
        <v>1042</v>
      </c>
      <c r="C27" s="10" t="s">
        <v>151</v>
      </c>
      <c r="D27" s="9" t="s">
        <v>152</v>
      </c>
      <c r="E27" s="9" t="s">
        <v>153</v>
      </c>
      <c r="F27" s="9" t="s">
        <v>24</v>
      </c>
      <c r="G27" s="9" t="s">
        <v>154</v>
      </c>
      <c r="H27" s="11" t="s">
        <v>155</v>
      </c>
      <c r="I27" s="9" t="s">
        <v>115</v>
      </c>
      <c r="J27" s="9" t="s">
        <v>1119</v>
      </c>
      <c r="K27" s="9">
        <v>2</v>
      </c>
      <c r="L27" s="9">
        <v>93</v>
      </c>
      <c r="M27" s="12"/>
      <c r="N27" s="9"/>
      <c r="O27" s="9" t="s">
        <v>34</v>
      </c>
      <c r="P27" s="12">
        <v>4</v>
      </c>
      <c r="Q27" s="13"/>
      <c r="R27" s="9"/>
      <c r="S27" s="9"/>
      <c r="T27" s="9"/>
    </row>
    <row r="28" spans="1:20">
      <c r="A28" s="9">
        <v>27</v>
      </c>
      <c r="B28" s="9" t="s">
        <v>1043</v>
      </c>
      <c r="C28" s="10" t="s">
        <v>156</v>
      </c>
      <c r="D28" s="9" t="s">
        <v>157</v>
      </c>
      <c r="E28" s="9" t="s">
        <v>158</v>
      </c>
      <c r="F28" s="9" t="s">
        <v>24</v>
      </c>
      <c r="G28" s="9" t="s">
        <v>159</v>
      </c>
      <c r="H28" s="11" t="s">
        <v>160</v>
      </c>
      <c r="I28" s="9" t="s">
        <v>33</v>
      </c>
      <c r="J28" s="9" t="s">
        <v>1119</v>
      </c>
      <c r="K28" s="9">
        <v>4</v>
      </c>
      <c r="L28" s="9">
        <v>97</v>
      </c>
      <c r="M28" s="12"/>
      <c r="N28" s="9"/>
      <c r="O28" s="9" t="s">
        <v>34</v>
      </c>
      <c r="P28" s="12">
        <v>4</v>
      </c>
      <c r="Q28" s="13"/>
      <c r="R28" s="9"/>
      <c r="S28" s="9"/>
      <c r="T28" s="9"/>
    </row>
    <row r="29" spans="1:20">
      <c r="A29" s="9">
        <v>28</v>
      </c>
      <c r="B29" s="9" t="s">
        <v>1044</v>
      </c>
      <c r="C29" s="10" t="s">
        <v>161</v>
      </c>
      <c r="D29" s="9" t="s">
        <v>162</v>
      </c>
      <c r="E29" s="9" t="s">
        <v>163</v>
      </c>
      <c r="F29" s="9" t="s">
        <v>58</v>
      </c>
      <c r="G29" s="9" t="s">
        <v>164</v>
      </c>
      <c r="H29" s="11" t="s">
        <v>165</v>
      </c>
      <c r="I29" s="9" t="s">
        <v>27</v>
      </c>
      <c r="J29" s="9" t="s">
        <v>1119</v>
      </c>
      <c r="K29" s="9">
        <v>3</v>
      </c>
      <c r="L29" s="9">
        <v>99</v>
      </c>
      <c r="M29" s="12"/>
      <c r="N29" s="9"/>
      <c r="O29" s="9" t="s">
        <v>34</v>
      </c>
      <c r="P29" s="12">
        <v>4</v>
      </c>
      <c r="Q29" s="13"/>
      <c r="R29" s="9" t="s">
        <v>166</v>
      </c>
      <c r="S29" s="9"/>
      <c r="T29" s="9"/>
    </row>
    <row r="30" spans="1:20">
      <c r="A30" s="9">
        <v>29</v>
      </c>
      <c r="B30" s="9" t="s">
        <v>1045</v>
      </c>
      <c r="C30" s="10" t="s">
        <v>167</v>
      </c>
      <c r="D30" s="9" t="s">
        <v>168</v>
      </c>
      <c r="E30" s="9" t="s">
        <v>169</v>
      </c>
      <c r="F30" s="9" t="s">
        <v>24</v>
      </c>
      <c r="G30" s="9" t="s">
        <v>170</v>
      </c>
      <c r="H30" s="11" t="s">
        <v>477</v>
      </c>
      <c r="I30" s="9" t="s">
        <v>49</v>
      </c>
      <c r="J30" s="9" t="s">
        <v>1119</v>
      </c>
      <c r="K30" s="9">
        <v>3</v>
      </c>
      <c r="L30" s="9">
        <v>106</v>
      </c>
      <c r="M30" s="12"/>
      <c r="N30" s="9"/>
      <c r="O30" s="9" t="s">
        <v>34</v>
      </c>
      <c r="P30" s="12">
        <v>3.9</v>
      </c>
      <c r="Q30" s="13"/>
      <c r="R30" s="9"/>
      <c r="S30" s="9"/>
      <c r="T30" s="9"/>
    </row>
    <row r="31" spans="1:20">
      <c r="A31" s="9">
        <v>30</v>
      </c>
      <c r="B31" s="9" t="s">
        <v>1046</v>
      </c>
      <c r="C31" s="10" t="s">
        <v>171</v>
      </c>
      <c r="D31" s="9" t="s">
        <v>172</v>
      </c>
      <c r="E31" s="9" t="s">
        <v>173</v>
      </c>
      <c r="F31" s="9" t="s">
        <v>24</v>
      </c>
      <c r="G31" s="9" t="s">
        <v>174</v>
      </c>
      <c r="H31" s="11" t="s">
        <v>175</v>
      </c>
      <c r="I31" s="9" t="s">
        <v>49</v>
      </c>
      <c r="J31" s="9" t="s">
        <v>1119</v>
      </c>
      <c r="K31" s="9">
        <v>3</v>
      </c>
      <c r="L31" s="9">
        <v>105</v>
      </c>
      <c r="M31" s="12"/>
      <c r="N31" s="9"/>
      <c r="O31" s="9" t="s">
        <v>34</v>
      </c>
      <c r="P31" s="12">
        <v>3.8</v>
      </c>
      <c r="Q31" s="13"/>
      <c r="R31" s="9" t="s">
        <v>176</v>
      </c>
      <c r="S31" s="9"/>
      <c r="T31" s="9"/>
    </row>
    <row r="32" spans="1:20">
      <c r="A32" s="9">
        <v>31</v>
      </c>
      <c r="B32" s="9" t="s">
        <v>1047</v>
      </c>
      <c r="C32" s="10" t="s">
        <v>177</v>
      </c>
      <c r="D32" s="9" t="s">
        <v>178</v>
      </c>
      <c r="E32" s="9" t="s">
        <v>179</v>
      </c>
      <c r="F32" s="9" t="s">
        <v>58</v>
      </c>
      <c r="G32" s="9" t="s">
        <v>180</v>
      </c>
      <c r="H32" s="11" t="s">
        <v>181</v>
      </c>
      <c r="I32" s="9" t="s">
        <v>27</v>
      </c>
      <c r="J32" s="9" t="s">
        <v>1119</v>
      </c>
      <c r="K32" s="9">
        <v>3</v>
      </c>
      <c r="L32" s="9">
        <v>91</v>
      </c>
      <c r="M32" s="12"/>
      <c r="N32" s="9"/>
      <c r="O32" s="9" t="s">
        <v>34</v>
      </c>
      <c r="P32" s="12">
        <v>3.8</v>
      </c>
      <c r="Q32" s="13"/>
      <c r="R32" s="9"/>
      <c r="S32" s="9"/>
      <c r="T32" s="9"/>
    </row>
    <row r="33" spans="1:20">
      <c r="A33" s="9">
        <v>32</v>
      </c>
      <c r="B33" s="9" t="s">
        <v>1048</v>
      </c>
      <c r="C33" s="10" t="s">
        <v>182</v>
      </c>
      <c r="D33" s="9" t="s">
        <v>183</v>
      </c>
      <c r="E33" s="9" t="s">
        <v>184</v>
      </c>
      <c r="F33" s="9" t="s">
        <v>24</v>
      </c>
      <c r="G33" s="9" t="s">
        <v>185</v>
      </c>
      <c r="H33" s="11" t="s">
        <v>186</v>
      </c>
      <c r="I33" s="9" t="s">
        <v>33</v>
      </c>
      <c r="J33" s="9" t="s">
        <v>1119</v>
      </c>
      <c r="K33" s="9">
        <v>4</v>
      </c>
      <c r="L33" s="9">
        <v>100</v>
      </c>
      <c r="M33" s="12"/>
      <c r="N33" s="9"/>
      <c r="O33" s="9" t="s">
        <v>34</v>
      </c>
      <c r="P33" s="12">
        <v>4.0999999999999996</v>
      </c>
      <c r="Q33" s="13"/>
      <c r="R33" s="9"/>
      <c r="S33" s="9"/>
      <c r="T33" s="9"/>
    </row>
    <row r="34" spans="1:20">
      <c r="A34" s="9">
        <v>33</v>
      </c>
      <c r="B34" s="9" t="s">
        <v>1049</v>
      </c>
      <c r="C34" s="10" t="s">
        <v>187</v>
      </c>
      <c r="D34" s="9" t="s">
        <v>188</v>
      </c>
      <c r="E34" s="9" t="s">
        <v>189</v>
      </c>
      <c r="F34" s="9" t="s">
        <v>58</v>
      </c>
      <c r="G34" s="9" t="s">
        <v>190</v>
      </c>
      <c r="H34" s="11" t="s">
        <v>191</v>
      </c>
      <c r="I34" s="9" t="s">
        <v>27</v>
      </c>
      <c r="J34" s="9" t="s">
        <v>1119</v>
      </c>
      <c r="K34" s="9">
        <v>2</v>
      </c>
      <c r="L34" s="9">
        <v>103</v>
      </c>
      <c r="M34" s="12"/>
      <c r="N34" s="9"/>
      <c r="O34" s="9" t="s">
        <v>34</v>
      </c>
      <c r="P34" s="12">
        <v>4.0999999999999996</v>
      </c>
      <c r="Q34" s="13"/>
      <c r="R34" s="9"/>
      <c r="S34" s="9"/>
      <c r="T34" s="9"/>
    </row>
    <row r="35" spans="1:20">
      <c r="A35" s="9">
        <v>34</v>
      </c>
      <c r="B35" s="9" t="s">
        <v>1050</v>
      </c>
      <c r="C35" s="10" t="s">
        <v>192</v>
      </c>
      <c r="D35" s="9" t="s">
        <v>193</v>
      </c>
      <c r="E35" s="9" t="s">
        <v>194</v>
      </c>
      <c r="F35" s="9" t="s">
        <v>58</v>
      </c>
      <c r="G35" s="9" t="s">
        <v>195</v>
      </c>
      <c r="H35" s="11" t="s">
        <v>196</v>
      </c>
      <c r="I35" s="9" t="s">
        <v>27</v>
      </c>
      <c r="J35" s="9" t="s">
        <v>1119</v>
      </c>
      <c r="K35" s="9">
        <v>3</v>
      </c>
      <c r="L35" s="9"/>
      <c r="M35" s="12"/>
      <c r="N35" s="9">
        <v>900</v>
      </c>
      <c r="O35" s="9" t="s">
        <v>34</v>
      </c>
      <c r="P35" s="12">
        <v>3.9</v>
      </c>
      <c r="Q35" s="13"/>
      <c r="R35" s="9"/>
      <c r="S35" s="9"/>
      <c r="T35" s="9"/>
    </row>
    <row r="36" spans="1:20">
      <c r="A36" s="9">
        <v>35</v>
      </c>
      <c r="B36" s="9" t="s">
        <v>1051</v>
      </c>
      <c r="C36" s="10" t="s">
        <v>197</v>
      </c>
      <c r="D36" s="9" t="s">
        <v>198</v>
      </c>
      <c r="E36" s="9" t="s">
        <v>199</v>
      </c>
      <c r="F36" s="9" t="s">
        <v>24</v>
      </c>
      <c r="G36" s="9" t="s">
        <v>200</v>
      </c>
      <c r="H36" s="11" t="s">
        <v>201</v>
      </c>
      <c r="I36" s="9" t="s">
        <v>49</v>
      </c>
      <c r="J36" s="9" t="s">
        <v>1119</v>
      </c>
      <c r="K36" s="9">
        <v>3</v>
      </c>
      <c r="L36" s="9">
        <v>110</v>
      </c>
      <c r="M36" s="12"/>
      <c r="N36" s="9"/>
      <c r="O36" s="9" t="s">
        <v>34</v>
      </c>
      <c r="P36" s="12">
        <v>3.8</v>
      </c>
      <c r="Q36" s="13"/>
      <c r="R36" s="9"/>
      <c r="S36" s="9"/>
      <c r="T36" s="9"/>
    </row>
    <row r="37" spans="1:20">
      <c r="A37" s="9">
        <v>36</v>
      </c>
      <c r="B37" s="9" t="s">
        <v>1052</v>
      </c>
      <c r="C37" s="10" t="s">
        <v>202</v>
      </c>
      <c r="D37" s="9" t="s">
        <v>203</v>
      </c>
      <c r="E37" s="9" t="s">
        <v>204</v>
      </c>
      <c r="F37" s="9" t="s">
        <v>24</v>
      </c>
      <c r="G37" s="9" t="s">
        <v>205</v>
      </c>
      <c r="H37" s="11" t="s">
        <v>206</v>
      </c>
      <c r="I37" s="9" t="s">
        <v>99</v>
      </c>
      <c r="J37" s="9" t="s">
        <v>1119</v>
      </c>
      <c r="K37" s="9">
        <v>2</v>
      </c>
      <c r="L37" s="9">
        <v>115</v>
      </c>
      <c r="M37" s="12"/>
      <c r="N37" s="9"/>
      <c r="O37" s="9" t="s">
        <v>34</v>
      </c>
      <c r="P37" s="12">
        <v>4.2</v>
      </c>
      <c r="Q37" s="13"/>
      <c r="R37" s="9" t="s">
        <v>76</v>
      </c>
      <c r="S37" s="9" t="s">
        <v>1306</v>
      </c>
      <c r="T37" s="9" t="s">
        <v>476</v>
      </c>
    </row>
    <row r="38" spans="1:20">
      <c r="A38" s="9">
        <v>37</v>
      </c>
      <c r="B38" s="9" t="s">
        <v>1095</v>
      </c>
      <c r="C38" s="10" t="s">
        <v>207</v>
      </c>
      <c r="D38" s="9" t="s">
        <v>208</v>
      </c>
      <c r="E38" s="9" t="s">
        <v>209</v>
      </c>
      <c r="F38" s="9" t="s">
        <v>24</v>
      </c>
      <c r="G38" s="9" t="s">
        <v>210</v>
      </c>
      <c r="H38" s="11" t="s">
        <v>211</v>
      </c>
      <c r="I38" s="9" t="s">
        <v>27</v>
      </c>
      <c r="J38" s="9" t="s">
        <v>1121</v>
      </c>
      <c r="K38" s="9">
        <v>2</v>
      </c>
      <c r="L38" s="9"/>
      <c r="M38" s="12"/>
      <c r="N38" s="9">
        <v>805</v>
      </c>
      <c r="O38" s="9" t="s">
        <v>34</v>
      </c>
      <c r="P38" s="12"/>
      <c r="Q38" s="13">
        <v>4.18</v>
      </c>
      <c r="R38" s="9"/>
      <c r="S38" s="9"/>
      <c r="T38" s="9"/>
    </row>
    <row r="39" spans="1:20">
      <c r="A39" s="9">
        <v>38</v>
      </c>
      <c r="B39" s="9" t="s">
        <v>1053</v>
      </c>
      <c r="C39" s="10" t="s">
        <v>212</v>
      </c>
      <c r="D39" s="9" t="s">
        <v>213</v>
      </c>
      <c r="E39" s="9" t="s">
        <v>214</v>
      </c>
      <c r="F39" s="9" t="s">
        <v>24</v>
      </c>
      <c r="G39" s="9" t="s">
        <v>215</v>
      </c>
      <c r="H39" s="11" t="s">
        <v>216</v>
      </c>
      <c r="I39" s="9" t="s">
        <v>49</v>
      </c>
      <c r="J39" s="9" t="s">
        <v>1119</v>
      </c>
      <c r="K39" s="9">
        <v>3</v>
      </c>
      <c r="L39" s="9">
        <v>92</v>
      </c>
      <c r="M39" s="12"/>
      <c r="N39" s="9"/>
      <c r="O39" s="9" t="s">
        <v>34</v>
      </c>
      <c r="P39" s="12">
        <v>4</v>
      </c>
      <c r="Q39" s="13"/>
      <c r="R39" s="9"/>
      <c r="S39" s="9"/>
      <c r="T39" s="9"/>
    </row>
    <row r="40" spans="1:20">
      <c r="A40" s="9">
        <v>39</v>
      </c>
      <c r="B40" s="9" t="s">
        <v>1054</v>
      </c>
      <c r="C40" s="10" t="s">
        <v>217</v>
      </c>
      <c r="D40" s="9" t="s">
        <v>218</v>
      </c>
      <c r="E40" s="9" t="s">
        <v>219</v>
      </c>
      <c r="F40" s="9" t="s">
        <v>58</v>
      </c>
      <c r="G40" s="9" t="s">
        <v>220</v>
      </c>
      <c r="H40" s="11" t="s">
        <v>221</v>
      </c>
      <c r="I40" s="9" t="s">
        <v>33</v>
      </c>
      <c r="J40" s="9" t="s">
        <v>1119</v>
      </c>
      <c r="K40" s="9">
        <v>3</v>
      </c>
      <c r="L40" s="9">
        <v>100</v>
      </c>
      <c r="M40" s="12"/>
      <c r="N40" s="9"/>
      <c r="O40" s="9" t="s">
        <v>34</v>
      </c>
      <c r="P40" s="12">
        <v>3.9</v>
      </c>
      <c r="Q40" s="13"/>
      <c r="R40" s="9"/>
      <c r="S40" s="9"/>
      <c r="T40" s="9"/>
    </row>
    <row r="41" spans="1:20">
      <c r="A41" s="9">
        <v>40</v>
      </c>
      <c r="B41" s="9" t="s">
        <v>1055</v>
      </c>
      <c r="C41" s="10" t="s">
        <v>222</v>
      </c>
      <c r="D41" s="9" t="s">
        <v>223</v>
      </c>
      <c r="E41" s="9" t="s">
        <v>224</v>
      </c>
      <c r="F41" s="9" t="s">
        <v>24</v>
      </c>
      <c r="G41" s="9" t="s">
        <v>225</v>
      </c>
      <c r="H41" s="11" t="s">
        <v>226</v>
      </c>
      <c r="I41" s="9" t="s">
        <v>33</v>
      </c>
      <c r="J41" s="9" t="s">
        <v>1119</v>
      </c>
      <c r="K41" s="9">
        <v>4</v>
      </c>
      <c r="L41" s="9">
        <v>101</v>
      </c>
      <c r="M41" s="12"/>
      <c r="N41" s="9"/>
      <c r="O41" s="9" t="s">
        <v>34</v>
      </c>
      <c r="P41" s="12">
        <v>3.4</v>
      </c>
      <c r="Q41" s="13"/>
      <c r="R41" s="9"/>
      <c r="S41" s="9"/>
      <c r="T41" s="9"/>
    </row>
    <row r="42" spans="1:20">
      <c r="A42" s="9">
        <v>41</v>
      </c>
      <c r="B42" s="9" t="s">
        <v>1056</v>
      </c>
      <c r="C42" s="10" t="s">
        <v>227</v>
      </c>
      <c r="D42" s="9" t="s">
        <v>228</v>
      </c>
      <c r="E42" s="9" t="s">
        <v>229</v>
      </c>
      <c r="F42" s="9" t="s">
        <v>24</v>
      </c>
      <c r="G42" s="9" t="s">
        <v>230</v>
      </c>
      <c r="H42" s="11" t="s">
        <v>231</v>
      </c>
      <c r="I42" s="9" t="s">
        <v>33</v>
      </c>
      <c r="J42" s="9" t="s">
        <v>1119</v>
      </c>
      <c r="K42" s="9">
        <v>3</v>
      </c>
      <c r="L42" s="9"/>
      <c r="M42" s="12">
        <v>7</v>
      </c>
      <c r="N42" s="9"/>
      <c r="O42" s="9" t="s">
        <v>34</v>
      </c>
      <c r="P42" s="12">
        <v>4</v>
      </c>
      <c r="Q42" s="13"/>
      <c r="R42" s="9"/>
      <c r="S42" s="9"/>
      <c r="T42" s="9"/>
    </row>
    <row r="43" spans="1:20">
      <c r="A43" s="9">
        <v>42</v>
      </c>
      <c r="B43" s="9" t="s">
        <v>1096</v>
      </c>
      <c r="C43" s="10" t="s">
        <v>232</v>
      </c>
      <c r="D43" s="9" t="s">
        <v>233</v>
      </c>
      <c r="E43" s="9" t="s">
        <v>234</v>
      </c>
      <c r="F43" s="9" t="s">
        <v>24</v>
      </c>
      <c r="G43" s="9" t="s">
        <v>235</v>
      </c>
      <c r="H43" s="11" t="s">
        <v>478</v>
      </c>
      <c r="I43" s="9" t="s">
        <v>27</v>
      </c>
      <c r="J43" s="9" t="s">
        <v>1121</v>
      </c>
      <c r="K43" s="9">
        <v>1</v>
      </c>
      <c r="L43" s="9"/>
      <c r="M43" s="12"/>
      <c r="N43" s="9">
        <v>895</v>
      </c>
      <c r="O43" s="9" t="s">
        <v>34</v>
      </c>
      <c r="P43" s="12">
        <v>3.9</v>
      </c>
      <c r="Q43" s="13"/>
      <c r="R43" s="9"/>
      <c r="S43" s="9"/>
      <c r="T43" s="9"/>
    </row>
    <row r="44" spans="1:20">
      <c r="A44" s="9">
        <v>43</v>
      </c>
      <c r="B44" s="9" t="s">
        <v>1097</v>
      </c>
      <c r="C44" s="10" t="s">
        <v>236</v>
      </c>
      <c r="D44" s="9" t="s">
        <v>237</v>
      </c>
      <c r="E44" s="9" t="s">
        <v>238</v>
      </c>
      <c r="F44" s="9" t="s">
        <v>24</v>
      </c>
      <c r="G44" s="9" t="s">
        <v>239</v>
      </c>
      <c r="H44" s="11" t="s">
        <v>240</v>
      </c>
      <c r="I44" s="9" t="s">
        <v>33</v>
      </c>
      <c r="J44" s="9" t="s">
        <v>1121</v>
      </c>
      <c r="K44" s="9">
        <v>2</v>
      </c>
      <c r="L44" s="9"/>
      <c r="M44" s="12">
        <v>7</v>
      </c>
      <c r="N44" s="9">
        <v>925</v>
      </c>
      <c r="O44" s="9" t="s">
        <v>34</v>
      </c>
      <c r="P44" s="12"/>
      <c r="Q44" s="13">
        <v>4.2</v>
      </c>
      <c r="R44" s="9"/>
      <c r="S44" s="9"/>
      <c r="T44" s="9"/>
    </row>
    <row r="45" spans="1:20">
      <c r="A45" s="9">
        <v>44</v>
      </c>
      <c r="B45" s="9" t="s">
        <v>1098</v>
      </c>
      <c r="C45" s="10" t="s">
        <v>241</v>
      </c>
      <c r="D45" s="9" t="s">
        <v>242</v>
      </c>
      <c r="E45" s="9" t="s">
        <v>243</v>
      </c>
      <c r="F45" s="9" t="s">
        <v>58</v>
      </c>
      <c r="G45" s="9" t="s">
        <v>244</v>
      </c>
      <c r="H45" s="11" t="s">
        <v>245</v>
      </c>
      <c r="I45" s="9" t="s">
        <v>49</v>
      </c>
      <c r="J45" s="9" t="s">
        <v>1121</v>
      </c>
      <c r="K45" s="9">
        <v>2</v>
      </c>
      <c r="L45" s="9">
        <v>109</v>
      </c>
      <c r="M45" s="12"/>
      <c r="N45" s="9"/>
      <c r="O45" s="9"/>
      <c r="P45" s="12"/>
      <c r="Q45" s="13">
        <v>3.9</v>
      </c>
      <c r="R45" s="9"/>
      <c r="S45" s="9"/>
      <c r="T45" s="9"/>
    </row>
    <row r="46" spans="1:20">
      <c r="A46" s="9">
        <v>45</v>
      </c>
      <c r="B46" s="9" t="s">
        <v>1057</v>
      </c>
      <c r="C46" s="10" t="s">
        <v>246</v>
      </c>
      <c r="D46" s="9" t="s">
        <v>247</v>
      </c>
      <c r="E46" s="9" t="s">
        <v>248</v>
      </c>
      <c r="F46" s="9" t="s">
        <v>24</v>
      </c>
      <c r="G46" s="9" t="s">
        <v>249</v>
      </c>
      <c r="H46" s="11" t="s">
        <v>250</v>
      </c>
      <c r="I46" s="9" t="s">
        <v>49</v>
      </c>
      <c r="J46" s="9" t="s">
        <v>1119</v>
      </c>
      <c r="K46" s="9">
        <v>4</v>
      </c>
      <c r="L46" s="9">
        <v>94</v>
      </c>
      <c r="M46" s="12"/>
      <c r="N46" s="9"/>
      <c r="O46" s="9" t="s">
        <v>34</v>
      </c>
      <c r="P46" s="12">
        <v>3.6</v>
      </c>
      <c r="Q46" s="13"/>
      <c r="R46" s="9"/>
      <c r="S46" s="9"/>
      <c r="T46" s="9"/>
    </row>
    <row r="47" spans="1:20">
      <c r="A47" s="9">
        <v>46</v>
      </c>
      <c r="B47" s="9" t="s">
        <v>1099</v>
      </c>
      <c r="C47" s="10" t="s">
        <v>251</v>
      </c>
      <c r="D47" s="9" t="s">
        <v>252</v>
      </c>
      <c r="E47" s="9" t="s">
        <v>253</v>
      </c>
      <c r="F47" s="9" t="s">
        <v>24</v>
      </c>
      <c r="G47" s="9" t="s">
        <v>254</v>
      </c>
      <c r="H47" s="11" t="s">
        <v>255</v>
      </c>
      <c r="I47" s="9" t="s">
        <v>33</v>
      </c>
      <c r="J47" s="9" t="s">
        <v>1121</v>
      </c>
      <c r="K47" s="9">
        <v>2</v>
      </c>
      <c r="L47" s="9"/>
      <c r="M47" s="12"/>
      <c r="N47" s="9">
        <v>955</v>
      </c>
      <c r="O47" s="9" t="s">
        <v>34</v>
      </c>
      <c r="P47" s="12"/>
      <c r="Q47" s="13">
        <v>4.0999999999999996</v>
      </c>
      <c r="R47" s="9"/>
      <c r="S47" s="9"/>
      <c r="T47" s="9"/>
    </row>
    <row r="48" spans="1:20">
      <c r="A48" s="9">
        <v>47</v>
      </c>
      <c r="B48" s="9" t="s">
        <v>1058</v>
      </c>
      <c r="C48" s="10" t="s">
        <v>256</v>
      </c>
      <c r="D48" s="9" t="s">
        <v>257</v>
      </c>
      <c r="E48" s="9" t="s">
        <v>258</v>
      </c>
      <c r="F48" s="9" t="s">
        <v>58</v>
      </c>
      <c r="G48" s="9" t="s">
        <v>259</v>
      </c>
      <c r="H48" s="11" t="s">
        <v>260</v>
      </c>
      <c r="I48" s="9" t="s">
        <v>27</v>
      </c>
      <c r="J48" s="9" t="s">
        <v>1119</v>
      </c>
      <c r="K48" s="9">
        <v>3</v>
      </c>
      <c r="L48" s="9">
        <v>103</v>
      </c>
      <c r="M48" s="12"/>
      <c r="N48" s="9"/>
      <c r="O48" s="9" t="s">
        <v>34</v>
      </c>
      <c r="P48" s="12">
        <v>3.7</v>
      </c>
      <c r="Q48" s="13"/>
      <c r="R48" s="9"/>
      <c r="S48" s="9"/>
      <c r="T48" s="9"/>
    </row>
    <row r="49" spans="1:20">
      <c r="A49" s="9">
        <v>48</v>
      </c>
      <c r="B49" s="9" t="s">
        <v>1059</v>
      </c>
      <c r="C49" s="10" t="s">
        <v>261</v>
      </c>
      <c r="D49" s="9" t="s">
        <v>262</v>
      </c>
      <c r="E49" s="9" t="s">
        <v>263</v>
      </c>
      <c r="F49" s="9" t="s">
        <v>24</v>
      </c>
      <c r="G49" s="9" t="s">
        <v>264</v>
      </c>
      <c r="H49" s="11" t="s">
        <v>265</v>
      </c>
      <c r="I49" s="9" t="s">
        <v>27</v>
      </c>
      <c r="J49" s="9" t="s">
        <v>1119</v>
      </c>
      <c r="K49" s="9">
        <v>3</v>
      </c>
      <c r="L49" s="9">
        <v>105</v>
      </c>
      <c r="M49" s="12"/>
      <c r="N49" s="9"/>
      <c r="O49" s="9" t="s">
        <v>34</v>
      </c>
      <c r="P49" s="12"/>
      <c r="Q49" s="13">
        <v>4.0999999999999996</v>
      </c>
      <c r="R49" s="9"/>
      <c r="S49" s="9"/>
      <c r="T49" s="9"/>
    </row>
    <row r="50" spans="1:20">
      <c r="A50" s="9">
        <v>49</v>
      </c>
      <c r="B50" s="9" t="s">
        <v>1100</v>
      </c>
      <c r="C50" s="10" t="s">
        <v>266</v>
      </c>
      <c r="D50" s="9" t="s">
        <v>267</v>
      </c>
      <c r="E50" s="9" t="s">
        <v>268</v>
      </c>
      <c r="F50" s="9" t="s">
        <v>58</v>
      </c>
      <c r="G50" s="9" t="s">
        <v>269</v>
      </c>
      <c r="H50" s="11" t="s">
        <v>270</v>
      </c>
      <c r="I50" s="9" t="s">
        <v>33</v>
      </c>
      <c r="J50" s="9" t="s">
        <v>1121</v>
      </c>
      <c r="K50" s="9">
        <v>2</v>
      </c>
      <c r="L50" s="9"/>
      <c r="M50" s="12"/>
      <c r="N50" s="9">
        <v>920</v>
      </c>
      <c r="O50" s="9" t="s">
        <v>34</v>
      </c>
      <c r="P50" s="12"/>
      <c r="Q50" s="13">
        <v>4.25</v>
      </c>
      <c r="R50" s="9"/>
      <c r="S50" s="9"/>
      <c r="T50" s="9"/>
    </row>
    <row r="51" spans="1:20">
      <c r="A51" s="9">
        <v>50</v>
      </c>
      <c r="B51" s="9" t="s">
        <v>1101</v>
      </c>
      <c r="C51" s="10" t="s">
        <v>271</v>
      </c>
      <c r="D51" s="9" t="s">
        <v>272</v>
      </c>
      <c r="E51" s="9" t="s">
        <v>273</v>
      </c>
      <c r="F51" s="9" t="s">
        <v>24</v>
      </c>
      <c r="G51" s="9" t="s">
        <v>274</v>
      </c>
      <c r="H51" s="11" t="s">
        <v>275</v>
      </c>
      <c r="I51" s="9" t="s">
        <v>33</v>
      </c>
      <c r="J51" s="9" t="s">
        <v>1121</v>
      </c>
      <c r="K51" s="9">
        <v>2</v>
      </c>
      <c r="L51" s="9">
        <v>97</v>
      </c>
      <c r="M51" s="12"/>
      <c r="N51" s="9"/>
      <c r="O51" s="9" t="s">
        <v>34</v>
      </c>
      <c r="P51" s="12"/>
      <c r="Q51" s="13">
        <v>3.9</v>
      </c>
      <c r="R51" s="9"/>
      <c r="S51" s="9"/>
      <c r="T51" s="9"/>
    </row>
    <row r="52" spans="1:20">
      <c r="A52" s="9">
        <v>51</v>
      </c>
      <c r="B52" s="9" t="s">
        <v>1102</v>
      </c>
      <c r="C52" s="10" t="s">
        <v>276</v>
      </c>
      <c r="D52" s="9" t="s">
        <v>277</v>
      </c>
      <c r="E52" s="9" t="s">
        <v>278</v>
      </c>
      <c r="F52" s="9" t="s">
        <v>24</v>
      </c>
      <c r="G52" s="9" t="s">
        <v>279</v>
      </c>
      <c r="H52" s="11" t="s">
        <v>280</v>
      </c>
      <c r="I52" s="9" t="s">
        <v>49</v>
      </c>
      <c r="J52" s="9" t="s">
        <v>1121</v>
      </c>
      <c r="K52" s="9">
        <v>2</v>
      </c>
      <c r="L52" s="9"/>
      <c r="M52" s="12"/>
      <c r="N52" s="9">
        <v>920</v>
      </c>
      <c r="O52" s="9" t="s">
        <v>34</v>
      </c>
      <c r="P52" s="12"/>
      <c r="Q52" s="9">
        <v>4.0999999999999996</v>
      </c>
      <c r="R52" s="9"/>
      <c r="S52" s="9"/>
      <c r="T52" s="9"/>
    </row>
    <row r="53" spans="1:20">
      <c r="A53" s="9">
        <v>52</v>
      </c>
      <c r="B53" s="9" t="s">
        <v>1103</v>
      </c>
      <c r="C53" s="10" t="s">
        <v>281</v>
      </c>
      <c r="D53" s="9" t="s">
        <v>282</v>
      </c>
      <c r="E53" s="9" t="s">
        <v>283</v>
      </c>
      <c r="F53" s="9" t="s">
        <v>58</v>
      </c>
      <c r="G53" s="9" t="s">
        <v>284</v>
      </c>
      <c r="H53" s="11" t="s">
        <v>285</v>
      </c>
      <c r="I53" s="9" t="s">
        <v>33</v>
      </c>
      <c r="J53" s="9" t="s">
        <v>1121</v>
      </c>
      <c r="K53" s="9">
        <v>2</v>
      </c>
      <c r="L53" s="9">
        <v>100</v>
      </c>
      <c r="M53" s="12"/>
      <c r="N53" s="9"/>
      <c r="O53" s="9" t="s">
        <v>34</v>
      </c>
      <c r="P53" s="12"/>
      <c r="Q53" s="9">
        <v>4.0999999999999996</v>
      </c>
      <c r="R53" s="9"/>
      <c r="S53" s="9"/>
      <c r="T53" s="9"/>
    </row>
    <row r="54" spans="1:20">
      <c r="A54" s="9">
        <v>53</v>
      </c>
      <c r="B54" s="9" t="s">
        <v>1060</v>
      </c>
      <c r="C54" s="10" t="s">
        <v>286</v>
      </c>
      <c r="D54" s="9" t="s">
        <v>287</v>
      </c>
      <c r="E54" s="9" t="s">
        <v>288</v>
      </c>
      <c r="F54" s="9" t="s">
        <v>58</v>
      </c>
      <c r="G54" s="9" t="s">
        <v>289</v>
      </c>
      <c r="H54" s="11" t="s">
        <v>290</v>
      </c>
      <c r="I54" s="9" t="s">
        <v>49</v>
      </c>
      <c r="J54" s="9" t="s">
        <v>1119</v>
      </c>
      <c r="K54" s="9">
        <v>3</v>
      </c>
      <c r="L54" s="9"/>
      <c r="M54" s="12"/>
      <c r="N54" s="9">
        <v>840</v>
      </c>
      <c r="O54" s="9"/>
      <c r="P54" s="12">
        <v>4</v>
      </c>
      <c r="Q54" s="9"/>
      <c r="R54" s="9"/>
      <c r="S54" s="9"/>
      <c r="T54" s="9"/>
    </row>
    <row r="55" spans="1:20">
      <c r="A55" s="9">
        <v>54</v>
      </c>
      <c r="B55" s="9" t="s">
        <v>1061</v>
      </c>
      <c r="C55" s="10" t="s">
        <v>291</v>
      </c>
      <c r="D55" s="9" t="s">
        <v>292</v>
      </c>
      <c r="E55" s="9" t="s">
        <v>293</v>
      </c>
      <c r="F55" s="9" t="s">
        <v>24</v>
      </c>
      <c r="G55" s="9" t="s">
        <v>294</v>
      </c>
      <c r="H55" s="11" t="s">
        <v>295</v>
      </c>
      <c r="I55" s="9" t="s">
        <v>49</v>
      </c>
      <c r="J55" s="9" t="s">
        <v>1119</v>
      </c>
      <c r="K55" s="9">
        <v>3</v>
      </c>
      <c r="L55" s="9">
        <v>107</v>
      </c>
      <c r="M55" s="12"/>
      <c r="N55" s="9">
        <v>875</v>
      </c>
      <c r="O55" s="9" t="s">
        <v>34</v>
      </c>
      <c r="P55" s="12">
        <v>3.9</v>
      </c>
      <c r="Q55" s="9"/>
      <c r="R55" s="9"/>
      <c r="S55" s="9"/>
      <c r="T55" s="9"/>
    </row>
    <row r="56" spans="1:20">
      <c r="A56" s="9">
        <v>55</v>
      </c>
      <c r="B56" s="9" t="s">
        <v>1062</v>
      </c>
      <c r="C56" s="10" t="s">
        <v>296</v>
      </c>
      <c r="D56" s="9" t="s">
        <v>297</v>
      </c>
      <c r="E56" s="9" t="s">
        <v>298</v>
      </c>
      <c r="F56" s="9" t="s">
        <v>24</v>
      </c>
      <c r="G56" s="9" t="s">
        <v>299</v>
      </c>
      <c r="H56" s="11" t="s">
        <v>300</v>
      </c>
      <c r="I56" s="9" t="s">
        <v>33</v>
      </c>
      <c r="J56" s="9" t="s">
        <v>1119</v>
      </c>
      <c r="K56" s="9">
        <v>4</v>
      </c>
      <c r="L56" s="9">
        <v>91</v>
      </c>
      <c r="M56" s="12"/>
      <c r="N56" s="9"/>
      <c r="O56" s="9" t="s">
        <v>34</v>
      </c>
      <c r="P56" s="12">
        <v>3.1</v>
      </c>
      <c r="Q56" s="9"/>
      <c r="R56" s="9"/>
      <c r="S56" s="9"/>
      <c r="T56" s="9"/>
    </row>
    <row r="57" spans="1:20">
      <c r="A57" s="9">
        <v>56</v>
      </c>
      <c r="B57" s="9" t="s">
        <v>1104</v>
      </c>
      <c r="C57" s="10" t="s">
        <v>301</v>
      </c>
      <c r="D57" s="9" t="s">
        <v>302</v>
      </c>
      <c r="E57" s="9" t="s">
        <v>303</v>
      </c>
      <c r="F57" s="9" t="s">
        <v>58</v>
      </c>
      <c r="G57" s="9" t="s">
        <v>304</v>
      </c>
      <c r="H57" s="11" t="s">
        <v>305</v>
      </c>
      <c r="I57" s="9" t="s">
        <v>27</v>
      </c>
      <c r="J57" s="9" t="s">
        <v>1121</v>
      </c>
      <c r="K57" s="9">
        <v>2</v>
      </c>
      <c r="L57" s="9"/>
      <c r="M57" s="12">
        <v>7</v>
      </c>
      <c r="N57" s="9">
        <v>860</v>
      </c>
      <c r="O57" s="9" t="s">
        <v>34</v>
      </c>
      <c r="P57" s="12"/>
      <c r="Q57" s="9">
        <v>4.2</v>
      </c>
      <c r="R57" s="9"/>
      <c r="S57" s="9"/>
      <c r="T57" s="9"/>
    </row>
    <row r="58" spans="1:20">
      <c r="A58" s="9">
        <v>57</v>
      </c>
      <c r="B58" s="9" t="s">
        <v>1063</v>
      </c>
      <c r="C58" s="10" t="s">
        <v>306</v>
      </c>
      <c r="D58" s="9" t="s">
        <v>479</v>
      </c>
      <c r="E58" s="9" t="s">
        <v>307</v>
      </c>
      <c r="F58" s="9" t="s">
        <v>24</v>
      </c>
      <c r="G58" s="9" t="s">
        <v>480</v>
      </c>
      <c r="H58" s="11" t="s">
        <v>1118</v>
      </c>
      <c r="I58" s="9" t="s">
        <v>33</v>
      </c>
      <c r="J58" s="9" t="s">
        <v>1119</v>
      </c>
      <c r="K58" s="9">
        <v>2</v>
      </c>
      <c r="L58" s="9"/>
      <c r="M58" s="12"/>
      <c r="N58" s="9"/>
      <c r="O58" s="9"/>
      <c r="P58" s="12">
        <v>4.0999999999999996</v>
      </c>
      <c r="Q58" s="9"/>
      <c r="R58" s="9"/>
      <c r="S58" s="9" t="s">
        <v>308</v>
      </c>
      <c r="T58" s="9"/>
    </row>
    <row r="59" spans="1:20">
      <c r="A59" s="9">
        <v>58</v>
      </c>
      <c r="B59" s="9" t="s">
        <v>1105</v>
      </c>
      <c r="C59" s="10" t="s">
        <v>309</v>
      </c>
      <c r="D59" s="9" t="s">
        <v>310</v>
      </c>
      <c r="E59" s="9" t="s">
        <v>311</v>
      </c>
      <c r="F59" s="9" t="s">
        <v>58</v>
      </c>
      <c r="G59" s="9" t="s">
        <v>312</v>
      </c>
      <c r="H59" s="11" t="s">
        <v>313</v>
      </c>
      <c r="I59" s="9" t="s">
        <v>27</v>
      </c>
      <c r="J59" s="9" t="s">
        <v>1121</v>
      </c>
      <c r="K59" s="9">
        <v>2</v>
      </c>
      <c r="L59" s="9">
        <v>85</v>
      </c>
      <c r="M59" s="12"/>
      <c r="N59" s="9"/>
      <c r="O59" s="9" t="s">
        <v>34</v>
      </c>
      <c r="P59" s="12"/>
      <c r="Q59" s="9">
        <v>3.8</v>
      </c>
      <c r="R59" s="9"/>
      <c r="S59" s="9"/>
      <c r="T59" s="9"/>
    </row>
    <row r="60" spans="1:20">
      <c r="A60" s="9">
        <v>59</v>
      </c>
      <c r="B60" s="9" t="s">
        <v>1106</v>
      </c>
      <c r="C60" s="10" t="s">
        <v>314</v>
      </c>
      <c r="D60" s="9" t="s">
        <v>315</v>
      </c>
      <c r="E60" s="9" t="s">
        <v>316</v>
      </c>
      <c r="F60" s="9" t="s">
        <v>24</v>
      </c>
      <c r="G60" s="9" t="s">
        <v>317</v>
      </c>
      <c r="H60" s="11" t="s">
        <v>318</v>
      </c>
      <c r="I60" s="9" t="s">
        <v>27</v>
      </c>
      <c r="J60" s="9" t="s">
        <v>1121</v>
      </c>
      <c r="K60" s="9">
        <v>1</v>
      </c>
      <c r="L60" s="9">
        <v>92</v>
      </c>
      <c r="M60" s="12"/>
      <c r="N60" s="9">
        <v>845</v>
      </c>
      <c r="O60" s="9" t="s">
        <v>34</v>
      </c>
      <c r="P60" s="12">
        <v>4.0999999999999996</v>
      </c>
      <c r="Q60" s="9"/>
      <c r="R60" s="9"/>
      <c r="S60" s="9"/>
      <c r="T60" s="9"/>
    </row>
    <row r="61" spans="1:20">
      <c r="A61" s="9">
        <v>60</v>
      </c>
      <c r="B61" s="9" t="s">
        <v>1064</v>
      </c>
      <c r="C61" s="10" t="s">
        <v>319</v>
      </c>
      <c r="D61" s="9" t="s">
        <v>320</v>
      </c>
      <c r="E61" s="9" t="s">
        <v>321</v>
      </c>
      <c r="F61" s="9" t="s">
        <v>58</v>
      </c>
      <c r="G61" s="9" t="s">
        <v>322</v>
      </c>
      <c r="H61" s="11" t="s">
        <v>323</v>
      </c>
      <c r="I61" s="9" t="s">
        <v>49</v>
      </c>
      <c r="J61" s="9" t="s">
        <v>1119</v>
      </c>
      <c r="K61" s="9">
        <v>3</v>
      </c>
      <c r="L61" s="9">
        <v>107</v>
      </c>
      <c r="M61" s="12"/>
      <c r="N61" s="9">
        <v>975</v>
      </c>
      <c r="O61" s="9" t="s">
        <v>34</v>
      </c>
      <c r="P61" s="12">
        <v>3.7</v>
      </c>
      <c r="Q61" s="9"/>
      <c r="R61" s="9"/>
      <c r="S61" s="9"/>
      <c r="T61" s="9"/>
    </row>
    <row r="62" spans="1:20">
      <c r="A62" s="9">
        <v>61</v>
      </c>
      <c r="B62" s="9" t="s">
        <v>1065</v>
      </c>
      <c r="C62" s="10" t="s">
        <v>324</v>
      </c>
      <c r="D62" s="9" t="s">
        <v>325</v>
      </c>
      <c r="E62" s="9" t="s">
        <v>326</v>
      </c>
      <c r="F62" s="9" t="s">
        <v>24</v>
      </c>
      <c r="G62" s="9" t="s">
        <v>327</v>
      </c>
      <c r="H62" s="11" t="s">
        <v>328</v>
      </c>
      <c r="I62" s="9" t="s">
        <v>49</v>
      </c>
      <c r="J62" s="9" t="s">
        <v>1119</v>
      </c>
      <c r="K62" s="9">
        <v>3</v>
      </c>
      <c r="L62" s="9">
        <v>103</v>
      </c>
      <c r="M62" s="12"/>
      <c r="N62" s="9">
        <v>955</v>
      </c>
      <c r="O62" s="9" t="s">
        <v>34</v>
      </c>
      <c r="P62" s="12">
        <v>4</v>
      </c>
      <c r="Q62" s="9"/>
      <c r="R62" s="9"/>
      <c r="S62" s="9"/>
      <c r="T62" s="9"/>
    </row>
    <row r="63" spans="1:20">
      <c r="A63" s="9">
        <v>62</v>
      </c>
      <c r="B63" s="9" t="s">
        <v>1066</v>
      </c>
      <c r="C63" s="10" t="s">
        <v>329</v>
      </c>
      <c r="D63" s="9" t="s">
        <v>330</v>
      </c>
      <c r="E63" s="9" t="s">
        <v>331</v>
      </c>
      <c r="F63" s="9" t="s">
        <v>24</v>
      </c>
      <c r="G63" s="9" t="s">
        <v>332</v>
      </c>
      <c r="H63" s="11" t="s">
        <v>333</v>
      </c>
      <c r="I63" s="9" t="s">
        <v>33</v>
      </c>
      <c r="J63" s="9" t="s">
        <v>1119</v>
      </c>
      <c r="K63" s="9">
        <v>2</v>
      </c>
      <c r="L63" s="9">
        <v>112</v>
      </c>
      <c r="M63" s="12"/>
      <c r="N63" s="9"/>
      <c r="O63" s="9" t="s">
        <v>34</v>
      </c>
      <c r="P63" s="12">
        <v>4.2</v>
      </c>
      <c r="Q63" s="9"/>
      <c r="R63" s="9"/>
      <c r="S63" s="9"/>
      <c r="T63" s="9"/>
    </row>
    <row r="64" spans="1:20">
      <c r="A64" s="9">
        <v>63</v>
      </c>
      <c r="B64" s="9" t="s">
        <v>1067</v>
      </c>
      <c r="C64" s="10" t="s">
        <v>271</v>
      </c>
      <c r="D64" s="9" t="s">
        <v>272</v>
      </c>
      <c r="E64" s="9" t="s">
        <v>334</v>
      </c>
      <c r="F64" s="9" t="s">
        <v>24</v>
      </c>
      <c r="G64" s="9" t="s">
        <v>335</v>
      </c>
      <c r="H64" s="11" t="s">
        <v>336</v>
      </c>
      <c r="I64" s="9" t="s">
        <v>33</v>
      </c>
      <c r="J64" s="9" t="s">
        <v>1119</v>
      </c>
      <c r="K64" s="9">
        <v>2</v>
      </c>
      <c r="L64" s="9">
        <v>96</v>
      </c>
      <c r="M64" s="12"/>
      <c r="N64" s="9"/>
      <c r="O64" s="9" t="s">
        <v>34</v>
      </c>
      <c r="P64" s="12">
        <v>3.5</v>
      </c>
      <c r="Q64" s="9"/>
      <c r="R64" s="9"/>
      <c r="S64" s="9"/>
      <c r="T64" s="9"/>
    </row>
    <row r="65" spans="1:20">
      <c r="A65" s="9">
        <v>64</v>
      </c>
      <c r="B65" s="9" t="s">
        <v>1068</v>
      </c>
      <c r="C65" s="10" t="s">
        <v>337</v>
      </c>
      <c r="D65" s="9" t="s">
        <v>338</v>
      </c>
      <c r="E65" s="9" t="s">
        <v>339</v>
      </c>
      <c r="F65" s="9" t="s">
        <v>58</v>
      </c>
      <c r="G65" s="9" t="s">
        <v>340</v>
      </c>
      <c r="H65" s="11" t="s">
        <v>341</v>
      </c>
      <c r="I65" s="9" t="s">
        <v>27</v>
      </c>
      <c r="J65" s="9" t="s">
        <v>1119</v>
      </c>
      <c r="K65" s="9">
        <v>3</v>
      </c>
      <c r="L65" s="9">
        <v>107</v>
      </c>
      <c r="M65" s="12"/>
      <c r="N65" s="9"/>
      <c r="O65" s="9" t="s">
        <v>34</v>
      </c>
      <c r="P65" s="12">
        <v>3.9</v>
      </c>
      <c r="Q65" s="9"/>
      <c r="R65" s="9"/>
      <c r="S65" s="9"/>
      <c r="T65" s="9"/>
    </row>
    <row r="66" spans="1:20">
      <c r="A66" s="9">
        <v>65</v>
      </c>
      <c r="B66" s="9" t="s">
        <v>1069</v>
      </c>
      <c r="C66" s="10" t="s">
        <v>342</v>
      </c>
      <c r="D66" s="9" t="s">
        <v>343</v>
      </c>
      <c r="E66" s="9" t="s">
        <v>344</v>
      </c>
      <c r="F66" s="9" t="s">
        <v>24</v>
      </c>
      <c r="G66" s="9" t="s">
        <v>345</v>
      </c>
      <c r="H66" s="11" t="s">
        <v>346</v>
      </c>
      <c r="I66" s="9" t="s">
        <v>49</v>
      </c>
      <c r="J66" s="9" t="s">
        <v>1119</v>
      </c>
      <c r="K66" s="9">
        <v>3</v>
      </c>
      <c r="L66" s="9"/>
      <c r="M66" s="12"/>
      <c r="N66" s="9">
        <v>890</v>
      </c>
      <c r="O66" s="9" t="s">
        <v>34</v>
      </c>
      <c r="P66" s="12">
        <v>4.0999999999999996</v>
      </c>
      <c r="Q66" s="9"/>
      <c r="R66" s="9"/>
      <c r="S66" s="9"/>
      <c r="T66" s="9"/>
    </row>
    <row r="67" spans="1:20">
      <c r="A67" s="9">
        <v>66</v>
      </c>
      <c r="B67" s="9" t="s">
        <v>1070</v>
      </c>
      <c r="C67" s="10" t="s">
        <v>481</v>
      </c>
      <c r="D67" s="9" t="s">
        <v>347</v>
      </c>
      <c r="E67" s="9" t="s">
        <v>348</v>
      </c>
      <c r="F67" s="9" t="s">
        <v>24</v>
      </c>
      <c r="G67" s="9" t="s">
        <v>349</v>
      </c>
      <c r="H67" s="11" t="s">
        <v>350</v>
      </c>
      <c r="I67" s="9" t="s">
        <v>33</v>
      </c>
      <c r="J67" s="9" t="s">
        <v>1119</v>
      </c>
      <c r="K67" s="9">
        <v>2</v>
      </c>
      <c r="L67" s="9">
        <v>102</v>
      </c>
      <c r="M67" s="12"/>
      <c r="N67" s="9"/>
      <c r="O67" s="9" t="s">
        <v>34</v>
      </c>
      <c r="P67" s="12">
        <v>4.0999999999999996</v>
      </c>
      <c r="Q67" s="9"/>
      <c r="R67" s="9"/>
      <c r="S67" s="9"/>
      <c r="T67" s="9"/>
    </row>
    <row r="68" spans="1:20">
      <c r="A68" s="9">
        <v>67</v>
      </c>
      <c r="B68" s="9" t="s">
        <v>1071</v>
      </c>
      <c r="C68" s="10" t="s">
        <v>351</v>
      </c>
      <c r="D68" s="9" t="s">
        <v>352</v>
      </c>
      <c r="E68" s="9" t="s">
        <v>353</v>
      </c>
      <c r="F68" s="9" t="s">
        <v>58</v>
      </c>
      <c r="G68" s="9" t="s">
        <v>354</v>
      </c>
      <c r="H68" s="11" t="s">
        <v>355</v>
      </c>
      <c r="I68" s="9" t="s">
        <v>33</v>
      </c>
      <c r="J68" s="9" t="s">
        <v>1119</v>
      </c>
      <c r="K68" s="9">
        <v>4</v>
      </c>
      <c r="L68" s="9">
        <v>80</v>
      </c>
      <c r="M68" s="12"/>
      <c r="N68" s="9"/>
      <c r="O68" s="9" t="s">
        <v>34</v>
      </c>
      <c r="P68" s="12">
        <v>3.3</v>
      </c>
      <c r="Q68" s="9"/>
      <c r="R68" s="9"/>
      <c r="S68" s="9"/>
      <c r="T68" s="9"/>
    </row>
    <row r="69" spans="1:20">
      <c r="A69" s="9">
        <v>68</v>
      </c>
      <c r="B69" s="9" t="s">
        <v>1072</v>
      </c>
      <c r="C69" s="10" t="s">
        <v>356</v>
      </c>
      <c r="D69" s="9" t="s">
        <v>357</v>
      </c>
      <c r="E69" s="9" t="s">
        <v>358</v>
      </c>
      <c r="F69" s="9" t="s">
        <v>24</v>
      </c>
      <c r="G69" s="9" t="s">
        <v>359</v>
      </c>
      <c r="H69" s="11" t="s">
        <v>360</v>
      </c>
      <c r="I69" s="9" t="s">
        <v>49</v>
      </c>
      <c r="J69" s="9" t="s">
        <v>1119</v>
      </c>
      <c r="K69" s="9">
        <v>3</v>
      </c>
      <c r="L69" s="9"/>
      <c r="M69" s="12">
        <v>7.5</v>
      </c>
      <c r="N69" s="9">
        <v>975</v>
      </c>
      <c r="O69" s="9" t="s">
        <v>34</v>
      </c>
      <c r="P69" s="12">
        <v>3.2</v>
      </c>
      <c r="Q69" s="9"/>
      <c r="R69" s="9"/>
      <c r="S69" s="9" t="s">
        <v>1306</v>
      </c>
      <c r="T69" s="9" t="s">
        <v>467</v>
      </c>
    </row>
    <row r="70" spans="1:20">
      <c r="A70" s="9">
        <v>69</v>
      </c>
      <c r="B70" s="9" t="s">
        <v>1073</v>
      </c>
      <c r="C70" s="10" t="s">
        <v>361</v>
      </c>
      <c r="D70" s="9" t="s">
        <v>362</v>
      </c>
      <c r="E70" s="9" t="s">
        <v>363</v>
      </c>
      <c r="F70" s="9" t="s">
        <v>24</v>
      </c>
      <c r="G70" s="9" t="s">
        <v>364</v>
      </c>
      <c r="H70" s="11" t="s">
        <v>365</v>
      </c>
      <c r="I70" s="9" t="s">
        <v>115</v>
      </c>
      <c r="J70" s="9" t="s">
        <v>1119</v>
      </c>
      <c r="K70" s="9">
        <v>4</v>
      </c>
      <c r="L70" s="9">
        <v>102</v>
      </c>
      <c r="M70" s="12"/>
      <c r="N70" s="9"/>
      <c r="O70" s="9" t="s">
        <v>34</v>
      </c>
      <c r="P70" s="14">
        <v>3.45</v>
      </c>
      <c r="Q70" s="9"/>
      <c r="R70" s="9"/>
      <c r="S70" s="9"/>
      <c r="T70" s="9"/>
    </row>
    <row r="71" spans="1:20">
      <c r="A71" s="9">
        <v>70</v>
      </c>
      <c r="B71" s="9" t="s">
        <v>1074</v>
      </c>
      <c r="C71" s="10" t="s">
        <v>366</v>
      </c>
      <c r="D71" s="9" t="s">
        <v>367</v>
      </c>
      <c r="E71" s="9" t="s">
        <v>368</v>
      </c>
      <c r="F71" s="9" t="s">
        <v>24</v>
      </c>
      <c r="G71" s="9" t="s">
        <v>369</v>
      </c>
      <c r="H71" s="11" t="s">
        <v>370</v>
      </c>
      <c r="I71" s="9" t="s">
        <v>49</v>
      </c>
      <c r="J71" s="9" t="s">
        <v>1119</v>
      </c>
      <c r="K71" s="9">
        <v>3</v>
      </c>
      <c r="L71" s="9">
        <v>106</v>
      </c>
      <c r="M71" s="12"/>
      <c r="N71" s="9"/>
      <c r="O71" s="9" t="s">
        <v>34</v>
      </c>
      <c r="P71" s="12">
        <v>3.8</v>
      </c>
      <c r="Q71" s="9"/>
      <c r="R71" s="9"/>
      <c r="S71" s="9"/>
      <c r="T71" s="9"/>
    </row>
    <row r="72" spans="1:20">
      <c r="A72" s="9">
        <v>71</v>
      </c>
      <c r="B72" s="9" t="s">
        <v>1075</v>
      </c>
      <c r="C72" s="10" t="s">
        <v>371</v>
      </c>
      <c r="D72" s="9" t="s">
        <v>325</v>
      </c>
      <c r="E72" s="9" t="s">
        <v>372</v>
      </c>
      <c r="F72" s="9" t="s">
        <v>24</v>
      </c>
      <c r="G72" s="9" t="s">
        <v>373</v>
      </c>
      <c r="H72" s="11" t="s">
        <v>374</v>
      </c>
      <c r="I72" s="9" t="s">
        <v>49</v>
      </c>
      <c r="J72" s="9" t="s">
        <v>1119</v>
      </c>
      <c r="K72" s="9">
        <v>3</v>
      </c>
      <c r="L72" s="9">
        <v>94</v>
      </c>
      <c r="M72" s="12"/>
      <c r="N72" s="9"/>
      <c r="O72" s="9" t="s">
        <v>34</v>
      </c>
      <c r="P72" s="12">
        <v>3.8</v>
      </c>
      <c r="Q72" s="9"/>
      <c r="R72" s="9"/>
      <c r="S72" s="9"/>
      <c r="T72" s="9"/>
    </row>
    <row r="73" spans="1:20">
      <c r="A73" s="9">
        <v>72</v>
      </c>
      <c r="B73" s="9" t="s">
        <v>1076</v>
      </c>
      <c r="C73" s="10" t="s">
        <v>375</v>
      </c>
      <c r="D73" s="9" t="s">
        <v>376</v>
      </c>
      <c r="E73" s="9" t="s">
        <v>377</v>
      </c>
      <c r="F73" s="9" t="s">
        <v>24</v>
      </c>
      <c r="G73" s="9" t="s">
        <v>378</v>
      </c>
      <c r="H73" s="11" t="s">
        <v>379</v>
      </c>
      <c r="I73" s="9" t="s">
        <v>99</v>
      </c>
      <c r="J73" s="9" t="s">
        <v>1119</v>
      </c>
      <c r="K73" s="9">
        <v>3</v>
      </c>
      <c r="L73" s="9">
        <v>83</v>
      </c>
      <c r="M73" s="12"/>
      <c r="N73" s="9"/>
      <c r="O73" s="9" t="s">
        <v>34</v>
      </c>
      <c r="P73" s="12">
        <v>3.9</v>
      </c>
      <c r="Q73" s="9"/>
      <c r="R73" s="9"/>
      <c r="S73" s="9"/>
      <c r="T73" s="9"/>
    </row>
    <row r="74" spans="1:20">
      <c r="A74" s="9">
        <v>73</v>
      </c>
      <c r="B74" s="9" t="s">
        <v>1077</v>
      </c>
      <c r="C74" s="10" t="s">
        <v>380</v>
      </c>
      <c r="D74" s="9" t="s">
        <v>381</v>
      </c>
      <c r="E74" s="9" t="s">
        <v>382</v>
      </c>
      <c r="F74" s="9" t="s">
        <v>24</v>
      </c>
      <c r="G74" s="9" t="s">
        <v>383</v>
      </c>
      <c r="H74" s="11" t="s">
        <v>384</v>
      </c>
      <c r="I74" s="9" t="s">
        <v>27</v>
      </c>
      <c r="J74" s="9" t="s">
        <v>1119</v>
      </c>
      <c r="K74" s="9">
        <v>3</v>
      </c>
      <c r="L74" s="9">
        <v>103</v>
      </c>
      <c r="M74" s="12"/>
      <c r="N74" s="9"/>
      <c r="O74" s="9" t="s">
        <v>34</v>
      </c>
      <c r="P74" s="12">
        <v>4.0999999999999996</v>
      </c>
      <c r="Q74" s="9"/>
      <c r="R74" s="9"/>
      <c r="S74" s="9"/>
      <c r="T74" s="9"/>
    </row>
    <row r="75" spans="1:20">
      <c r="A75" s="9">
        <v>74</v>
      </c>
      <c r="B75" s="9" t="s">
        <v>1107</v>
      </c>
      <c r="C75" s="10" t="s">
        <v>385</v>
      </c>
      <c r="D75" s="9" t="s">
        <v>386</v>
      </c>
      <c r="E75" s="9" t="s">
        <v>387</v>
      </c>
      <c r="F75" s="9" t="s">
        <v>58</v>
      </c>
      <c r="G75" s="9" t="s">
        <v>388</v>
      </c>
      <c r="H75" s="11" t="s">
        <v>389</v>
      </c>
      <c r="I75" s="9" t="s">
        <v>49</v>
      </c>
      <c r="J75" s="9" t="s">
        <v>1121</v>
      </c>
      <c r="K75" s="9">
        <v>1</v>
      </c>
      <c r="L75" s="9">
        <v>104</v>
      </c>
      <c r="M75" s="12"/>
      <c r="N75" s="9"/>
      <c r="O75" s="9"/>
      <c r="P75" s="12"/>
      <c r="Q75" s="12">
        <v>4</v>
      </c>
      <c r="R75" s="9"/>
      <c r="S75" s="9"/>
      <c r="T75" s="9"/>
    </row>
    <row r="76" spans="1:20">
      <c r="A76" s="9">
        <v>75</v>
      </c>
      <c r="B76" s="9" t="s">
        <v>1108</v>
      </c>
      <c r="C76" s="10" t="s">
        <v>390</v>
      </c>
      <c r="D76" s="9" t="s">
        <v>391</v>
      </c>
      <c r="E76" s="9" t="s">
        <v>392</v>
      </c>
      <c r="F76" s="9" t="s">
        <v>58</v>
      </c>
      <c r="G76" s="9" t="s">
        <v>393</v>
      </c>
      <c r="H76" s="11" t="s">
        <v>394</v>
      </c>
      <c r="I76" s="9" t="s">
        <v>33</v>
      </c>
      <c r="J76" s="9" t="s">
        <v>1121</v>
      </c>
      <c r="K76" s="9">
        <v>1</v>
      </c>
      <c r="L76" s="9">
        <v>100</v>
      </c>
      <c r="M76" s="12"/>
      <c r="N76" s="9"/>
      <c r="O76" s="9" t="s">
        <v>34</v>
      </c>
      <c r="P76" s="12"/>
      <c r="Q76" s="9">
        <v>3.9</v>
      </c>
      <c r="R76" s="9"/>
      <c r="S76" s="9"/>
      <c r="T76" s="9"/>
    </row>
    <row r="77" spans="1:20">
      <c r="A77" s="9">
        <v>76</v>
      </c>
      <c r="B77" s="9" t="s">
        <v>1109</v>
      </c>
      <c r="C77" s="10" t="s">
        <v>395</v>
      </c>
      <c r="D77" s="9" t="s">
        <v>396</v>
      </c>
      <c r="E77" s="9" t="s">
        <v>397</v>
      </c>
      <c r="F77" s="9" t="s">
        <v>24</v>
      </c>
      <c r="G77" s="9" t="s">
        <v>398</v>
      </c>
      <c r="H77" s="11" t="s">
        <v>399</v>
      </c>
      <c r="I77" s="9" t="s">
        <v>49</v>
      </c>
      <c r="J77" s="9" t="s">
        <v>1121</v>
      </c>
      <c r="K77" s="9">
        <v>1</v>
      </c>
      <c r="L77" s="9"/>
      <c r="M77" s="12">
        <v>7.5</v>
      </c>
      <c r="N77" s="9"/>
      <c r="O77" s="9"/>
      <c r="P77" s="12"/>
      <c r="Q77" s="9">
        <v>3.8</v>
      </c>
      <c r="R77" s="9"/>
      <c r="S77" s="9"/>
      <c r="T77" s="9"/>
    </row>
    <row r="78" spans="1:20">
      <c r="A78" s="9">
        <v>77</v>
      </c>
      <c r="B78" s="9" t="s">
        <v>1078</v>
      </c>
      <c r="C78" s="10" t="s">
        <v>400</v>
      </c>
      <c r="D78" s="9" t="s">
        <v>469</v>
      </c>
      <c r="E78" s="9" t="s">
        <v>401</v>
      </c>
      <c r="F78" s="9" t="s">
        <v>58</v>
      </c>
      <c r="G78" s="9" t="s">
        <v>402</v>
      </c>
      <c r="H78" s="11" t="s">
        <v>403</v>
      </c>
      <c r="I78" s="9" t="s">
        <v>27</v>
      </c>
      <c r="J78" s="9" t="s">
        <v>1119</v>
      </c>
      <c r="K78" s="9">
        <v>4</v>
      </c>
      <c r="L78" s="9">
        <v>112</v>
      </c>
      <c r="M78" s="12"/>
      <c r="N78" s="9"/>
      <c r="O78" s="9" t="s">
        <v>34</v>
      </c>
      <c r="P78" s="12">
        <v>3.7</v>
      </c>
      <c r="Q78" s="9"/>
      <c r="R78" s="9"/>
      <c r="S78" s="9"/>
      <c r="T78" s="9"/>
    </row>
    <row r="79" spans="1:20">
      <c r="A79" s="9">
        <v>78</v>
      </c>
      <c r="B79" s="9" t="s">
        <v>1079</v>
      </c>
      <c r="C79" s="10" t="s">
        <v>404</v>
      </c>
      <c r="D79" s="9" t="s">
        <v>405</v>
      </c>
      <c r="E79" s="9" t="s">
        <v>406</v>
      </c>
      <c r="F79" s="9" t="s">
        <v>24</v>
      </c>
      <c r="G79" s="9" t="s">
        <v>407</v>
      </c>
      <c r="H79" s="11" t="s">
        <v>408</v>
      </c>
      <c r="I79" s="9" t="s">
        <v>49</v>
      </c>
      <c r="J79" s="9" t="s">
        <v>1119</v>
      </c>
      <c r="K79" s="9">
        <v>3</v>
      </c>
      <c r="L79" s="9">
        <v>83</v>
      </c>
      <c r="M79" s="12"/>
      <c r="N79" s="9"/>
      <c r="O79" s="9" t="s">
        <v>34</v>
      </c>
      <c r="P79" s="12">
        <v>3.5</v>
      </c>
      <c r="Q79" s="9"/>
      <c r="R79" s="9"/>
      <c r="S79" s="9"/>
      <c r="T79" s="9"/>
    </row>
    <row r="80" spans="1:20">
      <c r="A80" s="9">
        <v>79</v>
      </c>
      <c r="B80" s="9" t="s">
        <v>1110</v>
      </c>
      <c r="C80" s="10" t="s">
        <v>409</v>
      </c>
      <c r="D80" s="9" t="s">
        <v>410</v>
      </c>
      <c r="E80" s="9" t="s">
        <v>411</v>
      </c>
      <c r="F80" s="9" t="s">
        <v>24</v>
      </c>
      <c r="G80" s="9" t="s">
        <v>412</v>
      </c>
      <c r="H80" s="11" t="s">
        <v>413</v>
      </c>
      <c r="I80" s="9" t="s">
        <v>33</v>
      </c>
      <c r="J80" s="9" t="s">
        <v>1121</v>
      </c>
      <c r="K80" s="9">
        <v>2</v>
      </c>
      <c r="L80" s="9">
        <v>98</v>
      </c>
      <c r="M80" s="12"/>
      <c r="N80" s="9">
        <v>925</v>
      </c>
      <c r="O80" s="9" t="s">
        <v>34</v>
      </c>
      <c r="P80" s="12"/>
      <c r="Q80" s="9">
        <v>3.8</v>
      </c>
      <c r="R80" s="9"/>
      <c r="S80" s="9"/>
      <c r="T80" s="9"/>
    </row>
    <row r="81" spans="1:20">
      <c r="A81" s="9">
        <v>80</v>
      </c>
      <c r="B81" s="9" t="s">
        <v>1111</v>
      </c>
      <c r="C81" s="10" t="s">
        <v>414</v>
      </c>
      <c r="D81" s="9" t="s">
        <v>415</v>
      </c>
      <c r="E81" s="9" t="s">
        <v>416</v>
      </c>
      <c r="F81" s="9" t="s">
        <v>24</v>
      </c>
      <c r="G81" s="9" t="s">
        <v>417</v>
      </c>
      <c r="H81" s="11" t="s">
        <v>418</v>
      </c>
      <c r="I81" s="9" t="s">
        <v>33</v>
      </c>
      <c r="J81" s="9" t="s">
        <v>1121</v>
      </c>
      <c r="K81" s="9">
        <v>2</v>
      </c>
      <c r="L81" s="9"/>
      <c r="M81" s="12"/>
      <c r="N81" s="9">
        <v>945</v>
      </c>
      <c r="O81" s="9" t="s">
        <v>34</v>
      </c>
      <c r="P81" s="12"/>
      <c r="Q81" s="9">
        <v>4.0999999999999996</v>
      </c>
      <c r="R81" s="9"/>
      <c r="S81" s="9"/>
      <c r="T81" s="9"/>
    </row>
    <row r="82" spans="1:20">
      <c r="A82" s="9">
        <v>81</v>
      </c>
      <c r="B82" s="9" t="s">
        <v>1112</v>
      </c>
      <c r="C82" s="10" t="s">
        <v>419</v>
      </c>
      <c r="D82" s="9" t="s">
        <v>420</v>
      </c>
      <c r="E82" s="9" t="s">
        <v>421</v>
      </c>
      <c r="F82" s="9" t="s">
        <v>58</v>
      </c>
      <c r="G82" s="9" t="s">
        <v>422</v>
      </c>
      <c r="H82" s="11" t="s">
        <v>423</v>
      </c>
      <c r="I82" s="9" t="s">
        <v>33</v>
      </c>
      <c r="J82" s="9" t="s">
        <v>1121</v>
      </c>
      <c r="K82" s="9">
        <v>2</v>
      </c>
      <c r="L82" s="9">
        <v>89</v>
      </c>
      <c r="M82" s="12"/>
      <c r="N82" s="9"/>
      <c r="O82" s="9" t="s">
        <v>34</v>
      </c>
      <c r="P82" s="12"/>
      <c r="Q82" s="12">
        <v>4</v>
      </c>
      <c r="R82" s="9"/>
      <c r="S82" s="9"/>
      <c r="T82" s="9"/>
    </row>
    <row r="83" spans="1:20">
      <c r="A83" s="9">
        <v>82</v>
      </c>
      <c r="B83" s="9" t="s">
        <v>1113</v>
      </c>
      <c r="C83" s="10" t="s">
        <v>424</v>
      </c>
      <c r="D83" s="9" t="s">
        <v>425</v>
      </c>
      <c r="E83" s="9" t="s">
        <v>426</v>
      </c>
      <c r="F83" s="9" t="s">
        <v>58</v>
      </c>
      <c r="G83" s="9" t="s">
        <v>427</v>
      </c>
      <c r="H83" s="11" t="s">
        <v>428</v>
      </c>
      <c r="I83" s="9" t="s">
        <v>33</v>
      </c>
      <c r="J83" s="9" t="s">
        <v>1121</v>
      </c>
      <c r="K83" s="9">
        <v>2</v>
      </c>
      <c r="L83" s="9">
        <v>79</v>
      </c>
      <c r="M83" s="12"/>
      <c r="N83" s="9"/>
      <c r="O83" s="9" t="s">
        <v>34</v>
      </c>
      <c r="P83" s="12"/>
      <c r="Q83" s="9">
        <v>3.8</v>
      </c>
      <c r="R83" s="9"/>
      <c r="S83" s="9"/>
      <c r="T83" s="9"/>
    </row>
    <row r="84" spans="1:20">
      <c r="A84" s="9">
        <v>83</v>
      </c>
      <c r="B84" s="9" t="s">
        <v>1080</v>
      </c>
      <c r="C84" s="10" t="s">
        <v>482</v>
      </c>
      <c r="D84" s="9" t="s">
        <v>429</v>
      </c>
      <c r="E84" s="9" t="s">
        <v>430</v>
      </c>
      <c r="F84" s="9" t="s">
        <v>58</v>
      </c>
      <c r="G84" s="9" t="s">
        <v>431</v>
      </c>
      <c r="H84" s="11" t="s">
        <v>432</v>
      </c>
      <c r="I84" s="9" t="s">
        <v>49</v>
      </c>
      <c r="J84" s="9" t="s">
        <v>1119</v>
      </c>
      <c r="K84" s="9">
        <v>4</v>
      </c>
      <c r="L84" s="9">
        <v>96</v>
      </c>
      <c r="M84" s="12"/>
      <c r="N84" s="9"/>
      <c r="O84" s="9" t="s">
        <v>34</v>
      </c>
      <c r="P84" s="12">
        <v>3.3</v>
      </c>
      <c r="Q84" s="9"/>
      <c r="R84" s="9"/>
      <c r="S84" s="9"/>
      <c r="T84" s="9"/>
    </row>
    <row r="85" spans="1:20">
      <c r="A85" s="9">
        <v>84</v>
      </c>
      <c r="B85" s="9" t="s">
        <v>1114</v>
      </c>
      <c r="C85" s="10" t="s">
        <v>433</v>
      </c>
      <c r="D85" s="9" t="s">
        <v>434</v>
      </c>
      <c r="E85" s="9" t="s">
        <v>435</v>
      </c>
      <c r="F85" s="9" t="s">
        <v>24</v>
      </c>
      <c r="G85" s="9" t="s">
        <v>436</v>
      </c>
      <c r="H85" s="11" t="s">
        <v>437</v>
      </c>
      <c r="I85" s="9" t="s">
        <v>33</v>
      </c>
      <c r="J85" s="9" t="s">
        <v>1121</v>
      </c>
      <c r="K85" s="9">
        <v>2</v>
      </c>
      <c r="L85" s="9"/>
      <c r="M85" s="12"/>
      <c r="N85" s="9">
        <v>895</v>
      </c>
      <c r="O85" s="9" t="s">
        <v>34</v>
      </c>
      <c r="P85" s="12"/>
      <c r="Q85" s="9">
        <v>4.2</v>
      </c>
      <c r="R85" s="9"/>
      <c r="S85" s="9"/>
      <c r="T85" s="9"/>
    </row>
    <row r="86" spans="1:20">
      <c r="A86" s="9">
        <v>85</v>
      </c>
      <c r="B86" s="9" t="s">
        <v>1115</v>
      </c>
      <c r="C86" s="10" t="s">
        <v>438</v>
      </c>
      <c r="D86" s="9" t="s">
        <v>439</v>
      </c>
      <c r="E86" s="9" t="s">
        <v>440</v>
      </c>
      <c r="F86" s="9" t="s">
        <v>24</v>
      </c>
      <c r="G86" s="9" t="s">
        <v>441</v>
      </c>
      <c r="H86" s="11" t="s">
        <v>442</v>
      </c>
      <c r="I86" s="9" t="s">
        <v>27</v>
      </c>
      <c r="J86" s="9" t="s">
        <v>1121</v>
      </c>
      <c r="K86" s="9">
        <v>2</v>
      </c>
      <c r="L86" s="9"/>
      <c r="M86" s="12">
        <v>6</v>
      </c>
      <c r="N86" s="9"/>
      <c r="O86" s="9" t="s">
        <v>34</v>
      </c>
      <c r="P86" s="12"/>
      <c r="Q86" s="9">
        <v>4.0999999999999996</v>
      </c>
      <c r="R86" s="9"/>
      <c r="S86" s="9"/>
      <c r="T86" s="9"/>
    </row>
    <row r="87" spans="1:20">
      <c r="A87" s="9">
        <v>86</v>
      </c>
      <c r="B87" s="9" t="s">
        <v>1116</v>
      </c>
      <c r="C87" s="10" t="s">
        <v>443</v>
      </c>
      <c r="D87" s="9" t="s">
        <v>444</v>
      </c>
      <c r="E87" s="9" t="s">
        <v>445</v>
      </c>
      <c r="F87" s="9" t="s">
        <v>24</v>
      </c>
      <c r="G87" s="9" t="s">
        <v>446</v>
      </c>
      <c r="H87" s="11" t="s">
        <v>447</v>
      </c>
      <c r="I87" s="9" t="s">
        <v>33</v>
      </c>
      <c r="J87" s="9" t="s">
        <v>1121</v>
      </c>
      <c r="K87" s="9">
        <v>2</v>
      </c>
      <c r="L87" s="9">
        <v>104</v>
      </c>
      <c r="M87" s="12"/>
      <c r="N87" s="9"/>
      <c r="O87" s="9" t="s">
        <v>34</v>
      </c>
      <c r="P87" s="12"/>
      <c r="Q87" s="12">
        <v>4</v>
      </c>
      <c r="R87" s="9"/>
      <c r="S87" s="9"/>
      <c r="T87" s="9"/>
    </row>
    <row r="88" spans="1:20">
      <c r="A88" s="9">
        <v>87</v>
      </c>
      <c r="B88" s="9" t="s">
        <v>1081</v>
      </c>
      <c r="C88" s="10" t="s">
        <v>448</v>
      </c>
      <c r="D88" s="9" t="s">
        <v>449</v>
      </c>
      <c r="E88" s="9" t="s">
        <v>158</v>
      </c>
      <c r="F88" s="9" t="s">
        <v>24</v>
      </c>
      <c r="G88" s="9" t="s">
        <v>450</v>
      </c>
      <c r="H88" s="11" t="s">
        <v>451</v>
      </c>
      <c r="I88" s="9" t="s">
        <v>49</v>
      </c>
      <c r="J88" s="9" t="s">
        <v>1119</v>
      </c>
      <c r="K88" s="9">
        <v>4</v>
      </c>
      <c r="L88" s="9">
        <v>98</v>
      </c>
      <c r="M88" s="12"/>
      <c r="N88" s="9"/>
      <c r="O88" s="9" t="s">
        <v>34</v>
      </c>
      <c r="P88" s="12">
        <v>3.7</v>
      </c>
      <c r="Q88" s="13"/>
      <c r="R88" s="9"/>
      <c r="S88" s="9"/>
      <c r="T88" s="9"/>
    </row>
    <row r="89" spans="1:20">
      <c r="A89" s="9">
        <v>88</v>
      </c>
      <c r="B89" s="9" t="s">
        <v>1082</v>
      </c>
      <c r="C89" s="10" t="s">
        <v>452</v>
      </c>
      <c r="D89" s="9" t="s">
        <v>453</v>
      </c>
      <c r="E89" s="9" t="s">
        <v>454</v>
      </c>
      <c r="F89" s="9" t="s">
        <v>24</v>
      </c>
      <c r="G89" s="9" t="s">
        <v>455</v>
      </c>
      <c r="H89" s="11" t="s">
        <v>456</v>
      </c>
      <c r="I89" s="9" t="s">
        <v>99</v>
      </c>
      <c r="J89" s="9" t="s">
        <v>1119</v>
      </c>
      <c r="K89" s="9">
        <v>3</v>
      </c>
      <c r="L89" s="9">
        <v>111</v>
      </c>
      <c r="M89" s="12"/>
      <c r="N89" s="9"/>
      <c r="O89" s="9" t="s">
        <v>34</v>
      </c>
      <c r="P89" s="12">
        <v>4</v>
      </c>
      <c r="Q89" s="13"/>
      <c r="R89" s="9"/>
      <c r="S89" s="9"/>
      <c r="T89" s="9"/>
    </row>
    <row r="90" spans="1:20">
      <c r="A90" s="9">
        <v>89</v>
      </c>
      <c r="B90" s="9" t="s">
        <v>1083</v>
      </c>
      <c r="C90" s="10" t="s">
        <v>457</v>
      </c>
      <c r="D90" s="9" t="s">
        <v>458</v>
      </c>
      <c r="E90" s="9" t="s">
        <v>459</v>
      </c>
      <c r="F90" s="9" t="s">
        <v>58</v>
      </c>
      <c r="G90" s="9" t="s">
        <v>460</v>
      </c>
      <c r="H90" s="11" t="s">
        <v>461</v>
      </c>
      <c r="I90" s="9" t="s">
        <v>33</v>
      </c>
      <c r="J90" s="9" t="s">
        <v>1119</v>
      </c>
      <c r="K90" s="9">
        <v>3</v>
      </c>
      <c r="L90" s="9">
        <v>93</v>
      </c>
      <c r="M90" s="12"/>
      <c r="N90" s="9"/>
      <c r="O90" s="9" t="s">
        <v>34</v>
      </c>
      <c r="P90" s="12">
        <v>3.1</v>
      </c>
      <c r="Q90" s="13"/>
      <c r="R90" s="9"/>
      <c r="S90" s="9"/>
      <c r="T90" s="9"/>
    </row>
    <row r="91" spans="1:20">
      <c r="A91" s="9">
        <v>90</v>
      </c>
      <c r="B91" s="9" t="s">
        <v>1117</v>
      </c>
      <c r="C91" s="10" t="s">
        <v>462</v>
      </c>
      <c r="D91" s="9" t="s">
        <v>463</v>
      </c>
      <c r="E91" s="9" t="s">
        <v>464</v>
      </c>
      <c r="F91" s="9" t="s">
        <v>24</v>
      </c>
      <c r="G91" s="9" t="s">
        <v>465</v>
      </c>
      <c r="H91" s="11" t="s">
        <v>466</v>
      </c>
      <c r="I91" s="9" t="s">
        <v>33</v>
      </c>
      <c r="J91" s="9" t="s">
        <v>1121</v>
      </c>
      <c r="K91" s="9">
        <v>2</v>
      </c>
      <c r="L91" s="9">
        <v>85</v>
      </c>
      <c r="M91" s="12"/>
      <c r="N91" s="9"/>
      <c r="O91" s="9" t="s">
        <v>34</v>
      </c>
      <c r="P91" s="12"/>
      <c r="Q91" s="13">
        <v>4.0999999999999996</v>
      </c>
      <c r="R91" s="9"/>
      <c r="S91" s="9"/>
      <c r="T91" s="9"/>
    </row>
    <row r="92" spans="1:20" s="4" customFormat="1">
      <c r="A92" s="9">
        <v>91</v>
      </c>
      <c r="B92" s="9" t="s">
        <v>483</v>
      </c>
      <c r="C92" s="9" t="s">
        <v>484</v>
      </c>
      <c r="D92" s="9" t="s">
        <v>485</v>
      </c>
      <c r="E92" s="9" t="s">
        <v>486</v>
      </c>
      <c r="F92" s="9" t="s">
        <v>487</v>
      </c>
      <c r="G92" s="9" t="s">
        <v>488</v>
      </c>
      <c r="H92" s="11" t="s">
        <v>489</v>
      </c>
      <c r="I92" s="9" t="s">
        <v>490</v>
      </c>
      <c r="J92" s="9" t="s">
        <v>1121</v>
      </c>
      <c r="K92" s="9">
        <v>2</v>
      </c>
      <c r="L92" s="9">
        <v>81</v>
      </c>
      <c r="M92" s="9"/>
      <c r="N92" s="9"/>
      <c r="O92" s="9" t="s">
        <v>491</v>
      </c>
      <c r="P92" s="13"/>
      <c r="Q92" s="13">
        <v>4.0999999999999996</v>
      </c>
      <c r="R92" s="9" t="s">
        <v>492</v>
      </c>
      <c r="S92" s="9"/>
      <c r="T92" s="9"/>
    </row>
    <row r="93" spans="1:20" s="4" customFormat="1">
      <c r="A93" s="9">
        <v>92</v>
      </c>
      <c r="B93" s="9" t="s">
        <v>493</v>
      </c>
      <c r="C93" s="9" t="s">
        <v>494</v>
      </c>
      <c r="D93" s="9" t="s">
        <v>21</v>
      </c>
      <c r="E93" s="9" t="s">
        <v>495</v>
      </c>
      <c r="F93" s="9" t="s">
        <v>20</v>
      </c>
      <c r="G93" s="9" t="s">
        <v>496</v>
      </c>
      <c r="H93" s="11" t="s">
        <v>497</v>
      </c>
      <c r="I93" s="9" t="s">
        <v>498</v>
      </c>
      <c r="J93" s="9" t="s">
        <v>1121</v>
      </c>
      <c r="K93" s="9">
        <v>2</v>
      </c>
      <c r="L93" s="9">
        <v>95</v>
      </c>
      <c r="M93" s="9"/>
      <c r="N93" s="9">
        <v>855</v>
      </c>
      <c r="O93" s="9" t="s">
        <v>499</v>
      </c>
      <c r="P93" s="13"/>
      <c r="Q93" s="13">
        <v>4</v>
      </c>
      <c r="R93" s="9" t="s">
        <v>500</v>
      </c>
      <c r="S93" s="9"/>
      <c r="T93" s="9"/>
    </row>
    <row r="94" spans="1:20" s="4" customFormat="1">
      <c r="A94" s="9">
        <v>93</v>
      </c>
      <c r="B94" s="9" t="s">
        <v>501</v>
      </c>
      <c r="C94" s="9" t="s">
        <v>502</v>
      </c>
      <c r="D94" s="9" t="s">
        <v>503</v>
      </c>
      <c r="E94" s="15" t="s">
        <v>504</v>
      </c>
      <c r="F94" s="9" t="s">
        <v>505</v>
      </c>
      <c r="G94" s="9" t="s">
        <v>506</v>
      </c>
      <c r="H94" s="11" t="s">
        <v>507</v>
      </c>
      <c r="I94" s="9" t="s">
        <v>498</v>
      </c>
      <c r="J94" s="9" t="s">
        <v>1120</v>
      </c>
      <c r="K94" s="9">
        <v>4</v>
      </c>
      <c r="L94" s="9">
        <v>104</v>
      </c>
      <c r="M94" s="9"/>
      <c r="N94" s="9"/>
      <c r="O94" s="9"/>
      <c r="P94" s="13">
        <v>3.8</v>
      </c>
      <c r="Q94" s="13"/>
      <c r="R94" s="9" t="s">
        <v>500</v>
      </c>
      <c r="S94" s="9"/>
      <c r="T94" s="9"/>
    </row>
    <row r="95" spans="1:20" s="4" customFormat="1">
      <c r="A95" s="9">
        <v>94</v>
      </c>
      <c r="B95" s="9" t="s">
        <v>508</v>
      </c>
      <c r="C95" s="9" t="s">
        <v>509</v>
      </c>
      <c r="D95" s="9" t="s">
        <v>510</v>
      </c>
      <c r="E95" s="9" t="s">
        <v>511</v>
      </c>
      <c r="F95" s="9" t="s">
        <v>505</v>
      </c>
      <c r="G95" s="9" t="s">
        <v>512</v>
      </c>
      <c r="H95" s="11" t="s">
        <v>513</v>
      </c>
      <c r="I95" s="9" t="s">
        <v>498</v>
      </c>
      <c r="J95" s="9" t="s">
        <v>1120</v>
      </c>
      <c r="K95" s="9">
        <v>4</v>
      </c>
      <c r="L95" s="9">
        <v>97</v>
      </c>
      <c r="M95" s="9"/>
      <c r="N95" s="9"/>
      <c r="O95" s="9" t="s">
        <v>499</v>
      </c>
      <c r="P95" s="13">
        <v>4</v>
      </c>
      <c r="Q95" s="13"/>
      <c r="R95" s="9" t="s">
        <v>500</v>
      </c>
      <c r="S95" s="9"/>
      <c r="T95" s="9"/>
    </row>
    <row r="96" spans="1:20" s="4" customFormat="1">
      <c r="A96" s="9">
        <v>95</v>
      </c>
      <c r="B96" s="9" t="s">
        <v>514</v>
      </c>
      <c r="C96" s="9" t="s">
        <v>515</v>
      </c>
      <c r="D96" s="9" t="s">
        <v>516</v>
      </c>
      <c r="E96" s="9" t="s">
        <v>517</v>
      </c>
      <c r="F96" s="9" t="s">
        <v>518</v>
      </c>
      <c r="G96" s="9" t="s">
        <v>519</v>
      </c>
      <c r="H96" s="11" t="s">
        <v>520</v>
      </c>
      <c r="I96" s="9" t="s">
        <v>521</v>
      </c>
      <c r="J96" s="9" t="s">
        <v>1120</v>
      </c>
      <c r="K96" s="9">
        <v>3</v>
      </c>
      <c r="L96" s="9">
        <v>102</v>
      </c>
      <c r="M96" s="9"/>
      <c r="N96" s="9">
        <v>905</v>
      </c>
      <c r="O96" s="9" t="s">
        <v>499</v>
      </c>
      <c r="P96" s="13">
        <v>3</v>
      </c>
      <c r="Q96" s="13"/>
      <c r="R96" s="9" t="s">
        <v>500</v>
      </c>
      <c r="S96" s="9"/>
      <c r="T96" s="9"/>
    </row>
    <row r="97" spans="1:20" s="4" customFormat="1">
      <c r="A97" s="9">
        <v>96</v>
      </c>
      <c r="B97" s="9" t="s">
        <v>522</v>
      </c>
      <c r="C97" s="9" t="s">
        <v>523</v>
      </c>
      <c r="D97" s="9" t="s">
        <v>524</v>
      </c>
      <c r="E97" s="9" t="s">
        <v>525</v>
      </c>
      <c r="F97" s="9" t="s">
        <v>505</v>
      </c>
      <c r="G97" s="9" t="s">
        <v>526</v>
      </c>
      <c r="H97" s="11" t="s">
        <v>527</v>
      </c>
      <c r="I97" s="9" t="s">
        <v>498</v>
      </c>
      <c r="J97" s="9" t="s">
        <v>1120</v>
      </c>
      <c r="K97" s="9">
        <v>3</v>
      </c>
      <c r="L97" s="9"/>
      <c r="M97" s="9">
        <v>6</v>
      </c>
      <c r="N97" s="9"/>
      <c r="O97" s="9" t="s">
        <v>499</v>
      </c>
      <c r="P97" s="13">
        <v>3.7</v>
      </c>
      <c r="Q97" s="13"/>
      <c r="R97" s="9" t="s">
        <v>500</v>
      </c>
      <c r="S97" s="9"/>
      <c r="T97" s="9"/>
    </row>
    <row r="98" spans="1:20" s="4" customFormat="1">
      <c r="A98" s="9">
        <v>97</v>
      </c>
      <c r="B98" s="9" t="s">
        <v>528</v>
      </c>
      <c r="C98" s="9" t="s">
        <v>529</v>
      </c>
      <c r="D98" s="9" t="s">
        <v>530</v>
      </c>
      <c r="E98" s="9" t="s">
        <v>531</v>
      </c>
      <c r="F98" s="9" t="s">
        <v>505</v>
      </c>
      <c r="G98" s="9" t="s">
        <v>532</v>
      </c>
      <c r="H98" s="11" t="s">
        <v>533</v>
      </c>
      <c r="I98" s="9" t="s">
        <v>521</v>
      </c>
      <c r="J98" s="9" t="s">
        <v>1120</v>
      </c>
      <c r="K98" s="9">
        <v>3</v>
      </c>
      <c r="L98" s="9">
        <v>111</v>
      </c>
      <c r="M98" s="9"/>
      <c r="N98" s="9"/>
      <c r="O98" s="9" t="s">
        <v>499</v>
      </c>
      <c r="P98" s="13">
        <v>3.8</v>
      </c>
      <c r="Q98" s="13"/>
      <c r="R98" s="9" t="s">
        <v>500</v>
      </c>
      <c r="S98" s="9"/>
      <c r="T98" s="9"/>
    </row>
    <row r="99" spans="1:20" s="4" customFormat="1">
      <c r="A99" s="9">
        <v>98</v>
      </c>
      <c r="B99" s="9" t="s">
        <v>534</v>
      </c>
      <c r="C99" s="9" t="s">
        <v>535</v>
      </c>
      <c r="D99" s="9" t="s">
        <v>536</v>
      </c>
      <c r="E99" s="9" t="s">
        <v>537</v>
      </c>
      <c r="F99" s="9" t="s">
        <v>538</v>
      </c>
      <c r="G99" s="9" t="s">
        <v>539</v>
      </c>
      <c r="H99" s="11" t="s">
        <v>540</v>
      </c>
      <c r="I99" s="9" t="s">
        <v>541</v>
      </c>
      <c r="J99" s="9" t="s">
        <v>1121</v>
      </c>
      <c r="K99" s="9">
        <v>2</v>
      </c>
      <c r="L99" s="9">
        <v>85</v>
      </c>
      <c r="M99" s="9"/>
      <c r="N99" s="9">
        <v>765</v>
      </c>
      <c r="O99" s="9" t="s">
        <v>542</v>
      </c>
      <c r="P99" s="13"/>
      <c r="Q99" s="13">
        <v>3.9</v>
      </c>
      <c r="R99" s="9" t="s">
        <v>543</v>
      </c>
      <c r="S99" s="9"/>
      <c r="T99" s="9"/>
    </row>
    <row r="100" spans="1:20" s="4" customFormat="1">
      <c r="A100" s="9">
        <v>99</v>
      </c>
      <c r="B100" s="9" t="s">
        <v>544</v>
      </c>
      <c r="C100" s="9" t="s">
        <v>545</v>
      </c>
      <c r="D100" s="9" t="s">
        <v>546</v>
      </c>
      <c r="E100" s="9" t="s">
        <v>547</v>
      </c>
      <c r="F100" s="9" t="s">
        <v>538</v>
      </c>
      <c r="G100" s="9" t="s">
        <v>548</v>
      </c>
      <c r="H100" s="11" t="s">
        <v>549</v>
      </c>
      <c r="I100" s="9" t="s">
        <v>550</v>
      </c>
      <c r="J100" s="9" t="s">
        <v>1121</v>
      </c>
      <c r="K100" s="9">
        <v>2</v>
      </c>
      <c r="L100" s="9"/>
      <c r="M100" s="9">
        <v>6.5</v>
      </c>
      <c r="N100" s="9">
        <v>840</v>
      </c>
      <c r="O100" s="9" t="s">
        <v>542</v>
      </c>
      <c r="P100" s="13"/>
      <c r="Q100" s="13">
        <v>4</v>
      </c>
      <c r="R100" s="9" t="s">
        <v>543</v>
      </c>
      <c r="S100" s="9"/>
      <c r="T100" s="9"/>
    </row>
    <row r="101" spans="1:20" s="4" customFormat="1">
      <c r="A101" s="9">
        <v>100</v>
      </c>
      <c r="B101" s="9" t="s">
        <v>551</v>
      </c>
      <c r="C101" s="9" t="s">
        <v>552</v>
      </c>
      <c r="D101" s="9" t="s">
        <v>553</v>
      </c>
      <c r="E101" s="9" t="s">
        <v>554</v>
      </c>
      <c r="F101" s="9" t="s">
        <v>555</v>
      </c>
      <c r="G101" s="9" t="s">
        <v>556</v>
      </c>
      <c r="H101" s="11" t="s">
        <v>557</v>
      </c>
      <c r="I101" s="9" t="s">
        <v>558</v>
      </c>
      <c r="J101" s="9" t="s">
        <v>1120</v>
      </c>
      <c r="K101" s="9">
        <v>2</v>
      </c>
      <c r="L101" s="9">
        <v>104</v>
      </c>
      <c r="M101" s="9"/>
      <c r="N101" s="9">
        <v>980</v>
      </c>
      <c r="O101" s="9" t="s">
        <v>542</v>
      </c>
      <c r="P101" s="13">
        <v>4.2</v>
      </c>
      <c r="Q101" s="13"/>
      <c r="R101" s="9" t="s">
        <v>543</v>
      </c>
      <c r="S101" s="9"/>
      <c r="T101" s="9"/>
    </row>
    <row r="102" spans="1:20" s="4" customFormat="1">
      <c r="A102" s="9">
        <v>101</v>
      </c>
      <c r="B102" s="9" t="s">
        <v>559</v>
      </c>
      <c r="C102" s="9" t="s">
        <v>560</v>
      </c>
      <c r="D102" s="9" t="s">
        <v>561</v>
      </c>
      <c r="E102" s="9" t="s">
        <v>562</v>
      </c>
      <c r="F102" s="9" t="s">
        <v>538</v>
      </c>
      <c r="G102" s="9" t="s">
        <v>563</v>
      </c>
      <c r="H102" s="11" t="s">
        <v>564</v>
      </c>
      <c r="I102" s="9" t="s">
        <v>565</v>
      </c>
      <c r="J102" s="9" t="s">
        <v>1121</v>
      </c>
      <c r="K102" s="9">
        <v>2</v>
      </c>
      <c r="L102" s="9">
        <v>102</v>
      </c>
      <c r="M102" s="9"/>
      <c r="N102" s="9"/>
      <c r="O102" s="9" t="s">
        <v>542</v>
      </c>
      <c r="P102" s="13"/>
      <c r="Q102" s="13">
        <v>4.0999999999999996</v>
      </c>
      <c r="R102" s="9" t="s">
        <v>543</v>
      </c>
      <c r="S102" s="9"/>
      <c r="T102" s="9"/>
    </row>
    <row r="103" spans="1:20" s="4" customFormat="1">
      <c r="A103" s="9">
        <v>102</v>
      </c>
      <c r="B103" s="9" t="s">
        <v>566</v>
      </c>
      <c r="C103" s="9" t="s">
        <v>567</v>
      </c>
      <c r="D103" s="9" t="s">
        <v>568</v>
      </c>
      <c r="E103" s="9" t="s">
        <v>569</v>
      </c>
      <c r="F103" s="9" t="s">
        <v>538</v>
      </c>
      <c r="G103" s="9" t="s">
        <v>570</v>
      </c>
      <c r="H103" s="11" t="s">
        <v>571</v>
      </c>
      <c r="I103" s="9" t="s">
        <v>565</v>
      </c>
      <c r="J103" s="9" t="s">
        <v>1120</v>
      </c>
      <c r="K103" s="9">
        <v>4</v>
      </c>
      <c r="L103" s="9">
        <v>90</v>
      </c>
      <c r="M103" s="9"/>
      <c r="N103" s="9"/>
      <c r="O103" s="9" t="s">
        <v>542</v>
      </c>
      <c r="P103" s="13">
        <v>3.9</v>
      </c>
      <c r="Q103" s="13"/>
      <c r="R103" s="9" t="s">
        <v>543</v>
      </c>
      <c r="S103" s="9"/>
      <c r="T103" s="9"/>
    </row>
    <row r="104" spans="1:20" s="4" customFormat="1">
      <c r="A104" s="9">
        <v>103</v>
      </c>
      <c r="B104" s="9" t="s">
        <v>572</v>
      </c>
      <c r="C104" s="9" t="s">
        <v>573</v>
      </c>
      <c r="D104" s="9" t="s">
        <v>574</v>
      </c>
      <c r="E104" s="9" t="s">
        <v>575</v>
      </c>
      <c r="F104" s="9" t="s">
        <v>538</v>
      </c>
      <c r="G104" s="9" t="s">
        <v>576</v>
      </c>
      <c r="H104" s="11" t="s">
        <v>577</v>
      </c>
      <c r="I104" s="9" t="s">
        <v>558</v>
      </c>
      <c r="J104" s="9" t="s">
        <v>1120</v>
      </c>
      <c r="K104" s="9">
        <v>3</v>
      </c>
      <c r="L104" s="9"/>
      <c r="M104" s="9">
        <v>7.5</v>
      </c>
      <c r="N104" s="9"/>
      <c r="O104" s="9" t="s">
        <v>542</v>
      </c>
      <c r="P104" s="13">
        <v>3.9</v>
      </c>
      <c r="Q104" s="13"/>
      <c r="R104" s="9" t="s">
        <v>543</v>
      </c>
      <c r="S104" s="9"/>
      <c r="T104" s="9"/>
    </row>
    <row r="105" spans="1:20" s="4" customFormat="1">
      <c r="A105" s="9">
        <v>104</v>
      </c>
      <c r="B105" s="9" t="s">
        <v>578</v>
      </c>
      <c r="C105" s="9" t="s">
        <v>579</v>
      </c>
      <c r="D105" s="9" t="s">
        <v>580</v>
      </c>
      <c r="E105" s="9" t="s">
        <v>581</v>
      </c>
      <c r="F105" s="9" t="s">
        <v>555</v>
      </c>
      <c r="G105" s="9" t="s">
        <v>582</v>
      </c>
      <c r="H105" s="11" t="s">
        <v>583</v>
      </c>
      <c r="I105" s="9" t="s">
        <v>558</v>
      </c>
      <c r="J105" s="9" t="s">
        <v>1120</v>
      </c>
      <c r="K105" s="9">
        <v>4</v>
      </c>
      <c r="L105" s="9">
        <v>95</v>
      </c>
      <c r="M105" s="9"/>
      <c r="N105" s="9">
        <v>930</v>
      </c>
      <c r="O105" s="9" t="s">
        <v>542</v>
      </c>
      <c r="P105" s="13">
        <v>3.6</v>
      </c>
      <c r="Q105" s="13"/>
      <c r="R105" s="9" t="s">
        <v>543</v>
      </c>
      <c r="S105" s="9"/>
      <c r="T105" s="9"/>
    </row>
    <row r="106" spans="1:20" s="4" customFormat="1">
      <c r="A106" s="9">
        <v>105</v>
      </c>
      <c r="B106" s="9" t="s">
        <v>584</v>
      </c>
      <c r="C106" s="9" t="s">
        <v>585</v>
      </c>
      <c r="D106" s="9" t="s">
        <v>586</v>
      </c>
      <c r="E106" s="9" t="s">
        <v>587</v>
      </c>
      <c r="F106" s="9" t="s">
        <v>538</v>
      </c>
      <c r="G106" s="9" t="s">
        <v>588</v>
      </c>
      <c r="H106" s="11" t="s">
        <v>589</v>
      </c>
      <c r="I106" s="9" t="s">
        <v>565</v>
      </c>
      <c r="J106" s="9" t="s">
        <v>1120</v>
      </c>
      <c r="K106" s="9">
        <v>3</v>
      </c>
      <c r="L106" s="9"/>
      <c r="M106" s="9">
        <v>6</v>
      </c>
      <c r="N106" s="9"/>
      <c r="O106" s="9" t="s">
        <v>542</v>
      </c>
      <c r="P106" s="13">
        <v>4.2</v>
      </c>
      <c r="Q106" s="13"/>
      <c r="R106" s="9" t="s">
        <v>543</v>
      </c>
      <c r="S106" s="9"/>
      <c r="T106" s="9"/>
    </row>
    <row r="107" spans="1:20" s="4" customFormat="1">
      <c r="A107" s="9">
        <v>106</v>
      </c>
      <c r="B107" s="9" t="s">
        <v>590</v>
      </c>
      <c r="C107" s="9" t="s">
        <v>591</v>
      </c>
      <c r="D107" s="9" t="s">
        <v>592</v>
      </c>
      <c r="E107" s="9" t="s">
        <v>593</v>
      </c>
      <c r="F107" s="9" t="s">
        <v>555</v>
      </c>
      <c r="G107" s="9" t="s">
        <v>594</v>
      </c>
      <c r="H107" s="11" t="s">
        <v>595</v>
      </c>
      <c r="I107" s="9" t="s">
        <v>565</v>
      </c>
      <c r="J107" s="9" t="s">
        <v>1121</v>
      </c>
      <c r="K107" s="9">
        <v>2</v>
      </c>
      <c r="L107" s="9">
        <v>106</v>
      </c>
      <c r="M107" s="9"/>
      <c r="N107" s="9"/>
      <c r="O107" s="9"/>
      <c r="P107" s="13"/>
      <c r="Q107" s="13">
        <v>3.3</v>
      </c>
      <c r="R107" s="9" t="s">
        <v>543</v>
      </c>
      <c r="S107" s="9"/>
      <c r="T107" s="9"/>
    </row>
    <row r="108" spans="1:20" s="4" customFormat="1">
      <c r="A108" s="9">
        <v>107</v>
      </c>
      <c r="B108" s="9" t="s">
        <v>596</v>
      </c>
      <c r="C108" s="9" t="s">
        <v>597</v>
      </c>
      <c r="D108" s="9" t="s">
        <v>598</v>
      </c>
      <c r="E108" s="9" t="s">
        <v>599</v>
      </c>
      <c r="F108" s="9" t="s">
        <v>538</v>
      </c>
      <c r="G108" s="9" t="s">
        <v>600</v>
      </c>
      <c r="H108" s="11" t="s">
        <v>601</v>
      </c>
      <c r="I108" s="9" t="s">
        <v>541</v>
      </c>
      <c r="J108" s="9" t="s">
        <v>1121</v>
      </c>
      <c r="K108" s="9">
        <v>1</v>
      </c>
      <c r="L108" s="9">
        <v>108</v>
      </c>
      <c r="M108" s="9"/>
      <c r="N108" s="9"/>
      <c r="O108" s="9" t="s">
        <v>542</v>
      </c>
      <c r="P108" s="13">
        <v>4</v>
      </c>
      <c r="Q108" s="13"/>
      <c r="R108" s="9" t="s">
        <v>543</v>
      </c>
      <c r="S108" s="9"/>
      <c r="T108" s="9"/>
    </row>
    <row r="109" spans="1:20" s="4" customFormat="1">
      <c r="A109" s="9">
        <v>108</v>
      </c>
      <c r="B109" s="9" t="s">
        <v>602</v>
      </c>
      <c r="C109" s="9" t="s">
        <v>603</v>
      </c>
      <c r="D109" s="9" t="s">
        <v>604</v>
      </c>
      <c r="E109" s="9" t="s">
        <v>605</v>
      </c>
      <c r="F109" s="9" t="s">
        <v>555</v>
      </c>
      <c r="G109" s="9" t="s">
        <v>606</v>
      </c>
      <c r="H109" s="11" t="s">
        <v>607</v>
      </c>
      <c r="I109" s="9" t="s">
        <v>558</v>
      </c>
      <c r="J109" s="9" t="s">
        <v>1120</v>
      </c>
      <c r="K109" s="9">
        <v>3</v>
      </c>
      <c r="L109" s="9">
        <v>94</v>
      </c>
      <c r="M109" s="9"/>
      <c r="N109" s="9"/>
      <c r="O109" s="9"/>
      <c r="P109" s="13">
        <v>3.8</v>
      </c>
      <c r="Q109" s="13"/>
      <c r="R109" s="9" t="s">
        <v>543</v>
      </c>
      <c r="S109" s="9"/>
      <c r="T109" s="9"/>
    </row>
    <row r="110" spans="1:20" s="4" customFormat="1">
      <c r="A110" s="9">
        <v>109</v>
      </c>
      <c r="B110" s="9" t="s">
        <v>608</v>
      </c>
      <c r="C110" s="9" t="s">
        <v>609</v>
      </c>
      <c r="D110" s="9" t="s">
        <v>610</v>
      </c>
      <c r="E110" s="9" t="s">
        <v>611</v>
      </c>
      <c r="F110" s="9" t="s">
        <v>555</v>
      </c>
      <c r="G110" s="9" t="s">
        <v>612</v>
      </c>
      <c r="H110" s="11" t="s">
        <v>613</v>
      </c>
      <c r="I110" s="9" t="s">
        <v>565</v>
      </c>
      <c r="J110" s="9" t="s">
        <v>1120</v>
      </c>
      <c r="K110" s="9">
        <v>4</v>
      </c>
      <c r="L110" s="9">
        <v>112</v>
      </c>
      <c r="M110" s="9"/>
      <c r="N110" s="9"/>
      <c r="O110" s="9" t="s">
        <v>542</v>
      </c>
      <c r="P110" s="13">
        <v>3.5</v>
      </c>
      <c r="Q110" s="13"/>
      <c r="R110" s="9" t="s">
        <v>543</v>
      </c>
      <c r="S110" s="9" t="s">
        <v>1306</v>
      </c>
      <c r="T110" s="9" t="s">
        <v>542</v>
      </c>
    </row>
    <row r="111" spans="1:20" s="4" customFormat="1">
      <c r="A111" s="9">
        <v>110</v>
      </c>
      <c r="B111" s="9" t="s">
        <v>614</v>
      </c>
      <c r="C111" s="9" t="s">
        <v>615</v>
      </c>
      <c r="D111" s="9" t="s">
        <v>616</v>
      </c>
      <c r="E111" s="9" t="s">
        <v>617</v>
      </c>
      <c r="F111" s="9" t="s">
        <v>538</v>
      </c>
      <c r="G111" s="9" t="s">
        <v>618</v>
      </c>
      <c r="H111" s="11" t="s">
        <v>619</v>
      </c>
      <c r="I111" s="9" t="s">
        <v>541</v>
      </c>
      <c r="J111" s="9" t="s">
        <v>1120</v>
      </c>
      <c r="K111" s="9">
        <v>3</v>
      </c>
      <c r="L111" s="9">
        <v>102</v>
      </c>
      <c r="M111" s="9"/>
      <c r="N111" s="9"/>
      <c r="O111" s="9" t="s">
        <v>542</v>
      </c>
      <c r="P111" s="13">
        <v>3.3</v>
      </c>
      <c r="Q111" s="13"/>
      <c r="R111" s="9" t="s">
        <v>543</v>
      </c>
      <c r="S111" s="9"/>
      <c r="T111" s="9"/>
    </row>
    <row r="112" spans="1:20" s="4" customFormat="1">
      <c r="A112" s="9">
        <v>111</v>
      </c>
      <c r="B112" s="9" t="s">
        <v>620</v>
      </c>
      <c r="C112" s="9" t="s">
        <v>621</v>
      </c>
      <c r="D112" s="9" t="s">
        <v>622</v>
      </c>
      <c r="E112" s="9" t="s">
        <v>623</v>
      </c>
      <c r="F112" s="9" t="s">
        <v>538</v>
      </c>
      <c r="G112" s="9" t="s">
        <v>624</v>
      </c>
      <c r="H112" s="11" t="s">
        <v>625</v>
      </c>
      <c r="I112" s="9" t="s">
        <v>565</v>
      </c>
      <c r="J112" s="9" t="s">
        <v>1120</v>
      </c>
      <c r="K112" s="9">
        <v>3</v>
      </c>
      <c r="L112" s="9">
        <v>114</v>
      </c>
      <c r="M112" s="9"/>
      <c r="N112" s="9"/>
      <c r="O112" s="9" t="s">
        <v>542</v>
      </c>
      <c r="P112" s="13">
        <v>3.8</v>
      </c>
      <c r="Q112" s="13"/>
      <c r="R112" s="9" t="s">
        <v>543</v>
      </c>
      <c r="S112" s="9" t="s">
        <v>626</v>
      </c>
      <c r="T112" s="9" t="s">
        <v>542</v>
      </c>
    </row>
    <row r="113" spans="1:20" s="4" customFormat="1">
      <c r="A113" s="9">
        <v>112</v>
      </c>
      <c r="B113" s="9" t="s">
        <v>627</v>
      </c>
      <c r="C113" s="9" t="s">
        <v>628</v>
      </c>
      <c r="D113" s="9" t="s">
        <v>629</v>
      </c>
      <c r="E113" s="9" t="s">
        <v>630</v>
      </c>
      <c r="F113" s="9" t="s">
        <v>538</v>
      </c>
      <c r="G113" s="9" t="s">
        <v>631</v>
      </c>
      <c r="H113" s="11" t="s">
        <v>632</v>
      </c>
      <c r="I113" s="9" t="s">
        <v>550</v>
      </c>
      <c r="J113" s="9" t="s">
        <v>1120</v>
      </c>
      <c r="K113" s="9">
        <v>3</v>
      </c>
      <c r="L113" s="9"/>
      <c r="M113" s="9">
        <v>7</v>
      </c>
      <c r="N113" s="9"/>
      <c r="O113" s="9" t="s">
        <v>542</v>
      </c>
      <c r="P113" s="13">
        <v>3.4</v>
      </c>
      <c r="Q113" s="13"/>
      <c r="R113" s="9" t="s">
        <v>543</v>
      </c>
      <c r="S113" s="9"/>
      <c r="T113" s="9"/>
    </row>
    <row r="114" spans="1:20" s="4" customFormat="1">
      <c r="A114" s="9">
        <v>113</v>
      </c>
      <c r="B114" s="9" t="s">
        <v>633</v>
      </c>
      <c r="C114" s="9" t="s">
        <v>634</v>
      </c>
      <c r="D114" s="9" t="s">
        <v>635</v>
      </c>
      <c r="E114" s="9" t="s">
        <v>636</v>
      </c>
      <c r="F114" s="9" t="s">
        <v>538</v>
      </c>
      <c r="G114" s="9" t="s">
        <v>637</v>
      </c>
      <c r="H114" s="11" t="s">
        <v>638</v>
      </c>
      <c r="I114" s="9" t="s">
        <v>541</v>
      </c>
      <c r="J114" s="9" t="s">
        <v>1121</v>
      </c>
      <c r="K114" s="9">
        <v>2</v>
      </c>
      <c r="L114" s="9"/>
      <c r="M114" s="9">
        <v>6.5</v>
      </c>
      <c r="N114" s="9">
        <v>915</v>
      </c>
      <c r="O114" s="9" t="s">
        <v>542</v>
      </c>
      <c r="P114" s="13"/>
      <c r="Q114" s="13">
        <v>3.8</v>
      </c>
      <c r="R114" s="9" t="s">
        <v>543</v>
      </c>
      <c r="S114" s="9"/>
      <c r="T114" s="9"/>
    </row>
    <row r="115" spans="1:20" s="4" customFormat="1">
      <c r="A115" s="9">
        <v>114</v>
      </c>
      <c r="B115" s="9" t="s">
        <v>639</v>
      </c>
      <c r="C115" s="9" t="s">
        <v>640</v>
      </c>
      <c r="D115" s="9" t="s">
        <v>641</v>
      </c>
      <c r="E115" s="9" t="s">
        <v>642</v>
      </c>
      <c r="F115" s="9" t="s">
        <v>538</v>
      </c>
      <c r="G115" s="9" t="s">
        <v>643</v>
      </c>
      <c r="H115" s="11" t="s">
        <v>644</v>
      </c>
      <c r="I115" s="9" t="s">
        <v>541</v>
      </c>
      <c r="J115" s="9" t="s">
        <v>1120</v>
      </c>
      <c r="K115" s="9">
        <v>3</v>
      </c>
      <c r="L115" s="9">
        <v>95</v>
      </c>
      <c r="M115" s="9"/>
      <c r="N115" s="9"/>
      <c r="O115" s="9" t="s">
        <v>542</v>
      </c>
      <c r="P115" s="13">
        <v>3.5</v>
      </c>
      <c r="Q115" s="13"/>
      <c r="R115" s="9" t="s">
        <v>543</v>
      </c>
      <c r="S115" s="9"/>
      <c r="T115" s="9"/>
    </row>
    <row r="116" spans="1:20" s="4" customFormat="1">
      <c r="A116" s="9">
        <v>115</v>
      </c>
      <c r="B116" s="9" t="s">
        <v>645</v>
      </c>
      <c r="C116" s="9" t="s">
        <v>646</v>
      </c>
      <c r="D116" s="9" t="s">
        <v>647</v>
      </c>
      <c r="E116" s="9" t="s">
        <v>648</v>
      </c>
      <c r="F116" s="9" t="s">
        <v>555</v>
      </c>
      <c r="G116" s="9" t="s">
        <v>649</v>
      </c>
      <c r="H116" s="11" t="s">
        <v>650</v>
      </c>
      <c r="I116" s="9" t="s">
        <v>558</v>
      </c>
      <c r="J116" s="9" t="s">
        <v>1121</v>
      </c>
      <c r="K116" s="9">
        <v>1</v>
      </c>
      <c r="L116" s="9">
        <v>103</v>
      </c>
      <c r="M116" s="9"/>
      <c r="N116" s="9"/>
      <c r="O116" s="9" t="s">
        <v>542</v>
      </c>
      <c r="P116" s="13">
        <v>3.6</v>
      </c>
      <c r="Q116" s="13"/>
      <c r="R116" s="9" t="s">
        <v>543</v>
      </c>
      <c r="S116" s="9"/>
      <c r="T116" s="9"/>
    </row>
    <row r="117" spans="1:20" s="4" customFormat="1">
      <c r="A117" s="9">
        <v>116</v>
      </c>
      <c r="B117" s="9" t="s">
        <v>651</v>
      </c>
      <c r="C117" s="9" t="s">
        <v>652</v>
      </c>
      <c r="D117" s="9" t="s">
        <v>653</v>
      </c>
      <c r="E117" s="9" t="s">
        <v>654</v>
      </c>
      <c r="F117" s="9" t="s">
        <v>538</v>
      </c>
      <c r="G117" s="9" t="s">
        <v>655</v>
      </c>
      <c r="H117" s="11" t="s">
        <v>656</v>
      </c>
      <c r="I117" s="9" t="s">
        <v>541</v>
      </c>
      <c r="J117" s="9" t="s">
        <v>1120</v>
      </c>
      <c r="K117" s="9">
        <v>4</v>
      </c>
      <c r="L117" s="9"/>
      <c r="M117" s="9"/>
      <c r="N117" s="9">
        <v>880</v>
      </c>
      <c r="O117" s="9" t="s">
        <v>542</v>
      </c>
      <c r="P117" s="13">
        <v>3.6</v>
      </c>
      <c r="Q117" s="13"/>
      <c r="R117" s="9" t="s">
        <v>543</v>
      </c>
      <c r="S117" s="9"/>
      <c r="T117" s="9"/>
    </row>
    <row r="118" spans="1:20" s="4" customFormat="1">
      <c r="A118" s="9">
        <v>117</v>
      </c>
      <c r="B118" s="9" t="s">
        <v>657</v>
      </c>
      <c r="C118" s="9" t="s">
        <v>658</v>
      </c>
      <c r="D118" s="9" t="s">
        <v>659</v>
      </c>
      <c r="E118" s="9" t="s">
        <v>660</v>
      </c>
      <c r="F118" s="9" t="s">
        <v>555</v>
      </c>
      <c r="G118" s="9" t="s">
        <v>661</v>
      </c>
      <c r="H118" s="11" t="s">
        <v>662</v>
      </c>
      <c r="I118" s="9" t="s">
        <v>541</v>
      </c>
      <c r="J118" s="9" t="s">
        <v>1120</v>
      </c>
      <c r="K118" s="9">
        <v>3</v>
      </c>
      <c r="L118" s="9">
        <v>104</v>
      </c>
      <c r="M118" s="9"/>
      <c r="N118" s="9"/>
      <c r="O118" s="9"/>
      <c r="P118" s="13">
        <v>3.2</v>
      </c>
      <c r="Q118" s="13"/>
      <c r="R118" s="9" t="s">
        <v>543</v>
      </c>
      <c r="S118" s="9"/>
      <c r="T118" s="9"/>
    </row>
    <row r="119" spans="1:20" s="4" customFormat="1">
      <c r="A119" s="9">
        <v>118</v>
      </c>
      <c r="B119" s="9" t="s">
        <v>663</v>
      </c>
      <c r="C119" s="9" t="s">
        <v>664</v>
      </c>
      <c r="D119" s="9" t="s">
        <v>665</v>
      </c>
      <c r="E119" s="9" t="s">
        <v>666</v>
      </c>
      <c r="F119" s="9" t="s">
        <v>538</v>
      </c>
      <c r="G119" s="9" t="s">
        <v>667</v>
      </c>
      <c r="H119" s="11" t="s">
        <v>668</v>
      </c>
      <c r="I119" s="9" t="s">
        <v>541</v>
      </c>
      <c r="J119" s="9" t="s">
        <v>1120</v>
      </c>
      <c r="K119" s="9">
        <v>4</v>
      </c>
      <c r="L119" s="9">
        <v>116</v>
      </c>
      <c r="M119" s="9"/>
      <c r="N119" s="9"/>
      <c r="O119" s="9" t="s">
        <v>542</v>
      </c>
      <c r="P119" s="13">
        <v>3.1</v>
      </c>
      <c r="Q119" s="13"/>
      <c r="R119" s="9" t="s">
        <v>543</v>
      </c>
      <c r="S119" s="9" t="s">
        <v>1306</v>
      </c>
      <c r="T119" s="9" t="s">
        <v>542</v>
      </c>
    </row>
    <row r="120" spans="1:20" s="4" customFormat="1">
      <c r="A120" s="9">
        <v>119</v>
      </c>
      <c r="B120" s="9" t="s">
        <v>669</v>
      </c>
      <c r="C120" s="9" t="s">
        <v>670</v>
      </c>
      <c r="D120" s="9" t="s">
        <v>671</v>
      </c>
      <c r="E120" s="9" t="s">
        <v>672</v>
      </c>
      <c r="F120" s="9" t="s">
        <v>538</v>
      </c>
      <c r="G120" s="9" t="s">
        <v>673</v>
      </c>
      <c r="H120" s="11" t="s">
        <v>674</v>
      </c>
      <c r="I120" s="9" t="s">
        <v>558</v>
      </c>
      <c r="J120" s="9" t="s">
        <v>1121</v>
      </c>
      <c r="K120" s="9">
        <v>2</v>
      </c>
      <c r="L120" s="9"/>
      <c r="M120" s="9"/>
      <c r="N120" s="9">
        <v>950</v>
      </c>
      <c r="O120" s="9"/>
      <c r="P120" s="13"/>
      <c r="Q120" s="13">
        <v>4</v>
      </c>
      <c r="R120" s="9" t="s">
        <v>543</v>
      </c>
      <c r="S120" s="9"/>
      <c r="T120" s="9"/>
    </row>
    <row r="121" spans="1:20" s="4" customFormat="1">
      <c r="A121" s="9">
        <v>120</v>
      </c>
      <c r="B121" s="9" t="s">
        <v>675</v>
      </c>
      <c r="C121" s="9" t="s">
        <v>676</v>
      </c>
      <c r="D121" s="9" t="s">
        <v>677</v>
      </c>
      <c r="E121" s="9" t="s">
        <v>678</v>
      </c>
      <c r="F121" s="9" t="s">
        <v>555</v>
      </c>
      <c r="G121" s="9" t="s">
        <v>679</v>
      </c>
      <c r="H121" s="11" t="s">
        <v>680</v>
      </c>
      <c r="I121" s="9" t="s">
        <v>565</v>
      </c>
      <c r="J121" s="9" t="s">
        <v>1120</v>
      </c>
      <c r="K121" s="9">
        <v>4</v>
      </c>
      <c r="L121" s="9">
        <v>89</v>
      </c>
      <c r="M121" s="9"/>
      <c r="N121" s="9"/>
      <c r="O121" s="9" t="s">
        <v>542</v>
      </c>
      <c r="P121" s="13">
        <v>3.9</v>
      </c>
      <c r="Q121" s="13"/>
      <c r="R121" s="9" t="s">
        <v>543</v>
      </c>
      <c r="S121" s="9"/>
      <c r="T121" s="9"/>
    </row>
    <row r="122" spans="1:20" s="4" customFormat="1">
      <c r="A122" s="9">
        <v>121</v>
      </c>
      <c r="B122" s="9" t="s">
        <v>681</v>
      </c>
      <c r="C122" s="9" t="s">
        <v>682</v>
      </c>
      <c r="D122" s="9" t="s">
        <v>683</v>
      </c>
      <c r="E122" s="9" t="s">
        <v>684</v>
      </c>
      <c r="F122" s="9" t="s">
        <v>538</v>
      </c>
      <c r="G122" s="9" t="s">
        <v>685</v>
      </c>
      <c r="H122" s="11" t="s">
        <v>686</v>
      </c>
      <c r="I122" s="9" t="s">
        <v>687</v>
      </c>
      <c r="J122" s="9" t="s">
        <v>1120</v>
      </c>
      <c r="K122" s="9">
        <v>4</v>
      </c>
      <c r="L122" s="9">
        <v>105</v>
      </c>
      <c r="M122" s="9"/>
      <c r="N122" s="9">
        <v>940</v>
      </c>
      <c r="O122" s="9" t="s">
        <v>542</v>
      </c>
      <c r="P122" s="13">
        <v>3.4</v>
      </c>
      <c r="Q122" s="13"/>
      <c r="R122" s="9" t="s">
        <v>543</v>
      </c>
      <c r="S122" s="9"/>
      <c r="T122" s="9"/>
    </row>
    <row r="123" spans="1:20" s="4" customFormat="1">
      <c r="A123" s="9">
        <v>122</v>
      </c>
      <c r="B123" s="9" t="s">
        <v>688</v>
      </c>
      <c r="C123" s="9" t="s">
        <v>689</v>
      </c>
      <c r="D123" s="9" t="s">
        <v>690</v>
      </c>
      <c r="E123" s="9" t="s">
        <v>691</v>
      </c>
      <c r="F123" s="9" t="s">
        <v>538</v>
      </c>
      <c r="G123" s="9" t="s">
        <v>692</v>
      </c>
      <c r="H123" s="11" t="s">
        <v>693</v>
      </c>
      <c r="I123" s="9" t="s">
        <v>565</v>
      </c>
      <c r="J123" s="9" t="s">
        <v>1120</v>
      </c>
      <c r="K123" s="9">
        <v>4</v>
      </c>
      <c r="L123" s="9">
        <v>98</v>
      </c>
      <c r="M123" s="9"/>
      <c r="N123" s="9">
        <v>905</v>
      </c>
      <c r="O123" s="9" t="s">
        <v>542</v>
      </c>
      <c r="P123" s="13">
        <v>3.4</v>
      </c>
      <c r="Q123" s="13"/>
      <c r="R123" s="9" t="s">
        <v>543</v>
      </c>
      <c r="S123" s="9"/>
      <c r="T123" s="9"/>
    </row>
    <row r="124" spans="1:20" s="4" customFormat="1">
      <c r="A124" s="9">
        <v>123</v>
      </c>
      <c r="B124" s="9" t="s">
        <v>694</v>
      </c>
      <c r="C124" s="9" t="s">
        <v>695</v>
      </c>
      <c r="D124" s="9" t="s">
        <v>696</v>
      </c>
      <c r="E124" s="9" t="s">
        <v>697</v>
      </c>
      <c r="F124" s="9" t="s">
        <v>538</v>
      </c>
      <c r="G124" s="9" t="s">
        <v>698</v>
      </c>
      <c r="H124" s="11" t="s">
        <v>699</v>
      </c>
      <c r="I124" s="9" t="s">
        <v>565</v>
      </c>
      <c r="J124" s="9" t="s">
        <v>1120</v>
      </c>
      <c r="K124" s="9">
        <v>3</v>
      </c>
      <c r="L124" s="9">
        <v>102</v>
      </c>
      <c r="M124" s="9"/>
      <c r="N124" s="9"/>
      <c r="O124" s="9" t="s">
        <v>542</v>
      </c>
      <c r="P124" s="13">
        <v>4.2</v>
      </c>
      <c r="Q124" s="13"/>
      <c r="R124" s="9" t="s">
        <v>543</v>
      </c>
      <c r="S124" s="9"/>
      <c r="T124" s="9"/>
    </row>
    <row r="125" spans="1:20" s="4" customFormat="1">
      <c r="A125" s="9">
        <v>124</v>
      </c>
      <c r="B125" s="9" t="s">
        <v>700</v>
      </c>
      <c r="C125" s="9" t="s">
        <v>701</v>
      </c>
      <c r="D125" s="9" t="s">
        <v>702</v>
      </c>
      <c r="E125" s="9" t="s">
        <v>703</v>
      </c>
      <c r="F125" s="9" t="s">
        <v>538</v>
      </c>
      <c r="G125" s="9" t="s">
        <v>704</v>
      </c>
      <c r="H125" s="11" t="s">
        <v>705</v>
      </c>
      <c r="I125" s="9" t="s">
        <v>565</v>
      </c>
      <c r="J125" s="9" t="s">
        <v>1120</v>
      </c>
      <c r="K125" s="9">
        <v>4</v>
      </c>
      <c r="L125" s="9"/>
      <c r="M125" s="9">
        <v>7</v>
      </c>
      <c r="N125" s="9"/>
      <c r="O125" s="9" t="s">
        <v>542</v>
      </c>
      <c r="P125" s="13">
        <v>3.9</v>
      </c>
      <c r="Q125" s="13"/>
      <c r="R125" s="9" t="s">
        <v>543</v>
      </c>
      <c r="S125" s="9"/>
      <c r="T125" s="9"/>
    </row>
    <row r="126" spans="1:20" s="4" customFormat="1">
      <c r="A126" s="9">
        <v>125</v>
      </c>
      <c r="B126" s="9" t="s">
        <v>706</v>
      </c>
      <c r="C126" s="9" t="s">
        <v>707</v>
      </c>
      <c r="D126" s="9" t="s">
        <v>708</v>
      </c>
      <c r="E126" s="9" t="s">
        <v>709</v>
      </c>
      <c r="F126" s="9" t="s">
        <v>538</v>
      </c>
      <c r="G126" s="9" t="s">
        <v>710</v>
      </c>
      <c r="H126" s="11" t="s">
        <v>711</v>
      </c>
      <c r="I126" s="9" t="s">
        <v>565</v>
      </c>
      <c r="J126" s="9" t="s">
        <v>1120</v>
      </c>
      <c r="K126" s="9">
        <v>4</v>
      </c>
      <c r="L126" s="9">
        <v>97</v>
      </c>
      <c r="M126" s="9"/>
      <c r="N126" s="9">
        <v>940</v>
      </c>
      <c r="O126" s="9" t="s">
        <v>542</v>
      </c>
      <c r="P126" s="13">
        <v>3.3</v>
      </c>
      <c r="Q126" s="13"/>
      <c r="R126" s="9" t="s">
        <v>543</v>
      </c>
      <c r="S126" s="9"/>
      <c r="T126" s="9"/>
    </row>
    <row r="127" spans="1:20" s="4" customFormat="1">
      <c r="A127" s="9">
        <v>126</v>
      </c>
      <c r="B127" s="9" t="s">
        <v>712</v>
      </c>
      <c r="C127" s="9" t="s">
        <v>713</v>
      </c>
      <c r="D127" s="9" t="s">
        <v>714</v>
      </c>
      <c r="E127" s="9" t="s">
        <v>715</v>
      </c>
      <c r="F127" s="9" t="s">
        <v>538</v>
      </c>
      <c r="G127" s="9" t="s">
        <v>716</v>
      </c>
      <c r="H127" s="11" t="s">
        <v>717</v>
      </c>
      <c r="I127" s="9" t="s">
        <v>565</v>
      </c>
      <c r="J127" s="9" t="s">
        <v>1120</v>
      </c>
      <c r="K127" s="9">
        <v>3</v>
      </c>
      <c r="L127" s="9">
        <v>105</v>
      </c>
      <c r="M127" s="9"/>
      <c r="N127" s="9"/>
      <c r="O127" s="9" t="s">
        <v>542</v>
      </c>
      <c r="P127" s="13">
        <v>4.0999999999999996</v>
      </c>
      <c r="Q127" s="13"/>
      <c r="R127" s="9" t="s">
        <v>543</v>
      </c>
      <c r="S127" s="9"/>
      <c r="T127" s="9"/>
    </row>
    <row r="128" spans="1:20" s="4" customFormat="1">
      <c r="A128" s="9">
        <v>127</v>
      </c>
      <c r="B128" s="9" t="s">
        <v>718</v>
      </c>
      <c r="C128" s="9" t="s">
        <v>719</v>
      </c>
      <c r="D128" s="9" t="s">
        <v>720</v>
      </c>
      <c r="E128" s="9" t="s">
        <v>721</v>
      </c>
      <c r="F128" s="9" t="s">
        <v>538</v>
      </c>
      <c r="G128" s="9" t="s">
        <v>722</v>
      </c>
      <c r="H128" s="11" t="s">
        <v>723</v>
      </c>
      <c r="I128" s="9" t="s">
        <v>565</v>
      </c>
      <c r="J128" s="9" t="s">
        <v>1120</v>
      </c>
      <c r="K128" s="9">
        <v>3</v>
      </c>
      <c r="L128" s="9">
        <v>100</v>
      </c>
      <c r="M128" s="9"/>
      <c r="N128" s="9"/>
      <c r="O128" s="9" t="s">
        <v>542</v>
      </c>
      <c r="P128" s="13">
        <v>4</v>
      </c>
      <c r="Q128" s="13"/>
      <c r="R128" s="9" t="s">
        <v>543</v>
      </c>
      <c r="S128" s="9"/>
      <c r="T128" s="9"/>
    </row>
    <row r="129" spans="1:20" s="4" customFormat="1">
      <c r="A129" s="9">
        <v>128</v>
      </c>
      <c r="B129" s="9" t="s">
        <v>724</v>
      </c>
      <c r="C129" s="9" t="s">
        <v>725</v>
      </c>
      <c r="D129" s="9" t="s">
        <v>726</v>
      </c>
      <c r="E129" s="9" t="s">
        <v>727</v>
      </c>
      <c r="F129" s="9" t="s">
        <v>555</v>
      </c>
      <c r="G129" s="9" t="s">
        <v>728</v>
      </c>
      <c r="H129" s="11" t="s">
        <v>729</v>
      </c>
      <c r="I129" s="9" t="s">
        <v>541</v>
      </c>
      <c r="J129" s="9" t="s">
        <v>1121</v>
      </c>
      <c r="K129" s="9">
        <v>2</v>
      </c>
      <c r="L129" s="9"/>
      <c r="M129" s="9">
        <v>6.5</v>
      </c>
      <c r="N129" s="9">
        <v>850</v>
      </c>
      <c r="O129" s="9"/>
      <c r="P129" s="13"/>
      <c r="Q129" s="13">
        <v>3.6</v>
      </c>
      <c r="R129" s="9" t="s">
        <v>543</v>
      </c>
      <c r="S129" s="9"/>
      <c r="T129" s="9"/>
    </row>
    <row r="130" spans="1:20" s="4" customFormat="1">
      <c r="A130" s="9">
        <v>129</v>
      </c>
      <c r="B130" s="9" t="s">
        <v>730</v>
      </c>
      <c r="C130" s="9" t="s">
        <v>731</v>
      </c>
      <c r="D130" s="9" t="s">
        <v>732</v>
      </c>
      <c r="E130" s="9" t="s">
        <v>733</v>
      </c>
      <c r="F130" s="9" t="s">
        <v>538</v>
      </c>
      <c r="G130" s="9" t="s">
        <v>734</v>
      </c>
      <c r="H130" s="11" t="s">
        <v>735</v>
      </c>
      <c r="I130" s="9" t="s">
        <v>541</v>
      </c>
      <c r="J130" s="9" t="s">
        <v>1121</v>
      </c>
      <c r="K130" s="9">
        <v>2</v>
      </c>
      <c r="L130" s="9"/>
      <c r="M130" s="9">
        <v>7</v>
      </c>
      <c r="N130" s="9">
        <v>820</v>
      </c>
      <c r="O130" s="9"/>
      <c r="P130" s="13"/>
      <c r="Q130" s="13">
        <v>3.9</v>
      </c>
      <c r="R130" s="9" t="s">
        <v>543</v>
      </c>
      <c r="S130" s="9"/>
      <c r="T130" s="9"/>
    </row>
    <row r="131" spans="1:20" s="4" customFormat="1">
      <c r="A131" s="9">
        <v>130</v>
      </c>
      <c r="B131" s="9" t="s">
        <v>736</v>
      </c>
      <c r="C131" s="9" t="s">
        <v>737</v>
      </c>
      <c r="D131" s="9" t="s">
        <v>738</v>
      </c>
      <c r="E131" s="9" t="s">
        <v>739</v>
      </c>
      <c r="F131" s="9" t="s">
        <v>538</v>
      </c>
      <c r="G131" s="9" t="s">
        <v>740</v>
      </c>
      <c r="H131" s="11" t="s">
        <v>741</v>
      </c>
      <c r="I131" s="9" t="s">
        <v>550</v>
      </c>
      <c r="J131" s="9" t="s">
        <v>1120</v>
      </c>
      <c r="K131" s="9">
        <v>4</v>
      </c>
      <c r="L131" s="9">
        <v>112</v>
      </c>
      <c r="M131" s="9"/>
      <c r="N131" s="9"/>
      <c r="O131" s="9" t="s">
        <v>542</v>
      </c>
      <c r="P131" s="13">
        <v>3.7</v>
      </c>
      <c r="Q131" s="13"/>
      <c r="R131" s="9" t="s">
        <v>543</v>
      </c>
      <c r="S131" s="9"/>
      <c r="T131" s="9"/>
    </row>
    <row r="132" spans="1:20" s="4" customFormat="1">
      <c r="A132" s="9">
        <v>131</v>
      </c>
      <c r="B132" s="9" t="s">
        <v>742</v>
      </c>
      <c r="C132" s="9" t="s">
        <v>743</v>
      </c>
      <c r="D132" s="9" t="s">
        <v>744</v>
      </c>
      <c r="E132" s="9" t="s">
        <v>745</v>
      </c>
      <c r="F132" s="9" t="s">
        <v>538</v>
      </c>
      <c r="G132" s="9" t="s">
        <v>746</v>
      </c>
      <c r="H132" s="11" t="s">
        <v>747</v>
      </c>
      <c r="I132" s="9" t="s">
        <v>558</v>
      </c>
      <c r="J132" s="9" t="s">
        <v>1120</v>
      </c>
      <c r="K132" s="9">
        <v>3</v>
      </c>
      <c r="L132" s="9">
        <v>101</v>
      </c>
      <c r="M132" s="9"/>
      <c r="N132" s="9"/>
      <c r="O132" s="9" t="s">
        <v>542</v>
      </c>
      <c r="P132" s="13">
        <v>3.4</v>
      </c>
      <c r="Q132" s="13"/>
      <c r="R132" s="9" t="s">
        <v>543</v>
      </c>
      <c r="S132" s="9"/>
      <c r="T132" s="9"/>
    </row>
    <row r="133" spans="1:20" s="4" customFormat="1">
      <c r="A133" s="9">
        <v>132</v>
      </c>
      <c r="B133" s="9" t="s">
        <v>748</v>
      </c>
      <c r="C133" s="9" t="s">
        <v>749</v>
      </c>
      <c r="D133" s="9" t="s">
        <v>750</v>
      </c>
      <c r="E133" s="9" t="s">
        <v>751</v>
      </c>
      <c r="F133" s="9" t="s">
        <v>555</v>
      </c>
      <c r="G133" s="9" t="s">
        <v>752</v>
      </c>
      <c r="H133" s="11" t="s">
        <v>753</v>
      </c>
      <c r="I133" s="9" t="s">
        <v>558</v>
      </c>
      <c r="J133" s="9" t="s">
        <v>1121</v>
      </c>
      <c r="K133" s="9">
        <v>2</v>
      </c>
      <c r="L133" s="9"/>
      <c r="M133" s="9"/>
      <c r="N133" s="9">
        <v>760</v>
      </c>
      <c r="O133" s="9"/>
      <c r="P133" s="13"/>
      <c r="Q133" s="13">
        <v>3.7</v>
      </c>
      <c r="R133" s="9" t="s">
        <v>543</v>
      </c>
      <c r="S133" s="9"/>
      <c r="T133" s="9"/>
    </row>
    <row r="134" spans="1:20" s="4" customFormat="1">
      <c r="A134" s="9">
        <v>133</v>
      </c>
      <c r="B134" s="9" t="s">
        <v>754</v>
      </c>
      <c r="C134" s="9" t="s">
        <v>755</v>
      </c>
      <c r="D134" s="9" t="s">
        <v>756</v>
      </c>
      <c r="E134" s="9" t="s">
        <v>642</v>
      </c>
      <c r="F134" s="9" t="s">
        <v>555</v>
      </c>
      <c r="G134" s="9" t="s">
        <v>757</v>
      </c>
      <c r="H134" s="11" t="s">
        <v>758</v>
      </c>
      <c r="I134" s="9" t="s">
        <v>541</v>
      </c>
      <c r="J134" s="9" t="s">
        <v>1120</v>
      </c>
      <c r="K134" s="9">
        <v>3</v>
      </c>
      <c r="L134" s="9">
        <v>89</v>
      </c>
      <c r="M134" s="9"/>
      <c r="N134" s="9"/>
      <c r="O134" s="9"/>
      <c r="P134" s="13">
        <v>3.8</v>
      </c>
      <c r="Q134" s="13"/>
      <c r="R134" s="9" t="s">
        <v>543</v>
      </c>
      <c r="S134" s="9"/>
      <c r="T134" s="9"/>
    </row>
    <row r="135" spans="1:20" s="4" customFormat="1">
      <c r="A135" s="9">
        <v>134</v>
      </c>
      <c r="B135" s="9" t="s">
        <v>759</v>
      </c>
      <c r="C135" s="9" t="s">
        <v>760</v>
      </c>
      <c r="D135" s="9" t="s">
        <v>761</v>
      </c>
      <c r="E135" s="9" t="s">
        <v>697</v>
      </c>
      <c r="F135" s="9" t="s">
        <v>538</v>
      </c>
      <c r="G135" s="9" t="s">
        <v>762</v>
      </c>
      <c r="H135" s="11" t="s">
        <v>763</v>
      </c>
      <c r="I135" s="9" t="s">
        <v>565</v>
      </c>
      <c r="J135" s="9" t="s">
        <v>1120</v>
      </c>
      <c r="K135" s="9">
        <v>3</v>
      </c>
      <c r="L135" s="9"/>
      <c r="M135" s="9">
        <v>6.5</v>
      </c>
      <c r="N135" s="9"/>
      <c r="O135" s="9" t="s">
        <v>542</v>
      </c>
      <c r="P135" s="13">
        <v>3.7</v>
      </c>
      <c r="Q135" s="13"/>
      <c r="R135" s="9" t="s">
        <v>543</v>
      </c>
      <c r="S135" s="9"/>
      <c r="T135" s="9"/>
    </row>
    <row r="136" spans="1:20" s="4" customFormat="1">
      <c r="A136" s="9">
        <v>135</v>
      </c>
      <c r="B136" s="9" t="s">
        <v>764</v>
      </c>
      <c r="C136" s="9" t="s">
        <v>765</v>
      </c>
      <c r="D136" s="9" t="s">
        <v>766</v>
      </c>
      <c r="E136" s="9" t="s">
        <v>767</v>
      </c>
      <c r="F136" s="9" t="s">
        <v>24</v>
      </c>
      <c r="G136" s="9" t="s">
        <v>768</v>
      </c>
      <c r="H136" s="11" t="s">
        <v>769</v>
      </c>
      <c r="I136" s="9" t="s">
        <v>565</v>
      </c>
      <c r="J136" s="9" t="s">
        <v>1120</v>
      </c>
      <c r="K136" s="9">
        <v>2</v>
      </c>
      <c r="L136" s="9">
        <v>108</v>
      </c>
      <c r="M136" s="9"/>
      <c r="N136" s="9"/>
      <c r="O136" s="9" t="s">
        <v>542</v>
      </c>
      <c r="P136" s="13">
        <v>3.8</v>
      </c>
      <c r="Q136" s="13"/>
      <c r="R136" s="9" t="s">
        <v>543</v>
      </c>
      <c r="S136" s="9"/>
      <c r="T136" s="9"/>
    </row>
    <row r="137" spans="1:20" s="4" customFormat="1">
      <c r="A137" s="9">
        <v>136</v>
      </c>
      <c r="B137" s="9" t="s">
        <v>770</v>
      </c>
      <c r="C137" s="9" t="s">
        <v>771</v>
      </c>
      <c r="D137" s="9" t="s">
        <v>772</v>
      </c>
      <c r="E137" s="9" t="s">
        <v>773</v>
      </c>
      <c r="F137" s="9" t="s">
        <v>538</v>
      </c>
      <c r="G137" s="9" t="s">
        <v>774</v>
      </c>
      <c r="H137" s="11" t="s">
        <v>775</v>
      </c>
      <c r="I137" s="9" t="s">
        <v>565</v>
      </c>
      <c r="J137" s="9" t="s">
        <v>1120</v>
      </c>
      <c r="K137" s="9">
        <v>3</v>
      </c>
      <c r="L137" s="9">
        <v>95</v>
      </c>
      <c r="M137" s="9"/>
      <c r="N137" s="9"/>
      <c r="O137" s="9" t="s">
        <v>542</v>
      </c>
      <c r="P137" s="13">
        <v>4</v>
      </c>
      <c r="Q137" s="13"/>
      <c r="R137" s="9" t="s">
        <v>543</v>
      </c>
      <c r="S137" s="9"/>
      <c r="T137" s="9"/>
    </row>
    <row r="138" spans="1:20" s="4" customFormat="1">
      <c r="A138" s="9">
        <v>137</v>
      </c>
      <c r="B138" s="9" t="s">
        <v>776</v>
      </c>
      <c r="C138" s="9" t="s">
        <v>777</v>
      </c>
      <c r="D138" s="9" t="s">
        <v>778</v>
      </c>
      <c r="E138" s="9" t="s">
        <v>779</v>
      </c>
      <c r="F138" s="9" t="s">
        <v>555</v>
      </c>
      <c r="G138" s="9" t="s">
        <v>780</v>
      </c>
      <c r="H138" s="11" t="s">
        <v>781</v>
      </c>
      <c r="I138" s="9" t="s">
        <v>541</v>
      </c>
      <c r="J138" s="9" t="s">
        <v>1120</v>
      </c>
      <c r="K138" s="9">
        <v>4</v>
      </c>
      <c r="L138" s="9"/>
      <c r="M138" s="9">
        <v>7</v>
      </c>
      <c r="N138" s="9"/>
      <c r="O138" s="9" t="s">
        <v>542</v>
      </c>
      <c r="P138" s="13">
        <v>3.7</v>
      </c>
      <c r="Q138" s="13"/>
      <c r="R138" s="9" t="s">
        <v>542</v>
      </c>
      <c r="S138" s="9"/>
      <c r="T138" s="9"/>
    </row>
    <row r="139" spans="1:20" s="4" customFormat="1">
      <c r="A139" s="9">
        <v>138</v>
      </c>
      <c r="B139" s="9" t="s">
        <v>782</v>
      </c>
      <c r="C139" s="9" t="s">
        <v>783</v>
      </c>
      <c r="D139" s="9" t="s">
        <v>784</v>
      </c>
      <c r="E139" s="9" t="s">
        <v>617</v>
      </c>
      <c r="F139" s="9" t="s">
        <v>538</v>
      </c>
      <c r="G139" s="9" t="s">
        <v>785</v>
      </c>
      <c r="H139" s="11" t="s">
        <v>786</v>
      </c>
      <c r="I139" s="9" t="s">
        <v>565</v>
      </c>
      <c r="J139" s="9" t="s">
        <v>1120</v>
      </c>
      <c r="K139" s="9">
        <v>3</v>
      </c>
      <c r="L139" s="9">
        <v>104</v>
      </c>
      <c r="M139" s="9"/>
      <c r="N139" s="9"/>
      <c r="O139" s="9" t="s">
        <v>542</v>
      </c>
      <c r="P139" s="13">
        <v>3.5</v>
      </c>
      <c r="Q139" s="13"/>
      <c r="R139" s="9" t="s">
        <v>542</v>
      </c>
      <c r="S139" s="9"/>
      <c r="T139" s="9"/>
    </row>
    <row r="140" spans="1:20" s="4" customFormat="1">
      <c r="A140" s="9">
        <v>139</v>
      </c>
      <c r="B140" s="9" t="s">
        <v>787</v>
      </c>
      <c r="C140" s="9" t="s">
        <v>788</v>
      </c>
      <c r="D140" s="9" t="s">
        <v>789</v>
      </c>
      <c r="E140" s="9" t="s">
        <v>790</v>
      </c>
      <c r="F140" s="9" t="s">
        <v>555</v>
      </c>
      <c r="G140" s="9" t="s">
        <v>791</v>
      </c>
      <c r="H140" s="11" t="s">
        <v>792</v>
      </c>
      <c r="I140" s="9" t="s">
        <v>541</v>
      </c>
      <c r="J140" s="9" t="s">
        <v>1120</v>
      </c>
      <c r="K140" s="9">
        <v>4</v>
      </c>
      <c r="L140" s="9">
        <v>72</v>
      </c>
      <c r="M140" s="9"/>
      <c r="N140" s="9"/>
      <c r="O140" s="9" t="s">
        <v>542</v>
      </c>
      <c r="P140" s="13">
        <v>3</v>
      </c>
      <c r="Q140" s="13"/>
      <c r="R140" s="9" t="s">
        <v>543</v>
      </c>
      <c r="S140" s="9"/>
      <c r="T140" s="9"/>
    </row>
    <row r="141" spans="1:20" s="4" customFormat="1">
      <c r="A141" s="9">
        <v>140</v>
      </c>
      <c r="B141" s="9" t="s">
        <v>793</v>
      </c>
      <c r="C141" s="9" t="s">
        <v>794</v>
      </c>
      <c r="D141" s="9" t="s">
        <v>795</v>
      </c>
      <c r="E141" s="9" t="s">
        <v>796</v>
      </c>
      <c r="F141" s="9" t="s">
        <v>538</v>
      </c>
      <c r="G141" s="9" t="s">
        <v>797</v>
      </c>
      <c r="H141" s="11" t="s">
        <v>798</v>
      </c>
      <c r="I141" s="9" t="s">
        <v>558</v>
      </c>
      <c r="J141" s="9" t="s">
        <v>1121</v>
      </c>
      <c r="K141" s="9">
        <v>1</v>
      </c>
      <c r="L141" s="9">
        <v>97</v>
      </c>
      <c r="M141" s="9"/>
      <c r="N141" s="9">
        <v>960</v>
      </c>
      <c r="O141" s="9" t="s">
        <v>542</v>
      </c>
      <c r="P141" s="13">
        <v>4.0999999999999996</v>
      </c>
      <c r="Q141" s="13"/>
      <c r="R141" s="9" t="s">
        <v>543</v>
      </c>
      <c r="S141" s="9"/>
      <c r="T141" s="9"/>
    </row>
    <row r="142" spans="1:20" s="4" customFormat="1">
      <c r="A142" s="9">
        <v>141</v>
      </c>
      <c r="B142" s="9" t="s">
        <v>799</v>
      </c>
      <c r="C142" s="9" t="s">
        <v>800</v>
      </c>
      <c r="D142" s="9" t="s">
        <v>801</v>
      </c>
      <c r="E142" s="9" t="s">
        <v>802</v>
      </c>
      <c r="F142" s="9" t="s">
        <v>538</v>
      </c>
      <c r="G142" s="9" t="s">
        <v>803</v>
      </c>
      <c r="H142" s="11" t="s">
        <v>804</v>
      </c>
      <c r="I142" s="9" t="s">
        <v>541</v>
      </c>
      <c r="J142" s="9" t="s">
        <v>1121</v>
      </c>
      <c r="K142" s="9">
        <v>1</v>
      </c>
      <c r="L142" s="9"/>
      <c r="M142" s="9">
        <v>8</v>
      </c>
      <c r="N142" s="9"/>
      <c r="O142" s="9"/>
      <c r="P142" s="13">
        <v>4.0999999999999996</v>
      </c>
      <c r="Q142" s="13"/>
      <c r="R142" s="9" t="s">
        <v>543</v>
      </c>
      <c r="S142" s="9"/>
      <c r="T142" s="9"/>
    </row>
    <row r="143" spans="1:20" s="4" customFormat="1">
      <c r="A143" s="9">
        <v>142</v>
      </c>
      <c r="B143" s="9" t="s">
        <v>805</v>
      </c>
      <c r="C143" s="9" t="s">
        <v>806</v>
      </c>
      <c r="D143" s="9" t="s">
        <v>807</v>
      </c>
      <c r="E143" s="9" t="s">
        <v>808</v>
      </c>
      <c r="F143" s="9" t="s">
        <v>538</v>
      </c>
      <c r="G143" s="9" t="s">
        <v>809</v>
      </c>
      <c r="H143" s="11" t="s">
        <v>810</v>
      </c>
      <c r="I143" s="9" t="s">
        <v>558</v>
      </c>
      <c r="J143" s="9" t="s">
        <v>1120</v>
      </c>
      <c r="K143" s="9">
        <v>3</v>
      </c>
      <c r="L143" s="9">
        <v>95</v>
      </c>
      <c r="M143" s="9"/>
      <c r="N143" s="9"/>
      <c r="O143" s="9" t="s">
        <v>542</v>
      </c>
      <c r="P143" s="13">
        <v>4.0999999999999996</v>
      </c>
      <c r="Q143" s="13"/>
      <c r="R143" s="9" t="s">
        <v>543</v>
      </c>
      <c r="S143" s="9"/>
      <c r="T143" s="9"/>
    </row>
    <row r="144" spans="1:20" s="4" customFormat="1">
      <c r="A144" s="9">
        <v>143</v>
      </c>
      <c r="B144" s="9" t="s">
        <v>811</v>
      </c>
      <c r="C144" s="9" t="s">
        <v>812</v>
      </c>
      <c r="D144" s="9" t="s">
        <v>813</v>
      </c>
      <c r="E144" s="9" t="s">
        <v>814</v>
      </c>
      <c r="F144" s="9" t="s">
        <v>555</v>
      </c>
      <c r="G144" s="9" t="s">
        <v>815</v>
      </c>
      <c r="H144" s="11" t="s">
        <v>816</v>
      </c>
      <c r="I144" s="9" t="s">
        <v>558</v>
      </c>
      <c r="J144" s="9" t="s">
        <v>1120</v>
      </c>
      <c r="K144" s="9">
        <v>3</v>
      </c>
      <c r="L144" s="9">
        <v>94</v>
      </c>
      <c r="M144" s="9"/>
      <c r="N144" s="9"/>
      <c r="O144" s="9" t="s">
        <v>542</v>
      </c>
      <c r="P144" s="13">
        <v>4</v>
      </c>
      <c r="Q144" s="13"/>
      <c r="R144" s="9" t="s">
        <v>543</v>
      </c>
      <c r="S144" s="9"/>
      <c r="T144" s="9"/>
    </row>
    <row r="145" spans="1:20" s="4" customFormat="1">
      <c r="A145" s="9">
        <v>144</v>
      </c>
      <c r="B145" s="9" t="s">
        <v>817</v>
      </c>
      <c r="C145" s="9" t="s">
        <v>818</v>
      </c>
      <c r="D145" s="9" t="s">
        <v>819</v>
      </c>
      <c r="E145" s="9" t="s">
        <v>820</v>
      </c>
      <c r="F145" s="9" t="s">
        <v>538</v>
      </c>
      <c r="G145" s="9" t="s">
        <v>821</v>
      </c>
      <c r="H145" s="11" t="s">
        <v>822</v>
      </c>
      <c r="I145" s="9" t="s">
        <v>541</v>
      </c>
      <c r="J145" s="9" t="s">
        <v>1120</v>
      </c>
      <c r="K145" s="9">
        <v>3</v>
      </c>
      <c r="L145" s="9">
        <v>110</v>
      </c>
      <c r="M145" s="9"/>
      <c r="N145" s="9"/>
      <c r="O145" s="9"/>
      <c r="P145" s="13">
        <v>3.3</v>
      </c>
      <c r="Q145" s="13"/>
      <c r="R145" s="9" t="s">
        <v>543</v>
      </c>
      <c r="S145" s="9"/>
      <c r="T145" s="9"/>
    </row>
    <row r="146" spans="1:20" s="4" customFormat="1">
      <c r="A146" s="9">
        <v>145</v>
      </c>
      <c r="B146" s="9" t="s">
        <v>823</v>
      </c>
      <c r="C146" s="9" t="s">
        <v>824</v>
      </c>
      <c r="D146" s="9" t="s">
        <v>825</v>
      </c>
      <c r="E146" s="9" t="s">
        <v>826</v>
      </c>
      <c r="F146" s="9" t="s">
        <v>538</v>
      </c>
      <c r="G146" s="9" t="s">
        <v>827</v>
      </c>
      <c r="H146" s="11" t="s">
        <v>828</v>
      </c>
      <c r="I146" s="9" t="s">
        <v>565</v>
      </c>
      <c r="J146" s="9" t="s">
        <v>1120</v>
      </c>
      <c r="K146" s="9">
        <v>3</v>
      </c>
      <c r="L146" s="9">
        <v>107</v>
      </c>
      <c r="M146" s="9"/>
      <c r="N146" s="9"/>
      <c r="O146" s="9" t="s">
        <v>542</v>
      </c>
      <c r="P146" s="13">
        <v>4</v>
      </c>
      <c r="Q146" s="13"/>
      <c r="R146" s="9" t="s">
        <v>543</v>
      </c>
      <c r="S146" s="9"/>
      <c r="T146" s="9"/>
    </row>
    <row r="147" spans="1:20" s="4" customFormat="1">
      <c r="A147" s="9">
        <v>146</v>
      </c>
      <c r="B147" s="9" t="s">
        <v>829</v>
      </c>
      <c r="C147" s="9" t="s">
        <v>830</v>
      </c>
      <c r="D147" s="9" t="s">
        <v>831</v>
      </c>
      <c r="E147" s="9" t="s">
        <v>832</v>
      </c>
      <c r="F147" s="9" t="s">
        <v>538</v>
      </c>
      <c r="G147" s="9" t="s">
        <v>833</v>
      </c>
      <c r="H147" s="11" t="s">
        <v>834</v>
      </c>
      <c r="I147" s="9" t="s">
        <v>565</v>
      </c>
      <c r="J147" s="9" t="s">
        <v>1120</v>
      </c>
      <c r="K147" s="9">
        <v>2</v>
      </c>
      <c r="L147" s="9">
        <v>98</v>
      </c>
      <c r="M147" s="9"/>
      <c r="N147" s="9"/>
      <c r="O147" s="9" t="s">
        <v>542</v>
      </c>
      <c r="P147" s="13">
        <v>4.0999999999999996</v>
      </c>
      <c r="Q147" s="13"/>
      <c r="R147" s="9" t="s">
        <v>543</v>
      </c>
      <c r="S147" s="9"/>
      <c r="T147" s="9"/>
    </row>
    <row r="148" spans="1:20" s="4" customFormat="1">
      <c r="A148" s="9">
        <v>147</v>
      </c>
      <c r="B148" s="9" t="s">
        <v>835</v>
      </c>
      <c r="C148" s="9" t="s">
        <v>836</v>
      </c>
      <c r="D148" s="9" t="s">
        <v>837</v>
      </c>
      <c r="E148" s="9" t="s">
        <v>838</v>
      </c>
      <c r="F148" s="9" t="s">
        <v>555</v>
      </c>
      <c r="G148" s="9" t="s">
        <v>839</v>
      </c>
      <c r="H148" s="11" t="s">
        <v>840</v>
      </c>
      <c r="I148" s="9" t="s">
        <v>541</v>
      </c>
      <c r="J148" s="9" t="s">
        <v>1121</v>
      </c>
      <c r="K148" s="9">
        <v>2</v>
      </c>
      <c r="L148" s="9">
        <v>109</v>
      </c>
      <c r="M148" s="9"/>
      <c r="N148" s="9"/>
      <c r="O148" s="9"/>
      <c r="P148" s="13"/>
      <c r="Q148" s="13">
        <v>3.7</v>
      </c>
      <c r="R148" s="9" t="s">
        <v>543</v>
      </c>
      <c r="S148" s="9"/>
      <c r="T148" s="9"/>
    </row>
    <row r="149" spans="1:20" s="4" customFormat="1">
      <c r="A149" s="9">
        <v>148</v>
      </c>
      <c r="B149" s="9" t="s">
        <v>841</v>
      </c>
      <c r="C149" s="9" t="s">
        <v>842</v>
      </c>
      <c r="D149" s="9" t="s">
        <v>843</v>
      </c>
      <c r="E149" s="9" t="s">
        <v>844</v>
      </c>
      <c r="F149" s="9" t="s">
        <v>538</v>
      </c>
      <c r="G149" s="9" t="s">
        <v>845</v>
      </c>
      <c r="H149" s="11" t="s">
        <v>846</v>
      </c>
      <c r="I149" s="9" t="s">
        <v>550</v>
      </c>
      <c r="J149" s="9" t="s">
        <v>1121</v>
      </c>
      <c r="K149" s="9">
        <v>2</v>
      </c>
      <c r="L149" s="9">
        <v>88</v>
      </c>
      <c r="M149" s="9"/>
      <c r="N149" s="9"/>
      <c r="O149" s="9" t="s">
        <v>542</v>
      </c>
      <c r="P149" s="13"/>
      <c r="Q149" s="13">
        <v>3.9</v>
      </c>
      <c r="R149" s="9" t="s">
        <v>543</v>
      </c>
      <c r="S149" s="9"/>
      <c r="T149" s="9"/>
    </row>
    <row r="150" spans="1:20" s="4" customFormat="1">
      <c r="A150" s="9">
        <v>149</v>
      </c>
      <c r="B150" s="9" t="s">
        <v>847</v>
      </c>
      <c r="C150" s="9" t="s">
        <v>848</v>
      </c>
      <c r="D150" s="9" t="s">
        <v>849</v>
      </c>
      <c r="E150" s="9" t="s">
        <v>850</v>
      </c>
      <c r="F150" s="9" t="s">
        <v>555</v>
      </c>
      <c r="G150" s="9" t="s">
        <v>851</v>
      </c>
      <c r="H150" s="11" t="s">
        <v>852</v>
      </c>
      <c r="I150" s="9" t="s">
        <v>558</v>
      </c>
      <c r="J150" s="9" t="s">
        <v>1120</v>
      </c>
      <c r="K150" s="9">
        <v>3</v>
      </c>
      <c r="L150" s="9">
        <v>90</v>
      </c>
      <c r="M150" s="9"/>
      <c r="N150" s="9"/>
      <c r="O150" s="9"/>
      <c r="P150" s="13">
        <v>3.3</v>
      </c>
      <c r="Q150" s="13"/>
      <c r="R150" s="9" t="s">
        <v>543</v>
      </c>
      <c r="S150" s="9"/>
      <c r="T150" s="9"/>
    </row>
    <row r="151" spans="1:20" s="4" customFormat="1">
      <c r="A151" s="9">
        <v>150</v>
      </c>
      <c r="B151" s="9" t="s">
        <v>853</v>
      </c>
      <c r="C151" s="9" t="s">
        <v>854</v>
      </c>
      <c r="D151" s="9" t="s">
        <v>855</v>
      </c>
      <c r="E151" s="9" t="s">
        <v>856</v>
      </c>
      <c r="F151" s="9" t="s">
        <v>538</v>
      </c>
      <c r="G151" s="9" t="s">
        <v>857</v>
      </c>
      <c r="H151" s="11" t="s">
        <v>858</v>
      </c>
      <c r="I151" s="9" t="s">
        <v>565</v>
      </c>
      <c r="J151" s="9" t="s">
        <v>1120</v>
      </c>
      <c r="K151" s="9">
        <v>4</v>
      </c>
      <c r="L151" s="9">
        <v>102</v>
      </c>
      <c r="M151" s="9"/>
      <c r="N151" s="9"/>
      <c r="O151" s="9" t="s">
        <v>542</v>
      </c>
      <c r="P151" s="13">
        <v>3.7</v>
      </c>
      <c r="Q151" s="13"/>
      <c r="R151" s="9" t="s">
        <v>543</v>
      </c>
      <c r="S151" s="9"/>
      <c r="T151" s="9"/>
    </row>
    <row r="152" spans="1:20" s="4" customFormat="1">
      <c r="A152" s="9">
        <v>151</v>
      </c>
      <c r="B152" s="9" t="s">
        <v>859</v>
      </c>
      <c r="C152" s="9" t="s">
        <v>860</v>
      </c>
      <c r="D152" s="9" t="s">
        <v>861</v>
      </c>
      <c r="E152" s="9" t="s">
        <v>862</v>
      </c>
      <c r="F152" s="9" t="s">
        <v>538</v>
      </c>
      <c r="G152" s="9" t="s">
        <v>863</v>
      </c>
      <c r="H152" s="11" t="s">
        <v>864</v>
      </c>
      <c r="I152" s="9" t="s">
        <v>558</v>
      </c>
      <c r="J152" s="9" t="s">
        <v>1120</v>
      </c>
      <c r="K152" s="9">
        <v>4</v>
      </c>
      <c r="L152" s="9"/>
      <c r="M152" s="9">
        <v>7.5</v>
      </c>
      <c r="N152" s="9">
        <v>905</v>
      </c>
      <c r="O152" s="9" t="s">
        <v>542</v>
      </c>
      <c r="P152" s="13">
        <v>3.7</v>
      </c>
      <c r="Q152" s="13"/>
      <c r="R152" s="9" t="s">
        <v>543</v>
      </c>
      <c r="S152" s="9"/>
      <c r="T152" s="9"/>
    </row>
    <row r="153" spans="1:20" s="4" customFormat="1">
      <c r="A153" s="9">
        <v>152</v>
      </c>
      <c r="B153" s="9" t="s">
        <v>865</v>
      </c>
      <c r="C153" s="9" t="s">
        <v>866</v>
      </c>
      <c r="D153" s="9" t="s">
        <v>867</v>
      </c>
      <c r="E153" s="9" t="s">
        <v>868</v>
      </c>
      <c r="F153" s="9" t="s">
        <v>538</v>
      </c>
      <c r="G153" s="9" t="s">
        <v>869</v>
      </c>
      <c r="H153" s="11" t="s">
        <v>870</v>
      </c>
      <c r="I153" s="9" t="s">
        <v>558</v>
      </c>
      <c r="J153" s="9" t="s">
        <v>1121</v>
      </c>
      <c r="K153" s="9">
        <v>2</v>
      </c>
      <c r="L153" s="9"/>
      <c r="M153" s="9">
        <v>5</v>
      </c>
      <c r="N153" s="9"/>
      <c r="O153" s="9"/>
      <c r="P153" s="13"/>
      <c r="Q153" s="13">
        <v>3.2</v>
      </c>
      <c r="R153" s="9" t="s">
        <v>543</v>
      </c>
      <c r="S153" s="9"/>
      <c r="T153" s="9"/>
    </row>
    <row r="154" spans="1:20" s="4" customFormat="1">
      <c r="A154" s="9">
        <v>153</v>
      </c>
      <c r="B154" s="9" t="s">
        <v>871</v>
      </c>
      <c r="C154" s="9" t="s">
        <v>872</v>
      </c>
      <c r="D154" s="9" t="s">
        <v>873</v>
      </c>
      <c r="E154" s="9" t="s">
        <v>874</v>
      </c>
      <c r="F154" s="9" t="s">
        <v>538</v>
      </c>
      <c r="G154" s="9" t="s">
        <v>875</v>
      </c>
      <c r="H154" s="11" t="s">
        <v>876</v>
      </c>
      <c r="I154" s="9" t="s">
        <v>558</v>
      </c>
      <c r="J154" s="9" t="s">
        <v>1120</v>
      </c>
      <c r="K154" s="9">
        <v>3</v>
      </c>
      <c r="L154" s="9">
        <v>104</v>
      </c>
      <c r="M154" s="9"/>
      <c r="N154" s="9"/>
      <c r="O154" s="9" t="s">
        <v>542</v>
      </c>
      <c r="P154" s="13">
        <v>3.9</v>
      </c>
      <c r="Q154" s="13"/>
      <c r="R154" s="9" t="s">
        <v>543</v>
      </c>
      <c r="S154" s="9"/>
      <c r="T154" s="9"/>
    </row>
    <row r="155" spans="1:20" s="4" customFormat="1">
      <c r="A155" s="9">
        <v>154</v>
      </c>
      <c r="B155" s="9" t="s">
        <v>877</v>
      </c>
      <c r="C155" s="9" t="s">
        <v>878</v>
      </c>
      <c r="D155" s="9" t="s">
        <v>879</v>
      </c>
      <c r="E155" s="9" t="s">
        <v>880</v>
      </c>
      <c r="F155" s="9" t="s">
        <v>538</v>
      </c>
      <c r="G155" s="9" t="s">
        <v>881</v>
      </c>
      <c r="H155" s="11" t="s">
        <v>882</v>
      </c>
      <c r="I155" s="9" t="s">
        <v>558</v>
      </c>
      <c r="J155" s="9" t="s">
        <v>1120</v>
      </c>
      <c r="K155" s="9">
        <v>3</v>
      </c>
      <c r="L155" s="9">
        <v>100</v>
      </c>
      <c r="M155" s="9"/>
      <c r="N155" s="9"/>
      <c r="O155" s="9" t="s">
        <v>542</v>
      </c>
      <c r="P155" s="13">
        <v>3.8</v>
      </c>
      <c r="Q155" s="13"/>
      <c r="R155" s="9" t="s">
        <v>543</v>
      </c>
      <c r="S155" s="9"/>
      <c r="T155" s="9"/>
    </row>
    <row r="156" spans="1:20" s="4" customFormat="1">
      <c r="A156" s="9">
        <v>155</v>
      </c>
      <c r="B156" s="9" t="s">
        <v>883</v>
      </c>
      <c r="C156" s="9" t="s">
        <v>884</v>
      </c>
      <c r="D156" s="9" t="s">
        <v>885</v>
      </c>
      <c r="E156" s="9" t="s">
        <v>886</v>
      </c>
      <c r="F156" s="9" t="s">
        <v>538</v>
      </c>
      <c r="G156" s="9" t="s">
        <v>887</v>
      </c>
      <c r="H156" s="11" t="s">
        <v>888</v>
      </c>
      <c r="I156" s="9" t="s">
        <v>558</v>
      </c>
      <c r="J156" s="9" t="s">
        <v>1120</v>
      </c>
      <c r="K156" s="9">
        <v>3</v>
      </c>
      <c r="L156" s="9">
        <v>99</v>
      </c>
      <c r="M156" s="9"/>
      <c r="N156" s="9"/>
      <c r="O156" s="9" t="s">
        <v>542</v>
      </c>
      <c r="P156" s="13">
        <v>3.9</v>
      </c>
      <c r="Q156" s="13"/>
      <c r="R156" s="9" t="s">
        <v>543</v>
      </c>
      <c r="S156" s="9"/>
      <c r="T156" s="9"/>
    </row>
    <row r="157" spans="1:20" s="4" customFormat="1">
      <c r="A157" s="9">
        <v>156</v>
      </c>
      <c r="B157" s="9" t="s">
        <v>889</v>
      </c>
      <c r="C157" s="9" t="s">
        <v>890</v>
      </c>
      <c r="D157" s="9" t="s">
        <v>891</v>
      </c>
      <c r="E157" s="9" t="s">
        <v>892</v>
      </c>
      <c r="F157" s="9" t="s">
        <v>555</v>
      </c>
      <c r="G157" s="9" t="s">
        <v>893</v>
      </c>
      <c r="H157" s="11" t="s">
        <v>894</v>
      </c>
      <c r="I157" s="9" t="s">
        <v>558</v>
      </c>
      <c r="J157" s="9" t="s">
        <v>1120</v>
      </c>
      <c r="K157" s="9">
        <v>3</v>
      </c>
      <c r="L157" s="9">
        <v>94</v>
      </c>
      <c r="M157" s="9"/>
      <c r="N157" s="9">
        <v>885</v>
      </c>
      <c r="O157" s="9" t="s">
        <v>542</v>
      </c>
      <c r="P157" s="13">
        <v>3.7</v>
      </c>
      <c r="Q157" s="13"/>
      <c r="R157" s="9" t="s">
        <v>543</v>
      </c>
      <c r="S157" s="9"/>
      <c r="T157" s="9"/>
    </row>
    <row r="158" spans="1:20" s="4" customFormat="1">
      <c r="A158" s="9">
        <v>157</v>
      </c>
      <c r="B158" s="9" t="s">
        <v>895</v>
      </c>
      <c r="C158" s="9" t="s">
        <v>896</v>
      </c>
      <c r="D158" s="9" t="s">
        <v>897</v>
      </c>
      <c r="E158" s="9" t="s">
        <v>898</v>
      </c>
      <c r="F158" s="9" t="s">
        <v>538</v>
      </c>
      <c r="G158" s="9" t="s">
        <v>899</v>
      </c>
      <c r="H158" s="11" t="s">
        <v>900</v>
      </c>
      <c r="I158" s="9" t="s">
        <v>541</v>
      </c>
      <c r="J158" s="9" t="s">
        <v>1121</v>
      </c>
      <c r="K158" s="9">
        <v>2</v>
      </c>
      <c r="L158" s="9"/>
      <c r="M158" s="9"/>
      <c r="N158" s="9">
        <v>925</v>
      </c>
      <c r="O158" s="9" t="s">
        <v>542</v>
      </c>
      <c r="P158" s="13"/>
      <c r="Q158" s="13">
        <v>3.9</v>
      </c>
      <c r="R158" s="9" t="s">
        <v>543</v>
      </c>
      <c r="S158" s="9"/>
      <c r="T158" s="9"/>
    </row>
    <row r="159" spans="1:20" s="4" customFormat="1">
      <c r="A159" s="9">
        <v>158</v>
      </c>
      <c r="B159" s="9" t="s">
        <v>901</v>
      </c>
      <c r="C159" s="9" t="s">
        <v>902</v>
      </c>
      <c r="D159" s="9" t="s">
        <v>903</v>
      </c>
      <c r="E159" s="9" t="s">
        <v>904</v>
      </c>
      <c r="F159" s="9" t="s">
        <v>538</v>
      </c>
      <c r="G159" s="9" t="s">
        <v>905</v>
      </c>
      <c r="H159" s="11" t="s">
        <v>906</v>
      </c>
      <c r="I159" s="9" t="s">
        <v>687</v>
      </c>
      <c r="J159" s="9" t="s">
        <v>1120</v>
      </c>
      <c r="K159" s="9">
        <v>4</v>
      </c>
      <c r="L159" s="9">
        <v>95</v>
      </c>
      <c r="M159" s="9"/>
      <c r="N159" s="9"/>
      <c r="O159" s="9"/>
      <c r="P159" s="13">
        <v>3.2</v>
      </c>
      <c r="Q159" s="13"/>
      <c r="R159" s="9" t="s">
        <v>543</v>
      </c>
      <c r="S159" s="9"/>
      <c r="T159" s="9"/>
    </row>
    <row r="160" spans="1:20" s="4" customFormat="1">
      <c r="A160" s="9">
        <v>159</v>
      </c>
      <c r="B160" s="9" t="s">
        <v>907</v>
      </c>
      <c r="C160" s="9" t="s">
        <v>908</v>
      </c>
      <c r="D160" s="9" t="s">
        <v>909</v>
      </c>
      <c r="E160" s="9" t="s">
        <v>910</v>
      </c>
      <c r="F160" s="9" t="s">
        <v>555</v>
      </c>
      <c r="G160" s="9" t="s">
        <v>911</v>
      </c>
      <c r="H160" s="11" t="s">
        <v>912</v>
      </c>
      <c r="I160" s="9" t="s">
        <v>558</v>
      </c>
      <c r="J160" s="9" t="s">
        <v>1120</v>
      </c>
      <c r="K160" s="9">
        <v>3</v>
      </c>
      <c r="L160" s="9">
        <v>93</v>
      </c>
      <c r="M160" s="9"/>
      <c r="N160" s="9">
        <v>930</v>
      </c>
      <c r="O160" s="9" t="s">
        <v>542</v>
      </c>
      <c r="P160" s="13">
        <v>4</v>
      </c>
      <c r="Q160" s="13"/>
      <c r="R160" s="9" t="s">
        <v>542</v>
      </c>
      <c r="S160" s="9"/>
      <c r="T160" s="9"/>
    </row>
    <row r="161" spans="1:20" s="4" customFormat="1">
      <c r="A161" s="9">
        <v>160</v>
      </c>
      <c r="B161" s="9" t="s">
        <v>913</v>
      </c>
      <c r="C161" s="9" t="s">
        <v>914</v>
      </c>
      <c r="D161" s="9" t="s">
        <v>915</v>
      </c>
      <c r="E161" s="9" t="s">
        <v>916</v>
      </c>
      <c r="F161" s="9" t="s">
        <v>538</v>
      </c>
      <c r="G161" s="9" t="s">
        <v>917</v>
      </c>
      <c r="H161" s="11" t="s">
        <v>918</v>
      </c>
      <c r="I161" s="9" t="s">
        <v>919</v>
      </c>
      <c r="J161" s="9" t="s">
        <v>1121</v>
      </c>
      <c r="K161" s="9">
        <v>1</v>
      </c>
      <c r="L161" s="9"/>
      <c r="M161" s="9"/>
      <c r="N161" s="9">
        <v>880</v>
      </c>
      <c r="O161" s="9"/>
      <c r="P161" s="13">
        <v>3.7</v>
      </c>
      <c r="Q161" s="13"/>
      <c r="R161" s="9" t="s">
        <v>543</v>
      </c>
      <c r="S161" s="9"/>
      <c r="T161" s="9"/>
    </row>
    <row r="162" spans="1:20" s="4" customFormat="1">
      <c r="A162" s="9">
        <v>161</v>
      </c>
      <c r="B162" s="9" t="s">
        <v>920</v>
      </c>
      <c r="C162" s="9" t="s">
        <v>921</v>
      </c>
      <c r="D162" s="9" t="s">
        <v>922</v>
      </c>
      <c r="E162" s="9" t="s">
        <v>923</v>
      </c>
      <c r="F162" s="9" t="s">
        <v>538</v>
      </c>
      <c r="G162" s="9" t="s">
        <v>924</v>
      </c>
      <c r="H162" s="11" t="s">
        <v>925</v>
      </c>
      <c r="I162" s="9" t="s">
        <v>558</v>
      </c>
      <c r="J162" s="9" t="s">
        <v>1120</v>
      </c>
      <c r="K162" s="9">
        <v>3</v>
      </c>
      <c r="L162" s="9">
        <v>93</v>
      </c>
      <c r="M162" s="9"/>
      <c r="N162" s="9"/>
      <c r="O162" s="9" t="s">
        <v>542</v>
      </c>
      <c r="P162" s="13">
        <v>3.2</v>
      </c>
      <c r="Q162" s="13"/>
      <c r="R162" s="9" t="s">
        <v>543</v>
      </c>
      <c r="S162" s="9"/>
      <c r="T162" s="9"/>
    </row>
    <row r="163" spans="1:20" s="4" customFormat="1">
      <c r="A163" s="9">
        <v>162</v>
      </c>
      <c r="B163" s="9" t="s">
        <v>926</v>
      </c>
      <c r="C163" s="9" t="s">
        <v>927</v>
      </c>
      <c r="D163" s="9" t="s">
        <v>928</v>
      </c>
      <c r="E163" s="9" t="s">
        <v>929</v>
      </c>
      <c r="F163" s="9" t="s">
        <v>538</v>
      </c>
      <c r="G163" s="9" t="s">
        <v>930</v>
      </c>
      <c r="H163" s="11" t="s">
        <v>931</v>
      </c>
      <c r="I163" s="9" t="s">
        <v>565</v>
      </c>
      <c r="J163" s="9" t="s">
        <v>1120</v>
      </c>
      <c r="K163" s="9">
        <v>3</v>
      </c>
      <c r="L163" s="9">
        <v>96</v>
      </c>
      <c r="M163" s="9"/>
      <c r="N163" s="9"/>
      <c r="O163" s="9" t="s">
        <v>542</v>
      </c>
      <c r="P163" s="13">
        <v>4</v>
      </c>
      <c r="Q163" s="13"/>
      <c r="R163" s="9" t="s">
        <v>543</v>
      </c>
      <c r="S163" s="9"/>
      <c r="T163" s="9"/>
    </row>
    <row r="164" spans="1:20" s="4" customFormat="1">
      <c r="A164" s="9">
        <v>163</v>
      </c>
      <c r="B164" s="9" t="s">
        <v>932</v>
      </c>
      <c r="C164" s="9" t="s">
        <v>933</v>
      </c>
      <c r="D164" s="9" t="s">
        <v>934</v>
      </c>
      <c r="E164" s="9" t="s">
        <v>935</v>
      </c>
      <c r="F164" s="9" t="s">
        <v>555</v>
      </c>
      <c r="G164" s="9" t="s">
        <v>936</v>
      </c>
      <c r="H164" s="11" t="s">
        <v>937</v>
      </c>
      <c r="I164" s="9" t="s">
        <v>565</v>
      </c>
      <c r="J164" s="9" t="s">
        <v>1120</v>
      </c>
      <c r="K164" s="9">
        <v>2</v>
      </c>
      <c r="L164" s="9">
        <v>91</v>
      </c>
      <c r="M164" s="9"/>
      <c r="N164" s="9"/>
      <c r="O164" s="9" t="s">
        <v>542</v>
      </c>
      <c r="P164" s="13">
        <v>4</v>
      </c>
      <c r="Q164" s="13"/>
      <c r="R164" s="9" t="s">
        <v>542</v>
      </c>
      <c r="S164" s="9"/>
      <c r="T164" s="9"/>
    </row>
    <row r="165" spans="1:20" s="4" customFormat="1">
      <c r="A165" s="9">
        <v>164</v>
      </c>
      <c r="B165" s="9" t="s">
        <v>938</v>
      </c>
      <c r="C165" s="9" t="s">
        <v>939</v>
      </c>
      <c r="D165" s="9" t="s">
        <v>940</v>
      </c>
      <c r="E165" s="9" t="s">
        <v>941</v>
      </c>
      <c r="F165" s="9" t="s">
        <v>538</v>
      </c>
      <c r="G165" s="9" t="s">
        <v>942</v>
      </c>
      <c r="H165" s="11" t="s">
        <v>943</v>
      </c>
      <c r="I165" s="9" t="s">
        <v>558</v>
      </c>
      <c r="J165" s="9" t="s">
        <v>1121</v>
      </c>
      <c r="K165" s="9">
        <v>1</v>
      </c>
      <c r="L165" s="9">
        <v>105</v>
      </c>
      <c r="M165" s="9"/>
      <c r="N165" s="9">
        <v>925</v>
      </c>
      <c r="O165" s="9"/>
      <c r="P165" s="13">
        <v>3.9</v>
      </c>
      <c r="Q165" s="13"/>
      <c r="R165" s="9" t="s">
        <v>542</v>
      </c>
      <c r="S165" s="9"/>
      <c r="T165" s="9"/>
    </row>
    <row r="166" spans="1:20" s="4" customFormat="1">
      <c r="A166" s="9">
        <v>165</v>
      </c>
      <c r="B166" s="9" t="s">
        <v>944</v>
      </c>
      <c r="C166" s="9" t="s">
        <v>945</v>
      </c>
      <c r="D166" s="9" t="s">
        <v>946</v>
      </c>
      <c r="E166" s="9" t="s">
        <v>947</v>
      </c>
      <c r="F166" s="9" t="s">
        <v>538</v>
      </c>
      <c r="G166" s="9" t="s">
        <v>948</v>
      </c>
      <c r="H166" s="11" t="s">
        <v>949</v>
      </c>
      <c r="I166" s="9" t="s">
        <v>565</v>
      </c>
      <c r="J166" s="9" t="s">
        <v>1120</v>
      </c>
      <c r="K166" s="9">
        <v>4</v>
      </c>
      <c r="L166" s="9">
        <v>91</v>
      </c>
      <c r="M166" s="9"/>
      <c r="N166" s="9">
        <v>925</v>
      </c>
      <c r="O166" s="9" t="s">
        <v>542</v>
      </c>
      <c r="P166" s="13">
        <v>3.7</v>
      </c>
      <c r="Q166" s="13"/>
      <c r="R166" s="9" t="s">
        <v>543</v>
      </c>
      <c r="S166" s="9"/>
      <c r="T166" s="9"/>
    </row>
    <row r="167" spans="1:20" s="4" customFormat="1">
      <c r="A167" s="9">
        <v>166</v>
      </c>
      <c r="B167" s="9" t="s">
        <v>950</v>
      </c>
      <c r="C167" s="9" t="s">
        <v>951</v>
      </c>
      <c r="D167" s="9" t="s">
        <v>952</v>
      </c>
      <c r="E167" s="9" t="s">
        <v>953</v>
      </c>
      <c r="F167" s="9" t="s">
        <v>555</v>
      </c>
      <c r="G167" s="9" t="s">
        <v>954</v>
      </c>
      <c r="H167" s="11" t="s">
        <v>955</v>
      </c>
      <c r="I167" s="9" t="s">
        <v>558</v>
      </c>
      <c r="J167" s="9" t="s">
        <v>1121</v>
      </c>
      <c r="K167" s="9">
        <v>2</v>
      </c>
      <c r="L167" s="9"/>
      <c r="M167" s="9"/>
      <c r="N167" s="9">
        <v>930</v>
      </c>
      <c r="O167" s="9" t="s">
        <v>542</v>
      </c>
      <c r="P167" s="13"/>
      <c r="Q167" s="13">
        <v>3.5</v>
      </c>
      <c r="R167" s="9" t="s">
        <v>543</v>
      </c>
      <c r="S167" s="9"/>
      <c r="T167" s="9"/>
    </row>
    <row r="168" spans="1:20" s="4" customFormat="1">
      <c r="A168" s="9">
        <v>167</v>
      </c>
      <c r="B168" s="9" t="s">
        <v>956</v>
      </c>
      <c r="C168" s="9" t="s">
        <v>957</v>
      </c>
      <c r="D168" s="9" t="s">
        <v>958</v>
      </c>
      <c r="E168" s="9" t="s">
        <v>959</v>
      </c>
      <c r="F168" s="9" t="s">
        <v>555</v>
      </c>
      <c r="G168" s="9" t="s">
        <v>960</v>
      </c>
      <c r="H168" s="11" t="s">
        <v>961</v>
      </c>
      <c r="I168" s="9" t="s">
        <v>565</v>
      </c>
      <c r="J168" s="9" t="s">
        <v>1121</v>
      </c>
      <c r="K168" s="9">
        <v>1</v>
      </c>
      <c r="L168" s="9"/>
      <c r="M168" s="9"/>
      <c r="N168" s="9">
        <v>955</v>
      </c>
      <c r="O168" s="9" t="s">
        <v>542</v>
      </c>
      <c r="P168" s="13"/>
      <c r="Q168" s="13">
        <v>4</v>
      </c>
      <c r="R168" s="9" t="s">
        <v>543</v>
      </c>
      <c r="S168" s="9" t="s">
        <v>962</v>
      </c>
      <c r="T168" s="9"/>
    </row>
    <row r="169" spans="1:20" s="4" customFormat="1">
      <c r="A169" s="9">
        <v>168</v>
      </c>
      <c r="B169" s="9" t="s">
        <v>963</v>
      </c>
      <c r="C169" s="9" t="s">
        <v>964</v>
      </c>
      <c r="D169" s="9" t="s">
        <v>965</v>
      </c>
      <c r="E169" s="9" t="s">
        <v>966</v>
      </c>
      <c r="F169" s="9" t="s">
        <v>538</v>
      </c>
      <c r="G169" s="9" t="s">
        <v>967</v>
      </c>
      <c r="H169" s="11" t="s">
        <v>968</v>
      </c>
      <c r="I169" s="9" t="s">
        <v>558</v>
      </c>
      <c r="J169" s="9" t="s">
        <v>1120</v>
      </c>
      <c r="K169" s="9">
        <v>4</v>
      </c>
      <c r="L169" s="9">
        <v>89</v>
      </c>
      <c r="M169" s="9"/>
      <c r="N169" s="9"/>
      <c r="O169" s="9" t="s">
        <v>542</v>
      </c>
      <c r="P169" s="13">
        <v>3.8</v>
      </c>
      <c r="Q169" s="13"/>
      <c r="R169" s="9" t="s">
        <v>543</v>
      </c>
      <c r="S169" s="9"/>
      <c r="T169" s="9"/>
    </row>
    <row r="170" spans="1:20" s="4" customFormat="1">
      <c r="A170" s="9">
        <v>169</v>
      </c>
      <c r="B170" s="9" t="s">
        <v>969</v>
      </c>
      <c r="C170" s="9" t="s">
        <v>970</v>
      </c>
      <c r="D170" s="9" t="s">
        <v>971</v>
      </c>
      <c r="E170" s="9" t="s">
        <v>972</v>
      </c>
      <c r="F170" s="9" t="s">
        <v>555</v>
      </c>
      <c r="G170" s="9" t="s">
        <v>973</v>
      </c>
      <c r="H170" s="11" t="s">
        <v>974</v>
      </c>
      <c r="I170" s="9" t="s">
        <v>558</v>
      </c>
      <c r="J170" s="9" t="s">
        <v>1121</v>
      </c>
      <c r="K170" s="9">
        <v>2</v>
      </c>
      <c r="L170" s="9"/>
      <c r="M170" s="9"/>
      <c r="N170" s="9">
        <v>780</v>
      </c>
      <c r="O170" s="9" t="s">
        <v>542</v>
      </c>
      <c r="P170" s="13"/>
      <c r="Q170" s="13">
        <v>3.2</v>
      </c>
      <c r="R170" s="9" t="s">
        <v>543</v>
      </c>
      <c r="S170" s="9"/>
      <c r="T170" s="9"/>
    </row>
    <row r="171" spans="1:20" s="4" customFormat="1">
      <c r="A171" s="9">
        <v>170</v>
      </c>
      <c r="B171" s="9" t="s">
        <v>975</v>
      </c>
      <c r="C171" s="9" t="s">
        <v>976</v>
      </c>
      <c r="D171" s="9" t="s">
        <v>977</v>
      </c>
      <c r="E171" s="9" t="s">
        <v>978</v>
      </c>
      <c r="F171" s="9" t="s">
        <v>538</v>
      </c>
      <c r="G171" s="9" t="s">
        <v>979</v>
      </c>
      <c r="H171" s="11" t="s">
        <v>980</v>
      </c>
      <c r="I171" s="9" t="s">
        <v>558</v>
      </c>
      <c r="J171" s="9" t="s">
        <v>1120</v>
      </c>
      <c r="K171" s="9">
        <v>3</v>
      </c>
      <c r="L171" s="9"/>
      <c r="M171" s="9">
        <v>6.5</v>
      </c>
      <c r="N171" s="9"/>
      <c r="O171" s="9" t="s">
        <v>542</v>
      </c>
      <c r="P171" s="13">
        <v>3.5</v>
      </c>
      <c r="Q171" s="13"/>
      <c r="R171" s="9" t="s">
        <v>543</v>
      </c>
      <c r="S171" s="9"/>
      <c r="T171" s="9"/>
    </row>
    <row r="172" spans="1:20" s="4" customFormat="1">
      <c r="A172" s="9">
        <v>171</v>
      </c>
      <c r="B172" s="9" t="s">
        <v>981</v>
      </c>
      <c r="C172" s="9" t="s">
        <v>982</v>
      </c>
      <c r="D172" s="9" t="s">
        <v>983</v>
      </c>
      <c r="E172" s="9" t="s">
        <v>779</v>
      </c>
      <c r="F172" s="9" t="s">
        <v>555</v>
      </c>
      <c r="G172" s="9" t="s">
        <v>984</v>
      </c>
      <c r="H172" s="11" t="s">
        <v>985</v>
      </c>
      <c r="I172" s="9" t="s">
        <v>558</v>
      </c>
      <c r="J172" s="9" t="s">
        <v>1120</v>
      </c>
      <c r="K172" s="9">
        <v>3</v>
      </c>
      <c r="L172" s="9">
        <v>103</v>
      </c>
      <c r="M172" s="9"/>
      <c r="N172" s="9"/>
      <c r="O172" s="9" t="s">
        <v>542</v>
      </c>
      <c r="P172" s="13">
        <v>3.9</v>
      </c>
      <c r="Q172" s="13"/>
      <c r="R172" s="9" t="s">
        <v>542</v>
      </c>
      <c r="S172" s="9"/>
      <c r="T172" s="9"/>
    </row>
    <row r="173" spans="1:20" s="4" customFormat="1">
      <c r="A173" s="9">
        <v>172</v>
      </c>
      <c r="B173" s="9" t="s">
        <v>986</v>
      </c>
      <c r="C173" s="9" t="s">
        <v>987</v>
      </c>
      <c r="D173" s="9" t="s">
        <v>988</v>
      </c>
      <c r="E173" s="9" t="s">
        <v>989</v>
      </c>
      <c r="F173" s="9" t="s">
        <v>555</v>
      </c>
      <c r="G173" s="9" t="s">
        <v>990</v>
      </c>
      <c r="H173" s="11" t="s">
        <v>991</v>
      </c>
      <c r="I173" s="9" t="s">
        <v>558</v>
      </c>
      <c r="J173" s="9" t="s">
        <v>1120</v>
      </c>
      <c r="K173" s="9">
        <v>3</v>
      </c>
      <c r="L173" s="9">
        <v>101</v>
      </c>
      <c r="M173" s="9"/>
      <c r="N173" s="9">
        <v>910</v>
      </c>
      <c r="O173" s="9" t="s">
        <v>542</v>
      </c>
      <c r="P173" s="13">
        <v>4.2</v>
      </c>
      <c r="Q173" s="13"/>
      <c r="R173" s="9" t="s">
        <v>542</v>
      </c>
      <c r="S173" s="9" t="s">
        <v>1306</v>
      </c>
      <c r="T173" s="9" t="s">
        <v>542</v>
      </c>
    </row>
    <row r="174" spans="1:20" s="4" customFormat="1">
      <c r="A174" s="9">
        <v>173</v>
      </c>
      <c r="B174" s="9" t="s">
        <v>992</v>
      </c>
      <c r="C174" s="9" t="s">
        <v>993</v>
      </c>
      <c r="D174" s="9" t="s">
        <v>994</v>
      </c>
      <c r="E174" s="9" t="s">
        <v>995</v>
      </c>
      <c r="F174" s="9" t="s">
        <v>538</v>
      </c>
      <c r="G174" s="9" t="s">
        <v>996</v>
      </c>
      <c r="H174" s="11" t="s">
        <v>997</v>
      </c>
      <c r="I174" s="9" t="s">
        <v>558</v>
      </c>
      <c r="J174" s="9" t="s">
        <v>1121</v>
      </c>
      <c r="K174" s="9">
        <v>2</v>
      </c>
      <c r="L174" s="9"/>
      <c r="M174" s="9"/>
      <c r="N174" s="9">
        <v>950</v>
      </c>
      <c r="O174" s="9" t="s">
        <v>542</v>
      </c>
      <c r="P174" s="13"/>
      <c r="Q174" s="13">
        <v>3.5</v>
      </c>
      <c r="R174" s="9" t="s">
        <v>543</v>
      </c>
      <c r="S174" s="9"/>
      <c r="T174" s="9"/>
    </row>
    <row r="175" spans="1:20" s="4" customFormat="1">
      <c r="A175" s="9">
        <v>174</v>
      </c>
      <c r="B175" s="9" t="s">
        <v>998</v>
      </c>
      <c r="C175" s="9" t="s">
        <v>999</v>
      </c>
      <c r="D175" s="9" t="s">
        <v>1000</v>
      </c>
      <c r="E175" s="9" t="s">
        <v>1001</v>
      </c>
      <c r="F175" s="9" t="s">
        <v>538</v>
      </c>
      <c r="G175" s="9" t="s">
        <v>1002</v>
      </c>
      <c r="H175" s="11" t="s">
        <v>1003</v>
      </c>
      <c r="I175" s="9" t="s">
        <v>687</v>
      </c>
      <c r="J175" s="9" t="s">
        <v>1120</v>
      </c>
      <c r="K175" s="9">
        <v>3</v>
      </c>
      <c r="L175" s="9">
        <v>109</v>
      </c>
      <c r="M175" s="9"/>
      <c r="N175" s="9"/>
      <c r="O175" s="9" t="s">
        <v>542</v>
      </c>
      <c r="P175" s="13">
        <v>3.1</v>
      </c>
      <c r="Q175" s="13"/>
      <c r="R175" s="9" t="s">
        <v>543</v>
      </c>
      <c r="S175" s="9"/>
      <c r="T175" s="9"/>
    </row>
    <row r="176" spans="1:20" s="4" customFormat="1">
      <c r="A176" s="9">
        <v>175</v>
      </c>
      <c r="B176" s="9" t="s">
        <v>1004</v>
      </c>
      <c r="C176" s="9" t="s">
        <v>1005</v>
      </c>
      <c r="D176" s="9" t="s">
        <v>1006</v>
      </c>
      <c r="E176" s="9" t="s">
        <v>1007</v>
      </c>
      <c r="F176" s="9" t="s">
        <v>538</v>
      </c>
      <c r="G176" s="9" t="s">
        <v>1008</v>
      </c>
      <c r="H176" s="11" t="s">
        <v>1009</v>
      </c>
      <c r="I176" s="9" t="s">
        <v>565</v>
      </c>
      <c r="J176" s="9" t="s">
        <v>1120</v>
      </c>
      <c r="K176" s="9">
        <v>3</v>
      </c>
      <c r="L176" s="9">
        <v>88</v>
      </c>
      <c r="M176" s="9"/>
      <c r="N176" s="9"/>
      <c r="O176" s="9" t="s">
        <v>542</v>
      </c>
      <c r="P176" s="13">
        <v>3.7</v>
      </c>
      <c r="Q176" s="13"/>
      <c r="R176" s="9" t="s">
        <v>543</v>
      </c>
      <c r="S176" s="9"/>
      <c r="T176" s="9"/>
    </row>
    <row r="177" spans="1:20" s="4" customFormat="1">
      <c r="A177" s="9">
        <v>176</v>
      </c>
      <c r="B177" s="9" t="s">
        <v>1010</v>
      </c>
      <c r="C177" s="9" t="s">
        <v>1011</v>
      </c>
      <c r="D177" s="9" t="s">
        <v>1012</v>
      </c>
      <c r="E177" s="9" t="s">
        <v>1013</v>
      </c>
      <c r="F177" s="9" t="s">
        <v>538</v>
      </c>
      <c r="G177" s="9" t="s">
        <v>1014</v>
      </c>
      <c r="H177" s="11" t="s">
        <v>1015</v>
      </c>
      <c r="I177" s="9" t="s">
        <v>565</v>
      </c>
      <c r="J177" s="9" t="s">
        <v>1120</v>
      </c>
      <c r="K177" s="9">
        <v>3</v>
      </c>
      <c r="L177" s="9">
        <v>96</v>
      </c>
      <c r="M177" s="9"/>
      <c r="N177" s="9"/>
      <c r="O177" s="9" t="s">
        <v>542</v>
      </c>
      <c r="P177" s="13">
        <v>3.9</v>
      </c>
      <c r="Q177" s="13"/>
      <c r="R177" s="9" t="s">
        <v>543</v>
      </c>
      <c r="S177" s="9"/>
      <c r="T177" s="9"/>
    </row>
    <row r="178" spans="1:20" s="4" customFormat="1">
      <c r="A178" s="9">
        <v>177</v>
      </c>
      <c r="B178" s="9" t="s">
        <v>1016</v>
      </c>
      <c r="C178" s="9" t="s">
        <v>1017</v>
      </c>
      <c r="D178" s="9" t="s">
        <v>1018</v>
      </c>
      <c r="E178" s="9" t="s">
        <v>1019</v>
      </c>
      <c r="F178" s="9" t="s">
        <v>538</v>
      </c>
      <c r="G178" s="9" t="s">
        <v>1020</v>
      </c>
      <c r="H178" s="11" t="s">
        <v>1021</v>
      </c>
      <c r="I178" s="9" t="s">
        <v>558</v>
      </c>
      <c r="J178" s="9" t="s">
        <v>1121</v>
      </c>
      <c r="K178" s="9">
        <v>2</v>
      </c>
      <c r="L178" s="9">
        <v>76</v>
      </c>
      <c r="M178" s="9"/>
      <c r="N178" s="9"/>
      <c r="O178" s="9"/>
      <c r="P178" s="13"/>
      <c r="Q178" s="13">
        <v>3.1</v>
      </c>
      <c r="R178" s="9" t="s">
        <v>543</v>
      </c>
      <c r="S178" s="9"/>
      <c r="T178" s="9"/>
    </row>
    <row r="179" spans="1:20" s="4" customFormat="1">
      <c r="A179" s="9">
        <v>178</v>
      </c>
      <c r="B179" s="9" t="s">
        <v>1022</v>
      </c>
      <c r="C179" s="9" t="s">
        <v>1023</v>
      </c>
      <c r="D179" s="9" t="s">
        <v>1024</v>
      </c>
      <c r="E179" s="9" t="s">
        <v>1025</v>
      </c>
      <c r="F179" s="9" t="s">
        <v>555</v>
      </c>
      <c r="G179" s="9" t="s">
        <v>1026</v>
      </c>
      <c r="H179" s="11" t="s">
        <v>1027</v>
      </c>
      <c r="I179" s="9" t="s">
        <v>541</v>
      </c>
      <c r="J179" s="9" t="s">
        <v>1120</v>
      </c>
      <c r="K179" s="9">
        <v>4</v>
      </c>
      <c r="L179" s="9">
        <v>110</v>
      </c>
      <c r="M179" s="9"/>
      <c r="N179" s="9">
        <v>975</v>
      </c>
      <c r="O179" s="9"/>
      <c r="P179" s="13">
        <v>4</v>
      </c>
      <c r="Q179" s="13"/>
      <c r="R179" s="9" t="s">
        <v>543</v>
      </c>
      <c r="S179" s="9"/>
      <c r="T179" s="9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1"/>
  <sheetViews>
    <sheetView showWhiteSpace="0" workbookViewId="0">
      <selection activeCell="B1" sqref="B1:M188"/>
    </sheetView>
  </sheetViews>
  <sheetFormatPr baseColWidth="10" defaultColWidth="9" defaultRowHeight="13" x14ac:dyDescent="0"/>
  <cols>
    <col min="1" max="1" width="3.1640625" style="21" customWidth="1"/>
    <col min="2" max="2" width="7.6640625" style="17" customWidth="1"/>
    <col min="3" max="3" width="14.1640625" style="17" customWidth="1"/>
    <col min="4" max="4" width="14.6640625" style="17" customWidth="1"/>
    <col min="5" max="5" width="9.83203125" style="17" customWidth="1"/>
    <col min="6" max="6" width="10.83203125" style="17" customWidth="1"/>
    <col min="7" max="7" width="9" style="17" customWidth="1"/>
    <col min="8" max="8" width="10.33203125" style="17" customWidth="1"/>
    <col min="9" max="9" width="10.1640625" style="17" customWidth="1"/>
    <col min="10" max="10" width="15" style="17" customWidth="1"/>
    <col min="11" max="11" width="8.83203125" style="17" customWidth="1"/>
    <col min="12" max="12" width="14.5" style="17" customWidth="1"/>
    <col min="13" max="13" width="12.6640625" style="21" customWidth="1"/>
    <col min="14" max="16384" width="9" style="21"/>
  </cols>
  <sheetData>
    <row r="1" spans="2:13" ht="39.75" customHeight="1">
      <c r="B1" s="29" t="s">
        <v>0</v>
      </c>
      <c r="C1" s="29" t="s">
        <v>1</v>
      </c>
      <c r="D1" s="29" t="s">
        <v>2</v>
      </c>
      <c r="E1" s="30" t="s">
        <v>18</v>
      </c>
      <c r="F1" s="29" t="s">
        <v>8</v>
      </c>
      <c r="G1" s="29" t="s">
        <v>9</v>
      </c>
      <c r="H1" s="29" t="s">
        <v>14</v>
      </c>
      <c r="I1" s="29" t="s">
        <v>15</v>
      </c>
      <c r="J1" s="29" t="s">
        <v>1127</v>
      </c>
      <c r="K1" s="29" t="s">
        <v>1212</v>
      </c>
      <c r="L1" s="29" t="s">
        <v>16</v>
      </c>
      <c r="M1" s="31" t="s">
        <v>1126</v>
      </c>
    </row>
    <row r="2" spans="2:13" ht="30" customHeight="1">
      <c r="B2" s="16">
        <v>1</v>
      </c>
      <c r="C2" s="16" t="s">
        <v>1028</v>
      </c>
      <c r="D2" s="22" t="s">
        <v>22</v>
      </c>
      <c r="E2" s="16" t="s">
        <v>27</v>
      </c>
      <c r="F2" s="16" t="s">
        <v>1119</v>
      </c>
      <c r="G2" s="16">
        <v>3</v>
      </c>
      <c r="H2" s="20">
        <v>3.7</v>
      </c>
      <c r="I2" s="18"/>
      <c r="J2" s="18" t="s">
        <v>1128</v>
      </c>
      <c r="K2" s="16"/>
      <c r="L2" s="16"/>
      <c r="M2" s="25"/>
    </row>
    <row r="3" spans="2:13" ht="30" customHeight="1">
      <c r="B3" s="16">
        <v>2</v>
      </c>
      <c r="C3" s="16" t="s">
        <v>1084</v>
      </c>
      <c r="D3" s="22" t="s">
        <v>28</v>
      </c>
      <c r="E3" s="16" t="s">
        <v>33</v>
      </c>
      <c r="F3" s="16" t="s">
        <v>1121</v>
      </c>
      <c r="G3" s="16">
        <v>2</v>
      </c>
      <c r="H3" s="20"/>
      <c r="I3" s="18">
        <v>4.0999999999999996</v>
      </c>
      <c r="J3" s="18" t="s">
        <v>1129</v>
      </c>
      <c r="K3" s="16"/>
      <c r="L3" s="16"/>
      <c r="M3" s="25"/>
    </row>
    <row r="4" spans="2:13" ht="30" customHeight="1">
      <c r="B4" s="16">
        <v>3</v>
      </c>
      <c r="C4" s="16" t="s">
        <v>1029</v>
      </c>
      <c r="D4" s="22" t="s">
        <v>35</v>
      </c>
      <c r="E4" s="16" t="s">
        <v>27</v>
      </c>
      <c r="F4" s="16" t="s">
        <v>1119</v>
      </c>
      <c r="G4" s="16">
        <v>2</v>
      </c>
      <c r="H4" s="20">
        <v>4.0999999999999996</v>
      </c>
      <c r="I4" s="18"/>
      <c r="J4" s="18" t="s">
        <v>1130</v>
      </c>
      <c r="K4" s="16"/>
      <c r="L4" s="16"/>
      <c r="M4" s="25"/>
    </row>
    <row r="5" spans="2:13" ht="30" customHeight="1">
      <c r="B5" s="16">
        <v>4</v>
      </c>
      <c r="C5" s="16" t="s">
        <v>1030</v>
      </c>
      <c r="D5" s="22" t="s">
        <v>40</v>
      </c>
      <c r="E5" s="16" t="s">
        <v>33</v>
      </c>
      <c r="F5" s="16" t="s">
        <v>1119</v>
      </c>
      <c r="G5" s="16">
        <v>3</v>
      </c>
      <c r="H5" s="20">
        <v>4</v>
      </c>
      <c r="I5" s="18"/>
      <c r="J5" s="18" t="s">
        <v>1131</v>
      </c>
      <c r="K5" s="16"/>
      <c r="L5" s="16"/>
      <c r="M5" s="25"/>
    </row>
    <row r="6" spans="2:13" ht="30" customHeight="1">
      <c r="B6" s="16">
        <v>5</v>
      </c>
      <c r="C6" s="16" t="s">
        <v>1031</v>
      </c>
      <c r="D6" s="22" t="s">
        <v>44</v>
      </c>
      <c r="E6" s="16" t="s">
        <v>49</v>
      </c>
      <c r="F6" s="16" t="s">
        <v>1119</v>
      </c>
      <c r="G6" s="16">
        <v>3</v>
      </c>
      <c r="H6" s="20">
        <v>3.9</v>
      </c>
      <c r="I6" s="18"/>
      <c r="J6" s="18" t="s">
        <v>1132</v>
      </c>
      <c r="K6" s="16"/>
      <c r="L6" s="16"/>
      <c r="M6" s="25"/>
    </row>
    <row r="7" spans="2:13" ht="30" customHeight="1">
      <c r="B7" s="16">
        <v>6</v>
      </c>
      <c r="C7" s="16" t="s">
        <v>1032</v>
      </c>
      <c r="D7" s="22" t="s">
        <v>50</v>
      </c>
      <c r="E7" s="16" t="s">
        <v>33</v>
      </c>
      <c r="F7" s="16" t="s">
        <v>1119</v>
      </c>
      <c r="G7" s="16">
        <v>3</v>
      </c>
      <c r="H7" s="20">
        <v>3.9</v>
      </c>
      <c r="I7" s="18"/>
      <c r="J7" s="18" t="s">
        <v>1133</v>
      </c>
      <c r="K7" s="16"/>
      <c r="L7" s="16"/>
      <c r="M7" s="25"/>
    </row>
    <row r="8" spans="2:13" ht="30" customHeight="1">
      <c r="B8" s="16">
        <v>7</v>
      </c>
      <c r="C8" s="16" t="s">
        <v>1085</v>
      </c>
      <c r="D8" s="22" t="s">
        <v>55</v>
      </c>
      <c r="E8" s="16" t="s">
        <v>60</v>
      </c>
      <c r="F8" s="16" t="s">
        <v>1121</v>
      </c>
      <c r="G8" s="16">
        <v>1</v>
      </c>
      <c r="H8" s="23" t="s">
        <v>1122</v>
      </c>
      <c r="I8" s="18"/>
      <c r="J8" s="18" t="s">
        <v>1134</v>
      </c>
      <c r="K8" s="16"/>
      <c r="L8" s="16"/>
      <c r="M8" s="25"/>
    </row>
    <row r="9" spans="2:13" ht="30" customHeight="1">
      <c r="B9" s="16">
        <v>8</v>
      </c>
      <c r="C9" s="16" t="s">
        <v>1033</v>
      </c>
      <c r="D9" s="22" t="s">
        <v>62</v>
      </c>
      <c r="E9" s="16" t="s">
        <v>27</v>
      </c>
      <c r="F9" s="16" t="s">
        <v>1119</v>
      </c>
      <c r="G9" s="16">
        <v>3</v>
      </c>
      <c r="H9" s="20">
        <v>3.8</v>
      </c>
      <c r="I9" s="18"/>
      <c r="J9" s="18" t="s">
        <v>1135</v>
      </c>
      <c r="K9" s="16"/>
      <c r="L9" s="16"/>
      <c r="M9" s="25"/>
    </row>
    <row r="10" spans="2:13" ht="30" customHeight="1">
      <c r="B10" s="16">
        <v>9</v>
      </c>
      <c r="C10" s="16" t="s">
        <v>1034</v>
      </c>
      <c r="D10" s="22" t="s">
        <v>67</v>
      </c>
      <c r="E10" s="16" t="s">
        <v>49</v>
      </c>
      <c r="F10" s="16" t="s">
        <v>1119</v>
      </c>
      <c r="G10" s="16">
        <v>3</v>
      </c>
      <c r="H10" s="20">
        <v>3.7</v>
      </c>
      <c r="I10" s="18"/>
      <c r="J10" s="18" t="s">
        <v>1136</v>
      </c>
      <c r="K10" s="16"/>
      <c r="L10" s="16"/>
      <c r="M10" s="25"/>
    </row>
    <row r="11" spans="2:13" ht="30" customHeight="1">
      <c r="B11" s="16">
        <v>10</v>
      </c>
      <c r="C11" s="16" t="s">
        <v>1086</v>
      </c>
      <c r="D11" s="22" t="s">
        <v>72</v>
      </c>
      <c r="E11" s="16" t="s">
        <v>60</v>
      </c>
      <c r="F11" s="16" t="s">
        <v>1121</v>
      </c>
      <c r="G11" s="16">
        <v>1</v>
      </c>
      <c r="H11" s="20">
        <v>3.6</v>
      </c>
      <c r="I11" s="18"/>
      <c r="J11" s="18" t="s">
        <v>1137</v>
      </c>
      <c r="K11" s="16"/>
      <c r="L11" s="16"/>
      <c r="M11" s="25"/>
    </row>
    <row r="12" spans="2:13" ht="30" customHeight="1">
      <c r="B12" s="16">
        <v>11</v>
      </c>
      <c r="C12" s="16" t="s">
        <v>1087</v>
      </c>
      <c r="D12" s="22" t="s">
        <v>77</v>
      </c>
      <c r="E12" s="16" t="s">
        <v>60</v>
      </c>
      <c r="F12" s="16" t="s">
        <v>1121</v>
      </c>
      <c r="G12" s="16">
        <v>1</v>
      </c>
      <c r="H12" s="20">
        <v>3.1</v>
      </c>
      <c r="I12" s="18"/>
      <c r="J12" s="18" t="s">
        <v>1138</v>
      </c>
      <c r="K12" s="16"/>
      <c r="L12" s="16"/>
      <c r="M12" s="25"/>
    </row>
    <row r="13" spans="2:13" ht="30" customHeight="1">
      <c r="B13" s="16">
        <v>12</v>
      </c>
      <c r="C13" s="16" t="s">
        <v>1035</v>
      </c>
      <c r="D13" s="22" t="s">
        <v>81</v>
      </c>
      <c r="E13" s="16" t="s">
        <v>33</v>
      </c>
      <c r="F13" s="16" t="s">
        <v>1119</v>
      </c>
      <c r="G13" s="16">
        <v>3</v>
      </c>
      <c r="H13" s="20">
        <v>3.2</v>
      </c>
      <c r="I13" s="18"/>
      <c r="J13" s="18" t="s">
        <v>1139</v>
      </c>
      <c r="K13" s="16"/>
      <c r="L13" s="16"/>
      <c r="M13" s="25"/>
    </row>
    <row r="14" spans="2:13" ht="30" customHeight="1">
      <c r="B14" s="16">
        <v>13</v>
      </c>
      <c r="C14" s="16" t="s">
        <v>1088</v>
      </c>
      <c r="D14" s="22" t="s">
        <v>86</v>
      </c>
      <c r="E14" s="16" t="s">
        <v>60</v>
      </c>
      <c r="F14" s="16" t="s">
        <v>1121</v>
      </c>
      <c r="G14" s="16">
        <v>1</v>
      </c>
      <c r="H14" s="20">
        <v>3.7</v>
      </c>
      <c r="I14" s="18"/>
      <c r="J14" s="18" t="s">
        <v>1140</v>
      </c>
      <c r="K14" s="16"/>
      <c r="L14" s="16"/>
      <c r="M14" s="25"/>
    </row>
    <row r="15" spans="2:13" ht="30" customHeight="1">
      <c r="B15" s="16">
        <v>14</v>
      </c>
      <c r="C15" s="16" t="s">
        <v>1036</v>
      </c>
      <c r="D15" s="22" t="s">
        <v>89</v>
      </c>
      <c r="E15" s="16" t="s">
        <v>27</v>
      </c>
      <c r="F15" s="16" t="s">
        <v>1119</v>
      </c>
      <c r="G15" s="16">
        <v>3</v>
      </c>
      <c r="H15" s="20">
        <v>3.91</v>
      </c>
      <c r="I15" s="18"/>
      <c r="J15" s="18" t="s">
        <v>1141</v>
      </c>
      <c r="K15" s="16"/>
      <c r="L15" s="16"/>
      <c r="M15" s="25"/>
    </row>
    <row r="16" spans="2:13" ht="30" customHeight="1">
      <c r="B16" s="16">
        <v>15</v>
      </c>
      <c r="C16" s="16" t="s">
        <v>1089</v>
      </c>
      <c r="D16" s="22" t="s">
        <v>94</v>
      </c>
      <c r="E16" s="16" t="s">
        <v>99</v>
      </c>
      <c r="F16" s="16" t="s">
        <v>1121</v>
      </c>
      <c r="G16" s="16">
        <v>1</v>
      </c>
      <c r="H16" s="20">
        <v>86.7</v>
      </c>
      <c r="I16" s="18"/>
      <c r="J16" s="18" t="s">
        <v>1142</v>
      </c>
      <c r="K16" s="16"/>
      <c r="L16" s="5" t="s">
        <v>1302</v>
      </c>
      <c r="M16" s="25"/>
    </row>
    <row r="17" spans="2:13" ht="30" customHeight="1">
      <c r="B17" s="16">
        <v>16</v>
      </c>
      <c r="C17" s="16" t="s">
        <v>1090</v>
      </c>
      <c r="D17" s="22" t="s">
        <v>100</v>
      </c>
      <c r="E17" s="16" t="s">
        <v>33</v>
      </c>
      <c r="F17" s="16" t="s">
        <v>1121</v>
      </c>
      <c r="G17" s="16">
        <v>2</v>
      </c>
      <c r="H17" s="20"/>
      <c r="I17" s="18">
        <v>4</v>
      </c>
      <c r="J17" s="18" t="s">
        <v>1129</v>
      </c>
      <c r="K17" s="16"/>
      <c r="L17" s="16"/>
      <c r="M17" s="25"/>
    </row>
    <row r="18" spans="2:13" ht="30" customHeight="1">
      <c r="B18" s="16">
        <v>17</v>
      </c>
      <c r="C18" s="16" t="s">
        <v>1091</v>
      </c>
      <c r="D18" s="22" t="s">
        <v>105</v>
      </c>
      <c r="E18" s="16" t="s">
        <v>60</v>
      </c>
      <c r="F18" s="16" t="s">
        <v>1121</v>
      </c>
      <c r="G18" s="16">
        <v>1</v>
      </c>
      <c r="H18" s="20">
        <v>3.5</v>
      </c>
      <c r="I18" s="18"/>
      <c r="J18" s="18" t="s">
        <v>1143</v>
      </c>
      <c r="K18" s="16"/>
      <c r="L18" s="16"/>
      <c r="M18" s="25"/>
    </row>
    <row r="19" spans="2:13" ht="30" customHeight="1">
      <c r="B19" s="16">
        <v>18</v>
      </c>
      <c r="C19" s="16" t="s">
        <v>1092</v>
      </c>
      <c r="D19" s="22" t="s">
        <v>110</v>
      </c>
      <c r="E19" s="16" t="s">
        <v>115</v>
      </c>
      <c r="F19" s="16" t="s">
        <v>1121</v>
      </c>
      <c r="G19" s="16">
        <v>2</v>
      </c>
      <c r="H19" s="20"/>
      <c r="I19" s="18">
        <v>4</v>
      </c>
      <c r="J19" s="18" t="s">
        <v>1144</v>
      </c>
      <c r="K19" s="16"/>
      <c r="L19" s="16"/>
      <c r="M19" s="25"/>
    </row>
    <row r="20" spans="2:13" ht="30" customHeight="1">
      <c r="B20" s="29" t="s">
        <v>0</v>
      </c>
      <c r="C20" s="29" t="s">
        <v>1</v>
      </c>
      <c r="D20" s="29" t="s">
        <v>2</v>
      </c>
      <c r="E20" s="30" t="s">
        <v>18</v>
      </c>
      <c r="F20" s="29" t="s">
        <v>8</v>
      </c>
      <c r="G20" s="29" t="s">
        <v>9</v>
      </c>
      <c r="H20" s="29" t="s">
        <v>14</v>
      </c>
      <c r="I20" s="29" t="s">
        <v>15</v>
      </c>
      <c r="J20" s="29" t="s">
        <v>1127</v>
      </c>
      <c r="K20" s="29" t="s">
        <v>1212</v>
      </c>
      <c r="L20" s="29" t="s">
        <v>16</v>
      </c>
      <c r="M20" s="31" t="s">
        <v>1126</v>
      </c>
    </row>
    <row r="21" spans="2:13" ht="30" customHeight="1">
      <c r="B21" s="16">
        <v>19</v>
      </c>
      <c r="C21" s="16" t="s">
        <v>1037</v>
      </c>
      <c r="D21" s="22" t="s">
        <v>116</v>
      </c>
      <c r="E21" s="16" t="s">
        <v>99</v>
      </c>
      <c r="F21" s="16" t="s">
        <v>1119</v>
      </c>
      <c r="G21" s="16">
        <v>3</v>
      </c>
      <c r="H21" s="20">
        <v>4.0999999999999996</v>
      </c>
      <c r="I21" s="18"/>
      <c r="J21" s="18" t="s">
        <v>1145</v>
      </c>
      <c r="K21" s="16"/>
      <c r="L21" s="16"/>
      <c r="M21" s="25"/>
    </row>
    <row r="22" spans="2:13" ht="30" customHeight="1">
      <c r="B22" s="16">
        <v>20</v>
      </c>
      <c r="C22" s="16" t="s">
        <v>1038</v>
      </c>
      <c r="D22" s="22" t="s">
        <v>121</v>
      </c>
      <c r="E22" s="16" t="s">
        <v>99</v>
      </c>
      <c r="F22" s="16" t="s">
        <v>1119</v>
      </c>
      <c r="G22" s="16">
        <v>3</v>
      </c>
      <c r="H22" s="20">
        <v>4.0999999999999996</v>
      </c>
      <c r="I22" s="18"/>
      <c r="J22" s="18" t="s">
        <v>1146</v>
      </c>
      <c r="K22" s="16"/>
      <c r="L22" s="16"/>
      <c r="M22" s="25"/>
    </row>
    <row r="23" spans="2:13" ht="30" customHeight="1">
      <c r="B23" s="16">
        <v>21</v>
      </c>
      <c r="C23" s="16" t="s">
        <v>1039</v>
      </c>
      <c r="D23" s="22" t="s">
        <v>126</v>
      </c>
      <c r="E23" s="16" t="s">
        <v>99</v>
      </c>
      <c r="F23" s="16" t="s">
        <v>1119</v>
      </c>
      <c r="G23" s="16">
        <v>4</v>
      </c>
      <c r="H23" s="20">
        <v>3.7</v>
      </c>
      <c r="I23" s="18"/>
      <c r="J23" s="18" t="s">
        <v>1147</v>
      </c>
      <c r="K23" s="16"/>
      <c r="L23" s="16"/>
      <c r="M23" s="25"/>
    </row>
    <row r="24" spans="2:13" ht="30" customHeight="1">
      <c r="B24" s="16">
        <v>22</v>
      </c>
      <c r="C24" s="16" t="s">
        <v>1093</v>
      </c>
      <c r="D24" s="22" t="s">
        <v>131</v>
      </c>
      <c r="E24" s="16" t="s">
        <v>49</v>
      </c>
      <c r="F24" s="16" t="s">
        <v>1121</v>
      </c>
      <c r="G24" s="16">
        <v>2</v>
      </c>
      <c r="H24" s="20"/>
      <c r="I24" s="18">
        <v>4.3</v>
      </c>
      <c r="J24" s="18" t="s">
        <v>1148</v>
      </c>
      <c r="K24" s="16"/>
      <c r="L24" s="16"/>
      <c r="M24" s="25"/>
    </row>
    <row r="25" spans="2:13" ht="30" customHeight="1">
      <c r="B25" s="16">
        <v>23</v>
      </c>
      <c r="C25" s="16" t="s">
        <v>1040</v>
      </c>
      <c r="D25" s="22" t="s">
        <v>136</v>
      </c>
      <c r="E25" s="16" t="s">
        <v>33</v>
      </c>
      <c r="F25" s="16" t="s">
        <v>1119</v>
      </c>
      <c r="G25" s="16">
        <v>4</v>
      </c>
      <c r="H25" s="20">
        <v>3.8</v>
      </c>
      <c r="I25" s="18"/>
      <c r="J25" s="18" t="s">
        <v>1149</v>
      </c>
      <c r="K25" s="16"/>
      <c r="L25" s="16"/>
      <c r="M25" s="25"/>
    </row>
    <row r="26" spans="2:13" ht="30" customHeight="1">
      <c r="B26" s="16">
        <v>24</v>
      </c>
      <c r="C26" s="16" t="s">
        <v>1041</v>
      </c>
      <c r="D26" s="22" t="s">
        <v>141</v>
      </c>
      <c r="E26" s="16" t="s">
        <v>27</v>
      </c>
      <c r="F26" s="16" t="s">
        <v>1119</v>
      </c>
      <c r="G26" s="16">
        <v>4</v>
      </c>
      <c r="H26" s="20">
        <v>4</v>
      </c>
      <c r="I26" s="18"/>
      <c r="J26" s="18" t="s">
        <v>1150</v>
      </c>
      <c r="K26" s="16"/>
      <c r="L26" s="16"/>
      <c r="M26" s="25"/>
    </row>
    <row r="27" spans="2:13" ht="30" customHeight="1">
      <c r="B27" s="16">
        <v>25</v>
      </c>
      <c r="C27" s="16" t="s">
        <v>1094</v>
      </c>
      <c r="D27" s="22" t="s">
        <v>146</v>
      </c>
      <c r="E27" s="16" t="s">
        <v>49</v>
      </c>
      <c r="F27" s="16" t="s">
        <v>1121</v>
      </c>
      <c r="G27" s="16">
        <v>2</v>
      </c>
      <c r="H27" s="20"/>
      <c r="I27" s="18">
        <v>3.9</v>
      </c>
      <c r="J27" s="19" t="s">
        <v>1153</v>
      </c>
      <c r="K27" s="16"/>
      <c r="L27" s="16"/>
      <c r="M27" s="25"/>
    </row>
    <row r="28" spans="2:13" ht="30" customHeight="1">
      <c r="B28" s="16">
        <v>26</v>
      </c>
      <c r="C28" s="16" t="s">
        <v>1042</v>
      </c>
      <c r="D28" s="22" t="s">
        <v>151</v>
      </c>
      <c r="E28" s="16" t="s">
        <v>115</v>
      </c>
      <c r="F28" s="16" t="s">
        <v>1119</v>
      </c>
      <c r="G28" s="16">
        <v>2</v>
      </c>
      <c r="H28" s="20">
        <v>4</v>
      </c>
      <c r="I28" s="18"/>
      <c r="J28" s="18" t="s">
        <v>1151</v>
      </c>
      <c r="K28" s="16"/>
      <c r="L28" s="16"/>
      <c r="M28" s="25"/>
    </row>
    <row r="29" spans="2:13" ht="30" customHeight="1">
      <c r="B29" s="16">
        <v>27</v>
      </c>
      <c r="C29" s="16" t="s">
        <v>1043</v>
      </c>
      <c r="D29" s="22" t="s">
        <v>156</v>
      </c>
      <c r="E29" s="16" t="s">
        <v>33</v>
      </c>
      <c r="F29" s="16" t="s">
        <v>1119</v>
      </c>
      <c r="G29" s="16">
        <v>4</v>
      </c>
      <c r="H29" s="20">
        <v>4</v>
      </c>
      <c r="I29" s="18"/>
      <c r="J29" s="18" t="s">
        <v>1152</v>
      </c>
      <c r="K29" s="16"/>
      <c r="L29" s="16"/>
      <c r="M29" s="25"/>
    </row>
    <row r="30" spans="2:13" ht="30" customHeight="1">
      <c r="B30" s="32">
        <v>28</v>
      </c>
      <c r="C30" s="32" t="s">
        <v>1044</v>
      </c>
      <c r="D30" s="33" t="s">
        <v>161</v>
      </c>
      <c r="E30" s="32" t="s">
        <v>27</v>
      </c>
      <c r="F30" s="32" t="s">
        <v>1119</v>
      </c>
      <c r="G30" s="32">
        <v>3</v>
      </c>
      <c r="H30" s="34">
        <v>4</v>
      </c>
      <c r="I30" s="35"/>
      <c r="J30" s="35" t="s">
        <v>1154</v>
      </c>
      <c r="K30" s="32" t="s">
        <v>1124</v>
      </c>
      <c r="L30" s="32"/>
      <c r="M30" s="36"/>
    </row>
    <row r="31" spans="2:13" ht="30" customHeight="1">
      <c r="B31" s="16">
        <v>29</v>
      </c>
      <c r="C31" s="16" t="s">
        <v>1045</v>
      </c>
      <c r="D31" s="22" t="s">
        <v>167</v>
      </c>
      <c r="E31" s="16" t="s">
        <v>49</v>
      </c>
      <c r="F31" s="16" t="s">
        <v>1119</v>
      </c>
      <c r="G31" s="16">
        <v>3</v>
      </c>
      <c r="H31" s="20">
        <v>3.9</v>
      </c>
      <c r="I31" s="18"/>
      <c r="J31" s="18" t="s">
        <v>1155</v>
      </c>
      <c r="K31" s="16"/>
      <c r="L31" s="16"/>
      <c r="M31" s="25"/>
    </row>
    <row r="32" spans="2:13" ht="30" customHeight="1">
      <c r="B32" s="32">
        <v>30</v>
      </c>
      <c r="C32" s="32" t="s">
        <v>1046</v>
      </c>
      <c r="D32" s="33" t="s">
        <v>171</v>
      </c>
      <c r="E32" s="32" t="s">
        <v>49</v>
      </c>
      <c r="F32" s="32" t="s">
        <v>1119</v>
      </c>
      <c r="G32" s="32">
        <v>3</v>
      </c>
      <c r="H32" s="34">
        <v>3.8</v>
      </c>
      <c r="I32" s="35"/>
      <c r="J32" s="35" t="s">
        <v>1156</v>
      </c>
      <c r="K32" s="32" t="s">
        <v>1124</v>
      </c>
      <c r="L32" s="32"/>
      <c r="M32" s="36"/>
    </row>
    <row r="33" spans="2:13" ht="30" customHeight="1">
      <c r="B33" s="16">
        <v>31</v>
      </c>
      <c r="C33" s="16" t="s">
        <v>1047</v>
      </c>
      <c r="D33" s="22" t="s">
        <v>177</v>
      </c>
      <c r="E33" s="16" t="s">
        <v>27</v>
      </c>
      <c r="F33" s="16" t="s">
        <v>1119</v>
      </c>
      <c r="G33" s="16">
        <v>3</v>
      </c>
      <c r="H33" s="20">
        <v>3.8</v>
      </c>
      <c r="I33" s="18"/>
      <c r="J33" s="18" t="s">
        <v>1150</v>
      </c>
      <c r="K33" s="16"/>
      <c r="L33" s="16"/>
      <c r="M33" s="25"/>
    </row>
    <row r="34" spans="2:13" ht="30" customHeight="1">
      <c r="B34" s="16">
        <v>32</v>
      </c>
      <c r="C34" s="16" t="s">
        <v>1048</v>
      </c>
      <c r="D34" s="22" t="s">
        <v>182</v>
      </c>
      <c r="E34" s="16" t="s">
        <v>33</v>
      </c>
      <c r="F34" s="16" t="s">
        <v>1119</v>
      </c>
      <c r="G34" s="16">
        <v>4</v>
      </c>
      <c r="H34" s="20">
        <v>4.0999999999999996</v>
      </c>
      <c r="I34" s="18"/>
      <c r="J34" s="18" t="s">
        <v>1157</v>
      </c>
      <c r="K34" s="16"/>
      <c r="L34" s="16"/>
      <c r="M34" s="25"/>
    </row>
    <row r="35" spans="2:13" ht="30" customHeight="1">
      <c r="B35" s="16">
        <v>33</v>
      </c>
      <c r="C35" s="16" t="s">
        <v>1049</v>
      </c>
      <c r="D35" s="22" t="s">
        <v>187</v>
      </c>
      <c r="E35" s="16" t="s">
        <v>27</v>
      </c>
      <c r="F35" s="16" t="s">
        <v>1119</v>
      </c>
      <c r="G35" s="16">
        <v>2</v>
      </c>
      <c r="H35" s="20">
        <v>4.0999999999999996</v>
      </c>
      <c r="I35" s="18"/>
      <c r="J35" s="18" t="s">
        <v>1130</v>
      </c>
      <c r="K35" s="16"/>
      <c r="L35" s="16"/>
      <c r="M35" s="25"/>
    </row>
    <row r="36" spans="2:13" ht="30" customHeight="1">
      <c r="B36" s="16">
        <v>34</v>
      </c>
      <c r="C36" s="16" t="s">
        <v>1050</v>
      </c>
      <c r="D36" s="22" t="s">
        <v>192</v>
      </c>
      <c r="E36" s="16" t="s">
        <v>27</v>
      </c>
      <c r="F36" s="16" t="s">
        <v>1119</v>
      </c>
      <c r="G36" s="16">
        <v>3</v>
      </c>
      <c r="H36" s="20">
        <v>3.9</v>
      </c>
      <c r="I36" s="18"/>
      <c r="J36" s="18" t="s">
        <v>1158</v>
      </c>
      <c r="K36" s="16"/>
      <c r="L36" s="5" t="s">
        <v>1303</v>
      </c>
      <c r="M36" s="25"/>
    </row>
    <row r="37" spans="2:13" ht="30" customHeight="1">
      <c r="B37" s="16">
        <v>35</v>
      </c>
      <c r="C37" s="16" t="s">
        <v>1051</v>
      </c>
      <c r="D37" s="22" t="s">
        <v>197</v>
      </c>
      <c r="E37" s="16" t="s">
        <v>49</v>
      </c>
      <c r="F37" s="16" t="s">
        <v>1119</v>
      </c>
      <c r="G37" s="16">
        <v>3</v>
      </c>
      <c r="H37" s="20">
        <v>3.8</v>
      </c>
      <c r="I37" s="18"/>
      <c r="J37" s="18" t="s">
        <v>1159</v>
      </c>
      <c r="K37" s="16"/>
      <c r="L37" s="16"/>
      <c r="M37" s="25"/>
    </row>
    <row r="38" spans="2:13" ht="30" customHeight="1">
      <c r="B38" s="32">
        <v>36</v>
      </c>
      <c r="C38" s="32" t="s">
        <v>1052</v>
      </c>
      <c r="D38" s="33" t="s">
        <v>202</v>
      </c>
      <c r="E38" s="32" t="s">
        <v>99</v>
      </c>
      <c r="F38" s="32" t="s">
        <v>1119</v>
      </c>
      <c r="G38" s="32">
        <v>2</v>
      </c>
      <c r="H38" s="34">
        <v>4.2</v>
      </c>
      <c r="I38" s="35"/>
      <c r="J38" s="35" t="s">
        <v>1160</v>
      </c>
      <c r="K38" s="32" t="s">
        <v>1125</v>
      </c>
      <c r="L38" s="32"/>
      <c r="M38" s="36"/>
    </row>
    <row r="39" spans="2:13" ht="30" customHeight="1">
      <c r="B39" s="16">
        <v>37</v>
      </c>
      <c r="C39" s="16" t="s">
        <v>1095</v>
      </c>
      <c r="D39" s="22" t="s">
        <v>207</v>
      </c>
      <c r="E39" s="16" t="s">
        <v>27</v>
      </c>
      <c r="F39" s="16" t="s">
        <v>1121</v>
      </c>
      <c r="G39" s="16">
        <v>2</v>
      </c>
      <c r="H39" s="20"/>
      <c r="I39" s="18">
        <v>4.18</v>
      </c>
      <c r="J39" s="18" t="s">
        <v>1161</v>
      </c>
      <c r="K39" s="16"/>
      <c r="L39" s="16"/>
      <c r="M39" s="25"/>
    </row>
    <row r="40" spans="2:13" ht="30" customHeight="1">
      <c r="B40" s="29" t="s">
        <v>0</v>
      </c>
      <c r="C40" s="29" t="s">
        <v>1</v>
      </c>
      <c r="D40" s="29" t="s">
        <v>2</v>
      </c>
      <c r="E40" s="30" t="s">
        <v>18</v>
      </c>
      <c r="F40" s="29" t="s">
        <v>8</v>
      </c>
      <c r="G40" s="29" t="s">
        <v>9</v>
      </c>
      <c r="H40" s="29" t="s">
        <v>14</v>
      </c>
      <c r="I40" s="29" t="s">
        <v>15</v>
      </c>
      <c r="J40" s="29" t="s">
        <v>1127</v>
      </c>
      <c r="K40" s="29" t="s">
        <v>1212</v>
      </c>
      <c r="L40" s="29" t="s">
        <v>16</v>
      </c>
      <c r="M40" s="31" t="s">
        <v>1126</v>
      </c>
    </row>
    <row r="41" spans="2:13" ht="30" customHeight="1">
      <c r="B41" s="16">
        <v>38</v>
      </c>
      <c r="C41" s="16" t="s">
        <v>1053</v>
      </c>
      <c r="D41" s="22" t="s">
        <v>212</v>
      </c>
      <c r="E41" s="16" t="s">
        <v>49</v>
      </c>
      <c r="F41" s="16" t="s">
        <v>1119</v>
      </c>
      <c r="G41" s="16">
        <v>3</v>
      </c>
      <c r="H41" s="20">
        <v>4</v>
      </c>
      <c r="I41" s="18"/>
      <c r="J41" s="18" t="s">
        <v>1133</v>
      </c>
      <c r="K41" s="16"/>
      <c r="L41" s="16"/>
      <c r="M41" s="25"/>
    </row>
    <row r="42" spans="2:13" ht="30" customHeight="1">
      <c r="B42" s="16">
        <v>39</v>
      </c>
      <c r="C42" s="16" t="s">
        <v>1054</v>
      </c>
      <c r="D42" s="22" t="s">
        <v>217</v>
      </c>
      <c r="E42" s="16" t="s">
        <v>33</v>
      </c>
      <c r="F42" s="16" t="s">
        <v>1119</v>
      </c>
      <c r="G42" s="16">
        <v>3</v>
      </c>
      <c r="H42" s="20">
        <v>3.9</v>
      </c>
      <c r="I42" s="18"/>
      <c r="J42" s="18" t="s">
        <v>1157</v>
      </c>
      <c r="K42" s="16"/>
      <c r="L42" s="16"/>
      <c r="M42" s="25"/>
    </row>
    <row r="43" spans="2:13" ht="30" customHeight="1">
      <c r="B43" s="16">
        <v>40</v>
      </c>
      <c r="C43" s="16" t="s">
        <v>1055</v>
      </c>
      <c r="D43" s="22" t="s">
        <v>222</v>
      </c>
      <c r="E43" s="16" t="s">
        <v>33</v>
      </c>
      <c r="F43" s="16" t="s">
        <v>1119</v>
      </c>
      <c r="G43" s="16">
        <v>4</v>
      </c>
      <c r="H43" s="20">
        <v>3.4</v>
      </c>
      <c r="I43" s="18"/>
      <c r="J43" s="18" t="s">
        <v>1162</v>
      </c>
      <c r="K43" s="16"/>
      <c r="L43" s="16"/>
      <c r="M43" s="25"/>
    </row>
    <row r="44" spans="2:13" ht="30" customHeight="1">
      <c r="B44" s="16">
        <v>41</v>
      </c>
      <c r="C44" s="16" t="s">
        <v>1056</v>
      </c>
      <c r="D44" s="22" t="s">
        <v>227</v>
      </c>
      <c r="E44" s="16" t="s">
        <v>33</v>
      </c>
      <c r="F44" s="16" t="s">
        <v>1119</v>
      </c>
      <c r="G44" s="16">
        <v>3</v>
      </c>
      <c r="H44" s="20">
        <v>4</v>
      </c>
      <c r="I44" s="18"/>
      <c r="J44" s="18" t="s">
        <v>1132</v>
      </c>
      <c r="K44" s="16"/>
      <c r="L44" s="16"/>
      <c r="M44" s="25"/>
    </row>
    <row r="45" spans="2:13" ht="30" customHeight="1">
      <c r="B45" s="16">
        <v>42</v>
      </c>
      <c r="C45" s="16" t="s">
        <v>1096</v>
      </c>
      <c r="D45" s="22" t="s">
        <v>232</v>
      </c>
      <c r="E45" s="16" t="s">
        <v>27</v>
      </c>
      <c r="F45" s="16" t="s">
        <v>1121</v>
      </c>
      <c r="G45" s="16">
        <v>1</v>
      </c>
      <c r="H45" s="20">
        <v>3.9</v>
      </c>
      <c r="I45" s="18"/>
      <c r="J45" s="18" t="s">
        <v>1163</v>
      </c>
      <c r="K45" s="16"/>
      <c r="L45" s="16"/>
      <c r="M45" s="25"/>
    </row>
    <row r="46" spans="2:13" ht="30" customHeight="1">
      <c r="B46" s="16">
        <v>43</v>
      </c>
      <c r="C46" s="16" t="s">
        <v>1097</v>
      </c>
      <c r="D46" s="22" t="s">
        <v>236</v>
      </c>
      <c r="E46" s="16" t="s">
        <v>33</v>
      </c>
      <c r="F46" s="16" t="s">
        <v>1121</v>
      </c>
      <c r="G46" s="16">
        <v>2</v>
      </c>
      <c r="H46" s="20"/>
      <c r="I46" s="18">
        <v>4.2</v>
      </c>
      <c r="J46" s="18" t="s">
        <v>1132</v>
      </c>
      <c r="K46" s="16"/>
      <c r="L46" s="16"/>
      <c r="M46" s="25"/>
    </row>
    <row r="47" spans="2:13" ht="30" customHeight="1">
      <c r="B47" s="16">
        <v>44</v>
      </c>
      <c r="C47" s="16" t="s">
        <v>1098</v>
      </c>
      <c r="D47" s="22" t="s">
        <v>241</v>
      </c>
      <c r="E47" s="16" t="s">
        <v>49</v>
      </c>
      <c r="F47" s="16" t="s">
        <v>1121</v>
      </c>
      <c r="G47" s="16">
        <v>2</v>
      </c>
      <c r="H47" s="20"/>
      <c r="I47" s="18">
        <v>3.9</v>
      </c>
      <c r="J47" s="18" t="s">
        <v>1164</v>
      </c>
      <c r="K47" s="16"/>
      <c r="L47" s="16"/>
      <c r="M47" s="25"/>
    </row>
    <row r="48" spans="2:13" ht="30" customHeight="1">
      <c r="B48" s="16">
        <v>45</v>
      </c>
      <c r="C48" s="16" t="s">
        <v>1057</v>
      </c>
      <c r="D48" s="22" t="s">
        <v>246</v>
      </c>
      <c r="E48" s="16" t="s">
        <v>49</v>
      </c>
      <c r="F48" s="16" t="s">
        <v>1119</v>
      </c>
      <c r="G48" s="16">
        <v>4</v>
      </c>
      <c r="H48" s="20">
        <v>3.6</v>
      </c>
      <c r="I48" s="18"/>
      <c r="J48" s="18" t="s">
        <v>1165</v>
      </c>
      <c r="K48" s="16"/>
      <c r="L48" s="16"/>
      <c r="M48" s="25"/>
    </row>
    <row r="49" spans="2:13" ht="30" customHeight="1">
      <c r="B49" s="16">
        <v>46</v>
      </c>
      <c r="C49" s="16" t="s">
        <v>1099</v>
      </c>
      <c r="D49" s="22" t="s">
        <v>251</v>
      </c>
      <c r="E49" s="16" t="s">
        <v>33</v>
      </c>
      <c r="F49" s="16" t="s">
        <v>1121</v>
      </c>
      <c r="G49" s="16">
        <v>2</v>
      </c>
      <c r="H49" s="20"/>
      <c r="I49" s="18">
        <v>4.0999999999999996</v>
      </c>
      <c r="J49" s="18" t="s">
        <v>1166</v>
      </c>
      <c r="K49" s="16"/>
      <c r="L49" s="16"/>
      <c r="M49" s="25"/>
    </row>
    <row r="50" spans="2:13" ht="30" customHeight="1">
      <c r="B50" s="16">
        <v>47</v>
      </c>
      <c r="C50" s="16" t="s">
        <v>1058</v>
      </c>
      <c r="D50" s="22" t="s">
        <v>256</v>
      </c>
      <c r="E50" s="16" t="s">
        <v>27</v>
      </c>
      <c r="F50" s="16" t="s">
        <v>1119</v>
      </c>
      <c r="G50" s="16">
        <v>3</v>
      </c>
      <c r="H50" s="20">
        <v>3.7</v>
      </c>
      <c r="I50" s="18"/>
      <c r="J50" s="18" t="s">
        <v>1130</v>
      </c>
      <c r="K50" s="16"/>
      <c r="L50" s="16"/>
      <c r="M50" s="25"/>
    </row>
    <row r="51" spans="2:13" ht="30" customHeight="1">
      <c r="B51" s="16">
        <v>48</v>
      </c>
      <c r="C51" s="16" t="s">
        <v>1059</v>
      </c>
      <c r="D51" s="22" t="s">
        <v>261</v>
      </c>
      <c r="E51" s="16" t="s">
        <v>27</v>
      </c>
      <c r="F51" s="16" t="s">
        <v>1119</v>
      </c>
      <c r="G51" s="16">
        <v>3</v>
      </c>
      <c r="H51" s="20"/>
      <c r="I51" s="18">
        <v>4.0999999999999996</v>
      </c>
      <c r="J51" s="18" t="s">
        <v>1156</v>
      </c>
      <c r="K51" s="16"/>
      <c r="L51" s="16"/>
      <c r="M51" s="25"/>
    </row>
    <row r="52" spans="2:13" ht="30" customHeight="1">
      <c r="B52" s="16">
        <v>49</v>
      </c>
      <c r="C52" s="16" t="s">
        <v>1100</v>
      </c>
      <c r="D52" s="22" t="s">
        <v>266</v>
      </c>
      <c r="E52" s="16" t="s">
        <v>33</v>
      </c>
      <c r="F52" s="16" t="s">
        <v>1121</v>
      </c>
      <c r="G52" s="16">
        <v>2</v>
      </c>
      <c r="H52" s="20"/>
      <c r="I52" s="18">
        <v>4.25</v>
      </c>
      <c r="J52" s="18" t="s">
        <v>1167</v>
      </c>
      <c r="K52" s="16"/>
      <c r="L52" s="16"/>
      <c r="M52" s="25"/>
    </row>
    <row r="53" spans="2:13" ht="30" customHeight="1">
      <c r="B53" s="16">
        <v>50</v>
      </c>
      <c r="C53" s="16" t="s">
        <v>1101</v>
      </c>
      <c r="D53" s="22" t="s">
        <v>271</v>
      </c>
      <c r="E53" s="16" t="s">
        <v>33</v>
      </c>
      <c r="F53" s="16" t="s">
        <v>1121</v>
      </c>
      <c r="G53" s="16">
        <v>2</v>
      </c>
      <c r="H53" s="20"/>
      <c r="I53" s="18">
        <v>3.9</v>
      </c>
      <c r="J53" s="18" t="s">
        <v>1168</v>
      </c>
      <c r="K53" s="16"/>
      <c r="L53" s="16"/>
      <c r="M53" s="25"/>
    </row>
    <row r="54" spans="2:13" ht="30" customHeight="1">
      <c r="B54" s="16">
        <v>51</v>
      </c>
      <c r="C54" s="16" t="s">
        <v>1102</v>
      </c>
      <c r="D54" s="22" t="s">
        <v>276</v>
      </c>
      <c r="E54" s="16" t="s">
        <v>49</v>
      </c>
      <c r="F54" s="16" t="s">
        <v>1121</v>
      </c>
      <c r="G54" s="16">
        <v>2</v>
      </c>
      <c r="H54" s="20"/>
      <c r="I54" s="16">
        <v>4.0999999999999996</v>
      </c>
      <c r="J54" s="16" t="s">
        <v>1167</v>
      </c>
      <c r="K54" s="16"/>
      <c r="L54" s="16"/>
      <c r="M54" s="25"/>
    </row>
    <row r="55" spans="2:13" ht="30" customHeight="1">
      <c r="B55" s="16">
        <v>52</v>
      </c>
      <c r="C55" s="16" t="s">
        <v>1103</v>
      </c>
      <c r="D55" s="22" t="s">
        <v>281</v>
      </c>
      <c r="E55" s="16" t="s">
        <v>33</v>
      </c>
      <c r="F55" s="16" t="s">
        <v>1121</v>
      </c>
      <c r="G55" s="16">
        <v>2</v>
      </c>
      <c r="H55" s="20"/>
      <c r="I55" s="16">
        <v>4.0999999999999996</v>
      </c>
      <c r="J55" s="16" t="s">
        <v>1157</v>
      </c>
      <c r="K55" s="16"/>
      <c r="L55" s="16"/>
      <c r="M55" s="25"/>
    </row>
    <row r="56" spans="2:13" ht="30" customHeight="1">
      <c r="B56" s="16">
        <v>53</v>
      </c>
      <c r="C56" s="16" t="s">
        <v>1060</v>
      </c>
      <c r="D56" s="22" t="s">
        <v>286</v>
      </c>
      <c r="E56" s="16" t="s">
        <v>49</v>
      </c>
      <c r="F56" s="16" t="s">
        <v>1119</v>
      </c>
      <c r="G56" s="16">
        <v>3</v>
      </c>
      <c r="H56" s="20">
        <v>4</v>
      </c>
      <c r="I56" s="16"/>
      <c r="J56" s="16" t="s">
        <v>1169</v>
      </c>
      <c r="K56" s="16"/>
      <c r="L56" s="5" t="s">
        <v>1303</v>
      </c>
      <c r="M56" s="25"/>
    </row>
    <row r="57" spans="2:13" ht="30" customHeight="1">
      <c r="B57" s="16">
        <v>54</v>
      </c>
      <c r="C57" s="16" t="s">
        <v>1061</v>
      </c>
      <c r="D57" s="22" t="s">
        <v>291</v>
      </c>
      <c r="E57" s="16" t="s">
        <v>49</v>
      </c>
      <c r="F57" s="16" t="s">
        <v>1119</v>
      </c>
      <c r="G57" s="16">
        <v>3</v>
      </c>
      <c r="H57" s="20">
        <v>3.9</v>
      </c>
      <c r="I57" s="16"/>
      <c r="J57" s="16" t="s">
        <v>1148</v>
      </c>
      <c r="K57" s="16"/>
      <c r="L57" s="16"/>
      <c r="M57" s="25"/>
    </row>
    <row r="58" spans="2:13" ht="30" customHeight="1">
      <c r="B58" s="16">
        <v>55</v>
      </c>
      <c r="C58" s="16" t="s">
        <v>1062</v>
      </c>
      <c r="D58" s="22" t="s">
        <v>296</v>
      </c>
      <c r="E58" s="16" t="s">
        <v>33</v>
      </c>
      <c r="F58" s="16" t="s">
        <v>1119</v>
      </c>
      <c r="G58" s="16">
        <v>4</v>
      </c>
      <c r="H58" s="20">
        <v>3.1</v>
      </c>
      <c r="I58" s="16"/>
      <c r="J58" s="16" t="s">
        <v>1150</v>
      </c>
      <c r="K58" s="16"/>
      <c r="L58" s="16"/>
      <c r="M58" s="25"/>
    </row>
    <row r="59" spans="2:13" ht="30" customHeight="1">
      <c r="B59" s="16">
        <v>56</v>
      </c>
      <c r="C59" s="16" t="s">
        <v>1104</v>
      </c>
      <c r="D59" s="22" t="s">
        <v>301</v>
      </c>
      <c r="E59" s="16" t="s">
        <v>27</v>
      </c>
      <c r="F59" s="16" t="s">
        <v>1121</v>
      </c>
      <c r="G59" s="16">
        <v>2</v>
      </c>
      <c r="H59" s="20"/>
      <c r="I59" s="16">
        <v>4.2</v>
      </c>
      <c r="J59" s="16" t="s">
        <v>1132</v>
      </c>
      <c r="K59" s="16"/>
      <c r="L59" s="16"/>
      <c r="M59" s="25"/>
    </row>
    <row r="60" spans="2:13" ht="30" customHeight="1">
      <c r="B60" s="29" t="s">
        <v>0</v>
      </c>
      <c r="C60" s="29" t="s">
        <v>1</v>
      </c>
      <c r="D60" s="29" t="s">
        <v>2</v>
      </c>
      <c r="E60" s="30" t="s">
        <v>18</v>
      </c>
      <c r="F60" s="29" t="s">
        <v>8</v>
      </c>
      <c r="G60" s="29" t="s">
        <v>9</v>
      </c>
      <c r="H60" s="29" t="s">
        <v>14</v>
      </c>
      <c r="I60" s="29" t="s">
        <v>15</v>
      </c>
      <c r="J60" s="29" t="s">
        <v>1127</v>
      </c>
      <c r="K60" s="29" t="s">
        <v>1212</v>
      </c>
      <c r="L60" s="29" t="s">
        <v>16</v>
      </c>
      <c r="M60" s="31" t="s">
        <v>1126</v>
      </c>
    </row>
    <row r="61" spans="2:13" ht="30" customHeight="1">
      <c r="B61" s="16">
        <v>57</v>
      </c>
      <c r="C61" s="16" t="s">
        <v>1063</v>
      </c>
      <c r="D61" s="22" t="s">
        <v>306</v>
      </c>
      <c r="E61" s="16" t="s">
        <v>33</v>
      </c>
      <c r="F61" s="16" t="s">
        <v>1119</v>
      </c>
      <c r="G61" s="16">
        <v>2</v>
      </c>
      <c r="H61" s="20">
        <v>4.0999999999999996</v>
      </c>
      <c r="I61" s="16"/>
      <c r="J61" s="16" t="s">
        <v>1170</v>
      </c>
      <c r="K61" s="16"/>
      <c r="L61" s="16"/>
      <c r="M61" s="25"/>
    </row>
    <row r="62" spans="2:13" ht="30" customHeight="1">
      <c r="B62" s="16">
        <v>58</v>
      </c>
      <c r="C62" s="16" t="s">
        <v>1105</v>
      </c>
      <c r="D62" s="22" t="s">
        <v>309</v>
      </c>
      <c r="E62" s="16" t="s">
        <v>27</v>
      </c>
      <c r="F62" s="16" t="s">
        <v>1121</v>
      </c>
      <c r="G62" s="16">
        <v>2</v>
      </c>
      <c r="H62" s="20"/>
      <c r="I62" s="16">
        <v>3.8</v>
      </c>
      <c r="J62" s="16" t="s">
        <v>1171</v>
      </c>
      <c r="K62" s="16"/>
      <c r="L62" s="16"/>
      <c r="M62" s="25"/>
    </row>
    <row r="63" spans="2:13" ht="30" customHeight="1">
      <c r="B63" s="16">
        <v>59</v>
      </c>
      <c r="C63" s="16" t="s">
        <v>1106</v>
      </c>
      <c r="D63" s="22" t="s">
        <v>314</v>
      </c>
      <c r="E63" s="16" t="s">
        <v>27</v>
      </c>
      <c r="F63" s="16" t="s">
        <v>1121</v>
      </c>
      <c r="G63" s="16">
        <v>1</v>
      </c>
      <c r="H63" s="20">
        <v>4.0999999999999996</v>
      </c>
      <c r="I63" s="16"/>
      <c r="J63" s="16" t="s">
        <v>1133</v>
      </c>
      <c r="K63" s="16"/>
      <c r="L63" s="16"/>
      <c r="M63" s="25"/>
    </row>
    <row r="64" spans="2:13" ht="30" customHeight="1">
      <c r="B64" s="16">
        <v>60</v>
      </c>
      <c r="C64" s="16" t="s">
        <v>1064</v>
      </c>
      <c r="D64" s="22" t="s">
        <v>319</v>
      </c>
      <c r="E64" s="16" t="s">
        <v>49</v>
      </c>
      <c r="F64" s="16" t="s">
        <v>1119</v>
      </c>
      <c r="G64" s="16">
        <v>3</v>
      </c>
      <c r="H64" s="20">
        <v>3.7</v>
      </c>
      <c r="I64" s="16"/>
      <c r="J64" s="16" t="s">
        <v>1148</v>
      </c>
      <c r="K64" s="16"/>
      <c r="L64" s="16"/>
      <c r="M64" s="25"/>
    </row>
    <row r="65" spans="2:13" ht="30" customHeight="1">
      <c r="B65" s="16">
        <v>61</v>
      </c>
      <c r="C65" s="16" t="s">
        <v>1065</v>
      </c>
      <c r="D65" s="22" t="s">
        <v>324</v>
      </c>
      <c r="E65" s="16" t="s">
        <v>49</v>
      </c>
      <c r="F65" s="16" t="s">
        <v>1119</v>
      </c>
      <c r="G65" s="16">
        <v>3</v>
      </c>
      <c r="H65" s="20">
        <v>4</v>
      </c>
      <c r="I65" s="16"/>
      <c r="J65" s="16" t="s">
        <v>1130</v>
      </c>
      <c r="K65" s="16"/>
      <c r="L65" s="16"/>
      <c r="M65" s="25"/>
    </row>
    <row r="66" spans="2:13" ht="30" customHeight="1">
      <c r="B66" s="16">
        <v>62</v>
      </c>
      <c r="C66" s="16" t="s">
        <v>1066</v>
      </c>
      <c r="D66" s="22" t="s">
        <v>329</v>
      </c>
      <c r="E66" s="16" t="s">
        <v>33</v>
      </c>
      <c r="F66" s="16" t="s">
        <v>1119</v>
      </c>
      <c r="G66" s="16">
        <v>2</v>
      </c>
      <c r="H66" s="20">
        <v>4.2</v>
      </c>
      <c r="I66" s="16"/>
      <c r="J66" s="16" t="s">
        <v>1172</v>
      </c>
      <c r="K66" s="16"/>
      <c r="L66" s="16"/>
      <c r="M66" s="25"/>
    </row>
    <row r="67" spans="2:13" ht="30" customHeight="1">
      <c r="B67" s="16">
        <v>63</v>
      </c>
      <c r="C67" s="16" t="s">
        <v>1067</v>
      </c>
      <c r="D67" s="22" t="s">
        <v>271</v>
      </c>
      <c r="E67" s="16" t="s">
        <v>33</v>
      </c>
      <c r="F67" s="16" t="s">
        <v>1119</v>
      </c>
      <c r="G67" s="16">
        <v>2</v>
      </c>
      <c r="H67" s="20">
        <v>3.5</v>
      </c>
      <c r="I67" s="16"/>
      <c r="J67" s="16" t="s">
        <v>1145</v>
      </c>
      <c r="K67" s="16"/>
      <c r="L67" s="16"/>
      <c r="M67" s="25"/>
    </row>
    <row r="68" spans="2:13" ht="30" customHeight="1">
      <c r="B68" s="16">
        <v>64</v>
      </c>
      <c r="C68" s="16" t="s">
        <v>1068</v>
      </c>
      <c r="D68" s="22" t="s">
        <v>337</v>
      </c>
      <c r="E68" s="16" t="s">
        <v>27</v>
      </c>
      <c r="F68" s="16" t="s">
        <v>1119</v>
      </c>
      <c r="G68" s="16">
        <v>3</v>
      </c>
      <c r="H68" s="20">
        <v>3.9</v>
      </c>
      <c r="I68" s="16"/>
      <c r="J68" s="16" t="s">
        <v>1148</v>
      </c>
      <c r="K68" s="16"/>
      <c r="L68" s="16"/>
      <c r="M68" s="25"/>
    </row>
    <row r="69" spans="2:13" ht="30" customHeight="1">
      <c r="B69" s="16">
        <v>65</v>
      </c>
      <c r="C69" s="16" t="s">
        <v>1069</v>
      </c>
      <c r="D69" s="22" t="s">
        <v>342</v>
      </c>
      <c r="E69" s="16" t="s">
        <v>49</v>
      </c>
      <c r="F69" s="16" t="s">
        <v>1119</v>
      </c>
      <c r="G69" s="16">
        <v>3</v>
      </c>
      <c r="H69" s="20">
        <v>4.0999999999999996</v>
      </c>
      <c r="I69" s="16"/>
      <c r="J69" s="16" t="s">
        <v>1173</v>
      </c>
      <c r="K69" s="16"/>
      <c r="L69" s="16"/>
      <c r="M69" s="25"/>
    </row>
    <row r="70" spans="2:13" ht="30" customHeight="1">
      <c r="B70" s="16">
        <v>66</v>
      </c>
      <c r="C70" s="16" t="s">
        <v>1070</v>
      </c>
      <c r="D70" s="22" t="s">
        <v>481</v>
      </c>
      <c r="E70" s="16" t="s">
        <v>33</v>
      </c>
      <c r="F70" s="16" t="s">
        <v>1119</v>
      </c>
      <c r="G70" s="16">
        <v>2</v>
      </c>
      <c r="H70" s="20">
        <v>4.0999999999999996</v>
      </c>
      <c r="I70" s="16"/>
      <c r="J70" s="16" t="s">
        <v>1174</v>
      </c>
      <c r="K70" s="16"/>
      <c r="L70" s="16"/>
      <c r="M70" s="25"/>
    </row>
    <row r="71" spans="2:13" ht="30" customHeight="1">
      <c r="B71" s="16">
        <v>67</v>
      </c>
      <c r="C71" s="16" t="s">
        <v>1071</v>
      </c>
      <c r="D71" s="22" t="s">
        <v>351</v>
      </c>
      <c r="E71" s="16" t="s">
        <v>33</v>
      </c>
      <c r="F71" s="16" t="s">
        <v>1119</v>
      </c>
      <c r="G71" s="16">
        <v>4</v>
      </c>
      <c r="H71" s="20">
        <v>3.3</v>
      </c>
      <c r="I71" s="16"/>
      <c r="J71" s="16" t="s">
        <v>1175</v>
      </c>
      <c r="K71" s="16"/>
      <c r="L71" s="16"/>
      <c r="M71" s="25"/>
    </row>
    <row r="72" spans="2:13" ht="30" customHeight="1">
      <c r="B72" s="16">
        <v>68</v>
      </c>
      <c r="C72" s="16" t="s">
        <v>1072</v>
      </c>
      <c r="D72" s="22" t="s">
        <v>356</v>
      </c>
      <c r="E72" s="16" t="s">
        <v>49</v>
      </c>
      <c r="F72" s="16" t="s">
        <v>1119</v>
      </c>
      <c r="G72" s="16">
        <v>3</v>
      </c>
      <c r="H72" s="20">
        <v>3.2</v>
      </c>
      <c r="I72" s="16"/>
      <c r="J72" s="16" t="s">
        <v>1141</v>
      </c>
      <c r="K72" s="16"/>
      <c r="L72" s="16"/>
      <c r="M72" s="25"/>
    </row>
    <row r="73" spans="2:13" ht="30" customHeight="1">
      <c r="B73" s="16">
        <v>69</v>
      </c>
      <c r="C73" s="16" t="s">
        <v>1073</v>
      </c>
      <c r="D73" s="22" t="s">
        <v>361</v>
      </c>
      <c r="E73" s="16" t="s">
        <v>115</v>
      </c>
      <c r="F73" s="16" t="s">
        <v>1119</v>
      </c>
      <c r="G73" s="16">
        <v>4</v>
      </c>
      <c r="H73" s="24">
        <v>3.45</v>
      </c>
      <c r="I73" s="16"/>
      <c r="J73" s="16" t="s">
        <v>1174</v>
      </c>
      <c r="K73" s="16"/>
      <c r="L73" s="16"/>
      <c r="M73" s="25"/>
    </row>
    <row r="74" spans="2:13" ht="30" customHeight="1">
      <c r="B74" s="16">
        <v>70</v>
      </c>
      <c r="C74" s="16" t="s">
        <v>1074</v>
      </c>
      <c r="D74" s="22" t="s">
        <v>366</v>
      </c>
      <c r="E74" s="16" t="s">
        <v>49</v>
      </c>
      <c r="F74" s="16" t="s">
        <v>1119</v>
      </c>
      <c r="G74" s="16">
        <v>3</v>
      </c>
      <c r="H74" s="20">
        <v>3.8</v>
      </c>
      <c r="I74" s="16"/>
      <c r="J74" s="16" t="s">
        <v>1155</v>
      </c>
      <c r="K74" s="16"/>
      <c r="L74" s="16"/>
      <c r="M74" s="25"/>
    </row>
    <row r="75" spans="2:13" ht="30" customHeight="1">
      <c r="B75" s="16">
        <v>71</v>
      </c>
      <c r="C75" s="16" t="s">
        <v>1075</v>
      </c>
      <c r="D75" s="22" t="s">
        <v>371</v>
      </c>
      <c r="E75" s="16" t="s">
        <v>49</v>
      </c>
      <c r="F75" s="16" t="s">
        <v>1119</v>
      </c>
      <c r="G75" s="16">
        <v>3</v>
      </c>
      <c r="H75" s="20">
        <v>3.8</v>
      </c>
      <c r="I75" s="16"/>
      <c r="J75" s="16" t="s">
        <v>1176</v>
      </c>
      <c r="K75" s="16"/>
      <c r="L75" s="16"/>
      <c r="M75" s="25"/>
    </row>
    <row r="76" spans="2:13" ht="30" customHeight="1">
      <c r="B76" s="16">
        <v>72</v>
      </c>
      <c r="C76" s="16" t="s">
        <v>1076</v>
      </c>
      <c r="D76" s="22" t="s">
        <v>375</v>
      </c>
      <c r="E76" s="16" t="s">
        <v>99</v>
      </c>
      <c r="F76" s="16" t="s">
        <v>1119</v>
      </c>
      <c r="G76" s="16">
        <v>3</v>
      </c>
      <c r="H76" s="20">
        <v>3.9</v>
      </c>
      <c r="I76" s="16"/>
      <c r="J76" s="16" t="s">
        <v>1177</v>
      </c>
      <c r="K76" s="16"/>
      <c r="L76" s="16"/>
      <c r="M76" s="25"/>
    </row>
    <row r="77" spans="2:13" ht="30" customHeight="1">
      <c r="B77" s="16">
        <v>73</v>
      </c>
      <c r="C77" s="16" t="s">
        <v>1077</v>
      </c>
      <c r="D77" s="22" t="s">
        <v>380</v>
      </c>
      <c r="E77" s="16" t="s">
        <v>27</v>
      </c>
      <c r="F77" s="16" t="s">
        <v>1119</v>
      </c>
      <c r="G77" s="16">
        <v>3</v>
      </c>
      <c r="H77" s="20">
        <v>4.0999999999999996</v>
      </c>
      <c r="I77" s="16"/>
      <c r="J77" s="16" t="s">
        <v>1130</v>
      </c>
      <c r="K77" s="16"/>
      <c r="L77" s="16"/>
      <c r="M77" s="25"/>
    </row>
    <row r="78" spans="2:13" ht="30" customHeight="1">
      <c r="B78" s="16">
        <v>74</v>
      </c>
      <c r="C78" s="16" t="s">
        <v>1107</v>
      </c>
      <c r="D78" s="22" t="s">
        <v>385</v>
      </c>
      <c r="E78" s="16" t="s">
        <v>49</v>
      </c>
      <c r="F78" s="16" t="s">
        <v>1121</v>
      </c>
      <c r="G78" s="16">
        <v>1</v>
      </c>
      <c r="H78" s="20"/>
      <c r="I78" s="20">
        <v>4</v>
      </c>
      <c r="J78" s="20" t="s">
        <v>1178</v>
      </c>
      <c r="K78" s="16"/>
      <c r="L78" s="16"/>
      <c r="M78" s="25"/>
    </row>
    <row r="79" spans="2:13" ht="30" customHeight="1">
      <c r="B79" s="16">
        <v>75</v>
      </c>
      <c r="C79" s="16" t="s">
        <v>1108</v>
      </c>
      <c r="D79" s="22" t="s">
        <v>390</v>
      </c>
      <c r="E79" s="16" t="s">
        <v>33</v>
      </c>
      <c r="F79" s="16" t="s">
        <v>1121</v>
      </c>
      <c r="G79" s="16">
        <v>1</v>
      </c>
      <c r="H79" s="20"/>
      <c r="I79" s="16">
        <v>3.9</v>
      </c>
      <c r="J79" s="16" t="s">
        <v>1157</v>
      </c>
      <c r="K79" s="16"/>
      <c r="L79" s="16"/>
      <c r="M79" s="25"/>
    </row>
    <row r="80" spans="2:13" ht="30" customHeight="1">
      <c r="B80" s="29" t="s">
        <v>0</v>
      </c>
      <c r="C80" s="29" t="s">
        <v>1</v>
      </c>
      <c r="D80" s="29" t="s">
        <v>2</v>
      </c>
      <c r="E80" s="30" t="s">
        <v>18</v>
      </c>
      <c r="F80" s="29" t="s">
        <v>8</v>
      </c>
      <c r="G80" s="29" t="s">
        <v>9</v>
      </c>
      <c r="H80" s="29" t="s">
        <v>14</v>
      </c>
      <c r="I80" s="29" t="s">
        <v>15</v>
      </c>
      <c r="J80" s="29" t="s">
        <v>1127</v>
      </c>
      <c r="K80" s="29" t="s">
        <v>1212</v>
      </c>
      <c r="L80" s="29" t="s">
        <v>16</v>
      </c>
      <c r="M80" s="31" t="s">
        <v>1126</v>
      </c>
    </row>
    <row r="81" spans="2:13" ht="30" customHeight="1">
      <c r="B81" s="16">
        <v>76</v>
      </c>
      <c r="C81" s="16" t="s">
        <v>1109</v>
      </c>
      <c r="D81" s="22" t="s">
        <v>395</v>
      </c>
      <c r="E81" s="16" t="s">
        <v>49</v>
      </c>
      <c r="F81" s="16" t="s">
        <v>1121</v>
      </c>
      <c r="G81" s="16">
        <v>1</v>
      </c>
      <c r="H81" s="20"/>
      <c r="I81" s="16">
        <v>3.8</v>
      </c>
      <c r="J81" s="16" t="s">
        <v>1141</v>
      </c>
      <c r="K81" s="16"/>
      <c r="L81" s="16"/>
      <c r="M81" s="25"/>
    </row>
    <row r="82" spans="2:13" ht="30" customHeight="1">
      <c r="B82" s="16">
        <v>77</v>
      </c>
      <c r="C82" s="16" t="s">
        <v>1078</v>
      </c>
      <c r="D82" s="22" t="s">
        <v>400</v>
      </c>
      <c r="E82" s="16" t="s">
        <v>27</v>
      </c>
      <c r="F82" s="16" t="s">
        <v>1119</v>
      </c>
      <c r="G82" s="16">
        <v>4</v>
      </c>
      <c r="H82" s="20">
        <v>3.7</v>
      </c>
      <c r="I82" s="16"/>
      <c r="J82" s="16" t="s">
        <v>1172</v>
      </c>
      <c r="K82" s="16"/>
      <c r="L82" s="16"/>
      <c r="M82" s="25"/>
    </row>
    <row r="83" spans="2:13" ht="30" customHeight="1">
      <c r="B83" s="16">
        <v>78</v>
      </c>
      <c r="C83" s="16" t="s">
        <v>1079</v>
      </c>
      <c r="D83" s="22" t="s">
        <v>404</v>
      </c>
      <c r="E83" s="16" t="s">
        <v>49</v>
      </c>
      <c r="F83" s="16" t="s">
        <v>1119</v>
      </c>
      <c r="G83" s="16">
        <v>3</v>
      </c>
      <c r="H83" s="20">
        <v>3.5</v>
      </c>
      <c r="I83" s="16"/>
      <c r="J83" s="16" t="s">
        <v>1179</v>
      </c>
      <c r="K83" s="16"/>
      <c r="L83" s="16"/>
      <c r="M83" s="25"/>
    </row>
    <row r="84" spans="2:13" ht="30" customHeight="1">
      <c r="B84" s="16">
        <v>79</v>
      </c>
      <c r="C84" s="16" t="s">
        <v>1110</v>
      </c>
      <c r="D84" s="22" t="s">
        <v>409</v>
      </c>
      <c r="E84" s="16" t="s">
        <v>33</v>
      </c>
      <c r="F84" s="16" t="s">
        <v>1121</v>
      </c>
      <c r="G84" s="16">
        <v>2</v>
      </c>
      <c r="H84" s="20"/>
      <c r="I84" s="16">
        <v>3.8</v>
      </c>
      <c r="J84" s="16" t="s">
        <v>1180</v>
      </c>
      <c r="K84" s="16"/>
      <c r="L84" s="16"/>
      <c r="M84" s="25"/>
    </row>
    <row r="85" spans="2:13" ht="30" customHeight="1">
      <c r="B85" s="16">
        <v>80</v>
      </c>
      <c r="C85" s="16" t="s">
        <v>1111</v>
      </c>
      <c r="D85" s="22" t="s">
        <v>414</v>
      </c>
      <c r="E85" s="16" t="s">
        <v>33</v>
      </c>
      <c r="F85" s="16" t="s">
        <v>1121</v>
      </c>
      <c r="G85" s="16">
        <v>2</v>
      </c>
      <c r="H85" s="20"/>
      <c r="I85" s="16">
        <v>4.0999999999999996</v>
      </c>
      <c r="J85" s="16" t="s">
        <v>1181</v>
      </c>
      <c r="K85" s="16"/>
      <c r="L85" s="16"/>
      <c r="M85" s="25"/>
    </row>
    <row r="86" spans="2:13" ht="30" customHeight="1">
      <c r="B86" s="16">
        <v>81</v>
      </c>
      <c r="C86" s="16" t="s">
        <v>1112</v>
      </c>
      <c r="D86" s="22" t="s">
        <v>419</v>
      </c>
      <c r="E86" s="16" t="s">
        <v>33</v>
      </c>
      <c r="F86" s="16" t="s">
        <v>1121</v>
      </c>
      <c r="G86" s="16">
        <v>2</v>
      </c>
      <c r="H86" s="20"/>
      <c r="I86" s="20">
        <v>4</v>
      </c>
      <c r="J86" s="20" t="s">
        <v>1182</v>
      </c>
      <c r="K86" s="16"/>
      <c r="L86" s="16"/>
      <c r="M86" s="25"/>
    </row>
    <row r="87" spans="2:13" ht="30" customHeight="1">
      <c r="B87" s="16">
        <v>82</v>
      </c>
      <c r="C87" s="16" t="s">
        <v>1113</v>
      </c>
      <c r="D87" s="22" t="s">
        <v>424</v>
      </c>
      <c r="E87" s="16" t="s">
        <v>33</v>
      </c>
      <c r="F87" s="16" t="s">
        <v>1121</v>
      </c>
      <c r="G87" s="16">
        <v>2</v>
      </c>
      <c r="H87" s="20"/>
      <c r="I87" s="16">
        <v>3.8</v>
      </c>
      <c r="J87" s="16" t="s">
        <v>1183</v>
      </c>
      <c r="K87" s="16"/>
      <c r="L87" s="16"/>
      <c r="M87" s="25"/>
    </row>
    <row r="88" spans="2:13" ht="30" customHeight="1">
      <c r="B88" s="16">
        <v>83</v>
      </c>
      <c r="C88" s="16" t="s">
        <v>1080</v>
      </c>
      <c r="D88" s="22" t="s">
        <v>482</v>
      </c>
      <c r="E88" s="16" t="s">
        <v>49</v>
      </c>
      <c r="F88" s="16" t="s">
        <v>1119</v>
      </c>
      <c r="G88" s="16">
        <v>4</v>
      </c>
      <c r="H88" s="20">
        <v>3.3</v>
      </c>
      <c r="I88" s="16"/>
      <c r="J88" s="16" t="s">
        <v>1145</v>
      </c>
      <c r="K88" s="16"/>
      <c r="L88" s="16"/>
      <c r="M88" s="25"/>
    </row>
    <row r="89" spans="2:13" ht="30" customHeight="1">
      <c r="B89" s="16">
        <v>84</v>
      </c>
      <c r="C89" s="16" t="s">
        <v>1114</v>
      </c>
      <c r="D89" s="22" t="s">
        <v>433</v>
      </c>
      <c r="E89" s="16" t="s">
        <v>33</v>
      </c>
      <c r="F89" s="16" t="s">
        <v>1121</v>
      </c>
      <c r="G89" s="16">
        <v>2</v>
      </c>
      <c r="H89" s="20"/>
      <c r="I89" s="16">
        <v>4.2</v>
      </c>
      <c r="J89" s="16" t="s">
        <v>1163</v>
      </c>
      <c r="K89" s="16"/>
      <c r="L89" s="16"/>
      <c r="M89" s="25"/>
    </row>
    <row r="90" spans="2:13" ht="30" customHeight="1">
      <c r="B90" s="16">
        <v>85</v>
      </c>
      <c r="C90" s="16" t="s">
        <v>1115</v>
      </c>
      <c r="D90" s="22" t="s">
        <v>438</v>
      </c>
      <c r="E90" s="16" t="s">
        <v>27</v>
      </c>
      <c r="F90" s="16" t="s">
        <v>1121</v>
      </c>
      <c r="G90" s="16">
        <v>2</v>
      </c>
      <c r="H90" s="20"/>
      <c r="I90" s="16">
        <v>4.0999999999999996</v>
      </c>
      <c r="J90" s="16" t="s">
        <v>1184</v>
      </c>
      <c r="K90" s="16"/>
      <c r="L90" s="16"/>
      <c r="M90" s="25"/>
    </row>
    <row r="91" spans="2:13" ht="30" customHeight="1">
      <c r="B91" s="16">
        <v>86</v>
      </c>
      <c r="C91" s="16" t="s">
        <v>1116</v>
      </c>
      <c r="D91" s="22" t="s">
        <v>443</v>
      </c>
      <c r="E91" s="16" t="s">
        <v>33</v>
      </c>
      <c r="F91" s="16" t="s">
        <v>1121</v>
      </c>
      <c r="G91" s="16">
        <v>2</v>
      </c>
      <c r="H91" s="20"/>
      <c r="I91" s="20">
        <v>4</v>
      </c>
      <c r="J91" s="20" t="s">
        <v>1185</v>
      </c>
      <c r="K91" s="16"/>
      <c r="L91" s="16"/>
      <c r="M91" s="25"/>
    </row>
    <row r="92" spans="2:13" ht="30" customHeight="1">
      <c r="B92" s="16">
        <v>87</v>
      </c>
      <c r="C92" s="16" t="s">
        <v>1081</v>
      </c>
      <c r="D92" s="22" t="s">
        <v>448</v>
      </c>
      <c r="E92" s="16" t="s">
        <v>49</v>
      </c>
      <c r="F92" s="16" t="s">
        <v>1119</v>
      </c>
      <c r="G92" s="16">
        <v>4</v>
      </c>
      <c r="H92" s="20">
        <v>3.7</v>
      </c>
      <c r="I92" s="18"/>
      <c r="J92" s="18" t="s">
        <v>1186</v>
      </c>
      <c r="K92" s="16"/>
      <c r="L92" s="16"/>
      <c r="M92" s="25"/>
    </row>
    <row r="93" spans="2:13" ht="30" customHeight="1">
      <c r="B93" s="16">
        <v>88</v>
      </c>
      <c r="C93" s="16" t="s">
        <v>1082</v>
      </c>
      <c r="D93" s="22" t="s">
        <v>452</v>
      </c>
      <c r="E93" s="16" t="s">
        <v>99</v>
      </c>
      <c r="F93" s="16" t="s">
        <v>1119</v>
      </c>
      <c r="G93" s="16">
        <v>3</v>
      </c>
      <c r="H93" s="20">
        <v>4</v>
      </c>
      <c r="I93" s="18"/>
      <c r="J93" s="18" t="s">
        <v>1187</v>
      </c>
      <c r="K93" s="16"/>
      <c r="L93" s="16"/>
      <c r="M93" s="25"/>
    </row>
    <row r="94" spans="2:13" ht="30" customHeight="1">
      <c r="B94" s="16">
        <v>89</v>
      </c>
      <c r="C94" s="16" t="s">
        <v>1083</v>
      </c>
      <c r="D94" s="22" t="s">
        <v>457</v>
      </c>
      <c r="E94" s="16" t="s">
        <v>33</v>
      </c>
      <c r="F94" s="16" t="s">
        <v>1119</v>
      </c>
      <c r="G94" s="16">
        <v>3</v>
      </c>
      <c r="H94" s="20">
        <v>3.1</v>
      </c>
      <c r="I94" s="18"/>
      <c r="J94" s="18" t="s">
        <v>1188</v>
      </c>
      <c r="K94" s="16"/>
      <c r="L94" s="16"/>
      <c r="M94" s="25"/>
    </row>
    <row r="95" spans="2:13" ht="30" customHeight="1">
      <c r="B95" s="16">
        <v>90</v>
      </c>
      <c r="C95" s="16" t="s">
        <v>1117</v>
      </c>
      <c r="D95" s="22" t="s">
        <v>462</v>
      </c>
      <c r="E95" s="16" t="s">
        <v>33</v>
      </c>
      <c r="F95" s="16" t="s">
        <v>1121</v>
      </c>
      <c r="G95" s="16">
        <v>2</v>
      </c>
      <c r="H95" s="20"/>
      <c r="I95" s="18">
        <v>4.0999999999999996</v>
      </c>
      <c r="J95" s="18" t="s">
        <v>1189</v>
      </c>
      <c r="K95" s="16"/>
      <c r="L95" s="16"/>
      <c r="M95" s="25"/>
    </row>
    <row r="96" spans="2:13" ht="30" customHeight="1">
      <c r="B96" s="16">
        <v>91</v>
      </c>
      <c r="C96" s="16" t="s">
        <v>483</v>
      </c>
      <c r="D96" s="16" t="s">
        <v>1213</v>
      </c>
      <c r="E96" s="16" t="s">
        <v>490</v>
      </c>
      <c r="F96" s="16" t="s">
        <v>1121</v>
      </c>
      <c r="G96" s="16">
        <v>2</v>
      </c>
      <c r="H96" s="18"/>
      <c r="I96" s="18">
        <v>4.0999999999999996</v>
      </c>
      <c r="J96" s="18" t="s">
        <v>1190</v>
      </c>
      <c r="K96" s="16"/>
      <c r="L96" s="16"/>
      <c r="M96" s="25"/>
    </row>
    <row r="97" spans="2:13" ht="30" customHeight="1">
      <c r="B97" s="16">
        <v>92</v>
      </c>
      <c r="C97" s="16" t="s">
        <v>493</v>
      </c>
      <c r="D97" s="16" t="s">
        <v>1214</v>
      </c>
      <c r="E97" s="16" t="s">
        <v>490</v>
      </c>
      <c r="F97" s="16" t="s">
        <v>1121</v>
      </c>
      <c r="G97" s="16">
        <v>2</v>
      </c>
      <c r="H97" s="18"/>
      <c r="I97" s="18">
        <v>4</v>
      </c>
      <c r="J97" s="18" t="s">
        <v>1191</v>
      </c>
      <c r="K97" s="16"/>
      <c r="L97" s="16"/>
      <c r="M97" s="25"/>
    </row>
    <row r="98" spans="2:13" ht="30" customHeight="1">
      <c r="B98" s="16">
        <v>93</v>
      </c>
      <c r="C98" s="16" t="s">
        <v>501</v>
      </c>
      <c r="D98" s="16" t="s">
        <v>1215</v>
      </c>
      <c r="E98" s="16" t="s">
        <v>490</v>
      </c>
      <c r="F98" s="16" t="s">
        <v>1120</v>
      </c>
      <c r="G98" s="16">
        <v>4</v>
      </c>
      <c r="H98" s="18">
        <v>3.8</v>
      </c>
      <c r="I98" s="18"/>
      <c r="J98" s="18" t="s">
        <v>1185</v>
      </c>
      <c r="K98" s="16"/>
      <c r="L98" s="16"/>
      <c r="M98" s="25"/>
    </row>
    <row r="99" spans="2:13" ht="30" customHeight="1">
      <c r="B99" s="16">
        <v>94</v>
      </c>
      <c r="C99" s="16" t="s">
        <v>508</v>
      </c>
      <c r="D99" s="16" t="s">
        <v>1216</v>
      </c>
      <c r="E99" s="16" t="s">
        <v>490</v>
      </c>
      <c r="F99" s="16" t="s">
        <v>1120</v>
      </c>
      <c r="G99" s="16">
        <v>4</v>
      </c>
      <c r="H99" s="18">
        <v>4</v>
      </c>
      <c r="I99" s="18"/>
      <c r="J99" s="18" t="s">
        <v>1168</v>
      </c>
      <c r="K99" s="16"/>
      <c r="L99" s="16"/>
      <c r="M99" s="25"/>
    </row>
    <row r="100" spans="2:13" ht="30" customHeight="1">
      <c r="B100" s="29" t="s">
        <v>0</v>
      </c>
      <c r="C100" s="29" t="s">
        <v>1</v>
      </c>
      <c r="D100" s="29" t="s">
        <v>2</v>
      </c>
      <c r="E100" s="30" t="s">
        <v>18</v>
      </c>
      <c r="F100" s="29" t="s">
        <v>8</v>
      </c>
      <c r="G100" s="29" t="s">
        <v>9</v>
      </c>
      <c r="H100" s="29" t="s">
        <v>14</v>
      </c>
      <c r="I100" s="29" t="s">
        <v>15</v>
      </c>
      <c r="J100" s="29" t="s">
        <v>1127</v>
      </c>
      <c r="K100" s="29" t="s">
        <v>1212</v>
      </c>
      <c r="L100" s="29" t="s">
        <v>16</v>
      </c>
      <c r="M100" s="31" t="s">
        <v>1126</v>
      </c>
    </row>
    <row r="101" spans="2:13" ht="30" customHeight="1">
      <c r="B101" s="16">
        <v>95</v>
      </c>
      <c r="C101" s="16" t="s">
        <v>514</v>
      </c>
      <c r="D101" s="16" t="s">
        <v>1217</v>
      </c>
      <c r="E101" s="16" t="s">
        <v>115</v>
      </c>
      <c r="F101" s="16" t="s">
        <v>1120</v>
      </c>
      <c r="G101" s="16">
        <v>3</v>
      </c>
      <c r="H101" s="18">
        <v>3</v>
      </c>
      <c r="I101" s="18"/>
      <c r="J101" s="18" t="s">
        <v>1174</v>
      </c>
      <c r="K101" s="16"/>
      <c r="L101" s="16"/>
      <c r="M101" s="25"/>
    </row>
    <row r="102" spans="2:13" ht="30" customHeight="1">
      <c r="B102" s="16">
        <v>96</v>
      </c>
      <c r="C102" s="16" t="s">
        <v>522</v>
      </c>
      <c r="D102" s="16" t="s">
        <v>1218</v>
      </c>
      <c r="E102" s="16" t="s">
        <v>490</v>
      </c>
      <c r="F102" s="16" t="s">
        <v>1120</v>
      </c>
      <c r="G102" s="16">
        <v>3</v>
      </c>
      <c r="H102" s="18">
        <v>3.7</v>
      </c>
      <c r="I102" s="18"/>
      <c r="J102" s="18" t="s">
        <v>1184</v>
      </c>
      <c r="K102" s="16"/>
      <c r="L102" s="16"/>
      <c r="M102" s="25"/>
    </row>
    <row r="103" spans="2:13" ht="30" customHeight="1">
      <c r="B103" s="16">
        <v>97</v>
      </c>
      <c r="C103" s="16" t="s">
        <v>528</v>
      </c>
      <c r="D103" s="16" t="s">
        <v>1219</v>
      </c>
      <c r="E103" s="16" t="s">
        <v>115</v>
      </c>
      <c r="F103" s="16" t="s">
        <v>1120</v>
      </c>
      <c r="G103" s="16">
        <v>3</v>
      </c>
      <c r="H103" s="18">
        <v>3.8</v>
      </c>
      <c r="I103" s="18"/>
      <c r="J103" s="18" t="s">
        <v>1187</v>
      </c>
      <c r="K103" s="16"/>
      <c r="L103" s="16"/>
      <c r="M103" s="25"/>
    </row>
    <row r="104" spans="2:13" ht="30" customHeight="1">
      <c r="B104" s="16">
        <v>98</v>
      </c>
      <c r="C104" s="16" t="s">
        <v>534</v>
      </c>
      <c r="D104" s="16" t="s">
        <v>1220</v>
      </c>
      <c r="E104" s="16" t="s">
        <v>541</v>
      </c>
      <c r="F104" s="16" t="s">
        <v>1121</v>
      </c>
      <c r="G104" s="16">
        <v>2</v>
      </c>
      <c r="H104" s="18"/>
      <c r="I104" s="18">
        <v>3.9</v>
      </c>
      <c r="J104" s="18" t="s">
        <v>1189</v>
      </c>
      <c r="K104" s="16"/>
      <c r="L104" s="16"/>
      <c r="M104" s="25"/>
    </row>
    <row r="105" spans="2:13" ht="30" customHeight="1">
      <c r="B105" s="16">
        <v>99</v>
      </c>
      <c r="C105" s="16" t="s">
        <v>544</v>
      </c>
      <c r="D105" s="16" t="s">
        <v>1221</v>
      </c>
      <c r="E105" s="16" t="s">
        <v>115</v>
      </c>
      <c r="F105" s="16" t="s">
        <v>1121</v>
      </c>
      <c r="G105" s="16">
        <v>2</v>
      </c>
      <c r="H105" s="18"/>
      <c r="I105" s="18">
        <v>4</v>
      </c>
      <c r="J105" s="18" t="s">
        <v>1192</v>
      </c>
      <c r="K105" s="16"/>
      <c r="L105" s="16"/>
      <c r="M105" s="25"/>
    </row>
    <row r="106" spans="2:13" ht="30" customHeight="1">
      <c r="B106" s="16">
        <v>100</v>
      </c>
      <c r="C106" s="16" t="s">
        <v>551</v>
      </c>
      <c r="D106" s="16" t="s">
        <v>1222</v>
      </c>
      <c r="E106" s="16" t="s">
        <v>490</v>
      </c>
      <c r="F106" s="16" t="s">
        <v>1120</v>
      </c>
      <c r="G106" s="16">
        <v>2</v>
      </c>
      <c r="H106" s="18">
        <v>4.2</v>
      </c>
      <c r="I106" s="18"/>
      <c r="J106" s="18" t="s">
        <v>1185</v>
      </c>
      <c r="K106" s="16"/>
      <c r="L106" s="16"/>
      <c r="M106" s="25"/>
    </row>
    <row r="107" spans="2:13" ht="30" customHeight="1">
      <c r="B107" s="16">
        <v>101</v>
      </c>
      <c r="C107" s="16" t="s">
        <v>559</v>
      </c>
      <c r="D107" s="16" t="s">
        <v>1223</v>
      </c>
      <c r="E107" s="16" t="s">
        <v>565</v>
      </c>
      <c r="F107" s="16" t="s">
        <v>1121</v>
      </c>
      <c r="G107" s="16">
        <v>2</v>
      </c>
      <c r="H107" s="18"/>
      <c r="I107" s="18">
        <v>4.0999999999999996</v>
      </c>
      <c r="J107" s="18" t="s">
        <v>1174</v>
      </c>
      <c r="K107" s="16"/>
      <c r="L107" s="16"/>
      <c r="M107" s="25"/>
    </row>
    <row r="108" spans="2:13" ht="30" customHeight="1">
      <c r="B108" s="16">
        <v>102</v>
      </c>
      <c r="C108" s="16" t="s">
        <v>566</v>
      </c>
      <c r="D108" s="16" t="s">
        <v>1224</v>
      </c>
      <c r="E108" s="16" t="s">
        <v>565</v>
      </c>
      <c r="F108" s="16" t="s">
        <v>1120</v>
      </c>
      <c r="G108" s="16">
        <v>4</v>
      </c>
      <c r="H108" s="18">
        <v>3.9</v>
      </c>
      <c r="I108" s="18"/>
      <c r="J108" s="18" t="s">
        <v>1193</v>
      </c>
      <c r="K108" s="16"/>
      <c r="L108" s="16"/>
      <c r="M108" s="25"/>
    </row>
    <row r="109" spans="2:13" ht="30" customHeight="1">
      <c r="B109" s="16">
        <v>103</v>
      </c>
      <c r="C109" s="16" t="s">
        <v>572</v>
      </c>
      <c r="D109" s="16" t="s">
        <v>1225</v>
      </c>
      <c r="E109" s="16" t="s">
        <v>490</v>
      </c>
      <c r="F109" s="16" t="s">
        <v>1120</v>
      </c>
      <c r="G109" s="16">
        <v>3</v>
      </c>
      <c r="H109" s="18">
        <v>3.9</v>
      </c>
      <c r="I109" s="18"/>
      <c r="J109" s="18" t="s">
        <v>1141</v>
      </c>
      <c r="K109" s="16"/>
      <c r="L109" s="16"/>
      <c r="M109" s="25"/>
    </row>
    <row r="110" spans="2:13" ht="30" customHeight="1">
      <c r="B110" s="16">
        <v>104</v>
      </c>
      <c r="C110" s="16" t="s">
        <v>578</v>
      </c>
      <c r="D110" s="16" t="s">
        <v>1226</v>
      </c>
      <c r="E110" s="16" t="s">
        <v>490</v>
      </c>
      <c r="F110" s="16" t="s">
        <v>1120</v>
      </c>
      <c r="G110" s="16">
        <v>4</v>
      </c>
      <c r="H110" s="18">
        <v>3.6</v>
      </c>
      <c r="I110" s="18"/>
      <c r="J110" s="18" t="s">
        <v>1194</v>
      </c>
      <c r="K110" s="16"/>
      <c r="L110" s="16"/>
      <c r="M110" s="25"/>
    </row>
    <row r="111" spans="2:13" ht="30" customHeight="1">
      <c r="B111" s="16">
        <v>105</v>
      </c>
      <c r="C111" s="16" t="s">
        <v>584</v>
      </c>
      <c r="D111" s="16" t="s">
        <v>1227</v>
      </c>
      <c r="E111" s="16" t="s">
        <v>565</v>
      </c>
      <c r="F111" s="16" t="s">
        <v>1120</v>
      </c>
      <c r="G111" s="16">
        <v>3</v>
      </c>
      <c r="H111" s="18">
        <v>4.2</v>
      </c>
      <c r="I111" s="18"/>
      <c r="J111" s="18" t="s">
        <v>1184</v>
      </c>
      <c r="K111" s="16"/>
      <c r="L111" s="16"/>
      <c r="M111" s="25"/>
    </row>
    <row r="112" spans="2:13" ht="30" customHeight="1">
      <c r="B112" s="16">
        <v>106</v>
      </c>
      <c r="C112" s="16" t="s">
        <v>590</v>
      </c>
      <c r="D112" s="16" t="s">
        <v>1228</v>
      </c>
      <c r="E112" s="16" t="s">
        <v>565</v>
      </c>
      <c r="F112" s="16" t="s">
        <v>1121</v>
      </c>
      <c r="G112" s="16">
        <v>2</v>
      </c>
      <c r="H112" s="18"/>
      <c r="I112" s="18">
        <v>3.3</v>
      </c>
      <c r="J112" s="18" t="s">
        <v>1155</v>
      </c>
      <c r="K112" s="16"/>
      <c r="L112" s="16"/>
      <c r="M112" s="25"/>
    </row>
    <row r="113" spans="2:13" ht="30" customHeight="1">
      <c r="B113" s="16">
        <v>107</v>
      </c>
      <c r="C113" s="16" t="s">
        <v>596</v>
      </c>
      <c r="D113" s="16" t="s">
        <v>1229</v>
      </c>
      <c r="E113" s="16" t="s">
        <v>541</v>
      </c>
      <c r="F113" s="16" t="s">
        <v>1121</v>
      </c>
      <c r="G113" s="16">
        <v>1</v>
      </c>
      <c r="H113" s="18">
        <v>4</v>
      </c>
      <c r="I113" s="18"/>
      <c r="J113" s="18" t="s">
        <v>1195</v>
      </c>
      <c r="K113" s="16"/>
      <c r="L113" s="16"/>
      <c r="M113" s="25"/>
    </row>
    <row r="114" spans="2:13" ht="30" customHeight="1">
      <c r="B114" s="16">
        <v>108</v>
      </c>
      <c r="C114" s="16" t="s">
        <v>602</v>
      </c>
      <c r="D114" s="16" t="s">
        <v>1230</v>
      </c>
      <c r="E114" s="16" t="s">
        <v>490</v>
      </c>
      <c r="F114" s="16" t="s">
        <v>1120</v>
      </c>
      <c r="G114" s="16">
        <v>3</v>
      </c>
      <c r="H114" s="18">
        <v>3.8</v>
      </c>
      <c r="I114" s="18"/>
      <c r="J114" s="18" t="s">
        <v>1176</v>
      </c>
      <c r="K114" s="16"/>
      <c r="L114" s="16"/>
      <c r="M114" s="25"/>
    </row>
    <row r="115" spans="2:13" ht="30" customHeight="1">
      <c r="B115" s="16">
        <v>109</v>
      </c>
      <c r="C115" s="16" t="s">
        <v>608</v>
      </c>
      <c r="D115" s="16" t="s">
        <v>1231</v>
      </c>
      <c r="E115" s="16" t="s">
        <v>565</v>
      </c>
      <c r="F115" s="16" t="s">
        <v>1120</v>
      </c>
      <c r="G115" s="16">
        <v>4</v>
      </c>
      <c r="H115" s="18">
        <v>3.5</v>
      </c>
      <c r="I115" s="18"/>
      <c r="J115" s="18" t="s">
        <v>1172</v>
      </c>
      <c r="K115" s="16"/>
      <c r="L115" s="16"/>
      <c r="M115" s="25"/>
    </row>
    <row r="116" spans="2:13" ht="30" customHeight="1">
      <c r="B116" s="16">
        <v>110</v>
      </c>
      <c r="C116" s="16" t="s">
        <v>614</v>
      </c>
      <c r="D116" s="16" t="s">
        <v>1232</v>
      </c>
      <c r="E116" s="16" t="s">
        <v>541</v>
      </c>
      <c r="F116" s="16" t="s">
        <v>1120</v>
      </c>
      <c r="G116" s="16">
        <v>3</v>
      </c>
      <c r="H116" s="18">
        <v>3.3</v>
      </c>
      <c r="I116" s="18"/>
      <c r="J116" s="18" t="s">
        <v>1138</v>
      </c>
      <c r="K116" s="16"/>
      <c r="L116" s="16"/>
      <c r="M116" s="25"/>
    </row>
    <row r="117" spans="2:13" ht="30" customHeight="1">
      <c r="B117" s="16">
        <v>111</v>
      </c>
      <c r="C117" s="16" t="s">
        <v>620</v>
      </c>
      <c r="D117" s="16" t="s">
        <v>1233</v>
      </c>
      <c r="E117" s="16" t="s">
        <v>565</v>
      </c>
      <c r="F117" s="16" t="s">
        <v>1120</v>
      </c>
      <c r="G117" s="16">
        <v>3</v>
      </c>
      <c r="H117" s="18">
        <v>3.8</v>
      </c>
      <c r="I117" s="18"/>
      <c r="J117" s="18" t="s">
        <v>1196</v>
      </c>
      <c r="K117" s="16"/>
      <c r="L117" s="16"/>
      <c r="M117" s="25"/>
    </row>
    <row r="118" spans="2:13" ht="30" customHeight="1">
      <c r="B118" s="16">
        <v>112</v>
      </c>
      <c r="C118" s="16" t="s">
        <v>627</v>
      </c>
      <c r="D118" s="16" t="s">
        <v>1234</v>
      </c>
      <c r="E118" s="16" t="s">
        <v>115</v>
      </c>
      <c r="F118" s="16" t="s">
        <v>1120</v>
      </c>
      <c r="G118" s="16">
        <v>3</v>
      </c>
      <c r="H118" s="18">
        <v>3.4</v>
      </c>
      <c r="I118" s="18"/>
      <c r="J118" s="18" t="s">
        <v>1132</v>
      </c>
      <c r="K118" s="16"/>
      <c r="L118" s="16"/>
      <c r="M118" s="25"/>
    </row>
    <row r="119" spans="2:13" ht="30" customHeight="1">
      <c r="B119" s="16">
        <v>113</v>
      </c>
      <c r="C119" s="16" t="s">
        <v>633</v>
      </c>
      <c r="D119" s="16" t="s">
        <v>1235</v>
      </c>
      <c r="E119" s="16" t="s">
        <v>541</v>
      </c>
      <c r="F119" s="16" t="s">
        <v>1121</v>
      </c>
      <c r="G119" s="16">
        <v>2</v>
      </c>
      <c r="H119" s="18"/>
      <c r="I119" s="18">
        <v>3.8</v>
      </c>
      <c r="J119" s="18" t="s">
        <v>1192</v>
      </c>
      <c r="K119" s="16"/>
      <c r="L119" s="16"/>
      <c r="M119" s="25"/>
    </row>
    <row r="120" spans="2:13" ht="30" customHeight="1">
      <c r="B120" s="29" t="s">
        <v>0</v>
      </c>
      <c r="C120" s="29" t="s">
        <v>1</v>
      </c>
      <c r="D120" s="29" t="s">
        <v>2</v>
      </c>
      <c r="E120" s="30" t="s">
        <v>18</v>
      </c>
      <c r="F120" s="29" t="s">
        <v>8</v>
      </c>
      <c r="G120" s="29" t="s">
        <v>9</v>
      </c>
      <c r="H120" s="29" t="s">
        <v>14</v>
      </c>
      <c r="I120" s="29" t="s">
        <v>15</v>
      </c>
      <c r="J120" s="29" t="s">
        <v>1127</v>
      </c>
      <c r="K120" s="29" t="s">
        <v>1212</v>
      </c>
      <c r="L120" s="29" t="s">
        <v>16</v>
      </c>
      <c r="M120" s="31" t="s">
        <v>1126</v>
      </c>
    </row>
    <row r="121" spans="2:13" ht="30" customHeight="1">
      <c r="B121" s="16">
        <v>114</v>
      </c>
      <c r="C121" s="16" t="s">
        <v>639</v>
      </c>
      <c r="D121" s="16" t="s">
        <v>1236</v>
      </c>
      <c r="E121" s="16" t="s">
        <v>541</v>
      </c>
      <c r="F121" s="16" t="s">
        <v>1120</v>
      </c>
      <c r="G121" s="16">
        <v>3</v>
      </c>
      <c r="H121" s="18">
        <v>3.5</v>
      </c>
      <c r="I121" s="18"/>
      <c r="J121" s="18" t="s">
        <v>1194</v>
      </c>
      <c r="K121" s="16"/>
      <c r="L121" s="16"/>
      <c r="M121" s="25"/>
    </row>
    <row r="122" spans="2:13" ht="30" customHeight="1">
      <c r="B122" s="16">
        <v>115</v>
      </c>
      <c r="C122" s="16" t="s">
        <v>645</v>
      </c>
      <c r="D122" s="16" t="s">
        <v>1237</v>
      </c>
      <c r="E122" s="16" t="s">
        <v>490</v>
      </c>
      <c r="F122" s="16" t="s">
        <v>1121</v>
      </c>
      <c r="G122" s="16">
        <v>1</v>
      </c>
      <c r="H122" s="18">
        <v>3.6</v>
      </c>
      <c r="I122" s="18"/>
      <c r="J122" s="18" t="s">
        <v>1130</v>
      </c>
      <c r="K122" s="16"/>
      <c r="L122" s="16"/>
      <c r="M122" s="25"/>
    </row>
    <row r="123" spans="2:13" ht="30" customHeight="1">
      <c r="B123" s="16">
        <v>116</v>
      </c>
      <c r="C123" s="16" t="s">
        <v>651</v>
      </c>
      <c r="D123" s="16" t="s">
        <v>1238</v>
      </c>
      <c r="E123" s="16" t="s">
        <v>541</v>
      </c>
      <c r="F123" s="16" t="s">
        <v>1120</v>
      </c>
      <c r="G123" s="16">
        <v>4</v>
      </c>
      <c r="H123" s="18">
        <v>3.6</v>
      </c>
      <c r="I123" s="18"/>
      <c r="J123" s="18" t="s">
        <v>1142</v>
      </c>
      <c r="K123" s="16"/>
      <c r="L123" s="5" t="s">
        <v>1303</v>
      </c>
      <c r="M123" s="25"/>
    </row>
    <row r="124" spans="2:13" ht="30" customHeight="1">
      <c r="B124" s="16">
        <v>117</v>
      </c>
      <c r="C124" s="16" t="s">
        <v>657</v>
      </c>
      <c r="D124" s="16" t="s">
        <v>1239</v>
      </c>
      <c r="E124" s="16" t="s">
        <v>541</v>
      </c>
      <c r="F124" s="16" t="s">
        <v>1120</v>
      </c>
      <c r="G124" s="16">
        <v>3</v>
      </c>
      <c r="H124" s="18">
        <v>3.2</v>
      </c>
      <c r="I124" s="18"/>
      <c r="J124" s="18" t="s">
        <v>1185</v>
      </c>
      <c r="K124" s="16"/>
      <c r="L124" s="16"/>
      <c r="M124" s="25"/>
    </row>
    <row r="125" spans="2:13" ht="30" customHeight="1">
      <c r="B125" s="16">
        <v>118</v>
      </c>
      <c r="C125" s="16" t="s">
        <v>663</v>
      </c>
      <c r="D125" s="16" t="s">
        <v>1240</v>
      </c>
      <c r="E125" s="16" t="s">
        <v>541</v>
      </c>
      <c r="F125" s="16" t="s">
        <v>1120</v>
      </c>
      <c r="G125" s="16">
        <v>4</v>
      </c>
      <c r="H125" s="18">
        <v>3.1</v>
      </c>
      <c r="I125" s="18"/>
      <c r="J125" s="18" t="s">
        <v>1146</v>
      </c>
      <c r="K125" s="16"/>
      <c r="L125" s="16"/>
      <c r="M125" s="25"/>
    </row>
    <row r="126" spans="2:13" ht="30" customHeight="1">
      <c r="B126" s="16">
        <v>119</v>
      </c>
      <c r="C126" s="16" t="s">
        <v>669</v>
      </c>
      <c r="D126" s="16" t="s">
        <v>1241</v>
      </c>
      <c r="E126" s="16" t="s">
        <v>490</v>
      </c>
      <c r="F126" s="16" t="s">
        <v>1121</v>
      </c>
      <c r="G126" s="16">
        <v>2</v>
      </c>
      <c r="H126" s="18"/>
      <c r="I126" s="18">
        <v>4</v>
      </c>
      <c r="J126" s="18" t="s">
        <v>1197</v>
      </c>
      <c r="K126" s="16"/>
      <c r="L126" s="5" t="s">
        <v>1303</v>
      </c>
      <c r="M126" s="25"/>
    </row>
    <row r="127" spans="2:13" ht="30" customHeight="1">
      <c r="B127" s="16">
        <v>120</v>
      </c>
      <c r="C127" s="16" t="s">
        <v>675</v>
      </c>
      <c r="D127" s="16" t="s">
        <v>1242</v>
      </c>
      <c r="E127" s="16" t="s">
        <v>565</v>
      </c>
      <c r="F127" s="16" t="s">
        <v>1120</v>
      </c>
      <c r="G127" s="16">
        <v>4</v>
      </c>
      <c r="H127" s="18">
        <v>3.9</v>
      </c>
      <c r="I127" s="18"/>
      <c r="J127" s="18" t="s">
        <v>1198</v>
      </c>
      <c r="K127" s="16"/>
      <c r="L127" s="16"/>
      <c r="M127" s="25"/>
    </row>
    <row r="128" spans="2:13" ht="30" customHeight="1">
      <c r="B128" s="16">
        <v>121</v>
      </c>
      <c r="C128" s="16" t="s">
        <v>681</v>
      </c>
      <c r="D128" s="16" t="s">
        <v>1243</v>
      </c>
      <c r="E128" s="16" t="s">
        <v>99</v>
      </c>
      <c r="F128" s="16" t="s">
        <v>1120</v>
      </c>
      <c r="G128" s="16">
        <v>4</v>
      </c>
      <c r="H128" s="18">
        <v>3.4</v>
      </c>
      <c r="I128" s="18"/>
      <c r="J128" s="18" t="s">
        <v>1156</v>
      </c>
      <c r="K128" s="16"/>
      <c r="L128" s="16"/>
      <c r="M128" s="25"/>
    </row>
    <row r="129" spans="2:13" ht="30" customHeight="1">
      <c r="B129" s="16">
        <v>122</v>
      </c>
      <c r="C129" s="16" t="s">
        <v>688</v>
      </c>
      <c r="D129" s="16" t="s">
        <v>1244</v>
      </c>
      <c r="E129" s="16" t="s">
        <v>565</v>
      </c>
      <c r="F129" s="16" t="s">
        <v>1120</v>
      </c>
      <c r="G129" s="16">
        <v>4</v>
      </c>
      <c r="H129" s="18">
        <v>3.4</v>
      </c>
      <c r="I129" s="18"/>
      <c r="J129" s="18" t="s">
        <v>1186</v>
      </c>
      <c r="K129" s="16"/>
      <c r="L129" s="16"/>
      <c r="M129" s="25"/>
    </row>
    <row r="130" spans="2:13" ht="30" customHeight="1">
      <c r="B130" s="16">
        <v>123</v>
      </c>
      <c r="C130" s="16" t="s">
        <v>694</v>
      </c>
      <c r="D130" s="16" t="s">
        <v>1245</v>
      </c>
      <c r="E130" s="16" t="s">
        <v>565</v>
      </c>
      <c r="F130" s="16" t="s">
        <v>1120</v>
      </c>
      <c r="G130" s="16">
        <v>3</v>
      </c>
      <c r="H130" s="18">
        <v>4.2</v>
      </c>
      <c r="I130" s="18"/>
      <c r="J130" s="18" t="s">
        <v>1174</v>
      </c>
      <c r="K130" s="16"/>
      <c r="L130" s="16"/>
      <c r="M130" s="25"/>
    </row>
    <row r="131" spans="2:13" ht="30" customHeight="1">
      <c r="B131" s="16">
        <v>124</v>
      </c>
      <c r="C131" s="16" t="s">
        <v>700</v>
      </c>
      <c r="D131" s="16" t="s">
        <v>1246</v>
      </c>
      <c r="E131" s="16" t="s">
        <v>565</v>
      </c>
      <c r="F131" s="16" t="s">
        <v>1120</v>
      </c>
      <c r="G131" s="16">
        <v>4</v>
      </c>
      <c r="H131" s="18">
        <v>3.9</v>
      </c>
      <c r="I131" s="18"/>
      <c r="J131" s="18" t="s">
        <v>1132</v>
      </c>
      <c r="K131" s="16"/>
      <c r="L131" s="16"/>
      <c r="M131" s="25"/>
    </row>
    <row r="132" spans="2:13" ht="30" customHeight="1">
      <c r="B132" s="16">
        <v>125</v>
      </c>
      <c r="C132" s="16" t="s">
        <v>706</v>
      </c>
      <c r="D132" s="16" t="s">
        <v>1247</v>
      </c>
      <c r="E132" s="16" t="s">
        <v>565</v>
      </c>
      <c r="F132" s="16" t="s">
        <v>1120</v>
      </c>
      <c r="G132" s="16">
        <v>4</v>
      </c>
      <c r="H132" s="18">
        <v>3.3</v>
      </c>
      <c r="I132" s="18"/>
      <c r="J132" s="18" t="s">
        <v>1168</v>
      </c>
      <c r="K132" s="16"/>
      <c r="L132" s="16"/>
      <c r="M132" s="25"/>
    </row>
    <row r="133" spans="2:13" ht="30" customHeight="1">
      <c r="B133" s="16">
        <v>126</v>
      </c>
      <c r="C133" s="16" t="s">
        <v>712</v>
      </c>
      <c r="D133" s="16" t="s">
        <v>1248</v>
      </c>
      <c r="E133" s="16" t="s">
        <v>565</v>
      </c>
      <c r="F133" s="16" t="s">
        <v>1120</v>
      </c>
      <c r="G133" s="16">
        <v>3</v>
      </c>
      <c r="H133" s="18">
        <v>4.0999999999999996</v>
      </c>
      <c r="I133" s="18"/>
      <c r="J133" s="18" t="s">
        <v>1156</v>
      </c>
      <c r="K133" s="16"/>
      <c r="L133" s="16"/>
      <c r="M133" s="25"/>
    </row>
    <row r="134" spans="2:13" ht="30" customHeight="1">
      <c r="B134" s="16">
        <v>127</v>
      </c>
      <c r="C134" s="16" t="s">
        <v>718</v>
      </c>
      <c r="D134" s="16" t="s">
        <v>1249</v>
      </c>
      <c r="E134" s="16" t="s">
        <v>565</v>
      </c>
      <c r="F134" s="16" t="s">
        <v>1120</v>
      </c>
      <c r="G134" s="16">
        <v>3</v>
      </c>
      <c r="H134" s="18">
        <v>4</v>
      </c>
      <c r="I134" s="18"/>
      <c r="J134" s="18" t="s">
        <v>1157</v>
      </c>
      <c r="K134" s="16"/>
      <c r="L134" s="16"/>
      <c r="M134" s="25"/>
    </row>
    <row r="135" spans="2:13" ht="30" customHeight="1">
      <c r="B135" s="16">
        <v>128</v>
      </c>
      <c r="C135" s="16" t="s">
        <v>724</v>
      </c>
      <c r="D135" s="16" t="s">
        <v>1250</v>
      </c>
      <c r="E135" s="16" t="s">
        <v>541</v>
      </c>
      <c r="F135" s="16" t="s">
        <v>1121</v>
      </c>
      <c r="G135" s="16">
        <v>2</v>
      </c>
      <c r="H135" s="18"/>
      <c r="I135" s="18">
        <v>3.6</v>
      </c>
      <c r="J135" s="18" t="s">
        <v>1192</v>
      </c>
      <c r="K135" s="16"/>
      <c r="L135" s="16"/>
      <c r="M135" s="25"/>
    </row>
    <row r="136" spans="2:13" ht="30" customHeight="1">
      <c r="B136" s="16">
        <v>129</v>
      </c>
      <c r="C136" s="16" t="s">
        <v>730</v>
      </c>
      <c r="D136" s="16" t="s">
        <v>1251</v>
      </c>
      <c r="E136" s="16" t="s">
        <v>541</v>
      </c>
      <c r="F136" s="16" t="s">
        <v>1121</v>
      </c>
      <c r="G136" s="16">
        <v>2</v>
      </c>
      <c r="H136" s="18"/>
      <c r="I136" s="18">
        <v>3.9</v>
      </c>
      <c r="J136" s="18" t="s">
        <v>1132</v>
      </c>
      <c r="K136" s="16"/>
      <c r="L136" s="16"/>
      <c r="M136" s="25"/>
    </row>
    <row r="137" spans="2:13" ht="30" customHeight="1">
      <c r="B137" s="16">
        <v>130</v>
      </c>
      <c r="C137" s="16" t="s">
        <v>736</v>
      </c>
      <c r="D137" s="16" t="s">
        <v>1252</v>
      </c>
      <c r="E137" s="16" t="s">
        <v>115</v>
      </c>
      <c r="F137" s="16" t="s">
        <v>1120</v>
      </c>
      <c r="G137" s="16">
        <v>4</v>
      </c>
      <c r="H137" s="18">
        <v>3.7</v>
      </c>
      <c r="I137" s="18"/>
      <c r="J137" s="18" t="s">
        <v>1172</v>
      </c>
      <c r="K137" s="16"/>
      <c r="L137" s="16"/>
      <c r="M137" s="25"/>
    </row>
    <row r="138" spans="2:13" ht="30" customHeight="1">
      <c r="B138" s="16">
        <v>131</v>
      </c>
      <c r="C138" s="16" t="s">
        <v>742</v>
      </c>
      <c r="D138" s="16" t="s">
        <v>1253</v>
      </c>
      <c r="E138" s="16" t="s">
        <v>490</v>
      </c>
      <c r="F138" s="16" t="s">
        <v>1120</v>
      </c>
      <c r="G138" s="16">
        <v>3</v>
      </c>
      <c r="H138" s="18">
        <v>3.4</v>
      </c>
      <c r="I138" s="18"/>
      <c r="J138" s="18" t="s">
        <v>1162</v>
      </c>
      <c r="K138" s="16"/>
      <c r="L138" s="16"/>
      <c r="M138" s="25"/>
    </row>
    <row r="139" spans="2:13" ht="30" customHeight="1">
      <c r="B139" s="16">
        <v>132</v>
      </c>
      <c r="C139" s="16" t="s">
        <v>748</v>
      </c>
      <c r="D139" s="16" t="s">
        <v>1254</v>
      </c>
      <c r="E139" s="16" t="s">
        <v>490</v>
      </c>
      <c r="F139" s="16" t="s">
        <v>1121</v>
      </c>
      <c r="G139" s="16">
        <v>2</v>
      </c>
      <c r="H139" s="18"/>
      <c r="I139" s="18">
        <v>3.7</v>
      </c>
      <c r="J139" s="18" t="s">
        <v>1199</v>
      </c>
      <c r="K139" s="16"/>
      <c r="L139" s="5" t="s">
        <v>1303</v>
      </c>
      <c r="M139" s="25"/>
    </row>
    <row r="140" spans="2:13" ht="30" customHeight="1">
      <c r="B140" s="29" t="s">
        <v>0</v>
      </c>
      <c r="C140" s="29" t="s">
        <v>1</v>
      </c>
      <c r="D140" s="29" t="s">
        <v>2</v>
      </c>
      <c r="E140" s="30" t="s">
        <v>18</v>
      </c>
      <c r="F140" s="29" t="s">
        <v>8</v>
      </c>
      <c r="G140" s="29" t="s">
        <v>9</v>
      </c>
      <c r="H140" s="29" t="s">
        <v>14</v>
      </c>
      <c r="I140" s="29" t="s">
        <v>15</v>
      </c>
      <c r="J140" s="29" t="s">
        <v>1127</v>
      </c>
      <c r="K140" s="29" t="s">
        <v>1212</v>
      </c>
      <c r="L140" s="29" t="s">
        <v>16</v>
      </c>
      <c r="M140" s="31" t="s">
        <v>1126</v>
      </c>
    </row>
    <row r="141" spans="2:13" ht="30" customHeight="1">
      <c r="B141" s="16">
        <v>133</v>
      </c>
      <c r="C141" s="16" t="s">
        <v>754</v>
      </c>
      <c r="D141" s="16" t="s">
        <v>1255</v>
      </c>
      <c r="E141" s="16" t="s">
        <v>541</v>
      </c>
      <c r="F141" s="16" t="s">
        <v>1120</v>
      </c>
      <c r="G141" s="16">
        <v>3</v>
      </c>
      <c r="H141" s="18">
        <v>3.8</v>
      </c>
      <c r="I141" s="18"/>
      <c r="J141" s="18" t="s">
        <v>1198</v>
      </c>
      <c r="K141" s="16"/>
      <c r="L141" s="16"/>
      <c r="M141" s="25"/>
    </row>
    <row r="142" spans="2:13" ht="30" customHeight="1">
      <c r="B142" s="16">
        <v>134</v>
      </c>
      <c r="C142" s="16" t="s">
        <v>759</v>
      </c>
      <c r="D142" s="16" t="s">
        <v>1256</v>
      </c>
      <c r="E142" s="16" t="s">
        <v>565</v>
      </c>
      <c r="F142" s="16" t="s">
        <v>1120</v>
      </c>
      <c r="G142" s="16">
        <v>3</v>
      </c>
      <c r="H142" s="18">
        <v>3.7</v>
      </c>
      <c r="I142" s="18"/>
      <c r="J142" s="18" t="s">
        <v>1192</v>
      </c>
      <c r="K142" s="16"/>
      <c r="L142" s="16"/>
      <c r="M142" s="25"/>
    </row>
    <row r="143" spans="2:13" ht="30" customHeight="1">
      <c r="B143" s="16">
        <v>135</v>
      </c>
      <c r="C143" s="16" t="s">
        <v>764</v>
      </c>
      <c r="D143" s="16" t="s">
        <v>1257</v>
      </c>
      <c r="E143" s="16" t="s">
        <v>565</v>
      </c>
      <c r="F143" s="16" t="s">
        <v>1120</v>
      </c>
      <c r="G143" s="16">
        <v>2</v>
      </c>
      <c r="H143" s="18">
        <v>3.8</v>
      </c>
      <c r="I143" s="18"/>
      <c r="J143" s="18" t="s">
        <v>1200</v>
      </c>
      <c r="K143" s="16"/>
      <c r="L143" s="16"/>
      <c r="M143" s="25"/>
    </row>
    <row r="144" spans="2:13" ht="30" customHeight="1">
      <c r="B144" s="16">
        <v>136</v>
      </c>
      <c r="C144" s="16" t="s">
        <v>770</v>
      </c>
      <c r="D144" s="16" t="s">
        <v>1258</v>
      </c>
      <c r="E144" s="16" t="s">
        <v>565</v>
      </c>
      <c r="F144" s="16" t="s">
        <v>1120</v>
      </c>
      <c r="G144" s="16">
        <v>3</v>
      </c>
      <c r="H144" s="18">
        <v>4</v>
      </c>
      <c r="I144" s="18"/>
      <c r="J144" s="18" t="s">
        <v>1194</v>
      </c>
      <c r="K144" s="16"/>
      <c r="L144" s="16"/>
      <c r="M144" s="25"/>
    </row>
    <row r="145" spans="2:13" ht="30" customHeight="1">
      <c r="B145" s="32">
        <v>137</v>
      </c>
      <c r="C145" s="32" t="s">
        <v>776</v>
      </c>
      <c r="D145" s="32" t="s">
        <v>1259</v>
      </c>
      <c r="E145" s="32" t="s">
        <v>541</v>
      </c>
      <c r="F145" s="32" t="s">
        <v>1120</v>
      </c>
      <c r="G145" s="32">
        <v>4</v>
      </c>
      <c r="H145" s="35">
        <v>3.7</v>
      </c>
      <c r="I145" s="35"/>
      <c r="J145" s="35" t="s">
        <v>1132</v>
      </c>
      <c r="K145" s="32" t="s">
        <v>1123</v>
      </c>
      <c r="L145" s="32"/>
      <c r="M145" s="36"/>
    </row>
    <row r="146" spans="2:13" ht="30" customHeight="1">
      <c r="B146" s="32">
        <v>138</v>
      </c>
      <c r="C146" s="32" t="s">
        <v>782</v>
      </c>
      <c r="D146" s="32" t="s">
        <v>1260</v>
      </c>
      <c r="E146" s="32" t="s">
        <v>565</v>
      </c>
      <c r="F146" s="32" t="s">
        <v>1120</v>
      </c>
      <c r="G146" s="32">
        <v>3</v>
      </c>
      <c r="H146" s="35">
        <v>3.5</v>
      </c>
      <c r="I146" s="35"/>
      <c r="J146" s="35" t="s">
        <v>1185</v>
      </c>
      <c r="K146" s="32" t="s">
        <v>1123</v>
      </c>
      <c r="L146" s="32"/>
      <c r="M146" s="36"/>
    </row>
    <row r="147" spans="2:13" ht="30" customHeight="1">
      <c r="B147" s="16">
        <v>139</v>
      </c>
      <c r="C147" s="16" t="s">
        <v>787</v>
      </c>
      <c r="D147" s="16" t="s">
        <v>1261</v>
      </c>
      <c r="E147" s="16" t="s">
        <v>541</v>
      </c>
      <c r="F147" s="16" t="s">
        <v>1120</v>
      </c>
      <c r="G147" s="16">
        <v>4</v>
      </c>
      <c r="H147" s="18">
        <v>3</v>
      </c>
      <c r="I147" s="18"/>
      <c r="J147" s="18" t="s">
        <v>1201</v>
      </c>
      <c r="K147" s="16"/>
      <c r="L147" s="16"/>
      <c r="M147" s="25"/>
    </row>
    <row r="148" spans="2:13" ht="30" customHeight="1">
      <c r="B148" s="16">
        <v>140</v>
      </c>
      <c r="C148" s="16" t="s">
        <v>793</v>
      </c>
      <c r="D148" s="16" t="s">
        <v>1262</v>
      </c>
      <c r="E148" s="16" t="s">
        <v>490</v>
      </c>
      <c r="F148" s="16" t="s">
        <v>1121</v>
      </c>
      <c r="G148" s="16">
        <v>1</v>
      </c>
      <c r="H148" s="18">
        <v>4.0999999999999996</v>
      </c>
      <c r="I148" s="18"/>
      <c r="J148" s="18" t="s">
        <v>1168</v>
      </c>
      <c r="K148" s="16"/>
      <c r="L148" s="16"/>
      <c r="M148" s="25"/>
    </row>
    <row r="149" spans="2:13" ht="30" customHeight="1">
      <c r="B149" s="16">
        <v>141</v>
      </c>
      <c r="C149" s="16" t="s">
        <v>799</v>
      </c>
      <c r="D149" s="16" t="s">
        <v>1263</v>
      </c>
      <c r="E149" s="16" t="s">
        <v>541</v>
      </c>
      <c r="F149" s="16" t="s">
        <v>1121</v>
      </c>
      <c r="G149" s="16">
        <v>1</v>
      </c>
      <c r="H149" s="18">
        <v>4.0999999999999996</v>
      </c>
      <c r="I149" s="18"/>
      <c r="J149" s="18" t="s">
        <v>1202</v>
      </c>
      <c r="K149" s="16"/>
      <c r="L149" s="16"/>
      <c r="M149" s="25"/>
    </row>
    <row r="150" spans="2:13" ht="30" customHeight="1">
      <c r="B150" s="16">
        <v>142</v>
      </c>
      <c r="C150" s="16" t="s">
        <v>805</v>
      </c>
      <c r="D150" s="16" t="s">
        <v>1264</v>
      </c>
      <c r="E150" s="16" t="s">
        <v>490</v>
      </c>
      <c r="F150" s="16" t="s">
        <v>1120</v>
      </c>
      <c r="G150" s="16">
        <v>3</v>
      </c>
      <c r="H150" s="18">
        <v>4.0999999999999996</v>
      </c>
      <c r="I150" s="18"/>
      <c r="J150" s="18" t="s">
        <v>1194</v>
      </c>
      <c r="K150" s="16"/>
      <c r="L150" s="16"/>
      <c r="M150" s="25"/>
    </row>
    <row r="151" spans="2:13" ht="30" customHeight="1">
      <c r="B151" s="16">
        <v>143</v>
      </c>
      <c r="C151" s="16" t="s">
        <v>811</v>
      </c>
      <c r="D151" s="16" t="s">
        <v>1265</v>
      </c>
      <c r="E151" s="16" t="s">
        <v>490</v>
      </c>
      <c r="F151" s="16" t="s">
        <v>1120</v>
      </c>
      <c r="G151" s="16">
        <v>3</v>
      </c>
      <c r="H151" s="18">
        <v>4</v>
      </c>
      <c r="I151" s="18"/>
      <c r="J151" s="18" t="s">
        <v>1176</v>
      </c>
      <c r="K151" s="16"/>
      <c r="L151" s="16"/>
      <c r="M151" s="25"/>
    </row>
    <row r="152" spans="2:13" ht="30" customHeight="1">
      <c r="B152" s="16">
        <v>144</v>
      </c>
      <c r="C152" s="16" t="s">
        <v>817</v>
      </c>
      <c r="D152" s="16" t="s">
        <v>1266</v>
      </c>
      <c r="E152" s="16" t="s">
        <v>541</v>
      </c>
      <c r="F152" s="16" t="s">
        <v>1120</v>
      </c>
      <c r="G152" s="16">
        <v>3</v>
      </c>
      <c r="H152" s="18">
        <v>3.3</v>
      </c>
      <c r="I152" s="18"/>
      <c r="J152" s="18" t="s">
        <v>1159</v>
      </c>
      <c r="K152" s="16"/>
      <c r="L152" s="16"/>
      <c r="M152" s="25"/>
    </row>
    <row r="153" spans="2:13" ht="30" customHeight="1">
      <c r="B153" s="16">
        <v>145</v>
      </c>
      <c r="C153" s="16" t="s">
        <v>823</v>
      </c>
      <c r="D153" s="16" t="s">
        <v>1267</v>
      </c>
      <c r="E153" s="16" t="s">
        <v>565</v>
      </c>
      <c r="F153" s="16" t="s">
        <v>1120</v>
      </c>
      <c r="G153" s="16">
        <v>3</v>
      </c>
      <c r="H153" s="18">
        <v>4</v>
      </c>
      <c r="I153" s="18"/>
      <c r="J153" s="18" t="s">
        <v>1148</v>
      </c>
      <c r="K153" s="16"/>
      <c r="L153" s="16"/>
      <c r="M153" s="25"/>
    </row>
    <row r="154" spans="2:13" ht="30" customHeight="1">
      <c r="B154" s="16">
        <v>146</v>
      </c>
      <c r="C154" s="16" t="s">
        <v>829</v>
      </c>
      <c r="D154" s="16" t="s">
        <v>1268</v>
      </c>
      <c r="E154" s="16" t="s">
        <v>565</v>
      </c>
      <c r="F154" s="16" t="s">
        <v>1120</v>
      </c>
      <c r="G154" s="16">
        <v>2</v>
      </c>
      <c r="H154" s="18">
        <v>4.0999999999999996</v>
      </c>
      <c r="I154" s="18"/>
      <c r="J154" s="18" t="s">
        <v>1186</v>
      </c>
      <c r="K154" s="16"/>
      <c r="L154" s="16"/>
      <c r="M154" s="25"/>
    </row>
    <row r="155" spans="2:13" ht="30" customHeight="1">
      <c r="B155" s="16">
        <v>147</v>
      </c>
      <c r="C155" s="16" t="s">
        <v>835</v>
      </c>
      <c r="D155" s="16" t="s">
        <v>1269</v>
      </c>
      <c r="E155" s="16" t="s">
        <v>541</v>
      </c>
      <c r="F155" s="16" t="s">
        <v>1121</v>
      </c>
      <c r="G155" s="16">
        <v>2</v>
      </c>
      <c r="H155" s="18"/>
      <c r="I155" s="18">
        <v>3.7</v>
      </c>
      <c r="J155" s="18" t="s">
        <v>1164</v>
      </c>
      <c r="K155" s="16"/>
      <c r="L155" s="16"/>
      <c r="M155" s="25"/>
    </row>
    <row r="156" spans="2:13" ht="30" customHeight="1">
      <c r="B156" s="16">
        <v>148</v>
      </c>
      <c r="C156" s="16" t="s">
        <v>841</v>
      </c>
      <c r="D156" s="16" t="s">
        <v>1270</v>
      </c>
      <c r="E156" s="16" t="s">
        <v>115</v>
      </c>
      <c r="F156" s="16" t="s">
        <v>1121</v>
      </c>
      <c r="G156" s="16">
        <v>2</v>
      </c>
      <c r="H156" s="18"/>
      <c r="I156" s="18">
        <v>3.9</v>
      </c>
      <c r="J156" s="18" t="s">
        <v>1203</v>
      </c>
      <c r="K156" s="16"/>
      <c r="L156" s="16"/>
      <c r="M156" s="25"/>
    </row>
    <row r="157" spans="2:13" ht="30" customHeight="1">
      <c r="B157" s="16">
        <v>149</v>
      </c>
      <c r="C157" s="16" t="s">
        <v>847</v>
      </c>
      <c r="D157" s="16" t="s">
        <v>1271</v>
      </c>
      <c r="E157" s="16" t="s">
        <v>490</v>
      </c>
      <c r="F157" s="16" t="s">
        <v>1120</v>
      </c>
      <c r="G157" s="16">
        <v>3</v>
      </c>
      <c r="H157" s="18">
        <v>3.3</v>
      </c>
      <c r="I157" s="18"/>
      <c r="J157" s="18" t="s">
        <v>1204</v>
      </c>
      <c r="K157" s="16"/>
      <c r="L157" s="16"/>
      <c r="M157" s="25"/>
    </row>
    <row r="158" spans="2:13" ht="30" customHeight="1">
      <c r="B158" s="16">
        <v>150</v>
      </c>
      <c r="C158" s="16" t="s">
        <v>853</v>
      </c>
      <c r="D158" s="16" t="s">
        <v>1272</v>
      </c>
      <c r="E158" s="16" t="s">
        <v>565</v>
      </c>
      <c r="F158" s="16" t="s">
        <v>1120</v>
      </c>
      <c r="G158" s="16">
        <v>4</v>
      </c>
      <c r="H158" s="18">
        <v>3.7</v>
      </c>
      <c r="I158" s="18"/>
      <c r="J158" s="18" t="s">
        <v>1174</v>
      </c>
      <c r="K158" s="16"/>
      <c r="L158" s="16"/>
      <c r="M158" s="25"/>
    </row>
    <row r="159" spans="2:13" ht="30" customHeight="1">
      <c r="B159" s="16">
        <v>151</v>
      </c>
      <c r="C159" s="16" t="s">
        <v>859</v>
      </c>
      <c r="D159" s="16" t="s">
        <v>1273</v>
      </c>
      <c r="E159" s="16" t="s">
        <v>490</v>
      </c>
      <c r="F159" s="16" t="s">
        <v>1120</v>
      </c>
      <c r="G159" s="16">
        <v>4</v>
      </c>
      <c r="H159" s="18">
        <v>3.7</v>
      </c>
      <c r="I159" s="18"/>
      <c r="J159" s="18" t="s">
        <v>1141</v>
      </c>
      <c r="K159" s="16"/>
      <c r="L159" s="16"/>
      <c r="M159" s="25"/>
    </row>
    <row r="160" spans="2:13" ht="30" customHeight="1">
      <c r="B160" s="29" t="s">
        <v>0</v>
      </c>
      <c r="C160" s="29" t="s">
        <v>1</v>
      </c>
      <c r="D160" s="29" t="s">
        <v>2</v>
      </c>
      <c r="E160" s="30" t="s">
        <v>18</v>
      </c>
      <c r="F160" s="29" t="s">
        <v>8</v>
      </c>
      <c r="G160" s="29" t="s">
        <v>9</v>
      </c>
      <c r="H160" s="29" t="s">
        <v>14</v>
      </c>
      <c r="I160" s="29" t="s">
        <v>15</v>
      </c>
      <c r="J160" s="29" t="s">
        <v>1127</v>
      </c>
      <c r="K160" s="29" t="s">
        <v>1212</v>
      </c>
      <c r="L160" s="29" t="s">
        <v>16</v>
      </c>
      <c r="M160" s="31" t="s">
        <v>1126</v>
      </c>
    </row>
    <row r="161" spans="2:13" ht="30" customHeight="1">
      <c r="B161" s="16">
        <v>152</v>
      </c>
      <c r="C161" s="16" t="s">
        <v>865</v>
      </c>
      <c r="D161" s="16" t="s">
        <v>1274</v>
      </c>
      <c r="E161" s="16" t="s">
        <v>490</v>
      </c>
      <c r="F161" s="16" t="s">
        <v>1121</v>
      </c>
      <c r="G161" s="16">
        <v>2</v>
      </c>
      <c r="H161" s="18"/>
      <c r="I161" s="18">
        <v>3.2</v>
      </c>
      <c r="J161" s="18" t="s">
        <v>1205</v>
      </c>
      <c r="K161" s="16"/>
      <c r="L161" s="5" t="s">
        <v>1304</v>
      </c>
      <c r="M161" s="25"/>
    </row>
    <row r="162" spans="2:13" ht="30" customHeight="1">
      <c r="B162" s="16">
        <v>153</v>
      </c>
      <c r="C162" s="16" t="s">
        <v>871</v>
      </c>
      <c r="D162" s="16" t="s">
        <v>1275</v>
      </c>
      <c r="E162" s="16" t="s">
        <v>490</v>
      </c>
      <c r="F162" s="16" t="s">
        <v>1120</v>
      </c>
      <c r="G162" s="16">
        <v>3</v>
      </c>
      <c r="H162" s="18">
        <v>3.9</v>
      </c>
      <c r="I162" s="18"/>
      <c r="J162" s="18" t="s">
        <v>1185</v>
      </c>
      <c r="K162" s="16"/>
      <c r="L162" s="16"/>
      <c r="M162" s="25"/>
    </row>
    <row r="163" spans="2:13" ht="30" customHeight="1">
      <c r="B163" s="16">
        <v>154</v>
      </c>
      <c r="C163" s="16" t="s">
        <v>877</v>
      </c>
      <c r="D163" s="16" t="s">
        <v>1276</v>
      </c>
      <c r="E163" s="16" t="s">
        <v>490</v>
      </c>
      <c r="F163" s="16" t="s">
        <v>1120</v>
      </c>
      <c r="G163" s="16">
        <v>3</v>
      </c>
      <c r="H163" s="18">
        <v>3.8</v>
      </c>
      <c r="I163" s="18"/>
      <c r="J163" s="18" t="s">
        <v>1157</v>
      </c>
      <c r="K163" s="16"/>
      <c r="L163" s="16"/>
      <c r="M163" s="25"/>
    </row>
    <row r="164" spans="2:13" ht="30" customHeight="1">
      <c r="B164" s="16">
        <v>155</v>
      </c>
      <c r="C164" s="16" t="s">
        <v>883</v>
      </c>
      <c r="D164" s="16" t="s">
        <v>1277</v>
      </c>
      <c r="E164" s="16" t="s">
        <v>490</v>
      </c>
      <c r="F164" s="16" t="s">
        <v>1120</v>
      </c>
      <c r="G164" s="16">
        <v>3</v>
      </c>
      <c r="H164" s="18">
        <v>3.9</v>
      </c>
      <c r="I164" s="18"/>
      <c r="J164" s="18" t="s">
        <v>1154</v>
      </c>
      <c r="K164" s="16"/>
      <c r="L164" s="16"/>
      <c r="M164" s="25"/>
    </row>
    <row r="165" spans="2:13" ht="30" customHeight="1">
      <c r="B165" s="16">
        <v>156</v>
      </c>
      <c r="C165" s="16" t="s">
        <v>889</v>
      </c>
      <c r="D165" s="16" t="s">
        <v>1278</v>
      </c>
      <c r="E165" s="16" t="s">
        <v>490</v>
      </c>
      <c r="F165" s="16" t="s">
        <v>1120</v>
      </c>
      <c r="G165" s="16">
        <v>3</v>
      </c>
      <c r="H165" s="18">
        <v>3.7</v>
      </c>
      <c r="I165" s="18"/>
      <c r="J165" s="18" t="s">
        <v>1176</v>
      </c>
      <c r="K165" s="16"/>
      <c r="L165" s="16"/>
      <c r="M165" s="25"/>
    </row>
    <row r="166" spans="2:13" ht="30" customHeight="1">
      <c r="B166" s="16">
        <v>157</v>
      </c>
      <c r="C166" s="16" t="s">
        <v>895</v>
      </c>
      <c r="D166" s="16" t="s">
        <v>1279</v>
      </c>
      <c r="E166" s="16" t="s">
        <v>541</v>
      </c>
      <c r="F166" s="16" t="s">
        <v>1121</v>
      </c>
      <c r="G166" s="16">
        <v>2</v>
      </c>
      <c r="H166" s="18"/>
      <c r="I166" s="18">
        <v>3.9</v>
      </c>
      <c r="J166" s="18" t="s">
        <v>1206</v>
      </c>
      <c r="K166" s="16"/>
      <c r="L166" s="16"/>
      <c r="M166" s="25"/>
    </row>
    <row r="167" spans="2:13" ht="30" customHeight="1">
      <c r="B167" s="16">
        <v>158</v>
      </c>
      <c r="C167" s="16" t="s">
        <v>901</v>
      </c>
      <c r="D167" s="16" t="s">
        <v>1280</v>
      </c>
      <c r="E167" s="16" t="s">
        <v>99</v>
      </c>
      <c r="F167" s="16" t="s">
        <v>1120</v>
      </c>
      <c r="G167" s="16">
        <v>4</v>
      </c>
      <c r="H167" s="18">
        <v>3.2</v>
      </c>
      <c r="I167" s="18"/>
      <c r="J167" s="18" t="s">
        <v>1194</v>
      </c>
      <c r="K167" s="16"/>
      <c r="L167" s="16"/>
      <c r="M167" s="25"/>
    </row>
    <row r="168" spans="2:13" ht="30" customHeight="1">
      <c r="B168" s="32">
        <v>159</v>
      </c>
      <c r="C168" s="32" t="s">
        <v>907</v>
      </c>
      <c r="D168" s="32" t="s">
        <v>1281</v>
      </c>
      <c r="E168" s="32" t="s">
        <v>490</v>
      </c>
      <c r="F168" s="32" t="s">
        <v>1120</v>
      </c>
      <c r="G168" s="32">
        <v>3</v>
      </c>
      <c r="H168" s="35">
        <v>4</v>
      </c>
      <c r="I168" s="35"/>
      <c r="J168" s="35" t="s">
        <v>1188</v>
      </c>
      <c r="K168" s="32" t="s">
        <v>1123</v>
      </c>
      <c r="L168" s="32"/>
      <c r="M168" s="36"/>
    </row>
    <row r="169" spans="2:13" ht="30" customHeight="1">
      <c r="B169" s="16">
        <v>160</v>
      </c>
      <c r="C169" s="16" t="s">
        <v>913</v>
      </c>
      <c r="D169" s="16" t="s">
        <v>1282</v>
      </c>
      <c r="E169" s="16" t="s">
        <v>60</v>
      </c>
      <c r="F169" s="16" t="s">
        <v>1121</v>
      </c>
      <c r="G169" s="16">
        <v>1</v>
      </c>
      <c r="H169" s="18">
        <v>3.7</v>
      </c>
      <c r="I169" s="18"/>
      <c r="J169" s="18" t="s">
        <v>1142</v>
      </c>
      <c r="K169" s="16"/>
      <c r="L169" s="16"/>
      <c r="M169" s="25"/>
    </row>
    <row r="170" spans="2:13" ht="30" customHeight="1">
      <c r="B170" s="16">
        <v>161</v>
      </c>
      <c r="C170" s="16" t="s">
        <v>920</v>
      </c>
      <c r="D170" s="16" t="s">
        <v>1283</v>
      </c>
      <c r="E170" s="16" t="s">
        <v>490</v>
      </c>
      <c r="F170" s="16" t="s">
        <v>1120</v>
      </c>
      <c r="G170" s="16">
        <v>3</v>
      </c>
      <c r="H170" s="18">
        <v>3.2</v>
      </c>
      <c r="I170" s="18"/>
      <c r="J170" s="18" t="s">
        <v>1188</v>
      </c>
      <c r="K170" s="16"/>
      <c r="L170" s="16"/>
      <c r="M170" s="25"/>
    </row>
    <row r="171" spans="2:13" ht="30" customHeight="1">
      <c r="B171" s="16">
        <v>162</v>
      </c>
      <c r="C171" s="16" t="s">
        <v>926</v>
      </c>
      <c r="D171" s="16" t="s">
        <v>1284</v>
      </c>
      <c r="E171" s="16" t="s">
        <v>565</v>
      </c>
      <c r="F171" s="16" t="s">
        <v>1120</v>
      </c>
      <c r="G171" s="16">
        <v>3</v>
      </c>
      <c r="H171" s="18">
        <v>4</v>
      </c>
      <c r="I171" s="18"/>
      <c r="J171" s="18" t="s">
        <v>1145</v>
      </c>
      <c r="K171" s="16"/>
      <c r="L171" s="16"/>
      <c r="M171" s="25"/>
    </row>
    <row r="172" spans="2:13" ht="30" customHeight="1">
      <c r="B172" s="32">
        <v>163</v>
      </c>
      <c r="C172" s="32" t="s">
        <v>932</v>
      </c>
      <c r="D172" s="32" t="s">
        <v>1285</v>
      </c>
      <c r="E172" s="32" t="s">
        <v>565</v>
      </c>
      <c r="F172" s="32" t="s">
        <v>1120</v>
      </c>
      <c r="G172" s="32">
        <v>2</v>
      </c>
      <c r="H172" s="35">
        <v>4</v>
      </c>
      <c r="I172" s="35"/>
      <c r="J172" s="35" t="s">
        <v>1150</v>
      </c>
      <c r="K172" s="32" t="s">
        <v>1123</v>
      </c>
      <c r="L172" s="32"/>
      <c r="M172" s="36"/>
    </row>
    <row r="173" spans="2:13" ht="30" customHeight="1">
      <c r="B173" s="32">
        <v>164</v>
      </c>
      <c r="C173" s="32" t="s">
        <v>938</v>
      </c>
      <c r="D173" s="32" t="s">
        <v>1286</v>
      </c>
      <c r="E173" s="32" t="s">
        <v>490</v>
      </c>
      <c r="F173" s="32" t="s">
        <v>1121</v>
      </c>
      <c r="G173" s="32">
        <v>1</v>
      </c>
      <c r="H173" s="35">
        <v>3.9</v>
      </c>
      <c r="I173" s="35"/>
      <c r="J173" s="35" t="s">
        <v>1156</v>
      </c>
      <c r="K173" s="32" t="s">
        <v>1123</v>
      </c>
      <c r="L173" s="32"/>
      <c r="M173" s="36"/>
    </row>
    <row r="174" spans="2:13" ht="30" customHeight="1">
      <c r="B174" s="16">
        <v>165</v>
      </c>
      <c r="C174" s="16" t="s">
        <v>944</v>
      </c>
      <c r="D174" s="16" t="s">
        <v>1287</v>
      </c>
      <c r="E174" s="16" t="s">
        <v>565</v>
      </c>
      <c r="F174" s="16" t="s">
        <v>1120</v>
      </c>
      <c r="G174" s="16">
        <v>4</v>
      </c>
      <c r="H174" s="18">
        <v>3.7</v>
      </c>
      <c r="I174" s="18"/>
      <c r="J174" s="18" t="s">
        <v>1150</v>
      </c>
      <c r="K174" s="16"/>
      <c r="L174" s="16"/>
      <c r="M174" s="25"/>
    </row>
    <row r="175" spans="2:13" ht="30" customHeight="1">
      <c r="B175" s="16">
        <v>166</v>
      </c>
      <c r="C175" s="16" t="s">
        <v>950</v>
      </c>
      <c r="D175" s="16" t="s">
        <v>1288</v>
      </c>
      <c r="E175" s="16" t="s">
        <v>490</v>
      </c>
      <c r="F175" s="16" t="s">
        <v>1121</v>
      </c>
      <c r="G175" s="16">
        <v>2</v>
      </c>
      <c r="H175" s="18"/>
      <c r="I175" s="18">
        <v>3.5</v>
      </c>
      <c r="J175" s="18" t="s">
        <v>1207</v>
      </c>
      <c r="K175" s="16"/>
      <c r="L175" s="16"/>
      <c r="M175" s="25"/>
    </row>
    <row r="176" spans="2:13" ht="30" customHeight="1">
      <c r="B176" s="16">
        <v>167</v>
      </c>
      <c r="C176" s="16" t="s">
        <v>956</v>
      </c>
      <c r="D176" s="16" t="s">
        <v>1289</v>
      </c>
      <c r="E176" s="16" t="s">
        <v>565</v>
      </c>
      <c r="F176" s="16" t="s">
        <v>1121</v>
      </c>
      <c r="G176" s="16">
        <v>1</v>
      </c>
      <c r="H176" s="18"/>
      <c r="I176" s="18">
        <v>4</v>
      </c>
      <c r="J176" s="18" t="s">
        <v>1166</v>
      </c>
      <c r="K176" s="16"/>
      <c r="L176" s="16" t="s">
        <v>1290</v>
      </c>
      <c r="M176" s="25"/>
    </row>
    <row r="177" spans="2:13" ht="30" customHeight="1">
      <c r="B177" s="16">
        <v>168</v>
      </c>
      <c r="C177" s="16" t="s">
        <v>963</v>
      </c>
      <c r="D177" s="16" t="s">
        <v>1291</v>
      </c>
      <c r="E177" s="16" t="s">
        <v>490</v>
      </c>
      <c r="F177" s="16" t="s">
        <v>1120</v>
      </c>
      <c r="G177" s="16">
        <v>4</v>
      </c>
      <c r="H177" s="18">
        <v>3.8</v>
      </c>
      <c r="I177" s="18"/>
      <c r="J177" s="18" t="s">
        <v>1198</v>
      </c>
      <c r="K177" s="16"/>
      <c r="L177" s="16"/>
      <c r="M177" s="25"/>
    </row>
    <row r="178" spans="2:13" ht="30" customHeight="1">
      <c r="B178" s="16">
        <v>169</v>
      </c>
      <c r="C178" s="16" t="s">
        <v>969</v>
      </c>
      <c r="D178" s="16" t="s">
        <v>1292</v>
      </c>
      <c r="E178" s="16" t="s">
        <v>490</v>
      </c>
      <c r="F178" s="16" t="s">
        <v>1121</v>
      </c>
      <c r="G178" s="16">
        <v>2</v>
      </c>
      <c r="H178" s="18"/>
      <c r="I178" s="18">
        <v>3.2</v>
      </c>
      <c r="J178" s="18" t="s">
        <v>1208</v>
      </c>
      <c r="K178" s="16"/>
      <c r="L178" s="16"/>
      <c r="M178" s="25"/>
    </row>
    <row r="179" spans="2:13" ht="30" customHeight="1">
      <c r="B179" s="16">
        <v>170</v>
      </c>
      <c r="C179" s="16" t="s">
        <v>975</v>
      </c>
      <c r="D179" s="16" t="s">
        <v>1293</v>
      </c>
      <c r="E179" s="16" t="s">
        <v>490</v>
      </c>
      <c r="F179" s="16" t="s">
        <v>1120</v>
      </c>
      <c r="G179" s="16">
        <v>3</v>
      </c>
      <c r="H179" s="18">
        <v>3.5</v>
      </c>
      <c r="I179" s="18"/>
      <c r="J179" s="18" t="s">
        <v>1192</v>
      </c>
      <c r="K179" s="16"/>
      <c r="L179" s="16"/>
      <c r="M179" s="25"/>
    </row>
    <row r="180" spans="2:13" ht="30" customHeight="1">
      <c r="B180" s="29" t="s">
        <v>0</v>
      </c>
      <c r="C180" s="29" t="s">
        <v>1</v>
      </c>
      <c r="D180" s="29" t="s">
        <v>2</v>
      </c>
      <c r="E180" s="30" t="s">
        <v>18</v>
      </c>
      <c r="F180" s="29" t="s">
        <v>8</v>
      </c>
      <c r="G180" s="29" t="s">
        <v>9</v>
      </c>
      <c r="H180" s="29" t="s">
        <v>14</v>
      </c>
      <c r="I180" s="29" t="s">
        <v>15</v>
      </c>
      <c r="J180" s="29" t="s">
        <v>1127</v>
      </c>
      <c r="K180" s="29" t="s">
        <v>1212</v>
      </c>
      <c r="L180" s="29" t="s">
        <v>16</v>
      </c>
      <c r="M180" s="31" t="s">
        <v>1126</v>
      </c>
    </row>
    <row r="181" spans="2:13" ht="30" customHeight="1">
      <c r="B181" s="32">
        <v>171</v>
      </c>
      <c r="C181" s="32" t="s">
        <v>981</v>
      </c>
      <c r="D181" s="32" t="s">
        <v>1294</v>
      </c>
      <c r="E181" s="32" t="s">
        <v>490</v>
      </c>
      <c r="F181" s="32" t="s">
        <v>1120</v>
      </c>
      <c r="G181" s="32">
        <v>3</v>
      </c>
      <c r="H181" s="35">
        <v>3.9</v>
      </c>
      <c r="I181" s="35"/>
      <c r="J181" s="35" t="s">
        <v>1130</v>
      </c>
      <c r="K181" s="32" t="s">
        <v>1123</v>
      </c>
      <c r="L181" s="32"/>
      <c r="M181" s="36"/>
    </row>
    <row r="182" spans="2:13" ht="30" customHeight="1">
      <c r="B182" s="32">
        <v>172</v>
      </c>
      <c r="C182" s="32" t="s">
        <v>986</v>
      </c>
      <c r="D182" s="32" t="s">
        <v>1295</v>
      </c>
      <c r="E182" s="32" t="s">
        <v>490</v>
      </c>
      <c r="F182" s="32" t="s">
        <v>1120</v>
      </c>
      <c r="G182" s="32">
        <v>3</v>
      </c>
      <c r="H182" s="35">
        <v>4.2</v>
      </c>
      <c r="I182" s="35"/>
      <c r="J182" s="35" t="s">
        <v>1162</v>
      </c>
      <c r="K182" s="32" t="s">
        <v>1123</v>
      </c>
      <c r="L182" s="32"/>
      <c r="M182" s="36"/>
    </row>
    <row r="183" spans="2:13" ht="30" customHeight="1">
      <c r="B183" s="16">
        <v>173</v>
      </c>
      <c r="C183" s="16" t="s">
        <v>992</v>
      </c>
      <c r="D183" s="16" t="s">
        <v>1296</v>
      </c>
      <c r="E183" s="16" t="s">
        <v>490</v>
      </c>
      <c r="F183" s="16" t="s">
        <v>1121</v>
      </c>
      <c r="G183" s="16">
        <v>2</v>
      </c>
      <c r="H183" s="18"/>
      <c r="I183" s="18">
        <v>3.5</v>
      </c>
      <c r="J183" s="18" t="s">
        <v>1197</v>
      </c>
      <c r="K183" s="16"/>
      <c r="L183" s="16"/>
      <c r="M183" s="25"/>
    </row>
    <row r="184" spans="2:13" ht="30" customHeight="1">
      <c r="B184" s="16">
        <v>174</v>
      </c>
      <c r="C184" s="16" t="s">
        <v>998</v>
      </c>
      <c r="D184" s="16" t="s">
        <v>1297</v>
      </c>
      <c r="E184" s="16" t="s">
        <v>99</v>
      </c>
      <c r="F184" s="16" t="s">
        <v>1120</v>
      </c>
      <c r="G184" s="16">
        <v>3</v>
      </c>
      <c r="H184" s="18">
        <v>3.1</v>
      </c>
      <c r="I184" s="18"/>
      <c r="J184" s="18" t="s">
        <v>1164</v>
      </c>
      <c r="K184" s="16"/>
      <c r="L184" s="16"/>
      <c r="M184" s="25"/>
    </row>
    <row r="185" spans="2:13" ht="30" customHeight="1">
      <c r="B185" s="16">
        <v>175</v>
      </c>
      <c r="C185" s="16" t="s">
        <v>1004</v>
      </c>
      <c r="D185" s="16" t="s">
        <v>1298</v>
      </c>
      <c r="E185" s="16" t="s">
        <v>565</v>
      </c>
      <c r="F185" s="16" t="s">
        <v>1120</v>
      </c>
      <c r="G185" s="16">
        <v>3</v>
      </c>
      <c r="H185" s="18">
        <v>3.7</v>
      </c>
      <c r="I185" s="18"/>
      <c r="J185" s="18" t="s">
        <v>1209</v>
      </c>
      <c r="K185" s="16"/>
      <c r="L185" s="16"/>
      <c r="M185" s="25"/>
    </row>
    <row r="186" spans="2:13" ht="30" customHeight="1">
      <c r="B186" s="16">
        <v>176</v>
      </c>
      <c r="C186" s="16" t="s">
        <v>1010</v>
      </c>
      <c r="D186" s="16" t="s">
        <v>1299</v>
      </c>
      <c r="E186" s="16" t="s">
        <v>565</v>
      </c>
      <c r="F186" s="16" t="s">
        <v>1120</v>
      </c>
      <c r="G186" s="16">
        <v>3</v>
      </c>
      <c r="H186" s="18">
        <v>3.9</v>
      </c>
      <c r="I186" s="18"/>
      <c r="J186" s="18" t="s">
        <v>1145</v>
      </c>
      <c r="K186" s="16"/>
      <c r="L186" s="16"/>
      <c r="M186" s="25"/>
    </row>
    <row r="187" spans="2:13" ht="30" customHeight="1">
      <c r="B187" s="16">
        <v>177</v>
      </c>
      <c r="C187" s="16" t="s">
        <v>1016</v>
      </c>
      <c r="D187" s="16" t="s">
        <v>1300</v>
      </c>
      <c r="E187" s="16" t="s">
        <v>490</v>
      </c>
      <c r="F187" s="16" t="s">
        <v>1121</v>
      </c>
      <c r="G187" s="16">
        <v>2</v>
      </c>
      <c r="H187" s="18"/>
      <c r="I187" s="18">
        <v>3.1</v>
      </c>
      <c r="J187" s="18" t="s">
        <v>1210</v>
      </c>
      <c r="K187" s="16"/>
      <c r="L187" s="16"/>
      <c r="M187" s="25"/>
    </row>
    <row r="188" spans="2:13" ht="30" customHeight="1">
      <c r="B188" s="16">
        <v>178</v>
      </c>
      <c r="C188" s="16" t="s">
        <v>1022</v>
      </c>
      <c r="D188" s="16" t="s">
        <v>1301</v>
      </c>
      <c r="E188" s="16" t="s">
        <v>541</v>
      </c>
      <c r="F188" s="16" t="s">
        <v>1120</v>
      </c>
      <c r="G188" s="16">
        <v>4</v>
      </c>
      <c r="H188" s="18">
        <v>4</v>
      </c>
      <c r="I188" s="18"/>
      <c r="J188" s="18" t="s">
        <v>1211</v>
      </c>
      <c r="K188" s="16"/>
      <c r="L188" s="16"/>
      <c r="M188" s="25"/>
    </row>
    <row r="191" spans="2:13">
      <c r="J191" s="28" t="s">
        <v>1305</v>
      </c>
      <c r="K191" s="26"/>
      <c r="L191" s="26"/>
      <c r="M191" s="27"/>
    </row>
  </sheetData>
  <phoneticPr fontId="2" type="noConversion"/>
  <pageMargins left="0.23622047244094491" right="0.23622047244094491" top="0.15748031496062992" bottom="0.15748031496062992" header="0" footer="0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workbookViewId="0">
      <selection activeCell="T157" sqref="T157"/>
    </sheetView>
  </sheetViews>
  <sheetFormatPr baseColWidth="10" defaultColWidth="8.83203125" defaultRowHeight="15" x14ac:dyDescent="0"/>
  <cols>
    <col min="1" max="1" width="7.5" customWidth="1"/>
    <col min="2" max="2" width="9.6640625" customWidth="1"/>
    <col min="4" max="4" width="8.33203125" customWidth="1"/>
    <col min="5" max="5" width="8.5" customWidth="1"/>
    <col min="6" max="6" width="7.1640625" customWidth="1"/>
    <col min="7" max="7" width="8.33203125" customWidth="1"/>
    <col min="8" max="8" width="8.1640625" customWidth="1"/>
    <col min="9" max="9" width="11.83203125" customWidth="1"/>
    <col min="10" max="10" width="7.83203125" customWidth="1"/>
    <col min="11" max="11" width="14.83203125" customWidth="1"/>
    <col min="12" max="12" width="8" style="2" customWidth="1"/>
    <col min="13" max="14" width="7.33203125" customWidth="1"/>
    <col min="15" max="17" width="7.1640625" customWidth="1"/>
    <col min="18" max="18" width="9.5" customWidth="1"/>
  </cols>
  <sheetData>
    <row r="1" spans="1:18" ht="40">
      <c r="A1" s="29" t="s">
        <v>0</v>
      </c>
      <c r="B1" s="29" t="s">
        <v>1</v>
      </c>
      <c r="C1" s="29" t="s">
        <v>2</v>
      </c>
      <c r="D1" s="30" t="s">
        <v>18</v>
      </c>
      <c r="E1" s="29" t="s">
        <v>8</v>
      </c>
      <c r="F1" s="29" t="s">
        <v>9</v>
      </c>
      <c r="G1" s="29" t="s">
        <v>14</v>
      </c>
      <c r="H1" s="29" t="s">
        <v>15</v>
      </c>
      <c r="I1" s="29" t="s">
        <v>1127</v>
      </c>
      <c r="J1" s="29" t="s">
        <v>1212</v>
      </c>
      <c r="K1" s="29" t="s">
        <v>16</v>
      </c>
      <c r="L1" s="29" t="s">
        <v>1312</v>
      </c>
      <c r="M1" s="29" t="s">
        <v>1313</v>
      </c>
      <c r="N1" s="29" t="s">
        <v>1314</v>
      </c>
      <c r="O1" s="29" t="s">
        <v>1315</v>
      </c>
      <c r="P1" s="29" t="s">
        <v>1317</v>
      </c>
      <c r="Q1" s="29" t="s">
        <v>1318</v>
      </c>
      <c r="R1" s="29" t="s">
        <v>1319</v>
      </c>
    </row>
    <row r="2" spans="1:18" s="41" customFormat="1" ht="22" customHeight="1">
      <c r="A2" s="37">
        <v>1</v>
      </c>
      <c r="B2" s="37" t="s">
        <v>1028</v>
      </c>
      <c r="C2" s="38" t="s">
        <v>22</v>
      </c>
      <c r="D2" s="37" t="s">
        <v>27</v>
      </c>
      <c r="E2" s="37" t="s">
        <v>1119</v>
      </c>
      <c r="F2" s="37">
        <v>3</v>
      </c>
      <c r="G2" s="39">
        <v>3.7</v>
      </c>
      <c r="H2" s="40"/>
      <c r="I2" s="40" t="s">
        <v>1128</v>
      </c>
      <c r="J2" s="37"/>
      <c r="K2" s="37"/>
      <c r="L2" s="46">
        <v>88</v>
      </c>
      <c r="M2" s="46">
        <v>84</v>
      </c>
      <c r="N2" s="46">
        <v>80</v>
      </c>
      <c r="O2" s="46">
        <v>85</v>
      </c>
      <c r="P2" s="46">
        <v>85</v>
      </c>
      <c r="Q2" s="46">
        <v>90</v>
      </c>
      <c r="R2" s="46">
        <f>SUM(L2:Q2)/6</f>
        <v>85.333333333333329</v>
      </c>
    </row>
    <row r="3" spans="1:18" s="41" customFormat="1" ht="22" customHeight="1">
      <c r="A3" s="37">
        <v>2</v>
      </c>
      <c r="B3" s="37" t="s">
        <v>1084</v>
      </c>
      <c r="C3" s="38" t="s">
        <v>28</v>
      </c>
      <c r="D3" s="37" t="s">
        <v>33</v>
      </c>
      <c r="E3" s="37" t="s">
        <v>1121</v>
      </c>
      <c r="F3" s="37">
        <v>2</v>
      </c>
      <c r="G3" s="39"/>
      <c r="H3" s="40">
        <v>4.0999999999999996</v>
      </c>
      <c r="I3" s="40" t="s">
        <v>1129</v>
      </c>
      <c r="J3" s="37"/>
      <c r="K3" s="37"/>
      <c r="L3" s="46">
        <v>82</v>
      </c>
      <c r="M3" s="46">
        <v>77</v>
      </c>
      <c r="N3" s="46">
        <v>90</v>
      </c>
      <c r="O3" s="46">
        <v>90</v>
      </c>
      <c r="P3" s="46">
        <v>80</v>
      </c>
      <c r="Q3" s="46">
        <v>86</v>
      </c>
      <c r="R3" s="46">
        <f t="shared" ref="R3:R66" si="0">SUM(L3:Q3)/6</f>
        <v>84.166666666666671</v>
      </c>
    </row>
    <row r="4" spans="1:18" s="41" customFormat="1" ht="22" customHeight="1">
      <c r="A4" s="37">
        <v>3</v>
      </c>
      <c r="B4" s="37" t="s">
        <v>1029</v>
      </c>
      <c r="C4" s="38" t="s">
        <v>35</v>
      </c>
      <c r="D4" s="37" t="s">
        <v>27</v>
      </c>
      <c r="E4" s="37" t="s">
        <v>1119</v>
      </c>
      <c r="F4" s="37">
        <v>2</v>
      </c>
      <c r="G4" s="39">
        <v>4.0999999999999996</v>
      </c>
      <c r="H4" s="40"/>
      <c r="I4" s="40" t="s">
        <v>1130</v>
      </c>
      <c r="J4" s="37"/>
      <c r="K4" s="37"/>
      <c r="L4" s="46">
        <v>92</v>
      </c>
      <c r="M4" s="46">
        <v>92</v>
      </c>
      <c r="N4" s="46">
        <v>90</v>
      </c>
      <c r="O4" s="46">
        <v>95</v>
      </c>
      <c r="P4" s="46">
        <v>95</v>
      </c>
      <c r="Q4" s="46">
        <v>92</v>
      </c>
      <c r="R4" s="46">
        <f t="shared" si="0"/>
        <v>92.666666666666671</v>
      </c>
    </row>
    <row r="5" spans="1:18" s="41" customFormat="1" ht="22" customHeight="1">
      <c r="A5" s="37">
        <v>4</v>
      </c>
      <c r="B5" s="37" t="s">
        <v>1030</v>
      </c>
      <c r="C5" s="38" t="s">
        <v>40</v>
      </c>
      <c r="D5" s="37" t="s">
        <v>33</v>
      </c>
      <c r="E5" s="37" t="s">
        <v>1119</v>
      </c>
      <c r="F5" s="37">
        <v>3</v>
      </c>
      <c r="G5" s="39">
        <v>4</v>
      </c>
      <c r="H5" s="40"/>
      <c r="I5" s="40" t="s">
        <v>1131</v>
      </c>
      <c r="J5" s="37"/>
      <c r="K5" s="37"/>
      <c r="L5" s="46">
        <v>88</v>
      </c>
      <c r="M5" s="46">
        <v>92</v>
      </c>
      <c r="N5" s="46">
        <v>85</v>
      </c>
      <c r="O5" s="46">
        <v>91</v>
      </c>
      <c r="P5" s="46">
        <v>90</v>
      </c>
      <c r="Q5" s="46">
        <v>90</v>
      </c>
      <c r="R5" s="46">
        <f t="shared" si="0"/>
        <v>89.333333333333329</v>
      </c>
    </row>
    <row r="6" spans="1:18" s="41" customFormat="1" ht="22" customHeight="1">
      <c r="A6" s="37">
        <v>5</v>
      </c>
      <c r="B6" s="37" t="s">
        <v>1031</v>
      </c>
      <c r="C6" s="38" t="s">
        <v>44</v>
      </c>
      <c r="D6" s="37" t="s">
        <v>49</v>
      </c>
      <c r="E6" s="37" t="s">
        <v>1119</v>
      </c>
      <c r="F6" s="37">
        <v>3</v>
      </c>
      <c r="G6" s="39">
        <v>3.9</v>
      </c>
      <c r="H6" s="40"/>
      <c r="I6" s="40" t="s">
        <v>1132</v>
      </c>
      <c r="J6" s="37"/>
      <c r="K6" s="37"/>
      <c r="L6" s="46">
        <v>88</v>
      </c>
      <c r="M6" s="46">
        <v>86</v>
      </c>
      <c r="N6" s="46">
        <v>88</v>
      </c>
      <c r="O6" s="46">
        <v>88</v>
      </c>
      <c r="P6" s="46">
        <v>85</v>
      </c>
      <c r="Q6" s="46">
        <v>88</v>
      </c>
      <c r="R6" s="46">
        <f t="shared" si="0"/>
        <v>87.166666666666671</v>
      </c>
    </row>
    <row r="7" spans="1:18" s="41" customFormat="1" ht="22" customHeight="1">
      <c r="A7" s="37">
        <v>6</v>
      </c>
      <c r="B7" s="37" t="s">
        <v>1032</v>
      </c>
      <c r="C7" s="38" t="s">
        <v>50</v>
      </c>
      <c r="D7" s="37" t="s">
        <v>33</v>
      </c>
      <c r="E7" s="37" t="s">
        <v>1119</v>
      </c>
      <c r="F7" s="37">
        <v>3</v>
      </c>
      <c r="G7" s="39">
        <v>3.9</v>
      </c>
      <c r="H7" s="40"/>
      <c r="I7" s="40" t="s">
        <v>1133</v>
      </c>
      <c r="J7" s="37"/>
      <c r="K7" s="37"/>
      <c r="L7" s="46">
        <v>84</v>
      </c>
      <c r="M7" s="46">
        <v>85</v>
      </c>
      <c r="N7" s="46">
        <v>86</v>
      </c>
      <c r="O7" s="46">
        <v>89</v>
      </c>
      <c r="P7" s="46">
        <v>85</v>
      </c>
      <c r="Q7" s="46">
        <v>90</v>
      </c>
      <c r="R7" s="46">
        <f t="shared" si="0"/>
        <v>86.5</v>
      </c>
    </row>
    <row r="8" spans="1:18" s="41" customFormat="1" ht="22" customHeight="1">
      <c r="A8" s="37">
        <v>7</v>
      </c>
      <c r="B8" s="37" t="s">
        <v>1085</v>
      </c>
      <c r="C8" s="38" t="s">
        <v>55</v>
      </c>
      <c r="D8" s="37" t="s">
        <v>60</v>
      </c>
      <c r="E8" s="37" t="s">
        <v>1121</v>
      </c>
      <c r="F8" s="37">
        <v>1</v>
      </c>
      <c r="G8" s="45" t="s">
        <v>1122</v>
      </c>
      <c r="H8" s="40"/>
      <c r="I8" s="40" t="s">
        <v>1134</v>
      </c>
      <c r="J8" s="37"/>
      <c r="K8" s="37"/>
      <c r="L8" s="46">
        <v>80</v>
      </c>
      <c r="M8" s="46">
        <v>77</v>
      </c>
      <c r="N8" s="46">
        <v>78</v>
      </c>
      <c r="O8" s="46">
        <v>95</v>
      </c>
      <c r="P8" s="46">
        <v>90</v>
      </c>
      <c r="Q8" s="46">
        <v>92</v>
      </c>
      <c r="R8" s="46">
        <f t="shared" si="0"/>
        <v>85.333333333333329</v>
      </c>
    </row>
    <row r="9" spans="1:18" s="41" customFormat="1" ht="22" customHeight="1">
      <c r="A9" s="37">
        <v>8</v>
      </c>
      <c r="B9" s="37" t="s">
        <v>1033</v>
      </c>
      <c r="C9" s="38" t="s">
        <v>62</v>
      </c>
      <c r="D9" s="37" t="s">
        <v>27</v>
      </c>
      <c r="E9" s="37" t="s">
        <v>1119</v>
      </c>
      <c r="F9" s="37">
        <v>3</v>
      </c>
      <c r="G9" s="39">
        <v>3.8</v>
      </c>
      <c r="H9" s="40"/>
      <c r="I9" s="40" t="s">
        <v>1135</v>
      </c>
      <c r="J9" s="37"/>
      <c r="K9" s="37"/>
      <c r="L9" s="46">
        <v>88</v>
      </c>
      <c r="M9" s="46">
        <v>82</v>
      </c>
      <c r="N9" s="46">
        <v>86</v>
      </c>
      <c r="O9" s="46">
        <v>88</v>
      </c>
      <c r="P9" s="46">
        <v>85</v>
      </c>
      <c r="Q9" s="46">
        <v>90</v>
      </c>
      <c r="R9" s="46">
        <f t="shared" si="0"/>
        <v>86.5</v>
      </c>
    </row>
    <row r="10" spans="1:18" s="41" customFormat="1" ht="22" customHeight="1">
      <c r="A10" s="37">
        <v>9</v>
      </c>
      <c r="B10" s="37" t="s">
        <v>1034</v>
      </c>
      <c r="C10" s="38" t="s">
        <v>67</v>
      </c>
      <c r="D10" s="37" t="s">
        <v>49</v>
      </c>
      <c r="E10" s="37" t="s">
        <v>1119</v>
      </c>
      <c r="F10" s="37">
        <v>3</v>
      </c>
      <c r="G10" s="39">
        <v>3.7</v>
      </c>
      <c r="H10" s="40"/>
      <c r="I10" s="40" t="s">
        <v>1136</v>
      </c>
      <c r="J10" s="37"/>
      <c r="K10" s="37"/>
      <c r="L10" s="46">
        <v>88</v>
      </c>
      <c r="M10" s="46">
        <v>85</v>
      </c>
      <c r="N10" s="46">
        <v>83</v>
      </c>
      <c r="O10" s="46">
        <v>87</v>
      </c>
      <c r="P10" s="46">
        <v>85</v>
      </c>
      <c r="Q10" s="46">
        <v>90</v>
      </c>
      <c r="R10" s="46">
        <f t="shared" si="0"/>
        <v>86.333333333333329</v>
      </c>
    </row>
    <row r="11" spans="1:18" s="41" customFormat="1" ht="22" customHeight="1">
      <c r="A11" s="37">
        <v>10</v>
      </c>
      <c r="B11" s="37" t="s">
        <v>1086</v>
      </c>
      <c r="C11" s="38" t="s">
        <v>72</v>
      </c>
      <c r="D11" s="37" t="s">
        <v>60</v>
      </c>
      <c r="E11" s="37" t="s">
        <v>1121</v>
      </c>
      <c r="F11" s="37">
        <v>1</v>
      </c>
      <c r="G11" s="39">
        <v>3.6</v>
      </c>
      <c r="H11" s="40"/>
      <c r="I11" s="40" t="s">
        <v>308</v>
      </c>
      <c r="J11" s="37"/>
      <c r="K11" s="16" t="s">
        <v>1308</v>
      </c>
      <c r="L11" s="46">
        <v>88</v>
      </c>
      <c r="M11" s="46">
        <v>80</v>
      </c>
      <c r="N11" s="46">
        <v>80</v>
      </c>
      <c r="O11" s="46">
        <v>92</v>
      </c>
      <c r="P11" s="46">
        <v>90</v>
      </c>
      <c r="Q11" s="46">
        <v>92</v>
      </c>
      <c r="R11" s="46">
        <f t="shared" si="0"/>
        <v>87</v>
      </c>
    </row>
    <row r="12" spans="1:18" s="41" customFormat="1" ht="22" customHeight="1">
      <c r="A12" s="37">
        <v>11</v>
      </c>
      <c r="B12" s="37" t="s">
        <v>1087</v>
      </c>
      <c r="C12" s="38" t="s">
        <v>77</v>
      </c>
      <c r="D12" s="37" t="s">
        <v>60</v>
      </c>
      <c r="E12" s="37" t="s">
        <v>1121</v>
      </c>
      <c r="F12" s="37">
        <v>1</v>
      </c>
      <c r="G12" s="39">
        <v>3.1</v>
      </c>
      <c r="H12" s="40"/>
      <c r="I12" s="40" t="s">
        <v>1138</v>
      </c>
      <c r="J12" s="37"/>
      <c r="K12" s="37"/>
      <c r="L12" s="46">
        <v>80</v>
      </c>
      <c r="M12" s="46">
        <v>86</v>
      </c>
      <c r="N12" s="46">
        <v>78</v>
      </c>
      <c r="O12" s="46">
        <v>83</v>
      </c>
      <c r="P12" s="46">
        <v>85</v>
      </c>
      <c r="Q12" s="46">
        <v>88</v>
      </c>
      <c r="R12" s="46">
        <f t="shared" si="0"/>
        <v>83.333333333333329</v>
      </c>
    </row>
    <row r="13" spans="1:18" s="41" customFormat="1" ht="22" customHeight="1">
      <c r="A13" s="37">
        <v>12</v>
      </c>
      <c r="B13" s="37" t="s">
        <v>1035</v>
      </c>
      <c r="C13" s="38" t="s">
        <v>81</v>
      </c>
      <c r="D13" s="37" t="s">
        <v>33</v>
      </c>
      <c r="E13" s="37" t="s">
        <v>1119</v>
      </c>
      <c r="F13" s="37">
        <v>3</v>
      </c>
      <c r="G13" s="39">
        <v>3.2</v>
      </c>
      <c r="H13" s="40"/>
      <c r="I13" s="40" t="s">
        <v>1139</v>
      </c>
      <c r="J13" s="37"/>
      <c r="K13" s="37"/>
      <c r="L13" s="46">
        <v>80</v>
      </c>
      <c r="M13" s="46">
        <v>86</v>
      </c>
      <c r="N13" s="46">
        <v>78</v>
      </c>
      <c r="O13" s="46">
        <v>85</v>
      </c>
      <c r="P13" s="46">
        <v>75</v>
      </c>
      <c r="Q13" s="46">
        <v>86</v>
      </c>
      <c r="R13" s="46">
        <f t="shared" si="0"/>
        <v>81.666666666666671</v>
      </c>
    </row>
    <row r="14" spans="1:18" s="41" customFormat="1" ht="22" customHeight="1">
      <c r="A14" s="37">
        <v>13</v>
      </c>
      <c r="B14" s="37" t="s">
        <v>1088</v>
      </c>
      <c r="C14" s="38" t="s">
        <v>86</v>
      </c>
      <c r="D14" s="37" t="s">
        <v>60</v>
      </c>
      <c r="E14" s="37" t="s">
        <v>1121</v>
      </c>
      <c r="F14" s="37">
        <v>1</v>
      </c>
      <c r="G14" s="39">
        <v>3.7</v>
      </c>
      <c r="H14" s="40"/>
      <c r="I14" s="40" t="s">
        <v>1140</v>
      </c>
      <c r="J14" s="37"/>
      <c r="K14" s="37"/>
      <c r="L14" s="46">
        <v>84</v>
      </c>
      <c r="M14" s="46">
        <v>82</v>
      </c>
      <c r="N14" s="46">
        <v>85</v>
      </c>
      <c r="O14" s="46">
        <v>86</v>
      </c>
      <c r="P14" s="46">
        <v>80</v>
      </c>
      <c r="Q14" s="46">
        <v>86</v>
      </c>
      <c r="R14" s="46">
        <f t="shared" si="0"/>
        <v>83.833333333333329</v>
      </c>
    </row>
    <row r="15" spans="1:18" s="41" customFormat="1" ht="22" customHeight="1">
      <c r="A15" s="37">
        <v>14</v>
      </c>
      <c r="B15" s="37" t="s">
        <v>1036</v>
      </c>
      <c r="C15" s="38" t="s">
        <v>89</v>
      </c>
      <c r="D15" s="37" t="s">
        <v>27</v>
      </c>
      <c r="E15" s="37" t="s">
        <v>1119</v>
      </c>
      <c r="F15" s="37">
        <v>3</v>
      </c>
      <c r="G15" s="39">
        <v>3.91</v>
      </c>
      <c r="H15" s="40"/>
      <c r="I15" s="40" t="s">
        <v>1141</v>
      </c>
      <c r="J15" s="37"/>
      <c r="K15" s="37"/>
      <c r="L15" s="46">
        <v>92</v>
      </c>
      <c r="M15" s="46">
        <v>88</v>
      </c>
      <c r="N15" s="46">
        <v>85</v>
      </c>
      <c r="O15" s="46">
        <v>89</v>
      </c>
      <c r="P15" s="46">
        <v>85</v>
      </c>
      <c r="Q15" s="46">
        <v>92</v>
      </c>
      <c r="R15" s="46">
        <f t="shared" si="0"/>
        <v>88.5</v>
      </c>
    </row>
    <row r="16" spans="1:18" s="41" customFormat="1" ht="22" customHeight="1">
      <c r="A16" s="37">
        <v>15</v>
      </c>
      <c r="B16" s="37" t="s">
        <v>1089</v>
      </c>
      <c r="C16" s="38" t="s">
        <v>94</v>
      </c>
      <c r="D16" s="37" t="s">
        <v>99</v>
      </c>
      <c r="E16" s="37" t="s">
        <v>1121</v>
      </c>
      <c r="F16" s="37">
        <v>1</v>
      </c>
      <c r="G16" s="39">
        <v>86.7</v>
      </c>
      <c r="H16" s="40"/>
      <c r="I16" s="40" t="s">
        <v>1142</v>
      </c>
      <c r="J16" s="37"/>
      <c r="K16" s="44" t="s">
        <v>1311</v>
      </c>
      <c r="L16" s="46">
        <v>88</v>
      </c>
      <c r="M16" s="46">
        <v>77</v>
      </c>
      <c r="N16" s="46">
        <v>82</v>
      </c>
      <c r="O16" s="46">
        <v>85</v>
      </c>
      <c r="P16" s="46">
        <v>85</v>
      </c>
      <c r="Q16" s="46">
        <v>88</v>
      </c>
      <c r="R16" s="46">
        <f t="shared" si="0"/>
        <v>84.166666666666671</v>
      </c>
    </row>
    <row r="17" spans="1:18" s="41" customFormat="1" ht="22" customHeight="1">
      <c r="A17" s="37">
        <v>16</v>
      </c>
      <c r="B17" s="37" t="s">
        <v>1090</v>
      </c>
      <c r="C17" s="38" t="s">
        <v>100</v>
      </c>
      <c r="D17" s="37" t="s">
        <v>33</v>
      </c>
      <c r="E17" s="37" t="s">
        <v>1121</v>
      </c>
      <c r="F17" s="37">
        <v>2</v>
      </c>
      <c r="G17" s="39"/>
      <c r="H17" s="40">
        <v>4</v>
      </c>
      <c r="I17" s="40" t="s">
        <v>1129</v>
      </c>
      <c r="J17" s="37"/>
      <c r="K17" s="37"/>
      <c r="L17" s="46">
        <v>82</v>
      </c>
      <c r="M17" s="46">
        <v>80</v>
      </c>
      <c r="N17" s="46">
        <v>85</v>
      </c>
      <c r="O17" s="46">
        <v>87</v>
      </c>
      <c r="P17" s="46">
        <v>75</v>
      </c>
      <c r="Q17" s="46">
        <v>86</v>
      </c>
      <c r="R17" s="46">
        <f t="shared" si="0"/>
        <v>82.5</v>
      </c>
    </row>
    <row r="18" spans="1:18" s="41" customFormat="1" ht="22" customHeight="1">
      <c r="A18" s="37">
        <v>17</v>
      </c>
      <c r="B18" s="37" t="s">
        <v>1091</v>
      </c>
      <c r="C18" s="38" t="s">
        <v>105</v>
      </c>
      <c r="D18" s="37" t="s">
        <v>60</v>
      </c>
      <c r="E18" s="37" t="s">
        <v>1121</v>
      </c>
      <c r="F18" s="37">
        <v>1</v>
      </c>
      <c r="G18" s="39">
        <v>3.5</v>
      </c>
      <c r="H18" s="40"/>
      <c r="I18" s="40" t="s">
        <v>1143</v>
      </c>
      <c r="J18" s="37"/>
      <c r="K18" s="37"/>
      <c r="L18" s="46">
        <v>78</v>
      </c>
      <c r="M18" s="46">
        <v>82</v>
      </c>
      <c r="N18" s="46">
        <v>78</v>
      </c>
      <c r="O18" s="46">
        <v>83</v>
      </c>
      <c r="P18" s="46">
        <v>75</v>
      </c>
      <c r="Q18" s="46">
        <v>88</v>
      </c>
      <c r="R18" s="46">
        <f t="shared" si="0"/>
        <v>80.666666666666671</v>
      </c>
    </row>
    <row r="19" spans="1:18" s="41" customFormat="1" ht="22" customHeight="1">
      <c r="A19" s="37">
        <v>18</v>
      </c>
      <c r="B19" s="37" t="s">
        <v>1092</v>
      </c>
      <c r="C19" s="38" t="s">
        <v>110</v>
      </c>
      <c r="D19" s="37" t="s">
        <v>115</v>
      </c>
      <c r="E19" s="37" t="s">
        <v>1121</v>
      </c>
      <c r="F19" s="37">
        <v>2</v>
      </c>
      <c r="G19" s="39"/>
      <c r="H19" s="40">
        <v>4</v>
      </c>
      <c r="I19" s="40" t="s">
        <v>1144</v>
      </c>
      <c r="J19" s="37"/>
      <c r="K19" s="37"/>
      <c r="L19" s="46">
        <v>84</v>
      </c>
      <c r="M19" s="46">
        <v>82</v>
      </c>
      <c r="N19" s="46">
        <v>85</v>
      </c>
      <c r="O19" s="46">
        <v>90</v>
      </c>
      <c r="P19" s="46">
        <v>85</v>
      </c>
      <c r="Q19" s="46">
        <v>88</v>
      </c>
      <c r="R19" s="46">
        <f t="shared" si="0"/>
        <v>85.666666666666671</v>
      </c>
    </row>
    <row r="20" spans="1:18" s="41" customFormat="1" ht="22" customHeight="1">
      <c r="A20" s="37">
        <v>19</v>
      </c>
      <c r="B20" s="37" t="s">
        <v>1037</v>
      </c>
      <c r="C20" s="38" t="s">
        <v>116</v>
      </c>
      <c r="D20" s="37" t="s">
        <v>99</v>
      </c>
      <c r="E20" s="37" t="s">
        <v>1119</v>
      </c>
      <c r="F20" s="37">
        <v>3</v>
      </c>
      <c r="G20" s="39">
        <v>4.0999999999999996</v>
      </c>
      <c r="H20" s="40"/>
      <c r="I20" s="40" t="s">
        <v>1140</v>
      </c>
      <c r="J20" s="37"/>
      <c r="K20" s="37"/>
      <c r="L20" s="46">
        <v>88</v>
      </c>
      <c r="M20" s="46">
        <v>86</v>
      </c>
      <c r="N20" s="46">
        <v>88</v>
      </c>
      <c r="O20" s="46">
        <v>96</v>
      </c>
      <c r="P20" s="46">
        <v>85</v>
      </c>
      <c r="Q20" s="46">
        <v>90</v>
      </c>
      <c r="R20" s="46">
        <f t="shared" si="0"/>
        <v>88.833333333333329</v>
      </c>
    </row>
    <row r="21" spans="1:18" s="41" customFormat="1" ht="22" customHeight="1">
      <c r="A21" s="37">
        <v>20</v>
      </c>
      <c r="B21" s="37" t="s">
        <v>1038</v>
      </c>
      <c r="C21" s="38" t="s">
        <v>121</v>
      </c>
      <c r="D21" s="37" t="s">
        <v>99</v>
      </c>
      <c r="E21" s="37" t="s">
        <v>1119</v>
      </c>
      <c r="F21" s="37">
        <v>3</v>
      </c>
      <c r="G21" s="39">
        <v>4.0999999999999996</v>
      </c>
      <c r="H21" s="40"/>
      <c r="I21" s="40" t="s">
        <v>1146</v>
      </c>
      <c r="J21" s="37"/>
      <c r="K21" s="16" t="s">
        <v>1306</v>
      </c>
      <c r="L21" s="46">
        <v>92</v>
      </c>
      <c r="M21" s="46">
        <v>93</v>
      </c>
      <c r="N21" s="46">
        <v>91</v>
      </c>
      <c r="O21" s="46">
        <v>96</v>
      </c>
      <c r="P21" s="46">
        <v>95</v>
      </c>
      <c r="Q21" s="46">
        <v>94</v>
      </c>
      <c r="R21" s="46">
        <f t="shared" si="0"/>
        <v>93.5</v>
      </c>
    </row>
    <row r="22" spans="1:18" s="41" customFormat="1" ht="22" customHeight="1">
      <c r="A22" s="37">
        <v>21</v>
      </c>
      <c r="B22" s="37" t="s">
        <v>1039</v>
      </c>
      <c r="C22" s="38" t="s">
        <v>126</v>
      </c>
      <c r="D22" s="37" t="s">
        <v>99</v>
      </c>
      <c r="E22" s="37" t="s">
        <v>1119</v>
      </c>
      <c r="F22" s="37">
        <v>4</v>
      </c>
      <c r="G22" s="39">
        <v>3.7</v>
      </c>
      <c r="H22" s="40"/>
      <c r="I22" s="40" t="s">
        <v>1147</v>
      </c>
      <c r="J22" s="37"/>
      <c r="K22" s="37"/>
      <c r="L22" s="46">
        <v>82</v>
      </c>
      <c r="M22" s="46">
        <v>77</v>
      </c>
      <c r="N22" s="46">
        <v>80</v>
      </c>
      <c r="O22" s="46">
        <v>91</v>
      </c>
      <c r="P22" s="46">
        <v>85</v>
      </c>
      <c r="Q22" s="46">
        <v>92</v>
      </c>
      <c r="R22" s="46">
        <f t="shared" si="0"/>
        <v>84.5</v>
      </c>
    </row>
    <row r="23" spans="1:18" s="41" customFormat="1" ht="22" customHeight="1">
      <c r="A23" s="37">
        <v>22</v>
      </c>
      <c r="B23" s="37" t="s">
        <v>1093</v>
      </c>
      <c r="C23" s="38" t="s">
        <v>131</v>
      </c>
      <c r="D23" s="37" t="s">
        <v>49</v>
      </c>
      <c r="E23" s="37" t="s">
        <v>1121</v>
      </c>
      <c r="F23" s="37">
        <v>2</v>
      </c>
      <c r="G23" s="39"/>
      <c r="H23" s="40">
        <v>4.3</v>
      </c>
      <c r="I23" s="40" t="s">
        <v>1128</v>
      </c>
      <c r="J23" s="37"/>
      <c r="K23" s="37"/>
      <c r="L23" s="46">
        <v>90</v>
      </c>
      <c r="M23" s="46">
        <v>92</v>
      </c>
      <c r="N23" s="46">
        <v>93</v>
      </c>
      <c r="O23" s="46">
        <v>93</v>
      </c>
      <c r="P23" s="46">
        <v>95</v>
      </c>
      <c r="Q23" s="46">
        <v>94</v>
      </c>
      <c r="R23" s="46">
        <f t="shared" si="0"/>
        <v>92.833333333333329</v>
      </c>
    </row>
    <row r="24" spans="1:18" s="41" customFormat="1" ht="22" customHeight="1">
      <c r="A24" s="37">
        <v>23</v>
      </c>
      <c r="B24" s="37" t="s">
        <v>1040</v>
      </c>
      <c r="C24" s="38" t="s">
        <v>136</v>
      </c>
      <c r="D24" s="37" t="s">
        <v>33</v>
      </c>
      <c r="E24" s="37" t="s">
        <v>1119</v>
      </c>
      <c r="F24" s="37">
        <v>4</v>
      </c>
      <c r="G24" s="39">
        <v>3.8</v>
      </c>
      <c r="H24" s="40"/>
      <c r="I24" s="40" t="s">
        <v>1149</v>
      </c>
      <c r="J24" s="37"/>
      <c r="K24" s="37"/>
      <c r="L24" s="46">
        <v>86</v>
      </c>
      <c r="M24" s="46">
        <v>92</v>
      </c>
      <c r="N24" s="46">
        <v>85</v>
      </c>
      <c r="O24" s="46">
        <v>88</v>
      </c>
      <c r="P24" s="46">
        <v>90</v>
      </c>
      <c r="Q24" s="46">
        <v>92</v>
      </c>
      <c r="R24" s="46">
        <f t="shared" si="0"/>
        <v>88.833333333333329</v>
      </c>
    </row>
    <row r="25" spans="1:18" s="41" customFormat="1" ht="22" customHeight="1">
      <c r="A25" s="37">
        <v>24</v>
      </c>
      <c r="B25" s="37" t="s">
        <v>1041</v>
      </c>
      <c r="C25" s="38" t="s">
        <v>141</v>
      </c>
      <c r="D25" s="37" t="s">
        <v>27</v>
      </c>
      <c r="E25" s="37" t="s">
        <v>1119</v>
      </c>
      <c r="F25" s="37">
        <v>4</v>
      </c>
      <c r="G25" s="39">
        <v>4</v>
      </c>
      <c r="H25" s="40"/>
      <c r="I25" s="40" t="s">
        <v>1143</v>
      </c>
      <c r="J25" s="37"/>
      <c r="K25" s="37"/>
      <c r="L25" s="46">
        <v>86</v>
      </c>
      <c r="M25" s="46">
        <v>84</v>
      </c>
      <c r="N25" s="46">
        <v>83</v>
      </c>
      <c r="O25" s="46">
        <v>87</v>
      </c>
      <c r="P25" s="46">
        <v>85</v>
      </c>
      <c r="Q25" s="46">
        <v>88</v>
      </c>
      <c r="R25" s="46">
        <f t="shared" si="0"/>
        <v>85.5</v>
      </c>
    </row>
    <row r="26" spans="1:18" s="41" customFormat="1" ht="22" customHeight="1">
      <c r="A26" s="37">
        <v>25</v>
      </c>
      <c r="B26" s="37" t="s">
        <v>1094</v>
      </c>
      <c r="C26" s="38" t="s">
        <v>146</v>
      </c>
      <c r="D26" s="37" t="s">
        <v>49</v>
      </c>
      <c r="E26" s="37" t="s">
        <v>1121</v>
      </c>
      <c r="F26" s="37">
        <v>2</v>
      </c>
      <c r="G26" s="39"/>
      <c r="H26" s="40">
        <v>3.9</v>
      </c>
      <c r="I26" s="42" t="s">
        <v>1153</v>
      </c>
      <c r="J26" s="37"/>
      <c r="K26" s="16" t="s">
        <v>1306</v>
      </c>
      <c r="L26" s="46">
        <v>86</v>
      </c>
      <c r="M26" s="46">
        <v>80</v>
      </c>
      <c r="N26" s="46">
        <v>90</v>
      </c>
      <c r="O26" s="46">
        <v>85</v>
      </c>
      <c r="P26" s="46">
        <v>90</v>
      </c>
      <c r="Q26" s="46">
        <v>90</v>
      </c>
      <c r="R26" s="46">
        <f t="shared" si="0"/>
        <v>86.833333333333329</v>
      </c>
    </row>
    <row r="27" spans="1:18" s="41" customFormat="1" ht="22" customHeight="1">
      <c r="A27" s="37">
        <v>26</v>
      </c>
      <c r="B27" s="37" t="s">
        <v>1042</v>
      </c>
      <c r="C27" s="38" t="s">
        <v>151</v>
      </c>
      <c r="D27" s="37" t="s">
        <v>115</v>
      </c>
      <c r="E27" s="37" t="s">
        <v>1119</v>
      </c>
      <c r="F27" s="37">
        <v>2</v>
      </c>
      <c r="G27" s="39">
        <v>4</v>
      </c>
      <c r="H27" s="40"/>
      <c r="I27" s="40" t="s">
        <v>1151</v>
      </c>
      <c r="J27" s="37"/>
      <c r="K27" s="37"/>
      <c r="L27" s="46">
        <v>84</v>
      </c>
      <c r="M27" s="46">
        <v>86</v>
      </c>
      <c r="N27" s="46">
        <v>85</v>
      </c>
      <c r="O27" s="46">
        <v>88</v>
      </c>
      <c r="P27" s="46">
        <v>90</v>
      </c>
      <c r="Q27" s="46">
        <v>88</v>
      </c>
      <c r="R27" s="46">
        <f t="shared" si="0"/>
        <v>86.833333333333329</v>
      </c>
    </row>
    <row r="28" spans="1:18" s="41" customFormat="1" ht="22" customHeight="1">
      <c r="A28" s="37">
        <v>27</v>
      </c>
      <c r="B28" s="37" t="s">
        <v>1043</v>
      </c>
      <c r="C28" s="38" t="s">
        <v>156</v>
      </c>
      <c r="D28" s="37" t="s">
        <v>33</v>
      </c>
      <c r="E28" s="37" t="s">
        <v>1119</v>
      </c>
      <c r="F28" s="37">
        <v>4</v>
      </c>
      <c r="G28" s="39">
        <v>4</v>
      </c>
      <c r="H28" s="40"/>
      <c r="I28" s="40" t="s">
        <v>1152</v>
      </c>
      <c r="J28" s="37"/>
      <c r="K28" s="37"/>
      <c r="L28" s="46">
        <v>86</v>
      </c>
      <c r="M28" s="46">
        <v>88</v>
      </c>
      <c r="N28" s="46">
        <v>87</v>
      </c>
      <c r="O28" s="46">
        <v>89</v>
      </c>
      <c r="P28" s="46">
        <v>90</v>
      </c>
      <c r="Q28" s="46">
        <v>90</v>
      </c>
      <c r="R28" s="46">
        <f t="shared" si="0"/>
        <v>88.333333333333329</v>
      </c>
    </row>
    <row r="29" spans="1:18" s="41" customFormat="1" ht="22" customHeight="1">
      <c r="A29" s="37">
        <v>28</v>
      </c>
      <c r="B29" s="37" t="s">
        <v>1044</v>
      </c>
      <c r="C29" s="38" t="s">
        <v>161</v>
      </c>
      <c r="D29" s="37" t="s">
        <v>27</v>
      </c>
      <c r="E29" s="37" t="s">
        <v>1119</v>
      </c>
      <c r="F29" s="37">
        <v>3</v>
      </c>
      <c r="G29" s="39">
        <v>4</v>
      </c>
      <c r="H29" s="40"/>
      <c r="I29" s="40" t="s">
        <v>1131</v>
      </c>
      <c r="J29" s="37" t="s">
        <v>1124</v>
      </c>
      <c r="K29" s="37"/>
      <c r="L29" s="46">
        <v>92</v>
      </c>
      <c r="M29" s="46">
        <v>91</v>
      </c>
      <c r="N29" s="46">
        <v>95</v>
      </c>
      <c r="O29" s="46">
        <v>94</v>
      </c>
      <c r="P29" s="46">
        <v>95</v>
      </c>
      <c r="Q29" s="46">
        <v>93</v>
      </c>
      <c r="R29" s="46">
        <f t="shared" si="0"/>
        <v>93.333333333333329</v>
      </c>
    </row>
    <row r="30" spans="1:18" s="41" customFormat="1" ht="22" customHeight="1">
      <c r="A30" s="37">
        <v>29</v>
      </c>
      <c r="B30" s="37" t="s">
        <v>1045</v>
      </c>
      <c r="C30" s="38" t="s">
        <v>167</v>
      </c>
      <c r="D30" s="37" t="s">
        <v>49</v>
      </c>
      <c r="E30" s="37" t="s">
        <v>1119</v>
      </c>
      <c r="F30" s="37">
        <v>3</v>
      </c>
      <c r="G30" s="39">
        <v>3.9</v>
      </c>
      <c r="H30" s="40"/>
      <c r="I30" s="40" t="s">
        <v>1155</v>
      </c>
      <c r="J30" s="37"/>
      <c r="K30" s="37"/>
      <c r="L30" s="46">
        <v>92</v>
      </c>
      <c r="M30" s="46">
        <v>92</v>
      </c>
      <c r="N30" s="46">
        <v>88</v>
      </c>
      <c r="O30" s="46">
        <v>91</v>
      </c>
      <c r="P30" s="46">
        <v>90</v>
      </c>
      <c r="Q30" s="46">
        <v>90</v>
      </c>
      <c r="R30" s="46">
        <f t="shared" si="0"/>
        <v>90.5</v>
      </c>
    </row>
    <row r="31" spans="1:18" s="41" customFormat="1" ht="22" customHeight="1">
      <c r="A31" s="37">
        <v>30</v>
      </c>
      <c r="B31" s="37" t="s">
        <v>1046</v>
      </c>
      <c r="C31" s="38" t="s">
        <v>171</v>
      </c>
      <c r="D31" s="37" t="s">
        <v>49</v>
      </c>
      <c r="E31" s="37" t="s">
        <v>1119</v>
      </c>
      <c r="F31" s="37">
        <v>3</v>
      </c>
      <c r="G31" s="39">
        <v>3.8</v>
      </c>
      <c r="H31" s="40"/>
      <c r="I31" s="40" t="s">
        <v>1149</v>
      </c>
      <c r="J31" s="37" t="s">
        <v>1124</v>
      </c>
      <c r="K31" s="37"/>
      <c r="L31" s="46">
        <v>92</v>
      </c>
      <c r="M31" s="46">
        <v>92</v>
      </c>
      <c r="N31" s="46">
        <v>95</v>
      </c>
      <c r="O31" s="46">
        <v>94</v>
      </c>
      <c r="P31" s="46">
        <v>90</v>
      </c>
      <c r="Q31" s="46">
        <v>92</v>
      </c>
      <c r="R31" s="46">
        <f t="shared" si="0"/>
        <v>92.5</v>
      </c>
    </row>
    <row r="32" spans="1:18" s="41" customFormat="1" ht="22" customHeight="1">
      <c r="A32" s="37">
        <v>31</v>
      </c>
      <c r="B32" s="37" t="s">
        <v>1047</v>
      </c>
      <c r="C32" s="38" t="s">
        <v>177</v>
      </c>
      <c r="D32" s="37" t="s">
        <v>27</v>
      </c>
      <c r="E32" s="37" t="s">
        <v>1119</v>
      </c>
      <c r="F32" s="37">
        <v>3</v>
      </c>
      <c r="G32" s="39">
        <v>3.8</v>
      </c>
      <c r="H32" s="40"/>
      <c r="I32" s="40" t="s">
        <v>1143</v>
      </c>
      <c r="J32" s="37"/>
      <c r="K32" s="37"/>
      <c r="L32" s="46">
        <v>84</v>
      </c>
      <c r="M32" s="46">
        <v>80</v>
      </c>
      <c r="N32" s="46">
        <v>82</v>
      </c>
      <c r="O32" s="46">
        <v>88</v>
      </c>
      <c r="P32" s="46">
        <v>80</v>
      </c>
      <c r="Q32" s="46">
        <v>88</v>
      </c>
      <c r="R32" s="46">
        <f t="shared" si="0"/>
        <v>83.666666666666671</v>
      </c>
    </row>
    <row r="33" spans="1:18" s="41" customFormat="1" ht="22" customHeight="1">
      <c r="A33" s="37">
        <v>32</v>
      </c>
      <c r="B33" s="37" t="s">
        <v>1048</v>
      </c>
      <c r="C33" s="38" t="s">
        <v>182</v>
      </c>
      <c r="D33" s="37" t="s">
        <v>33</v>
      </c>
      <c r="E33" s="37" t="s">
        <v>1119</v>
      </c>
      <c r="F33" s="37">
        <v>4</v>
      </c>
      <c r="G33" s="39">
        <v>4.0999999999999996</v>
      </c>
      <c r="H33" s="40"/>
      <c r="I33" s="40" t="s">
        <v>1136</v>
      </c>
      <c r="J33" s="37"/>
      <c r="K33" s="37"/>
      <c r="L33" s="46">
        <v>86</v>
      </c>
      <c r="M33" s="46">
        <v>93</v>
      </c>
      <c r="N33" s="46">
        <v>90</v>
      </c>
      <c r="O33" s="46">
        <v>92</v>
      </c>
      <c r="P33" s="46">
        <v>90</v>
      </c>
      <c r="Q33" s="46">
        <v>90</v>
      </c>
      <c r="R33" s="46">
        <f t="shared" si="0"/>
        <v>90.166666666666671</v>
      </c>
    </row>
    <row r="34" spans="1:18" s="41" customFormat="1" ht="22" customHeight="1">
      <c r="A34" s="37">
        <v>33</v>
      </c>
      <c r="B34" s="37" t="s">
        <v>1049</v>
      </c>
      <c r="C34" s="38" t="s">
        <v>187</v>
      </c>
      <c r="D34" s="37" t="s">
        <v>27</v>
      </c>
      <c r="E34" s="37" t="s">
        <v>1119</v>
      </c>
      <c r="F34" s="37">
        <v>2</v>
      </c>
      <c r="G34" s="39">
        <v>4.0999999999999996</v>
      </c>
      <c r="H34" s="40"/>
      <c r="I34" s="40" t="s">
        <v>1130</v>
      </c>
      <c r="J34" s="37"/>
      <c r="K34" s="37"/>
      <c r="L34" s="46">
        <v>92</v>
      </c>
      <c r="M34" s="46">
        <v>85</v>
      </c>
      <c r="N34" s="46">
        <v>92</v>
      </c>
      <c r="O34" s="46">
        <v>89</v>
      </c>
      <c r="P34" s="46">
        <v>95</v>
      </c>
      <c r="Q34" s="46">
        <v>92</v>
      </c>
      <c r="R34" s="46">
        <f t="shared" si="0"/>
        <v>90.833333333333329</v>
      </c>
    </row>
    <row r="35" spans="1:18" s="41" customFormat="1" ht="22" customHeight="1">
      <c r="A35" s="37">
        <v>34</v>
      </c>
      <c r="B35" s="37" t="s">
        <v>1050</v>
      </c>
      <c r="C35" s="38" t="s">
        <v>192</v>
      </c>
      <c r="D35" s="37" t="s">
        <v>27</v>
      </c>
      <c r="E35" s="37" t="s">
        <v>1119</v>
      </c>
      <c r="F35" s="37">
        <v>3</v>
      </c>
      <c r="G35" s="39">
        <v>3.9</v>
      </c>
      <c r="H35" s="40"/>
      <c r="I35" s="40" t="s">
        <v>1158</v>
      </c>
      <c r="J35" s="37"/>
      <c r="K35" s="44" t="s">
        <v>1303</v>
      </c>
      <c r="L35" s="46">
        <v>88</v>
      </c>
      <c r="M35" s="46">
        <v>86</v>
      </c>
      <c r="N35" s="46">
        <v>83</v>
      </c>
      <c r="O35" s="46">
        <v>87</v>
      </c>
      <c r="P35" s="46">
        <v>90</v>
      </c>
      <c r="Q35" s="46">
        <v>88</v>
      </c>
      <c r="R35" s="46">
        <f t="shared" si="0"/>
        <v>87</v>
      </c>
    </row>
    <row r="36" spans="1:18" s="41" customFormat="1" ht="22" customHeight="1">
      <c r="A36" s="37">
        <v>35</v>
      </c>
      <c r="B36" s="37" t="s">
        <v>1051</v>
      </c>
      <c r="C36" s="38" t="s">
        <v>197</v>
      </c>
      <c r="D36" s="37" t="s">
        <v>49</v>
      </c>
      <c r="E36" s="37" t="s">
        <v>1119</v>
      </c>
      <c r="F36" s="37">
        <v>3</v>
      </c>
      <c r="G36" s="39">
        <v>3.8</v>
      </c>
      <c r="H36" s="40"/>
      <c r="I36" s="40" t="s">
        <v>1159</v>
      </c>
      <c r="J36" s="37"/>
      <c r="K36" s="37"/>
      <c r="L36" s="46">
        <v>92</v>
      </c>
      <c r="M36" s="46">
        <v>91</v>
      </c>
      <c r="N36" s="46">
        <v>88</v>
      </c>
      <c r="O36" s="46">
        <v>88</v>
      </c>
      <c r="P36" s="46">
        <v>90</v>
      </c>
      <c r="Q36" s="46">
        <v>89</v>
      </c>
      <c r="R36" s="46">
        <f t="shared" si="0"/>
        <v>89.666666666666671</v>
      </c>
    </row>
    <row r="37" spans="1:18" s="41" customFormat="1" ht="22" customHeight="1">
      <c r="A37" s="37">
        <v>36</v>
      </c>
      <c r="B37" s="37" t="s">
        <v>1052</v>
      </c>
      <c r="C37" s="38" t="s">
        <v>202</v>
      </c>
      <c r="D37" s="37" t="s">
        <v>99</v>
      </c>
      <c r="E37" s="37" t="s">
        <v>1119</v>
      </c>
      <c r="F37" s="37">
        <v>2</v>
      </c>
      <c r="G37" s="39">
        <v>4.2</v>
      </c>
      <c r="H37" s="40"/>
      <c r="I37" s="40" t="s">
        <v>1160</v>
      </c>
      <c r="J37" s="37" t="s">
        <v>1124</v>
      </c>
      <c r="K37" s="16" t="s">
        <v>1306</v>
      </c>
      <c r="L37" s="46">
        <v>92</v>
      </c>
      <c r="M37" s="46">
        <v>92</v>
      </c>
      <c r="N37" s="46">
        <v>95</v>
      </c>
      <c r="O37" s="46">
        <v>97</v>
      </c>
      <c r="P37" s="46">
        <v>95</v>
      </c>
      <c r="Q37" s="46">
        <v>95</v>
      </c>
      <c r="R37" s="46">
        <f t="shared" si="0"/>
        <v>94.333333333333329</v>
      </c>
    </row>
    <row r="38" spans="1:18" s="41" customFormat="1" ht="22" customHeight="1">
      <c r="A38" s="37">
        <v>37</v>
      </c>
      <c r="B38" s="37" t="s">
        <v>1095</v>
      </c>
      <c r="C38" s="38" t="s">
        <v>207</v>
      </c>
      <c r="D38" s="37" t="s">
        <v>27</v>
      </c>
      <c r="E38" s="37" t="s">
        <v>1121</v>
      </c>
      <c r="F38" s="37">
        <v>2</v>
      </c>
      <c r="G38" s="39"/>
      <c r="H38" s="40">
        <v>4.18</v>
      </c>
      <c r="I38" s="40" t="s">
        <v>1161</v>
      </c>
      <c r="J38" s="37"/>
      <c r="K38" s="37"/>
      <c r="L38" s="46">
        <v>82</v>
      </c>
      <c r="M38" s="46">
        <v>86</v>
      </c>
      <c r="N38" s="46">
        <v>90</v>
      </c>
      <c r="O38" s="46">
        <v>93</v>
      </c>
      <c r="P38" s="46">
        <v>80</v>
      </c>
      <c r="Q38" s="46">
        <v>90</v>
      </c>
      <c r="R38" s="46">
        <f t="shared" si="0"/>
        <v>86.833333333333329</v>
      </c>
    </row>
    <row r="39" spans="1:18" s="41" customFormat="1" ht="22" customHeight="1">
      <c r="A39" s="37">
        <v>38</v>
      </c>
      <c r="B39" s="37" t="s">
        <v>1053</v>
      </c>
      <c r="C39" s="38" t="s">
        <v>212</v>
      </c>
      <c r="D39" s="37" t="s">
        <v>49</v>
      </c>
      <c r="E39" s="37" t="s">
        <v>1119</v>
      </c>
      <c r="F39" s="37">
        <v>3</v>
      </c>
      <c r="G39" s="39">
        <v>4</v>
      </c>
      <c r="H39" s="40"/>
      <c r="I39" s="40" t="s">
        <v>1133</v>
      </c>
      <c r="J39" s="37"/>
      <c r="K39" s="37"/>
      <c r="L39" s="46">
        <v>84</v>
      </c>
      <c r="M39" s="46">
        <v>84</v>
      </c>
      <c r="N39" s="46">
        <v>88</v>
      </c>
      <c r="O39" s="46">
        <v>92</v>
      </c>
      <c r="P39" s="46">
        <v>85</v>
      </c>
      <c r="Q39" s="46">
        <v>86</v>
      </c>
      <c r="R39" s="46">
        <f t="shared" si="0"/>
        <v>86.5</v>
      </c>
    </row>
    <row r="40" spans="1:18" s="41" customFormat="1" ht="22" customHeight="1">
      <c r="A40" s="37">
        <v>39</v>
      </c>
      <c r="B40" s="37" t="s">
        <v>1054</v>
      </c>
      <c r="C40" s="38" t="s">
        <v>217</v>
      </c>
      <c r="D40" s="37" t="s">
        <v>33</v>
      </c>
      <c r="E40" s="37" t="s">
        <v>1119</v>
      </c>
      <c r="F40" s="37">
        <v>3</v>
      </c>
      <c r="G40" s="39">
        <v>3.9</v>
      </c>
      <c r="H40" s="40"/>
      <c r="I40" s="40" t="s">
        <v>1136</v>
      </c>
      <c r="J40" s="37"/>
      <c r="K40" s="37"/>
      <c r="L40" s="46">
        <v>88</v>
      </c>
      <c r="M40" s="46">
        <v>92</v>
      </c>
      <c r="N40" s="46">
        <v>86</v>
      </c>
      <c r="O40" s="46">
        <v>90</v>
      </c>
      <c r="P40" s="46">
        <v>90</v>
      </c>
      <c r="Q40" s="46">
        <v>88</v>
      </c>
      <c r="R40" s="46">
        <f t="shared" si="0"/>
        <v>89</v>
      </c>
    </row>
    <row r="41" spans="1:18" s="41" customFormat="1" ht="22" customHeight="1">
      <c r="A41" s="37">
        <v>40</v>
      </c>
      <c r="B41" s="37" t="s">
        <v>1055</v>
      </c>
      <c r="C41" s="38" t="s">
        <v>222</v>
      </c>
      <c r="D41" s="37" t="s">
        <v>33</v>
      </c>
      <c r="E41" s="37" t="s">
        <v>1119</v>
      </c>
      <c r="F41" s="37">
        <v>4</v>
      </c>
      <c r="G41" s="39">
        <v>3.4</v>
      </c>
      <c r="H41" s="40"/>
      <c r="I41" s="40" t="s">
        <v>1162</v>
      </c>
      <c r="J41" s="37"/>
      <c r="K41" s="37"/>
      <c r="L41" s="46">
        <v>78</v>
      </c>
      <c r="M41" s="46">
        <v>84</v>
      </c>
      <c r="N41" s="46">
        <v>80</v>
      </c>
      <c r="O41" s="46">
        <v>80</v>
      </c>
      <c r="P41" s="46">
        <v>75</v>
      </c>
      <c r="Q41" s="46">
        <v>85</v>
      </c>
      <c r="R41" s="46">
        <f t="shared" si="0"/>
        <v>80.333333333333329</v>
      </c>
    </row>
    <row r="42" spans="1:18" s="41" customFormat="1" ht="22" customHeight="1">
      <c r="A42" s="37">
        <v>41</v>
      </c>
      <c r="B42" s="37" t="s">
        <v>1056</v>
      </c>
      <c r="C42" s="38" t="s">
        <v>227</v>
      </c>
      <c r="D42" s="37" t="s">
        <v>33</v>
      </c>
      <c r="E42" s="37" t="s">
        <v>1119</v>
      </c>
      <c r="F42" s="37">
        <v>3</v>
      </c>
      <c r="G42" s="39">
        <v>4</v>
      </c>
      <c r="H42" s="40"/>
      <c r="I42" s="40" t="s">
        <v>1132</v>
      </c>
      <c r="J42" s="37"/>
      <c r="K42" s="37"/>
      <c r="L42" s="46">
        <v>88</v>
      </c>
      <c r="M42" s="46">
        <v>88</v>
      </c>
      <c r="N42" s="46">
        <v>86</v>
      </c>
      <c r="O42" s="46">
        <v>88</v>
      </c>
      <c r="P42" s="46">
        <v>90</v>
      </c>
      <c r="Q42" s="46">
        <v>88</v>
      </c>
      <c r="R42" s="46">
        <f t="shared" si="0"/>
        <v>88</v>
      </c>
    </row>
    <row r="43" spans="1:18" s="41" customFormat="1" ht="22" customHeight="1">
      <c r="A43" s="37">
        <v>42</v>
      </c>
      <c r="B43" s="37" t="s">
        <v>1096</v>
      </c>
      <c r="C43" s="38" t="s">
        <v>232</v>
      </c>
      <c r="D43" s="37" t="s">
        <v>27</v>
      </c>
      <c r="E43" s="37" t="s">
        <v>1121</v>
      </c>
      <c r="F43" s="37">
        <v>1</v>
      </c>
      <c r="G43" s="39">
        <v>3.9</v>
      </c>
      <c r="H43" s="40"/>
      <c r="I43" s="40" t="s">
        <v>1163</v>
      </c>
      <c r="J43" s="37"/>
      <c r="K43" s="37"/>
      <c r="L43" s="46">
        <v>88</v>
      </c>
      <c r="M43" s="46">
        <v>88</v>
      </c>
      <c r="N43" s="46">
        <v>86</v>
      </c>
      <c r="O43" s="46">
        <v>85</v>
      </c>
      <c r="P43" s="46">
        <v>85</v>
      </c>
      <c r="Q43" s="46">
        <v>90</v>
      </c>
      <c r="R43" s="46">
        <f t="shared" si="0"/>
        <v>87</v>
      </c>
    </row>
    <row r="44" spans="1:18" s="41" customFormat="1" ht="22" customHeight="1">
      <c r="A44" s="37">
        <v>43</v>
      </c>
      <c r="B44" s="37" t="s">
        <v>1097</v>
      </c>
      <c r="C44" s="38" t="s">
        <v>236</v>
      </c>
      <c r="D44" s="37" t="s">
        <v>33</v>
      </c>
      <c r="E44" s="37" t="s">
        <v>1121</v>
      </c>
      <c r="F44" s="37">
        <v>2</v>
      </c>
      <c r="G44" s="39"/>
      <c r="H44" s="40">
        <v>4.2</v>
      </c>
      <c r="I44" s="40" t="s">
        <v>1132</v>
      </c>
      <c r="J44" s="37"/>
      <c r="K44" s="37"/>
      <c r="L44" s="46">
        <v>86</v>
      </c>
      <c r="M44" s="46">
        <v>91</v>
      </c>
      <c r="N44" s="46">
        <v>90</v>
      </c>
      <c r="O44" s="46">
        <v>95</v>
      </c>
      <c r="P44" s="46">
        <v>80</v>
      </c>
      <c r="Q44" s="46">
        <v>92</v>
      </c>
      <c r="R44" s="46">
        <f t="shared" si="0"/>
        <v>89</v>
      </c>
    </row>
    <row r="45" spans="1:18" s="41" customFormat="1" ht="22" customHeight="1">
      <c r="A45" s="37">
        <v>44</v>
      </c>
      <c r="B45" s="37" t="s">
        <v>1098</v>
      </c>
      <c r="C45" s="38" t="s">
        <v>241</v>
      </c>
      <c r="D45" s="37" t="s">
        <v>49</v>
      </c>
      <c r="E45" s="37" t="s">
        <v>1121</v>
      </c>
      <c r="F45" s="37">
        <v>2</v>
      </c>
      <c r="G45" s="39"/>
      <c r="H45" s="40">
        <v>3.9</v>
      </c>
      <c r="I45" s="40" t="s">
        <v>1164</v>
      </c>
      <c r="J45" s="37"/>
      <c r="K45" s="37"/>
      <c r="L45" s="46">
        <v>90</v>
      </c>
      <c r="M45" s="46">
        <v>93</v>
      </c>
      <c r="N45" s="46">
        <v>88</v>
      </c>
      <c r="O45" s="46">
        <v>86</v>
      </c>
      <c r="P45" s="46">
        <v>90</v>
      </c>
      <c r="Q45" s="46">
        <v>92</v>
      </c>
      <c r="R45" s="46">
        <f t="shared" si="0"/>
        <v>89.833333333333329</v>
      </c>
    </row>
    <row r="46" spans="1:18" s="41" customFormat="1" ht="22" customHeight="1">
      <c r="A46" s="37">
        <v>45</v>
      </c>
      <c r="B46" s="37" t="s">
        <v>1057</v>
      </c>
      <c r="C46" s="38" t="s">
        <v>246</v>
      </c>
      <c r="D46" s="37" t="s">
        <v>49</v>
      </c>
      <c r="E46" s="37" t="s">
        <v>1119</v>
      </c>
      <c r="F46" s="37">
        <v>4</v>
      </c>
      <c r="G46" s="39">
        <v>3.6</v>
      </c>
      <c r="H46" s="40"/>
      <c r="I46" s="40" t="s">
        <v>1165</v>
      </c>
      <c r="J46" s="37"/>
      <c r="K46" s="37"/>
      <c r="L46" s="46">
        <v>82</v>
      </c>
      <c r="M46" s="46">
        <v>82</v>
      </c>
      <c r="N46" s="46">
        <v>82</v>
      </c>
      <c r="O46" s="46">
        <v>84</v>
      </c>
      <c r="P46" s="46">
        <v>80</v>
      </c>
      <c r="Q46" s="46">
        <v>86</v>
      </c>
      <c r="R46" s="46">
        <f t="shared" si="0"/>
        <v>82.666666666666671</v>
      </c>
    </row>
    <row r="47" spans="1:18" s="41" customFormat="1" ht="22" customHeight="1">
      <c r="A47" s="37">
        <v>46</v>
      </c>
      <c r="B47" s="37" t="s">
        <v>1099</v>
      </c>
      <c r="C47" s="38" t="s">
        <v>251</v>
      </c>
      <c r="D47" s="37" t="s">
        <v>33</v>
      </c>
      <c r="E47" s="37" t="s">
        <v>1121</v>
      </c>
      <c r="F47" s="37">
        <v>2</v>
      </c>
      <c r="G47" s="39"/>
      <c r="H47" s="40">
        <v>4.0999999999999996</v>
      </c>
      <c r="I47" s="40" t="s">
        <v>1166</v>
      </c>
      <c r="J47" s="37"/>
      <c r="K47" s="37"/>
      <c r="L47" s="46">
        <v>90</v>
      </c>
      <c r="M47" s="46">
        <v>88</v>
      </c>
      <c r="N47" s="46">
        <v>90</v>
      </c>
      <c r="O47" s="46">
        <v>91</v>
      </c>
      <c r="P47" s="46">
        <v>95</v>
      </c>
      <c r="Q47" s="46">
        <v>88</v>
      </c>
      <c r="R47" s="46">
        <f t="shared" si="0"/>
        <v>90.333333333333329</v>
      </c>
    </row>
    <row r="48" spans="1:18" s="41" customFormat="1" ht="22" customHeight="1">
      <c r="A48" s="37">
        <v>47</v>
      </c>
      <c r="B48" s="37" t="s">
        <v>1058</v>
      </c>
      <c r="C48" s="38" t="s">
        <v>256</v>
      </c>
      <c r="D48" s="37" t="s">
        <v>27</v>
      </c>
      <c r="E48" s="37" t="s">
        <v>1119</v>
      </c>
      <c r="F48" s="37">
        <v>3</v>
      </c>
      <c r="G48" s="39">
        <v>3.7</v>
      </c>
      <c r="H48" s="40"/>
      <c r="I48" s="40" t="s">
        <v>1130</v>
      </c>
      <c r="J48" s="37"/>
      <c r="K48" s="37"/>
      <c r="L48" s="46">
        <v>88</v>
      </c>
      <c r="M48" s="46">
        <v>84</v>
      </c>
      <c r="N48" s="46">
        <v>85</v>
      </c>
      <c r="O48" s="46">
        <v>83</v>
      </c>
      <c r="P48" s="46">
        <v>85</v>
      </c>
      <c r="Q48" s="46">
        <v>88</v>
      </c>
      <c r="R48" s="46">
        <f t="shared" si="0"/>
        <v>85.5</v>
      </c>
    </row>
    <row r="49" spans="1:18" s="41" customFormat="1" ht="22" customHeight="1">
      <c r="A49" s="37">
        <v>48</v>
      </c>
      <c r="B49" s="37" t="s">
        <v>1059</v>
      </c>
      <c r="C49" s="38" t="s">
        <v>261</v>
      </c>
      <c r="D49" s="37" t="s">
        <v>27</v>
      </c>
      <c r="E49" s="37" t="s">
        <v>1119</v>
      </c>
      <c r="F49" s="37">
        <v>3</v>
      </c>
      <c r="G49" s="39"/>
      <c r="H49" s="40">
        <v>4.0999999999999996</v>
      </c>
      <c r="I49" s="40" t="s">
        <v>1149</v>
      </c>
      <c r="J49" s="37"/>
      <c r="K49" s="37"/>
      <c r="L49" s="46">
        <v>92</v>
      </c>
      <c r="M49" s="46">
        <v>88</v>
      </c>
      <c r="N49" s="46">
        <v>90</v>
      </c>
      <c r="O49" s="46">
        <v>87</v>
      </c>
      <c r="P49" s="46">
        <v>95</v>
      </c>
      <c r="Q49" s="46">
        <v>92</v>
      </c>
      <c r="R49" s="46">
        <f t="shared" si="0"/>
        <v>90.666666666666671</v>
      </c>
    </row>
    <row r="50" spans="1:18" s="41" customFormat="1" ht="22" customHeight="1">
      <c r="A50" s="37">
        <v>49</v>
      </c>
      <c r="B50" s="37" t="s">
        <v>1100</v>
      </c>
      <c r="C50" s="38" t="s">
        <v>266</v>
      </c>
      <c r="D50" s="37" t="s">
        <v>33</v>
      </c>
      <c r="E50" s="37" t="s">
        <v>1121</v>
      </c>
      <c r="F50" s="37">
        <v>2</v>
      </c>
      <c r="G50" s="39"/>
      <c r="H50" s="40">
        <v>4.25</v>
      </c>
      <c r="I50" s="40" t="s">
        <v>1167</v>
      </c>
      <c r="J50" s="37"/>
      <c r="K50" s="37"/>
      <c r="L50" s="46">
        <v>86</v>
      </c>
      <c r="M50" s="46">
        <v>92</v>
      </c>
      <c r="N50" s="46">
        <v>93</v>
      </c>
      <c r="O50" s="46">
        <v>92</v>
      </c>
      <c r="P50" s="46">
        <v>95</v>
      </c>
      <c r="Q50" s="46">
        <v>90</v>
      </c>
      <c r="R50" s="46">
        <f t="shared" si="0"/>
        <v>91.333333333333329</v>
      </c>
    </row>
    <row r="51" spans="1:18" s="41" customFormat="1" ht="22" customHeight="1">
      <c r="A51" s="37">
        <v>50</v>
      </c>
      <c r="B51" s="37" t="s">
        <v>1101</v>
      </c>
      <c r="C51" s="38" t="s">
        <v>271</v>
      </c>
      <c r="D51" s="37" t="s">
        <v>33</v>
      </c>
      <c r="E51" s="37" t="s">
        <v>1121</v>
      </c>
      <c r="F51" s="37">
        <v>2</v>
      </c>
      <c r="G51" s="39"/>
      <c r="H51" s="40">
        <v>3.9</v>
      </c>
      <c r="I51" s="40" t="s">
        <v>1152</v>
      </c>
      <c r="J51" s="37"/>
      <c r="K51" s="37"/>
      <c r="L51" s="46">
        <v>86</v>
      </c>
      <c r="M51" s="46">
        <v>86</v>
      </c>
      <c r="N51" s="46">
        <v>88</v>
      </c>
      <c r="O51" s="46">
        <v>91</v>
      </c>
      <c r="P51" s="46">
        <v>85</v>
      </c>
      <c r="Q51" s="46">
        <v>86</v>
      </c>
      <c r="R51" s="46">
        <f t="shared" si="0"/>
        <v>87</v>
      </c>
    </row>
    <row r="52" spans="1:18" s="41" customFormat="1" ht="22" customHeight="1">
      <c r="A52" s="37">
        <v>51</v>
      </c>
      <c r="B52" s="37" t="s">
        <v>1102</v>
      </c>
      <c r="C52" s="38" t="s">
        <v>276</v>
      </c>
      <c r="D52" s="37" t="s">
        <v>49</v>
      </c>
      <c r="E52" s="37" t="s">
        <v>1121</v>
      </c>
      <c r="F52" s="37">
        <v>2</v>
      </c>
      <c r="G52" s="39"/>
      <c r="H52" s="37">
        <v>4.0999999999999996</v>
      </c>
      <c r="I52" s="37" t="s">
        <v>1167</v>
      </c>
      <c r="J52" s="37"/>
      <c r="K52" s="37"/>
      <c r="L52" s="46">
        <v>86</v>
      </c>
      <c r="M52" s="46">
        <v>88</v>
      </c>
      <c r="N52" s="46">
        <v>90</v>
      </c>
      <c r="O52" s="46">
        <v>90</v>
      </c>
      <c r="P52" s="46">
        <v>95</v>
      </c>
      <c r="Q52" s="46">
        <v>88</v>
      </c>
      <c r="R52" s="46">
        <f t="shared" si="0"/>
        <v>89.5</v>
      </c>
    </row>
    <row r="53" spans="1:18" s="41" customFormat="1" ht="22" customHeight="1">
      <c r="A53" s="37">
        <v>52</v>
      </c>
      <c r="B53" s="37" t="s">
        <v>1103</v>
      </c>
      <c r="C53" s="38" t="s">
        <v>281</v>
      </c>
      <c r="D53" s="37" t="s">
        <v>33</v>
      </c>
      <c r="E53" s="37" t="s">
        <v>1121</v>
      </c>
      <c r="F53" s="37">
        <v>2</v>
      </c>
      <c r="G53" s="39"/>
      <c r="H53" s="37">
        <v>4.0999999999999996</v>
      </c>
      <c r="I53" s="37" t="s">
        <v>1136</v>
      </c>
      <c r="J53" s="37"/>
      <c r="K53" s="37"/>
      <c r="L53" s="46">
        <v>86</v>
      </c>
      <c r="M53" s="46">
        <v>92</v>
      </c>
      <c r="N53" s="46">
        <v>90</v>
      </c>
      <c r="O53" s="46">
        <v>93</v>
      </c>
      <c r="P53" s="46">
        <v>90</v>
      </c>
      <c r="Q53" s="46">
        <v>88</v>
      </c>
      <c r="R53" s="46">
        <f t="shared" si="0"/>
        <v>89.833333333333329</v>
      </c>
    </row>
    <row r="54" spans="1:18" s="41" customFormat="1" ht="22" customHeight="1">
      <c r="A54" s="37">
        <v>53</v>
      </c>
      <c r="B54" s="37" t="s">
        <v>1060</v>
      </c>
      <c r="C54" s="38" t="s">
        <v>286</v>
      </c>
      <c r="D54" s="37" t="s">
        <v>49</v>
      </c>
      <c r="E54" s="37" t="s">
        <v>1119</v>
      </c>
      <c r="F54" s="37">
        <v>3</v>
      </c>
      <c r="G54" s="39">
        <v>4</v>
      </c>
      <c r="H54" s="37"/>
      <c r="I54" s="37" t="s">
        <v>1169</v>
      </c>
      <c r="J54" s="37"/>
      <c r="K54" s="44" t="s">
        <v>1303</v>
      </c>
      <c r="L54" s="46">
        <v>84</v>
      </c>
      <c r="M54" s="46">
        <v>82</v>
      </c>
      <c r="N54" s="46">
        <v>90</v>
      </c>
      <c r="O54" s="46">
        <v>90</v>
      </c>
      <c r="P54" s="46">
        <v>90</v>
      </c>
      <c r="Q54" s="46">
        <v>86</v>
      </c>
      <c r="R54" s="46">
        <f t="shared" si="0"/>
        <v>87</v>
      </c>
    </row>
    <row r="55" spans="1:18" s="41" customFormat="1" ht="22" customHeight="1">
      <c r="A55" s="37">
        <v>54</v>
      </c>
      <c r="B55" s="37" t="s">
        <v>1061</v>
      </c>
      <c r="C55" s="38" t="s">
        <v>291</v>
      </c>
      <c r="D55" s="37" t="s">
        <v>49</v>
      </c>
      <c r="E55" s="37" t="s">
        <v>1119</v>
      </c>
      <c r="F55" s="37">
        <v>3</v>
      </c>
      <c r="G55" s="39">
        <v>3.9</v>
      </c>
      <c r="H55" s="37"/>
      <c r="I55" s="37" t="s">
        <v>1128</v>
      </c>
      <c r="J55" s="37"/>
      <c r="K55" s="37"/>
      <c r="L55" s="46">
        <v>92</v>
      </c>
      <c r="M55" s="46">
        <v>85</v>
      </c>
      <c r="N55" s="46">
        <v>85</v>
      </c>
      <c r="O55" s="46">
        <v>89</v>
      </c>
      <c r="P55" s="46">
        <v>90</v>
      </c>
      <c r="Q55" s="46">
        <v>92</v>
      </c>
      <c r="R55" s="46">
        <f t="shared" si="0"/>
        <v>88.833333333333329</v>
      </c>
    </row>
    <row r="56" spans="1:18" s="41" customFormat="1" ht="22" customHeight="1">
      <c r="A56" s="37">
        <v>55</v>
      </c>
      <c r="B56" s="37" t="s">
        <v>1062</v>
      </c>
      <c r="C56" s="38" t="s">
        <v>296</v>
      </c>
      <c r="D56" s="37" t="s">
        <v>33</v>
      </c>
      <c r="E56" s="37" t="s">
        <v>1119</v>
      </c>
      <c r="F56" s="37">
        <v>4</v>
      </c>
      <c r="G56" s="39">
        <v>3.1</v>
      </c>
      <c r="H56" s="37"/>
      <c r="I56" s="37" t="s">
        <v>1143</v>
      </c>
      <c r="J56" s="37"/>
      <c r="K56" s="37"/>
      <c r="L56" s="46">
        <v>70</v>
      </c>
      <c r="M56" s="46">
        <v>80</v>
      </c>
      <c r="N56" s="46">
        <v>78</v>
      </c>
      <c r="O56" s="46">
        <v>80</v>
      </c>
      <c r="P56" s="46">
        <v>68</v>
      </c>
      <c r="Q56" s="46">
        <v>82</v>
      </c>
      <c r="R56" s="46">
        <f t="shared" si="0"/>
        <v>76.333333333333329</v>
      </c>
    </row>
    <row r="57" spans="1:18" s="41" customFormat="1" ht="22" customHeight="1">
      <c r="A57" s="37">
        <v>56</v>
      </c>
      <c r="B57" s="37" t="s">
        <v>1104</v>
      </c>
      <c r="C57" s="38" t="s">
        <v>301</v>
      </c>
      <c r="D57" s="37" t="s">
        <v>27</v>
      </c>
      <c r="E57" s="37" t="s">
        <v>1121</v>
      </c>
      <c r="F57" s="37">
        <v>2</v>
      </c>
      <c r="G57" s="39"/>
      <c r="H57" s="37">
        <v>4.2</v>
      </c>
      <c r="I57" s="37" t="s">
        <v>1132</v>
      </c>
      <c r="J57" s="37"/>
      <c r="K57" s="37"/>
      <c r="L57" s="46">
        <v>86</v>
      </c>
      <c r="M57" s="46">
        <v>88</v>
      </c>
      <c r="N57" s="46">
        <v>90</v>
      </c>
      <c r="O57" s="46">
        <v>94</v>
      </c>
      <c r="P57" s="46">
        <v>80</v>
      </c>
      <c r="Q57" s="46">
        <v>93</v>
      </c>
      <c r="R57" s="46">
        <f t="shared" si="0"/>
        <v>88.5</v>
      </c>
    </row>
    <row r="58" spans="1:18" s="41" customFormat="1" ht="22" customHeight="1">
      <c r="A58" s="37">
        <v>57</v>
      </c>
      <c r="B58" s="37" t="s">
        <v>1063</v>
      </c>
      <c r="C58" s="38" t="s">
        <v>306</v>
      </c>
      <c r="D58" s="37" t="s">
        <v>33</v>
      </c>
      <c r="E58" s="37" t="s">
        <v>1119</v>
      </c>
      <c r="F58" s="37">
        <v>2</v>
      </c>
      <c r="G58" s="39">
        <v>4.0999999999999996</v>
      </c>
      <c r="H58" s="37"/>
      <c r="I58" s="37" t="s">
        <v>308</v>
      </c>
      <c r="J58" s="37"/>
      <c r="K58" s="37"/>
      <c r="L58" s="46">
        <v>88</v>
      </c>
      <c r="M58" s="46">
        <v>92</v>
      </c>
      <c r="N58" s="46">
        <v>90</v>
      </c>
      <c r="O58" s="46">
        <v>97</v>
      </c>
      <c r="P58" s="46">
        <v>95</v>
      </c>
      <c r="Q58" s="46">
        <v>92</v>
      </c>
      <c r="R58" s="46">
        <f t="shared" si="0"/>
        <v>92.333333333333329</v>
      </c>
    </row>
    <row r="59" spans="1:18" s="41" customFormat="1" ht="22" customHeight="1">
      <c r="A59" s="37">
        <v>58</v>
      </c>
      <c r="B59" s="37" t="s">
        <v>1105</v>
      </c>
      <c r="C59" s="38" t="s">
        <v>309</v>
      </c>
      <c r="D59" s="37" t="s">
        <v>27</v>
      </c>
      <c r="E59" s="37" t="s">
        <v>1121</v>
      </c>
      <c r="F59" s="37">
        <v>2</v>
      </c>
      <c r="G59" s="39"/>
      <c r="H59" s="37">
        <v>3.8</v>
      </c>
      <c r="I59" s="37" t="s">
        <v>1171</v>
      </c>
      <c r="J59" s="37"/>
      <c r="K59" s="37"/>
      <c r="L59" s="46">
        <v>74</v>
      </c>
      <c r="M59" s="46">
        <v>82</v>
      </c>
      <c r="N59" s="46">
        <v>85</v>
      </c>
      <c r="O59" s="46">
        <v>85</v>
      </c>
      <c r="P59" s="46">
        <v>72</v>
      </c>
      <c r="Q59" s="46">
        <v>84</v>
      </c>
      <c r="R59" s="46">
        <f t="shared" si="0"/>
        <v>80.333333333333329</v>
      </c>
    </row>
    <row r="60" spans="1:18" s="41" customFormat="1" ht="22" customHeight="1">
      <c r="A60" s="37">
        <v>59</v>
      </c>
      <c r="B60" s="37" t="s">
        <v>1106</v>
      </c>
      <c r="C60" s="38" t="s">
        <v>314</v>
      </c>
      <c r="D60" s="37" t="s">
        <v>27</v>
      </c>
      <c r="E60" s="37" t="s">
        <v>1121</v>
      </c>
      <c r="F60" s="37">
        <v>1</v>
      </c>
      <c r="G60" s="39">
        <v>4.0999999999999996</v>
      </c>
      <c r="H60" s="37"/>
      <c r="I60" s="37" t="s">
        <v>1133</v>
      </c>
      <c r="J60" s="37"/>
      <c r="K60" s="37"/>
      <c r="L60" s="46">
        <v>84</v>
      </c>
      <c r="M60" s="46">
        <v>85</v>
      </c>
      <c r="N60" s="46">
        <v>88</v>
      </c>
      <c r="O60" s="46">
        <v>84</v>
      </c>
      <c r="P60" s="46">
        <v>80</v>
      </c>
      <c r="Q60" s="46">
        <v>88</v>
      </c>
      <c r="R60" s="46">
        <f t="shared" si="0"/>
        <v>84.833333333333329</v>
      </c>
    </row>
    <row r="61" spans="1:18" s="41" customFormat="1" ht="22" customHeight="1">
      <c r="A61" s="37">
        <v>60</v>
      </c>
      <c r="B61" s="37" t="s">
        <v>1064</v>
      </c>
      <c r="C61" s="38" t="s">
        <v>319</v>
      </c>
      <c r="D61" s="37" t="s">
        <v>49</v>
      </c>
      <c r="E61" s="37" t="s">
        <v>1119</v>
      </c>
      <c r="F61" s="37">
        <v>3</v>
      </c>
      <c r="G61" s="39">
        <v>3.7</v>
      </c>
      <c r="H61" s="37"/>
      <c r="I61" s="37" t="s">
        <v>1128</v>
      </c>
      <c r="J61" s="37"/>
      <c r="K61" s="37"/>
      <c r="L61" s="46">
        <v>88</v>
      </c>
      <c r="M61" s="46">
        <v>86</v>
      </c>
      <c r="N61" s="46">
        <v>85</v>
      </c>
      <c r="O61" s="46">
        <v>87</v>
      </c>
      <c r="P61" s="46">
        <v>85</v>
      </c>
      <c r="Q61" s="46">
        <v>90</v>
      </c>
      <c r="R61" s="46">
        <f t="shared" si="0"/>
        <v>86.833333333333329</v>
      </c>
    </row>
    <row r="62" spans="1:18" s="41" customFormat="1" ht="22" customHeight="1">
      <c r="A62" s="37">
        <v>61</v>
      </c>
      <c r="B62" s="37" t="s">
        <v>1065</v>
      </c>
      <c r="C62" s="38" t="s">
        <v>324</v>
      </c>
      <c r="D62" s="37" t="s">
        <v>49</v>
      </c>
      <c r="E62" s="37" t="s">
        <v>1119</v>
      </c>
      <c r="F62" s="37">
        <v>3</v>
      </c>
      <c r="G62" s="39">
        <v>4</v>
      </c>
      <c r="H62" s="37"/>
      <c r="I62" s="37" t="s">
        <v>1130</v>
      </c>
      <c r="J62" s="37"/>
      <c r="K62" s="37"/>
      <c r="L62" s="46">
        <v>92</v>
      </c>
      <c r="M62" s="46">
        <v>91</v>
      </c>
      <c r="N62" s="46">
        <v>88</v>
      </c>
      <c r="O62" s="46">
        <v>93</v>
      </c>
      <c r="P62" s="46">
        <v>95</v>
      </c>
      <c r="Q62" s="46">
        <v>90</v>
      </c>
      <c r="R62" s="46">
        <f t="shared" si="0"/>
        <v>91.5</v>
      </c>
    </row>
    <row r="63" spans="1:18" s="41" customFormat="1" ht="22" customHeight="1">
      <c r="A63" s="37">
        <v>62</v>
      </c>
      <c r="B63" s="37" t="s">
        <v>1066</v>
      </c>
      <c r="C63" s="38" t="s">
        <v>329</v>
      </c>
      <c r="D63" s="37" t="s">
        <v>33</v>
      </c>
      <c r="E63" s="37" t="s">
        <v>1119</v>
      </c>
      <c r="F63" s="37">
        <v>2</v>
      </c>
      <c r="G63" s="39">
        <v>4.2</v>
      </c>
      <c r="H63" s="37"/>
      <c r="I63" s="37" t="s">
        <v>1172</v>
      </c>
      <c r="J63" s="37"/>
      <c r="K63" s="37"/>
      <c r="L63" s="46">
        <v>92</v>
      </c>
      <c r="M63" s="46">
        <v>94</v>
      </c>
      <c r="N63" s="46">
        <v>90</v>
      </c>
      <c r="O63" s="46">
        <v>95</v>
      </c>
      <c r="P63" s="46">
        <v>95</v>
      </c>
      <c r="Q63" s="46">
        <v>93</v>
      </c>
      <c r="R63" s="46">
        <f t="shared" si="0"/>
        <v>93.166666666666671</v>
      </c>
    </row>
    <row r="64" spans="1:18" s="41" customFormat="1" ht="22" customHeight="1">
      <c r="A64" s="37">
        <v>63</v>
      </c>
      <c r="B64" s="37" t="s">
        <v>1067</v>
      </c>
      <c r="C64" s="38" t="s">
        <v>271</v>
      </c>
      <c r="D64" s="37" t="s">
        <v>33</v>
      </c>
      <c r="E64" s="37" t="s">
        <v>1119</v>
      </c>
      <c r="F64" s="37">
        <v>2</v>
      </c>
      <c r="G64" s="39">
        <v>3.5</v>
      </c>
      <c r="H64" s="37"/>
      <c r="I64" s="37" t="s">
        <v>1140</v>
      </c>
      <c r="J64" s="37"/>
      <c r="K64" s="37"/>
      <c r="L64" s="46">
        <v>80</v>
      </c>
      <c r="M64" s="46">
        <v>85</v>
      </c>
      <c r="N64" s="46">
        <v>83</v>
      </c>
      <c r="O64" s="46">
        <v>85</v>
      </c>
      <c r="P64" s="46">
        <v>75</v>
      </c>
      <c r="Q64" s="46">
        <v>85</v>
      </c>
      <c r="R64" s="46">
        <f t="shared" si="0"/>
        <v>82.166666666666671</v>
      </c>
    </row>
    <row r="65" spans="1:18" s="41" customFormat="1" ht="22" customHeight="1">
      <c r="A65" s="37">
        <v>64</v>
      </c>
      <c r="B65" s="37" t="s">
        <v>1068</v>
      </c>
      <c r="C65" s="38" t="s">
        <v>337</v>
      </c>
      <c r="D65" s="37" t="s">
        <v>27</v>
      </c>
      <c r="E65" s="37" t="s">
        <v>1119</v>
      </c>
      <c r="F65" s="37">
        <v>3</v>
      </c>
      <c r="G65" s="39">
        <v>3.9</v>
      </c>
      <c r="H65" s="37"/>
      <c r="I65" s="37" t="s">
        <v>1128</v>
      </c>
      <c r="J65" s="37"/>
      <c r="K65" s="37"/>
      <c r="L65" s="46">
        <v>92</v>
      </c>
      <c r="M65" s="46">
        <v>91</v>
      </c>
      <c r="N65" s="46">
        <v>88</v>
      </c>
      <c r="O65" s="46">
        <v>89</v>
      </c>
      <c r="P65" s="46">
        <v>90</v>
      </c>
      <c r="Q65" s="46">
        <v>90</v>
      </c>
      <c r="R65" s="46">
        <f t="shared" si="0"/>
        <v>90</v>
      </c>
    </row>
    <row r="66" spans="1:18" s="41" customFormat="1" ht="22" customHeight="1">
      <c r="A66" s="37">
        <v>65</v>
      </c>
      <c r="B66" s="37" t="s">
        <v>1069</v>
      </c>
      <c r="C66" s="38" t="s">
        <v>342</v>
      </c>
      <c r="D66" s="37" t="s">
        <v>49</v>
      </c>
      <c r="E66" s="37" t="s">
        <v>1119</v>
      </c>
      <c r="F66" s="37">
        <v>3</v>
      </c>
      <c r="G66" s="39">
        <v>4.0999999999999996</v>
      </c>
      <c r="H66" s="37"/>
      <c r="I66" s="37" t="s">
        <v>1173</v>
      </c>
      <c r="J66" s="37"/>
      <c r="K66" s="37"/>
      <c r="L66" s="46">
        <v>88</v>
      </c>
      <c r="M66" s="46">
        <v>88</v>
      </c>
      <c r="N66" s="46">
        <v>92</v>
      </c>
      <c r="O66" s="46">
        <v>95</v>
      </c>
      <c r="P66" s="46">
        <v>90</v>
      </c>
      <c r="Q66" s="46">
        <v>88</v>
      </c>
      <c r="R66" s="46">
        <f t="shared" si="0"/>
        <v>90.166666666666671</v>
      </c>
    </row>
    <row r="67" spans="1:18" s="41" customFormat="1" ht="22" customHeight="1">
      <c r="A67" s="37">
        <v>66</v>
      </c>
      <c r="B67" s="37" t="s">
        <v>1070</v>
      </c>
      <c r="C67" s="38" t="s">
        <v>481</v>
      </c>
      <c r="D67" s="37" t="s">
        <v>33</v>
      </c>
      <c r="E67" s="37" t="s">
        <v>1119</v>
      </c>
      <c r="F67" s="37">
        <v>2</v>
      </c>
      <c r="G67" s="39">
        <v>4.0999999999999996</v>
      </c>
      <c r="H67" s="37"/>
      <c r="I67" s="37" t="s">
        <v>1138</v>
      </c>
      <c r="J67" s="37"/>
      <c r="K67" s="37"/>
      <c r="L67" s="46">
        <v>88</v>
      </c>
      <c r="M67" s="46">
        <v>91</v>
      </c>
      <c r="N67" s="46">
        <v>92</v>
      </c>
      <c r="O67" s="46">
        <v>90</v>
      </c>
      <c r="P67" s="46">
        <v>95</v>
      </c>
      <c r="Q67" s="46">
        <v>88</v>
      </c>
      <c r="R67" s="46">
        <f t="shared" ref="R67:R130" si="1">SUM(L67:Q67)/6</f>
        <v>90.666666666666671</v>
      </c>
    </row>
    <row r="68" spans="1:18" s="41" customFormat="1" ht="22" customHeight="1">
      <c r="A68" s="37">
        <v>67</v>
      </c>
      <c r="B68" s="37" t="s">
        <v>1071</v>
      </c>
      <c r="C68" s="38" t="s">
        <v>351</v>
      </c>
      <c r="D68" s="37" t="s">
        <v>33</v>
      </c>
      <c r="E68" s="37" t="s">
        <v>1119</v>
      </c>
      <c r="F68" s="37">
        <v>4</v>
      </c>
      <c r="G68" s="39">
        <v>3.3</v>
      </c>
      <c r="H68" s="37"/>
      <c r="I68" s="37" t="s">
        <v>1175</v>
      </c>
      <c r="J68" s="37"/>
      <c r="K68" s="37"/>
      <c r="L68" s="46">
        <v>70</v>
      </c>
      <c r="M68" s="46">
        <v>84</v>
      </c>
      <c r="N68" s="46">
        <v>76</v>
      </c>
      <c r="O68" s="46">
        <v>80</v>
      </c>
      <c r="P68" s="46">
        <v>72</v>
      </c>
      <c r="Q68" s="46">
        <v>80</v>
      </c>
      <c r="R68" s="46">
        <f t="shared" si="1"/>
        <v>77</v>
      </c>
    </row>
    <row r="69" spans="1:18" s="41" customFormat="1" ht="22" customHeight="1">
      <c r="A69" s="37">
        <v>68</v>
      </c>
      <c r="B69" s="37" t="s">
        <v>1072</v>
      </c>
      <c r="C69" s="38" t="s">
        <v>356</v>
      </c>
      <c r="D69" s="37" t="s">
        <v>49</v>
      </c>
      <c r="E69" s="37" t="s">
        <v>1119</v>
      </c>
      <c r="F69" s="37">
        <v>3</v>
      </c>
      <c r="G69" s="39">
        <v>3.2</v>
      </c>
      <c r="H69" s="37"/>
      <c r="I69" s="37" t="s">
        <v>1141</v>
      </c>
      <c r="J69" s="37"/>
      <c r="K69" s="16" t="s">
        <v>1306</v>
      </c>
      <c r="L69" s="46">
        <v>80</v>
      </c>
      <c r="M69" s="46">
        <v>85</v>
      </c>
      <c r="N69" s="46">
        <v>83</v>
      </c>
      <c r="O69" s="46">
        <v>81</v>
      </c>
      <c r="P69" s="46">
        <v>75</v>
      </c>
      <c r="Q69" s="46">
        <v>80</v>
      </c>
      <c r="R69" s="46">
        <f t="shared" si="1"/>
        <v>80.666666666666671</v>
      </c>
    </row>
    <row r="70" spans="1:18" s="41" customFormat="1" ht="22" customHeight="1">
      <c r="A70" s="37">
        <v>69</v>
      </c>
      <c r="B70" s="37" t="s">
        <v>1073</v>
      </c>
      <c r="C70" s="38" t="s">
        <v>361</v>
      </c>
      <c r="D70" s="37" t="s">
        <v>115</v>
      </c>
      <c r="E70" s="37" t="s">
        <v>1119</v>
      </c>
      <c r="F70" s="37">
        <v>4</v>
      </c>
      <c r="G70" s="43">
        <v>3.45</v>
      </c>
      <c r="H70" s="37"/>
      <c r="I70" s="37" t="s">
        <v>1138</v>
      </c>
      <c r="J70" s="37"/>
      <c r="K70" s="37"/>
      <c r="L70" s="46">
        <v>84</v>
      </c>
      <c r="M70" s="46">
        <v>88</v>
      </c>
      <c r="N70" s="46">
        <v>82</v>
      </c>
      <c r="O70" s="46">
        <v>87</v>
      </c>
      <c r="P70" s="46">
        <v>80</v>
      </c>
      <c r="Q70" s="46">
        <v>84</v>
      </c>
      <c r="R70" s="46">
        <f t="shared" si="1"/>
        <v>84.166666666666671</v>
      </c>
    </row>
    <row r="71" spans="1:18" s="41" customFormat="1" ht="22" customHeight="1">
      <c r="A71" s="37">
        <v>70</v>
      </c>
      <c r="B71" s="37" t="s">
        <v>1074</v>
      </c>
      <c r="C71" s="38" t="s">
        <v>366</v>
      </c>
      <c r="D71" s="37" t="s">
        <v>49</v>
      </c>
      <c r="E71" s="37" t="s">
        <v>1119</v>
      </c>
      <c r="F71" s="37">
        <v>3</v>
      </c>
      <c r="G71" s="39">
        <v>3.8</v>
      </c>
      <c r="H71" s="37"/>
      <c r="I71" s="37" t="s">
        <v>1155</v>
      </c>
      <c r="J71" s="37"/>
      <c r="K71" s="37"/>
      <c r="L71" s="46">
        <v>92</v>
      </c>
      <c r="M71" s="46">
        <v>91</v>
      </c>
      <c r="N71" s="46">
        <v>86</v>
      </c>
      <c r="O71" s="46">
        <v>87</v>
      </c>
      <c r="P71" s="46">
        <v>90</v>
      </c>
      <c r="Q71" s="46">
        <v>90</v>
      </c>
      <c r="R71" s="46">
        <f t="shared" si="1"/>
        <v>89.333333333333329</v>
      </c>
    </row>
    <row r="72" spans="1:18" s="41" customFormat="1" ht="22" customHeight="1">
      <c r="A72" s="37">
        <v>71</v>
      </c>
      <c r="B72" s="37" t="s">
        <v>1075</v>
      </c>
      <c r="C72" s="38" t="s">
        <v>371</v>
      </c>
      <c r="D72" s="37" t="s">
        <v>49</v>
      </c>
      <c r="E72" s="37" t="s">
        <v>1119</v>
      </c>
      <c r="F72" s="37">
        <v>3</v>
      </c>
      <c r="G72" s="39">
        <v>3.8</v>
      </c>
      <c r="H72" s="37"/>
      <c r="I72" s="37" t="s">
        <v>1165</v>
      </c>
      <c r="J72" s="37"/>
      <c r="K72" s="37"/>
      <c r="L72" s="46">
        <v>84</v>
      </c>
      <c r="M72" s="46">
        <v>86</v>
      </c>
      <c r="N72" s="46">
        <v>86</v>
      </c>
      <c r="O72" s="46">
        <v>88</v>
      </c>
      <c r="P72" s="46">
        <v>85</v>
      </c>
      <c r="Q72" s="46">
        <v>88</v>
      </c>
      <c r="R72" s="46">
        <f t="shared" si="1"/>
        <v>86.166666666666671</v>
      </c>
    </row>
    <row r="73" spans="1:18" s="41" customFormat="1" ht="22" customHeight="1">
      <c r="A73" s="37">
        <v>72</v>
      </c>
      <c r="B73" s="37" t="s">
        <v>1076</v>
      </c>
      <c r="C73" s="38" t="s">
        <v>375</v>
      </c>
      <c r="D73" s="37" t="s">
        <v>99</v>
      </c>
      <c r="E73" s="37" t="s">
        <v>1119</v>
      </c>
      <c r="F73" s="37">
        <v>3</v>
      </c>
      <c r="G73" s="39">
        <v>3.9</v>
      </c>
      <c r="H73" s="37"/>
      <c r="I73" s="37" t="s">
        <v>1177</v>
      </c>
      <c r="J73" s="37"/>
      <c r="K73" s="37"/>
      <c r="L73" s="46">
        <v>84</v>
      </c>
      <c r="M73" s="46">
        <v>82</v>
      </c>
      <c r="N73" s="46">
        <v>85</v>
      </c>
      <c r="O73" s="46">
        <v>90</v>
      </c>
      <c r="P73" s="46">
        <v>85</v>
      </c>
      <c r="Q73" s="46">
        <v>86</v>
      </c>
      <c r="R73" s="46">
        <f t="shared" si="1"/>
        <v>85.333333333333329</v>
      </c>
    </row>
    <row r="74" spans="1:18" s="41" customFormat="1" ht="22" customHeight="1">
      <c r="A74" s="37">
        <v>73</v>
      </c>
      <c r="B74" s="37" t="s">
        <v>1077</v>
      </c>
      <c r="C74" s="38" t="s">
        <v>380</v>
      </c>
      <c r="D74" s="37" t="s">
        <v>27</v>
      </c>
      <c r="E74" s="37" t="s">
        <v>1119</v>
      </c>
      <c r="F74" s="37">
        <v>3</v>
      </c>
      <c r="G74" s="39">
        <v>4.0999999999999996</v>
      </c>
      <c r="H74" s="37"/>
      <c r="I74" s="37" t="s">
        <v>1130</v>
      </c>
      <c r="J74" s="37"/>
      <c r="K74" s="37"/>
      <c r="L74" s="46">
        <v>92</v>
      </c>
      <c r="M74" s="46">
        <v>93</v>
      </c>
      <c r="N74" s="46">
        <v>90</v>
      </c>
      <c r="O74" s="46">
        <v>91</v>
      </c>
      <c r="P74" s="46">
        <v>95</v>
      </c>
      <c r="Q74" s="46">
        <v>92</v>
      </c>
      <c r="R74" s="46">
        <f t="shared" si="1"/>
        <v>92.166666666666671</v>
      </c>
    </row>
    <row r="75" spans="1:18" s="41" customFormat="1" ht="22" customHeight="1">
      <c r="A75" s="37">
        <v>74</v>
      </c>
      <c r="B75" s="37" t="s">
        <v>1107</v>
      </c>
      <c r="C75" s="38" t="s">
        <v>385</v>
      </c>
      <c r="D75" s="37" t="s">
        <v>49</v>
      </c>
      <c r="E75" s="37" t="s">
        <v>1121</v>
      </c>
      <c r="F75" s="37">
        <v>1</v>
      </c>
      <c r="G75" s="39"/>
      <c r="H75" s="39">
        <v>4</v>
      </c>
      <c r="I75" s="39" t="s">
        <v>1178</v>
      </c>
      <c r="J75" s="37"/>
      <c r="K75" s="37"/>
      <c r="L75" s="46">
        <v>92</v>
      </c>
      <c r="M75" s="46">
        <v>92</v>
      </c>
      <c r="N75" s="46">
        <v>90</v>
      </c>
      <c r="O75" s="46">
        <v>93</v>
      </c>
      <c r="P75" s="46">
        <v>90</v>
      </c>
      <c r="Q75" s="46">
        <v>90</v>
      </c>
      <c r="R75" s="46">
        <f t="shared" si="1"/>
        <v>91.166666666666671</v>
      </c>
    </row>
    <row r="76" spans="1:18" s="41" customFormat="1" ht="22" customHeight="1">
      <c r="A76" s="37">
        <v>75</v>
      </c>
      <c r="B76" s="37" t="s">
        <v>1108</v>
      </c>
      <c r="C76" s="38" t="s">
        <v>390</v>
      </c>
      <c r="D76" s="37" t="s">
        <v>33</v>
      </c>
      <c r="E76" s="37" t="s">
        <v>1121</v>
      </c>
      <c r="F76" s="37">
        <v>1</v>
      </c>
      <c r="G76" s="39"/>
      <c r="H76" s="37">
        <v>3.9</v>
      </c>
      <c r="I76" s="37" t="s">
        <v>1136</v>
      </c>
      <c r="J76" s="37"/>
      <c r="K76" s="37"/>
      <c r="L76" s="46">
        <v>88</v>
      </c>
      <c r="M76" s="46">
        <v>91</v>
      </c>
      <c r="N76" s="46">
        <v>88</v>
      </c>
      <c r="O76" s="46">
        <v>90</v>
      </c>
      <c r="P76" s="46">
        <v>80</v>
      </c>
      <c r="Q76" s="46">
        <v>90</v>
      </c>
      <c r="R76" s="46">
        <f t="shared" si="1"/>
        <v>87.833333333333329</v>
      </c>
    </row>
    <row r="77" spans="1:18" s="41" customFormat="1" ht="22" customHeight="1">
      <c r="A77" s="37">
        <v>76</v>
      </c>
      <c r="B77" s="37" t="s">
        <v>1109</v>
      </c>
      <c r="C77" s="38" t="s">
        <v>395</v>
      </c>
      <c r="D77" s="37" t="s">
        <v>49</v>
      </c>
      <c r="E77" s="37" t="s">
        <v>1121</v>
      </c>
      <c r="F77" s="37">
        <v>1</v>
      </c>
      <c r="G77" s="39"/>
      <c r="H77" s="37">
        <v>3.8</v>
      </c>
      <c r="I77" s="37" t="s">
        <v>1141</v>
      </c>
      <c r="J77" s="37"/>
      <c r="K77" s="37"/>
      <c r="L77" s="46">
        <v>92</v>
      </c>
      <c r="M77" s="46">
        <v>85</v>
      </c>
      <c r="N77" s="46">
        <v>88</v>
      </c>
      <c r="O77" s="46">
        <v>87</v>
      </c>
      <c r="P77" s="46">
        <v>85</v>
      </c>
      <c r="Q77" s="46">
        <v>88</v>
      </c>
      <c r="R77" s="46">
        <f t="shared" si="1"/>
        <v>87.5</v>
      </c>
    </row>
    <row r="78" spans="1:18" s="41" customFormat="1" ht="22" customHeight="1">
      <c r="A78" s="37">
        <v>77</v>
      </c>
      <c r="B78" s="37" t="s">
        <v>1078</v>
      </c>
      <c r="C78" s="38" t="s">
        <v>400</v>
      </c>
      <c r="D78" s="37" t="s">
        <v>27</v>
      </c>
      <c r="E78" s="37" t="s">
        <v>1119</v>
      </c>
      <c r="F78" s="37">
        <v>4</v>
      </c>
      <c r="G78" s="39">
        <v>3.7</v>
      </c>
      <c r="H78" s="37"/>
      <c r="I78" s="37" t="s">
        <v>1172</v>
      </c>
      <c r="J78" s="37"/>
      <c r="K78" s="37"/>
      <c r="L78" s="46">
        <v>86</v>
      </c>
      <c r="M78" s="46">
        <v>91</v>
      </c>
      <c r="N78" s="46">
        <v>88</v>
      </c>
      <c r="O78" s="46">
        <v>92</v>
      </c>
      <c r="P78" s="46">
        <v>85</v>
      </c>
      <c r="Q78" s="46">
        <v>90</v>
      </c>
      <c r="R78" s="46">
        <f t="shared" si="1"/>
        <v>88.666666666666671</v>
      </c>
    </row>
    <row r="79" spans="1:18" s="41" customFormat="1" ht="22" customHeight="1">
      <c r="A79" s="37">
        <v>78</v>
      </c>
      <c r="B79" s="37" t="s">
        <v>1079</v>
      </c>
      <c r="C79" s="38" t="s">
        <v>404</v>
      </c>
      <c r="D79" s="37" t="s">
        <v>49</v>
      </c>
      <c r="E79" s="37" t="s">
        <v>1119</v>
      </c>
      <c r="F79" s="37">
        <v>3</v>
      </c>
      <c r="G79" s="39">
        <v>3.5</v>
      </c>
      <c r="H79" s="37"/>
      <c r="I79" s="37" t="s">
        <v>1177</v>
      </c>
      <c r="J79" s="37"/>
      <c r="K79" s="37"/>
      <c r="L79" s="46">
        <v>76</v>
      </c>
      <c r="M79" s="46">
        <v>80</v>
      </c>
      <c r="N79" s="46">
        <v>83</v>
      </c>
      <c r="O79" s="46">
        <v>83</v>
      </c>
      <c r="P79" s="46">
        <v>75</v>
      </c>
      <c r="Q79" s="46">
        <v>80</v>
      </c>
      <c r="R79" s="46">
        <f t="shared" si="1"/>
        <v>79.5</v>
      </c>
    </row>
    <row r="80" spans="1:18" s="41" customFormat="1" ht="22" customHeight="1">
      <c r="A80" s="37">
        <v>79</v>
      </c>
      <c r="B80" s="37" t="s">
        <v>1110</v>
      </c>
      <c r="C80" s="38" t="s">
        <v>409</v>
      </c>
      <c r="D80" s="37" t="s">
        <v>33</v>
      </c>
      <c r="E80" s="37" t="s">
        <v>1121</v>
      </c>
      <c r="F80" s="37">
        <v>2</v>
      </c>
      <c r="G80" s="39"/>
      <c r="H80" s="37">
        <v>3.8</v>
      </c>
      <c r="I80" s="37" t="s">
        <v>1180</v>
      </c>
      <c r="J80" s="37"/>
      <c r="K80" s="37"/>
      <c r="L80" s="46">
        <v>82</v>
      </c>
      <c r="M80" s="46">
        <v>86</v>
      </c>
      <c r="N80" s="46">
        <v>88</v>
      </c>
      <c r="O80" s="46">
        <v>87</v>
      </c>
      <c r="P80" s="46">
        <v>85</v>
      </c>
      <c r="Q80" s="46">
        <v>84</v>
      </c>
      <c r="R80" s="46">
        <f t="shared" si="1"/>
        <v>85.333333333333329</v>
      </c>
    </row>
    <row r="81" spans="1:18" s="41" customFormat="1" ht="22" customHeight="1">
      <c r="A81" s="37">
        <v>80</v>
      </c>
      <c r="B81" s="37" t="s">
        <v>1111</v>
      </c>
      <c r="C81" s="38" t="s">
        <v>414</v>
      </c>
      <c r="D81" s="37" t="s">
        <v>33</v>
      </c>
      <c r="E81" s="37" t="s">
        <v>1121</v>
      </c>
      <c r="F81" s="37">
        <v>2</v>
      </c>
      <c r="G81" s="39"/>
      <c r="H81" s="37">
        <v>4.0999999999999996</v>
      </c>
      <c r="I81" s="37" t="s">
        <v>1181</v>
      </c>
      <c r="J81" s="37"/>
      <c r="K81" s="37"/>
      <c r="L81" s="46">
        <v>90</v>
      </c>
      <c r="M81" s="46">
        <v>92</v>
      </c>
      <c r="N81" s="46">
        <v>90</v>
      </c>
      <c r="O81" s="46">
        <v>94</v>
      </c>
      <c r="P81" s="46">
        <v>95</v>
      </c>
      <c r="Q81" s="46">
        <v>90</v>
      </c>
      <c r="R81" s="46">
        <f t="shared" si="1"/>
        <v>91.833333333333329</v>
      </c>
    </row>
    <row r="82" spans="1:18" s="41" customFormat="1" ht="22" customHeight="1">
      <c r="A82" s="37">
        <v>81</v>
      </c>
      <c r="B82" s="37" t="s">
        <v>1112</v>
      </c>
      <c r="C82" s="38" t="s">
        <v>419</v>
      </c>
      <c r="D82" s="37" t="s">
        <v>33</v>
      </c>
      <c r="E82" s="37" t="s">
        <v>1121</v>
      </c>
      <c r="F82" s="37">
        <v>2</v>
      </c>
      <c r="G82" s="39"/>
      <c r="H82" s="39">
        <v>4</v>
      </c>
      <c r="I82" s="39" t="s">
        <v>1182</v>
      </c>
      <c r="J82" s="37"/>
      <c r="K82" s="37"/>
      <c r="L82" s="46">
        <v>82</v>
      </c>
      <c r="M82" s="46">
        <v>86</v>
      </c>
      <c r="N82" s="46">
        <v>88</v>
      </c>
      <c r="O82" s="46">
        <v>90</v>
      </c>
      <c r="P82" s="46">
        <v>75</v>
      </c>
      <c r="Q82" s="46">
        <v>88</v>
      </c>
      <c r="R82" s="46">
        <f t="shared" si="1"/>
        <v>84.833333333333329</v>
      </c>
    </row>
    <row r="83" spans="1:18" s="41" customFormat="1" ht="22" customHeight="1">
      <c r="A83" s="37">
        <v>82</v>
      </c>
      <c r="B83" s="37" t="s">
        <v>1113</v>
      </c>
      <c r="C83" s="38" t="s">
        <v>424</v>
      </c>
      <c r="D83" s="37" t="s">
        <v>33</v>
      </c>
      <c r="E83" s="37" t="s">
        <v>1121</v>
      </c>
      <c r="F83" s="37">
        <v>2</v>
      </c>
      <c r="G83" s="39"/>
      <c r="H83" s="37">
        <v>3.8</v>
      </c>
      <c r="I83" s="37" t="s">
        <v>1183</v>
      </c>
      <c r="J83" s="37"/>
      <c r="K83" s="37"/>
      <c r="L83" s="46">
        <v>74</v>
      </c>
      <c r="M83" s="46">
        <v>82</v>
      </c>
      <c r="N83" s="46">
        <v>85</v>
      </c>
      <c r="O83" s="46">
        <v>85</v>
      </c>
      <c r="P83" s="46">
        <v>75</v>
      </c>
      <c r="Q83" s="46">
        <v>80</v>
      </c>
      <c r="R83" s="46">
        <f t="shared" si="1"/>
        <v>80.166666666666671</v>
      </c>
    </row>
    <row r="84" spans="1:18" s="41" customFormat="1" ht="22" customHeight="1">
      <c r="A84" s="37">
        <v>83</v>
      </c>
      <c r="B84" s="37" t="s">
        <v>1080</v>
      </c>
      <c r="C84" s="38" t="s">
        <v>482</v>
      </c>
      <c r="D84" s="37" t="s">
        <v>49</v>
      </c>
      <c r="E84" s="37" t="s">
        <v>1119</v>
      </c>
      <c r="F84" s="37">
        <v>4</v>
      </c>
      <c r="G84" s="39">
        <v>3.3</v>
      </c>
      <c r="H84" s="37"/>
      <c r="I84" s="37" t="s">
        <v>1140</v>
      </c>
      <c r="J84" s="37"/>
      <c r="K84" s="37"/>
      <c r="L84" s="46">
        <v>74</v>
      </c>
      <c r="M84" s="46">
        <v>84</v>
      </c>
      <c r="N84" s="46">
        <v>80</v>
      </c>
      <c r="O84" s="46">
        <v>80</v>
      </c>
      <c r="P84" s="46">
        <v>73</v>
      </c>
      <c r="Q84" s="46">
        <v>82</v>
      </c>
      <c r="R84" s="46">
        <f t="shared" si="1"/>
        <v>78.833333333333329</v>
      </c>
    </row>
    <row r="85" spans="1:18" s="41" customFormat="1" ht="22" customHeight="1">
      <c r="A85" s="37">
        <v>84</v>
      </c>
      <c r="B85" s="37" t="s">
        <v>1114</v>
      </c>
      <c r="C85" s="38" t="s">
        <v>433</v>
      </c>
      <c r="D85" s="37" t="s">
        <v>33</v>
      </c>
      <c r="E85" s="37" t="s">
        <v>1121</v>
      </c>
      <c r="F85" s="37">
        <v>2</v>
      </c>
      <c r="G85" s="39"/>
      <c r="H85" s="37">
        <v>4.2</v>
      </c>
      <c r="I85" s="37" t="s">
        <v>1163</v>
      </c>
      <c r="J85" s="37"/>
      <c r="K85" s="37"/>
      <c r="L85" s="46">
        <v>82</v>
      </c>
      <c r="M85" s="46">
        <v>93</v>
      </c>
      <c r="N85" s="46">
        <v>92</v>
      </c>
      <c r="O85" s="46">
        <v>92</v>
      </c>
      <c r="P85" s="46">
        <v>90</v>
      </c>
      <c r="Q85" s="46">
        <v>90</v>
      </c>
      <c r="R85" s="46">
        <f t="shared" si="1"/>
        <v>89.833333333333329</v>
      </c>
    </row>
    <row r="86" spans="1:18" s="41" customFormat="1" ht="22" customHeight="1">
      <c r="A86" s="37">
        <v>85</v>
      </c>
      <c r="B86" s="37" t="s">
        <v>1115</v>
      </c>
      <c r="C86" s="38" t="s">
        <v>438</v>
      </c>
      <c r="D86" s="37" t="s">
        <v>27</v>
      </c>
      <c r="E86" s="37" t="s">
        <v>1121</v>
      </c>
      <c r="F86" s="37">
        <v>2</v>
      </c>
      <c r="G86" s="39"/>
      <c r="H86" s="37">
        <v>4.0999999999999996</v>
      </c>
      <c r="I86" s="37" t="s">
        <v>1184</v>
      </c>
      <c r="J86" s="37"/>
      <c r="K86" s="37"/>
      <c r="L86" s="46">
        <v>82</v>
      </c>
      <c r="M86" s="46">
        <v>91</v>
      </c>
      <c r="N86" s="46">
        <v>85</v>
      </c>
      <c r="O86" s="46">
        <v>81</v>
      </c>
      <c r="P86" s="46">
        <v>75</v>
      </c>
      <c r="Q86" s="46">
        <v>90</v>
      </c>
      <c r="R86" s="46">
        <f t="shared" si="1"/>
        <v>84</v>
      </c>
    </row>
    <row r="87" spans="1:18" s="41" customFormat="1" ht="22" customHeight="1">
      <c r="A87" s="37">
        <v>86</v>
      </c>
      <c r="B87" s="37" t="s">
        <v>1116</v>
      </c>
      <c r="C87" s="38" t="s">
        <v>443</v>
      </c>
      <c r="D87" s="37" t="s">
        <v>33</v>
      </c>
      <c r="E87" s="37" t="s">
        <v>1121</v>
      </c>
      <c r="F87" s="37">
        <v>2</v>
      </c>
      <c r="G87" s="39"/>
      <c r="H87" s="39">
        <v>4</v>
      </c>
      <c r="I87" s="39" t="s">
        <v>1178</v>
      </c>
      <c r="J87" s="37"/>
      <c r="K87" s="37"/>
      <c r="L87" s="46">
        <v>90</v>
      </c>
      <c r="M87" s="46">
        <v>93</v>
      </c>
      <c r="N87" s="46">
        <v>90</v>
      </c>
      <c r="O87" s="46">
        <v>83</v>
      </c>
      <c r="P87" s="46">
        <v>95</v>
      </c>
      <c r="Q87" s="46">
        <v>92</v>
      </c>
      <c r="R87" s="46">
        <f t="shared" si="1"/>
        <v>90.5</v>
      </c>
    </row>
    <row r="88" spans="1:18" s="41" customFormat="1" ht="22" customHeight="1">
      <c r="A88" s="37">
        <v>87</v>
      </c>
      <c r="B88" s="37" t="s">
        <v>1081</v>
      </c>
      <c r="C88" s="38" t="s">
        <v>448</v>
      </c>
      <c r="D88" s="37" t="s">
        <v>49</v>
      </c>
      <c r="E88" s="37" t="s">
        <v>1119</v>
      </c>
      <c r="F88" s="37">
        <v>4</v>
      </c>
      <c r="G88" s="39">
        <v>3.7</v>
      </c>
      <c r="H88" s="40"/>
      <c r="I88" s="40" t="s">
        <v>1180</v>
      </c>
      <c r="J88" s="37"/>
      <c r="K88" s="37"/>
      <c r="L88" s="46">
        <v>82</v>
      </c>
      <c r="M88" s="46">
        <v>82</v>
      </c>
      <c r="N88" s="46">
        <v>86</v>
      </c>
      <c r="O88" s="46">
        <v>87</v>
      </c>
      <c r="P88" s="46">
        <v>85</v>
      </c>
      <c r="Q88" s="46">
        <v>88</v>
      </c>
      <c r="R88" s="46">
        <f t="shared" si="1"/>
        <v>85</v>
      </c>
    </row>
    <row r="89" spans="1:18" s="41" customFormat="1" ht="22" customHeight="1">
      <c r="A89" s="37">
        <v>88</v>
      </c>
      <c r="B89" s="37" t="s">
        <v>1082</v>
      </c>
      <c r="C89" s="38" t="s">
        <v>452</v>
      </c>
      <c r="D89" s="37" t="s">
        <v>99</v>
      </c>
      <c r="E89" s="37" t="s">
        <v>1119</v>
      </c>
      <c r="F89" s="37">
        <v>3</v>
      </c>
      <c r="G89" s="39">
        <v>4</v>
      </c>
      <c r="H89" s="40"/>
      <c r="I89" s="40" t="s">
        <v>1187</v>
      </c>
      <c r="J89" s="37"/>
      <c r="K89" s="37"/>
      <c r="L89" s="46">
        <v>90</v>
      </c>
      <c r="M89" s="46">
        <v>92</v>
      </c>
      <c r="N89" s="46">
        <v>88</v>
      </c>
      <c r="O89" s="46">
        <v>94</v>
      </c>
      <c r="P89" s="46">
        <v>95</v>
      </c>
      <c r="Q89" s="46">
        <v>92</v>
      </c>
      <c r="R89" s="46">
        <f t="shared" si="1"/>
        <v>91.833333333333329</v>
      </c>
    </row>
    <row r="90" spans="1:18" s="41" customFormat="1" ht="22" customHeight="1">
      <c r="A90" s="37">
        <v>89</v>
      </c>
      <c r="B90" s="37" t="s">
        <v>1083</v>
      </c>
      <c r="C90" s="38" t="s">
        <v>457</v>
      </c>
      <c r="D90" s="37" t="s">
        <v>33</v>
      </c>
      <c r="E90" s="37" t="s">
        <v>1119</v>
      </c>
      <c r="F90" s="37">
        <v>3</v>
      </c>
      <c r="G90" s="39">
        <v>3.1</v>
      </c>
      <c r="H90" s="40"/>
      <c r="I90" s="40" t="s">
        <v>1151</v>
      </c>
      <c r="J90" s="37"/>
      <c r="K90" s="37"/>
      <c r="L90" s="46">
        <v>70</v>
      </c>
      <c r="M90" s="46">
        <v>80</v>
      </c>
      <c r="N90" s="46">
        <v>78</v>
      </c>
      <c r="O90" s="46">
        <v>81</v>
      </c>
      <c r="P90" s="46">
        <v>71</v>
      </c>
      <c r="Q90" s="46">
        <v>82</v>
      </c>
      <c r="R90" s="46">
        <f t="shared" si="1"/>
        <v>77</v>
      </c>
    </row>
    <row r="91" spans="1:18" s="41" customFormat="1" ht="22" customHeight="1">
      <c r="A91" s="37">
        <v>90</v>
      </c>
      <c r="B91" s="37" t="s">
        <v>1117</v>
      </c>
      <c r="C91" s="38" t="s">
        <v>462</v>
      </c>
      <c r="D91" s="37" t="s">
        <v>33</v>
      </c>
      <c r="E91" s="37" t="s">
        <v>1121</v>
      </c>
      <c r="F91" s="37">
        <v>2</v>
      </c>
      <c r="G91" s="39"/>
      <c r="H91" s="40">
        <v>4.0999999999999996</v>
      </c>
      <c r="I91" s="40" t="s">
        <v>1171</v>
      </c>
      <c r="J91" s="37"/>
      <c r="K91" s="37"/>
      <c r="L91" s="46">
        <v>82</v>
      </c>
      <c r="M91" s="46">
        <v>88</v>
      </c>
      <c r="N91" s="46">
        <v>88</v>
      </c>
      <c r="O91" s="46">
        <v>87</v>
      </c>
      <c r="P91" s="46">
        <v>75</v>
      </c>
      <c r="Q91" s="46">
        <v>84</v>
      </c>
      <c r="R91" s="46">
        <f t="shared" si="1"/>
        <v>84</v>
      </c>
    </row>
    <row r="92" spans="1:18" s="41" customFormat="1" ht="22" customHeight="1">
      <c r="A92" s="37">
        <v>91</v>
      </c>
      <c r="B92" s="37" t="s">
        <v>483</v>
      </c>
      <c r="C92" s="37" t="s">
        <v>1213</v>
      </c>
      <c r="D92" s="37" t="s">
        <v>490</v>
      </c>
      <c r="E92" s="37" t="s">
        <v>1121</v>
      </c>
      <c r="F92" s="37">
        <v>2</v>
      </c>
      <c r="G92" s="40"/>
      <c r="H92" s="40">
        <v>4.0999999999999996</v>
      </c>
      <c r="I92" s="40" t="s">
        <v>1190</v>
      </c>
      <c r="J92" s="37"/>
      <c r="K92" s="37"/>
      <c r="L92" s="46">
        <v>82</v>
      </c>
      <c r="M92" s="46">
        <v>84</v>
      </c>
      <c r="N92" s="46">
        <v>86</v>
      </c>
      <c r="O92" s="46">
        <v>85</v>
      </c>
      <c r="P92" s="46">
        <v>80</v>
      </c>
      <c r="Q92" s="46">
        <v>82</v>
      </c>
      <c r="R92" s="46">
        <f t="shared" si="1"/>
        <v>83.166666666666671</v>
      </c>
    </row>
    <row r="93" spans="1:18" s="41" customFormat="1" ht="22" customHeight="1">
      <c r="A93" s="37">
        <v>92</v>
      </c>
      <c r="B93" s="37" t="s">
        <v>493</v>
      </c>
      <c r="C93" s="37" t="s">
        <v>1214</v>
      </c>
      <c r="D93" s="37" t="s">
        <v>490</v>
      </c>
      <c r="E93" s="37" t="s">
        <v>1121</v>
      </c>
      <c r="F93" s="37">
        <v>2</v>
      </c>
      <c r="G93" s="40"/>
      <c r="H93" s="40">
        <v>4</v>
      </c>
      <c r="I93" s="40" t="s">
        <v>1191</v>
      </c>
      <c r="J93" s="37"/>
      <c r="K93" s="37"/>
      <c r="L93" s="46">
        <v>86</v>
      </c>
      <c r="M93" s="46">
        <v>91</v>
      </c>
      <c r="N93" s="46">
        <v>89</v>
      </c>
      <c r="O93" s="46">
        <v>90</v>
      </c>
      <c r="P93" s="46">
        <v>80</v>
      </c>
      <c r="Q93" s="46">
        <v>88</v>
      </c>
      <c r="R93" s="46">
        <f t="shared" si="1"/>
        <v>87.333333333333329</v>
      </c>
    </row>
    <row r="94" spans="1:18" s="41" customFormat="1" ht="22" customHeight="1">
      <c r="A94" s="37">
        <v>93</v>
      </c>
      <c r="B94" s="37" t="s">
        <v>501</v>
      </c>
      <c r="C94" s="37" t="s">
        <v>1215</v>
      </c>
      <c r="D94" s="37" t="s">
        <v>490</v>
      </c>
      <c r="E94" s="37" t="s">
        <v>1120</v>
      </c>
      <c r="F94" s="37">
        <v>4</v>
      </c>
      <c r="G94" s="40">
        <v>3.8</v>
      </c>
      <c r="H94" s="40"/>
      <c r="I94" s="40" t="s">
        <v>1178</v>
      </c>
      <c r="J94" s="37"/>
      <c r="K94" s="37"/>
      <c r="L94" s="46">
        <v>86</v>
      </c>
      <c r="M94" s="46">
        <v>91</v>
      </c>
      <c r="N94" s="46">
        <v>88</v>
      </c>
      <c r="O94" s="46">
        <v>95</v>
      </c>
      <c r="P94" s="46">
        <v>90</v>
      </c>
      <c r="Q94" s="46">
        <v>89</v>
      </c>
      <c r="R94" s="46">
        <f t="shared" si="1"/>
        <v>89.833333333333329</v>
      </c>
    </row>
    <row r="95" spans="1:18" s="41" customFormat="1" ht="22" customHeight="1">
      <c r="A95" s="37">
        <v>94</v>
      </c>
      <c r="B95" s="37" t="s">
        <v>508</v>
      </c>
      <c r="C95" s="37" t="s">
        <v>1216</v>
      </c>
      <c r="D95" s="37" t="s">
        <v>490</v>
      </c>
      <c r="E95" s="37" t="s">
        <v>1120</v>
      </c>
      <c r="F95" s="37">
        <v>4</v>
      </c>
      <c r="G95" s="40">
        <v>4</v>
      </c>
      <c r="H95" s="40"/>
      <c r="I95" s="40" t="s">
        <v>1152</v>
      </c>
      <c r="J95" s="37"/>
      <c r="K95" s="37"/>
      <c r="L95" s="46">
        <v>86</v>
      </c>
      <c r="M95" s="46">
        <v>88</v>
      </c>
      <c r="N95" s="46">
        <v>89</v>
      </c>
      <c r="O95" s="46">
        <v>93</v>
      </c>
      <c r="P95" s="46">
        <v>90</v>
      </c>
      <c r="Q95" s="46">
        <v>90</v>
      </c>
      <c r="R95" s="46">
        <f t="shared" si="1"/>
        <v>89.333333333333329</v>
      </c>
    </row>
    <row r="96" spans="1:18" s="41" customFormat="1" ht="22" customHeight="1">
      <c r="A96" s="37">
        <v>95</v>
      </c>
      <c r="B96" s="37" t="s">
        <v>514</v>
      </c>
      <c r="C96" s="37" t="s">
        <v>1217</v>
      </c>
      <c r="D96" s="37" t="s">
        <v>115</v>
      </c>
      <c r="E96" s="37" t="s">
        <v>1120</v>
      </c>
      <c r="F96" s="37">
        <v>3</v>
      </c>
      <c r="G96" s="40">
        <v>3</v>
      </c>
      <c r="H96" s="40"/>
      <c r="I96" s="40" t="s">
        <v>1138</v>
      </c>
      <c r="J96" s="37"/>
      <c r="K96" s="37"/>
      <c r="L96" s="46">
        <v>80</v>
      </c>
      <c r="M96" s="46">
        <v>84</v>
      </c>
      <c r="N96" s="46">
        <v>75</v>
      </c>
      <c r="O96" s="46">
        <v>80</v>
      </c>
      <c r="P96" s="46">
        <v>73</v>
      </c>
      <c r="Q96" s="46">
        <v>82</v>
      </c>
      <c r="R96" s="46">
        <f t="shared" si="1"/>
        <v>79</v>
      </c>
    </row>
    <row r="97" spans="1:18" s="41" customFormat="1" ht="22" customHeight="1">
      <c r="A97" s="37">
        <v>96</v>
      </c>
      <c r="B97" s="37" t="s">
        <v>522</v>
      </c>
      <c r="C97" s="37" t="s">
        <v>1218</v>
      </c>
      <c r="D97" s="37" t="s">
        <v>490</v>
      </c>
      <c r="E97" s="37" t="s">
        <v>1120</v>
      </c>
      <c r="F97" s="37">
        <v>3</v>
      </c>
      <c r="G97" s="40">
        <v>3.7</v>
      </c>
      <c r="H97" s="40"/>
      <c r="I97" s="40" t="s">
        <v>1184</v>
      </c>
      <c r="J97" s="37"/>
      <c r="K97" s="37"/>
      <c r="L97" s="46">
        <v>84</v>
      </c>
      <c r="M97" s="46">
        <v>80</v>
      </c>
      <c r="N97" s="46">
        <v>84</v>
      </c>
      <c r="O97" s="46">
        <v>83</v>
      </c>
      <c r="P97" s="46">
        <v>75</v>
      </c>
      <c r="Q97" s="46">
        <v>83</v>
      </c>
      <c r="R97" s="46">
        <f t="shared" si="1"/>
        <v>81.5</v>
      </c>
    </row>
    <row r="98" spans="1:18" s="41" customFormat="1" ht="22" customHeight="1">
      <c r="A98" s="37">
        <v>97</v>
      </c>
      <c r="B98" s="37" t="s">
        <v>528</v>
      </c>
      <c r="C98" s="37" t="s">
        <v>1219</v>
      </c>
      <c r="D98" s="37" t="s">
        <v>115</v>
      </c>
      <c r="E98" s="37" t="s">
        <v>1120</v>
      </c>
      <c r="F98" s="37">
        <v>3</v>
      </c>
      <c r="G98" s="40">
        <v>3.8</v>
      </c>
      <c r="H98" s="40"/>
      <c r="I98" s="40" t="s">
        <v>1187</v>
      </c>
      <c r="J98" s="37"/>
      <c r="K98" s="37"/>
      <c r="L98" s="46">
        <v>92</v>
      </c>
      <c r="M98" s="46">
        <v>88</v>
      </c>
      <c r="N98" s="46">
        <v>85</v>
      </c>
      <c r="O98" s="46">
        <v>87</v>
      </c>
      <c r="P98" s="46">
        <v>90</v>
      </c>
      <c r="Q98" s="46">
        <v>92</v>
      </c>
      <c r="R98" s="46">
        <f t="shared" si="1"/>
        <v>89</v>
      </c>
    </row>
    <row r="99" spans="1:18" s="41" customFormat="1" ht="22" customHeight="1">
      <c r="A99" s="37">
        <v>98</v>
      </c>
      <c r="B99" s="37" t="s">
        <v>534</v>
      </c>
      <c r="C99" s="37" t="s">
        <v>1220</v>
      </c>
      <c r="D99" s="37" t="s">
        <v>541</v>
      </c>
      <c r="E99" s="37" t="s">
        <v>1121</v>
      </c>
      <c r="F99" s="37">
        <v>2</v>
      </c>
      <c r="G99" s="40"/>
      <c r="H99" s="40">
        <v>3.9</v>
      </c>
      <c r="I99" s="40" t="s">
        <v>1171</v>
      </c>
      <c r="J99" s="37"/>
      <c r="K99" s="37"/>
      <c r="L99" s="46">
        <v>78</v>
      </c>
      <c r="M99" s="46">
        <v>84</v>
      </c>
      <c r="N99" s="46">
        <v>86</v>
      </c>
      <c r="O99" s="46">
        <v>88</v>
      </c>
      <c r="P99" s="46">
        <v>75</v>
      </c>
      <c r="Q99" s="46">
        <v>86</v>
      </c>
      <c r="R99" s="46">
        <f t="shared" si="1"/>
        <v>82.833333333333329</v>
      </c>
    </row>
    <row r="100" spans="1:18" s="41" customFormat="1" ht="22" customHeight="1">
      <c r="A100" s="37">
        <v>99</v>
      </c>
      <c r="B100" s="37" t="s">
        <v>544</v>
      </c>
      <c r="C100" s="37" t="s">
        <v>1221</v>
      </c>
      <c r="D100" s="37" t="s">
        <v>115</v>
      </c>
      <c r="E100" s="37" t="s">
        <v>1121</v>
      </c>
      <c r="F100" s="37">
        <v>2</v>
      </c>
      <c r="G100" s="40"/>
      <c r="H100" s="40">
        <v>4</v>
      </c>
      <c r="I100" s="40" t="s">
        <v>1192</v>
      </c>
      <c r="J100" s="37"/>
      <c r="K100" s="37"/>
      <c r="L100" s="46">
        <v>84</v>
      </c>
      <c r="M100" s="46">
        <v>86</v>
      </c>
      <c r="N100" s="46">
        <v>88</v>
      </c>
      <c r="O100" s="46">
        <v>85</v>
      </c>
      <c r="P100" s="46">
        <v>85</v>
      </c>
      <c r="Q100" s="46">
        <v>90</v>
      </c>
      <c r="R100" s="46">
        <f t="shared" si="1"/>
        <v>86.333333333333329</v>
      </c>
    </row>
    <row r="101" spans="1:18" s="41" customFormat="1" ht="22" customHeight="1">
      <c r="A101" s="37">
        <v>100</v>
      </c>
      <c r="B101" s="37" t="s">
        <v>551</v>
      </c>
      <c r="C101" s="37" t="s">
        <v>1222</v>
      </c>
      <c r="D101" s="37" t="s">
        <v>490</v>
      </c>
      <c r="E101" s="37" t="s">
        <v>1120</v>
      </c>
      <c r="F101" s="37">
        <v>2</v>
      </c>
      <c r="G101" s="40">
        <v>4.2</v>
      </c>
      <c r="H101" s="40"/>
      <c r="I101" s="40" t="s">
        <v>1178</v>
      </c>
      <c r="J101" s="37"/>
      <c r="K101" s="37"/>
      <c r="L101" s="46">
        <v>92</v>
      </c>
      <c r="M101" s="46">
        <v>93</v>
      </c>
      <c r="N101" s="46">
        <v>92</v>
      </c>
      <c r="O101" s="46">
        <v>93</v>
      </c>
      <c r="P101" s="46">
        <v>95</v>
      </c>
      <c r="Q101" s="46">
        <v>94</v>
      </c>
      <c r="R101" s="46">
        <f t="shared" si="1"/>
        <v>93.166666666666671</v>
      </c>
    </row>
    <row r="102" spans="1:18" s="41" customFormat="1" ht="22" customHeight="1">
      <c r="A102" s="37">
        <v>101</v>
      </c>
      <c r="B102" s="37" t="s">
        <v>559</v>
      </c>
      <c r="C102" s="37" t="s">
        <v>1223</v>
      </c>
      <c r="D102" s="37" t="s">
        <v>565</v>
      </c>
      <c r="E102" s="37" t="s">
        <v>1121</v>
      </c>
      <c r="F102" s="37">
        <v>2</v>
      </c>
      <c r="G102" s="40"/>
      <c r="H102" s="40">
        <v>4.0999999999999996</v>
      </c>
      <c r="I102" s="40" t="s">
        <v>1138</v>
      </c>
      <c r="J102" s="37"/>
      <c r="K102" s="37"/>
      <c r="L102" s="46">
        <v>86</v>
      </c>
      <c r="M102" s="46">
        <v>91</v>
      </c>
      <c r="N102" s="46">
        <v>90</v>
      </c>
      <c r="O102" s="46">
        <v>91</v>
      </c>
      <c r="P102" s="46">
        <v>90</v>
      </c>
      <c r="Q102" s="46">
        <v>92</v>
      </c>
      <c r="R102" s="46">
        <f t="shared" si="1"/>
        <v>90</v>
      </c>
    </row>
    <row r="103" spans="1:18" s="41" customFormat="1" ht="22" customHeight="1">
      <c r="A103" s="37">
        <v>102</v>
      </c>
      <c r="B103" s="37" t="s">
        <v>566</v>
      </c>
      <c r="C103" s="37" t="s">
        <v>1224</v>
      </c>
      <c r="D103" s="37" t="s">
        <v>565</v>
      </c>
      <c r="E103" s="37" t="s">
        <v>1120</v>
      </c>
      <c r="F103" s="37">
        <v>4</v>
      </c>
      <c r="G103" s="40">
        <v>3.9</v>
      </c>
      <c r="H103" s="40"/>
      <c r="I103" s="40" t="s">
        <v>1193</v>
      </c>
      <c r="J103" s="37"/>
      <c r="K103" s="37"/>
      <c r="L103" s="46">
        <v>82</v>
      </c>
      <c r="M103" s="46">
        <v>85</v>
      </c>
      <c r="N103" s="46">
        <v>86</v>
      </c>
      <c r="O103" s="46">
        <v>88</v>
      </c>
      <c r="P103" s="46">
        <v>85</v>
      </c>
      <c r="Q103" s="46">
        <v>86</v>
      </c>
      <c r="R103" s="46">
        <f t="shared" si="1"/>
        <v>85.333333333333329</v>
      </c>
    </row>
    <row r="104" spans="1:18" s="41" customFormat="1" ht="22" customHeight="1">
      <c r="A104" s="37">
        <v>103</v>
      </c>
      <c r="B104" s="37" t="s">
        <v>572</v>
      </c>
      <c r="C104" s="37" t="s">
        <v>1225</v>
      </c>
      <c r="D104" s="37" t="s">
        <v>490</v>
      </c>
      <c r="E104" s="37" t="s">
        <v>1120</v>
      </c>
      <c r="F104" s="37">
        <v>3</v>
      </c>
      <c r="G104" s="40">
        <v>3.9</v>
      </c>
      <c r="H104" s="40"/>
      <c r="I104" s="40" t="s">
        <v>1141</v>
      </c>
      <c r="J104" s="37"/>
      <c r="K104" s="37"/>
      <c r="L104" s="46">
        <v>92</v>
      </c>
      <c r="M104" s="46">
        <v>85</v>
      </c>
      <c r="N104" s="46">
        <v>89</v>
      </c>
      <c r="O104" s="46">
        <v>87</v>
      </c>
      <c r="P104" s="46">
        <v>90</v>
      </c>
      <c r="Q104" s="46">
        <v>90</v>
      </c>
      <c r="R104" s="46">
        <f t="shared" si="1"/>
        <v>88.833333333333329</v>
      </c>
    </row>
    <row r="105" spans="1:18" s="41" customFormat="1" ht="22" customHeight="1">
      <c r="A105" s="37">
        <v>104</v>
      </c>
      <c r="B105" s="37" t="s">
        <v>578</v>
      </c>
      <c r="C105" s="37" t="s">
        <v>1226</v>
      </c>
      <c r="D105" s="37" t="s">
        <v>490</v>
      </c>
      <c r="E105" s="37" t="s">
        <v>1120</v>
      </c>
      <c r="F105" s="37">
        <v>4</v>
      </c>
      <c r="G105" s="40">
        <v>3.6</v>
      </c>
      <c r="H105" s="40"/>
      <c r="I105" s="40" t="s">
        <v>1191</v>
      </c>
      <c r="J105" s="37"/>
      <c r="K105" s="37"/>
      <c r="L105" s="46">
        <v>84</v>
      </c>
      <c r="M105" s="46">
        <v>84</v>
      </c>
      <c r="N105" s="46">
        <v>84</v>
      </c>
      <c r="O105" s="46">
        <v>89</v>
      </c>
      <c r="P105" s="46">
        <v>80</v>
      </c>
      <c r="Q105" s="46">
        <v>86</v>
      </c>
      <c r="R105" s="46">
        <f t="shared" si="1"/>
        <v>84.5</v>
      </c>
    </row>
    <row r="106" spans="1:18" s="41" customFormat="1" ht="22" customHeight="1">
      <c r="A106" s="37">
        <v>105</v>
      </c>
      <c r="B106" s="37" t="s">
        <v>584</v>
      </c>
      <c r="C106" s="37" t="s">
        <v>1227</v>
      </c>
      <c r="D106" s="37" t="s">
        <v>565</v>
      </c>
      <c r="E106" s="37" t="s">
        <v>1120</v>
      </c>
      <c r="F106" s="37">
        <v>3</v>
      </c>
      <c r="G106" s="40">
        <v>4.2</v>
      </c>
      <c r="H106" s="40"/>
      <c r="I106" s="40" t="s">
        <v>1184</v>
      </c>
      <c r="J106" s="37"/>
      <c r="K106" s="37"/>
      <c r="L106" s="46">
        <v>82</v>
      </c>
      <c r="M106" s="46">
        <v>85</v>
      </c>
      <c r="N106" s="46">
        <v>86</v>
      </c>
      <c r="O106" s="46">
        <v>91</v>
      </c>
      <c r="P106" s="46">
        <v>85</v>
      </c>
      <c r="Q106" s="46">
        <v>88</v>
      </c>
      <c r="R106" s="46">
        <f t="shared" si="1"/>
        <v>86.166666666666671</v>
      </c>
    </row>
    <row r="107" spans="1:18" s="41" customFormat="1" ht="22" customHeight="1">
      <c r="A107" s="37">
        <v>106</v>
      </c>
      <c r="B107" s="37" t="s">
        <v>590</v>
      </c>
      <c r="C107" s="37" t="s">
        <v>1228</v>
      </c>
      <c r="D107" s="37" t="s">
        <v>565</v>
      </c>
      <c r="E107" s="37" t="s">
        <v>1121</v>
      </c>
      <c r="F107" s="37">
        <v>2</v>
      </c>
      <c r="G107" s="40"/>
      <c r="H107" s="40">
        <v>3.3</v>
      </c>
      <c r="I107" s="40" t="s">
        <v>1155</v>
      </c>
      <c r="J107" s="37"/>
      <c r="K107" s="37"/>
      <c r="L107" s="46">
        <v>80</v>
      </c>
      <c r="M107" s="46">
        <v>80</v>
      </c>
      <c r="N107" s="46">
        <v>83</v>
      </c>
      <c r="O107" s="46">
        <v>93</v>
      </c>
      <c r="P107" s="46">
        <v>85</v>
      </c>
      <c r="Q107" s="46">
        <v>86</v>
      </c>
      <c r="R107" s="46">
        <f t="shared" si="1"/>
        <v>84.5</v>
      </c>
    </row>
    <row r="108" spans="1:18" s="41" customFormat="1" ht="22" customHeight="1">
      <c r="A108" s="37">
        <v>107</v>
      </c>
      <c r="B108" s="37" t="s">
        <v>596</v>
      </c>
      <c r="C108" s="37" t="s">
        <v>1229</v>
      </c>
      <c r="D108" s="37" t="s">
        <v>541</v>
      </c>
      <c r="E108" s="37" t="s">
        <v>1121</v>
      </c>
      <c r="F108" s="37">
        <v>1</v>
      </c>
      <c r="G108" s="40">
        <v>4</v>
      </c>
      <c r="H108" s="40"/>
      <c r="I108" s="40" t="s">
        <v>1195</v>
      </c>
      <c r="J108" s="37"/>
      <c r="K108" s="37"/>
      <c r="L108" s="46">
        <v>92</v>
      </c>
      <c r="M108" s="46">
        <v>93</v>
      </c>
      <c r="N108" s="46">
        <v>90</v>
      </c>
      <c r="O108" s="46">
        <v>95</v>
      </c>
      <c r="P108" s="46">
        <v>95</v>
      </c>
      <c r="Q108" s="46">
        <v>92</v>
      </c>
      <c r="R108" s="46">
        <f t="shared" si="1"/>
        <v>92.833333333333329</v>
      </c>
    </row>
    <row r="109" spans="1:18" s="41" customFormat="1" ht="22" customHeight="1">
      <c r="A109" s="37">
        <v>108</v>
      </c>
      <c r="B109" s="37" t="s">
        <v>602</v>
      </c>
      <c r="C109" s="37" t="s">
        <v>1230</v>
      </c>
      <c r="D109" s="37" t="s">
        <v>490</v>
      </c>
      <c r="E109" s="37" t="s">
        <v>1120</v>
      </c>
      <c r="F109" s="37">
        <v>3</v>
      </c>
      <c r="G109" s="40">
        <v>3.8</v>
      </c>
      <c r="H109" s="40"/>
      <c r="I109" s="40" t="s">
        <v>1165</v>
      </c>
      <c r="J109" s="37"/>
      <c r="K109" s="37"/>
      <c r="L109" s="46">
        <v>84</v>
      </c>
      <c r="M109" s="46">
        <v>86</v>
      </c>
      <c r="N109" s="46">
        <v>86</v>
      </c>
      <c r="O109" s="46">
        <v>88</v>
      </c>
      <c r="P109" s="46">
        <v>85</v>
      </c>
      <c r="Q109" s="46">
        <v>88</v>
      </c>
      <c r="R109" s="46">
        <f t="shared" si="1"/>
        <v>86.166666666666671</v>
      </c>
    </row>
    <row r="110" spans="1:18" s="41" customFormat="1" ht="22" customHeight="1">
      <c r="A110" s="37">
        <v>109</v>
      </c>
      <c r="B110" s="37" t="s">
        <v>608</v>
      </c>
      <c r="C110" s="37" t="s">
        <v>1231</v>
      </c>
      <c r="D110" s="37" t="s">
        <v>565</v>
      </c>
      <c r="E110" s="37" t="s">
        <v>1120</v>
      </c>
      <c r="F110" s="37">
        <v>4</v>
      </c>
      <c r="G110" s="40">
        <v>3.5</v>
      </c>
      <c r="H110" s="40"/>
      <c r="I110" s="40" t="s">
        <v>1172</v>
      </c>
      <c r="J110" s="37"/>
      <c r="K110" s="16" t="s">
        <v>1306</v>
      </c>
      <c r="L110" s="46">
        <v>82</v>
      </c>
      <c r="M110" s="46">
        <v>84</v>
      </c>
      <c r="N110" s="46">
        <v>83</v>
      </c>
      <c r="O110" s="46">
        <v>84</v>
      </c>
      <c r="P110" s="46">
        <v>80</v>
      </c>
      <c r="Q110" s="46">
        <v>90</v>
      </c>
      <c r="R110" s="46">
        <f t="shared" si="1"/>
        <v>83.833333333333329</v>
      </c>
    </row>
    <row r="111" spans="1:18" s="41" customFormat="1" ht="22" customHeight="1">
      <c r="A111" s="37">
        <v>110</v>
      </c>
      <c r="B111" s="37" t="s">
        <v>614</v>
      </c>
      <c r="C111" s="37" t="s">
        <v>1232</v>
      </c>
      <c r="D111" s="37" t="s">
        <v>541</v>
      </c>
      <c r="E111" s="37" t="s">
        <v>1120</v>
      </c>
      <c r="F111" s="37">
        <v>3</v>
      </c>
      <c r="G111" s="40">
        <v>3.3</v>
      </c>
      <c r="H111" s="40"/>
      <c r="I111" s="40" t="s">
        <v>1138</v>
      </c>
      <c r="J111" s="37"/>
      <c r="K111" s="37"/>
      <c r="L111" s="46">
        <v>80</v>
      </c>
      <c r="M111" s="46">
        <v>80</v>
      </c>
      <c r="N111" s="46">
        <v>82</v>
      </c>
      <c r="O111" s="46">
        <v>80</v>
      </c>
      <c r="P111" s="46">
        <v>75</v>
      </c>
      <c r="Q111" s="46">
        <v>82</v>
      </c>
      <c r="R111" s="46">
        <f t="shared" si="1"/>
        <v>79.833333333333329</v>
      </c>
    </row>
    <row r="112" spans="1:18" s="41" customFormat="1" ht="22" customHeight="1">
      <c r="A112" s="37">
        <v>111</v>
      </c>
      <c r="B112" s="37" t="s">
        <v>620</v>
      </c>
      <c r="C112" s="37" t="s">
        <v>1233</v>
      </c>
      <c r="D112" s="37" t="s">
        <v>565</v>
      </c>
      <c r="E112" s="37" t="s">
        <v>1120</v>
      </c>
      <c r="F112" s="37">
        <v>3</v>
      </c>
      <c r="G112" s="40">
        <v>3.8</v>
      </c>
      <c r="H112" s="40"/>
      <c r="I112" s="40" t="s">
        <v>1196</v>
      </c>
      <c r="J112" s="37"/>
      <c r="K112" s="16" t="s">
        <v>1309</v>
      </c>
      <c r="L112" s="46">
        <v>92</v>
      </c>
      <c r="M112" s="46">
        <v>88</v>
      </c>
      <c r="N112" s="46">
        <v>86</v>
      </c>
      <c r="O112" s="46">
        <v>93</v>
      </c>
      <c r="P112" s="46">
        <v>90</v>
      </c>
      <c r="Q112" s="46">
        <v>92</v>
      </c>
      <c r="R112" s="46">
        <f t="shared" si="1"/>
        <v>90.166666666666671</v>
      </c>
    </row>
    <row r="113" spans="1:18" s="41" customFormat="1" ht="22" customHeight="1">
      <c r="A113" s="37">
        <v>112</v>
      </c>
      <c r="B113" s="37" t="s">
        <v>627</v>
      </c>
      <c r="C113" s="37" t="s">
        <v>1234</v>
      </c>
      <c r="D113" s="37" t="s">
        <v>115</v>
      </c>
      <c r="E113" s="37" t="s">
        <v>1120</v>
      </c>
      <c r="F113" s="37">
        <v>3</v>
      </c>
      <c r="G113" s="40">
        <v>3.4</v>
      </c>
      <c r="H113" s="40"/>
      <c r="I113" s="40" t="s">
        <v>1132</v>
      </c>
      <c r="J113" s="37"/>
      <c r="K113" s="37"/>
      <c r="L113" s="46">
        <v>84</v>
      </c>
      <c r="M113" s="46">
        <v>82</v>
      </c>
      <c r="N113" s="46">
        <v>80</v>
      </c>
      <c r="O113" s="46">
        <v>82</v>
      </c>
      <c r="P113" s="46">
        <v>80</v>
      </c>
      <c r="Q113" s="46">
        <v>86</v>
      </c>
      <c r="R113" s="46">
        <f t="shared" si="1"/>
        <v>82.333333333333329</v>
      </c>
    </row>
    <row r="114" spans="1:18" s="41" customFormat="1" ht="22" customHeight="1">
      <c r="A114" s="37">
        <v>113</v>
      </c>
      <c r="B114" s="37" t="s">
        <v>633</v>
      </c>
      <c r="C114" s="37" t="s">
        <v>1235</v>
      </c>
      <c r="D114" s="37" t="s">
        <v>541</v>
      </c>
      <c r="E114" s="37" t="s">
        <v>1121</v>
      </c>
      <c r="F114" s="37">
        <v>2</v>
      </c>
      <c r="G114" s="40"/>
      <c r="H114" s="40">
        <v>3.8</v>
      </c>
      <c r="I114" s="40" t="s">
        <v>1192</v>
      </c>
      <c r="J114" s="37"/>
      <c r="K114" s="37"/>
      <c r="L114" s="46">
        <v>78</v>
      </c>
      <c r="M114" s="46">
        <v>86</v>
      </c>
      <c r="N114" s="46">
        <v>83</v>
      </c>
      <c r="O114" s="46">
        <v>91</v>
      </c>
      <c r="P114" s="46">
        <v>75</v>
      </c>
      <c r="Q114" s="46">
        <v>88</v>
      </c>
      <c r="R114" s="46">
        <f t="shared" si="1"/>
        <v>83.5</v>
      </c>
    </row>
    <row r="115" spans="1:18" s="41" customFormat="1" ht="22" customHeight="1">
      <c r="A115" s="37">
        <v>114</v>
      </c>
      <c r="B115" s="37" t="s">
        <v>639</v>
      </c>
      <c r="C115" s="37" t="s">
        <v>1236</v>
      </c>
      <c r="D115" s="37" t="s">
        <v>541</v>
      </c>
      <c r="E115" s="37" t="s">
        <v>1120</v>
      </c>
      <c r="F115" s="37">
        <v>3</v>
      </c>
      <c r="G115" s="40">
        <v>3.5</v>
      </c>
      <c r="H115" s="40"/>
      <c r="I115" s="40" t="s">
        <v>1191</v>
      </c>
      <c r="J115" s="37"/>
      <c r="K115" s="37"/>
      <c r="L115" s="46">
        <v>76</v>
      </c>
      <c r="M115" s="46">
        <v>82</v>
      </c>
      <c r="N115" s="46">
        <v>82</v>
      </c>
      <c r="O115" s="46">
        <v>86</v>
      </c>
      <c r="P115" s="46">
        <v>71</v>
      </c>
      <c r="Q115" s="46">
        <v>84</v>
      </c>
      <c r="R115" s="46">
        <f t="shared" si="1"/>
        <v>80.166666666666671</v>
      </c>
    </row>
    <row r="116" spans="1:18" s="41" customFormat="1" ht="22" customHeight="1">
      <c r="A116" s="37">
        <v>115</v>
      </c>
      <c r="B116" s="37" t="s">
        <v>645</v>
      </c>
      <c r="C116" s="37" t="s">
        <v>1237</v>
      </c>
      <c r="D116" s="37" t="s">
        <v>490</v>
      </c>
      <c r="E116" s="37" t="s">
        <v>1121</v>
      </c>
      <c r="F116" s="37">
        <v>1</v>
      </c>
      <c r="G116" s="40">
        <v>3.6</v>
      </c>
      <c r="H116" s="40"/>
      <c r="I116" s="40" t="s">
        <v>1130</v>
      </c>
      <c r="J116" s="37"/>
      <c r="K116" s="37"/>
      <c r="L116" s="46">
        <v>84</v>
      </c>
      <c r="M116" s="46">
        <v>85</v>
      </c>
      <c r="N116" s="46">
        <v>85</v>
      </c>
      <c r="O116" s="46">
        <v>89</v>
      </c>
      <c r="P116" s="46">
        <v>85</v>
      </c>
      <c r="Q116" s="46">
        <v>88</v>
      </c>
      <c r="R116" s="46">
        <f t="shared" si="1"/>
        <v>86</v>
      </c>
    </row>
    <row r="117" spans="1:18" s="41" customFormat="1" ht="22" customHeight="1">
      <c r="A117" s="37">
        <v>116</v>
      </c>
      <c r="B117" s="37" t="s">
        <v>651</v>
      </c>
      <c r="C117" s="37" t="s">
        <v>1238</v>
      </c>
      <c r="D117" s="37" t="s">
        <v>541</v>
      </c>
      <c r="E117" s="37" t="s">
        <v>1120</v>
      </c>
      <c r="F117" s="37">
        <v>4</v>
      </c>
      <c r="G117" s="40">
        <v>3.6</v>
      </c>
      <c r="H117" s="40"/>
      <c r="I117" s="40" t="s">
        <v>1142</v>
      </c>
      <c r="J117" s="37"/>
      <c r="K117" s="44" t="s">
        <v>1303</v>
      </c>
      <c r="L117" s="46">
        <v>78</v>
      </c>
      <c r="M117" s="46">
        <v>84</v>
      </c>
      <c r="N117" s="46">
        <v>85</v>
      </c>
      <c r="O117" s="46">
        <v>85</v>
      </c>
      <c r="P117" s="46">
        <v>85</v>
      </c>
      <c r="Q117" s="46">
        <v>84</v>
      </c>
      <c r="R117" s="46">
        <f t="shared" si="1"/>
        <v>83.5</v>
      </c>
    </row>
    <row r="118" spans="1:18" s="41" customFormat="1" ht="22" customHeight="1">
      <c r="A118" s="37">
        <v>117</v>
      </c>
      <c r="B118" s="37" t="s">
        <v>657</v>
      </c>
      <c r="C118" s="37" t="s">
        <v>1239</v>
      </c>
      <c r="D118" s="37" t="s">
        <v>541</v>
      </c>
      <c r="E118" s="37" t="s">
        <v>1120</v>
      </c>
      <c r="F118" s="37">
        <v>3</v>
      </c>
      <c r="G118" s="40">
        <v>3.2</v>
      </c>
      <c r="H118" s="40"/>
      <c r="I118" s="40" t="s">
        <v>1178</v>
      </c>
      <c r="J118" s="37"/>
      <c r="K118" s="37"/>
      <c r="L118" s="46">
        <v>76</v>
      </c>
      <c r="M118" s="46">
        <v>84</v>
      </c>
      <c r="N118" s="46">
        <v>83</v>
      </c>
      <c r="O118" s="46">
        <v>83</v>
      </c>
      <c r="P118" s="46">
        <v>75</v>
      </c>
      <c r="Q118" s="46">
        <v>86</v>
      </c>
      <c r="R118" s="46">
        <f t="shared" si="1"/>
        <v>81.166666666666671</v>
      </c>
    </row>
    <row r="119" spans="1:18" s="41" customFormat="1" ht="22" customHeight="1">
      <c r="A119" s="37">
        <v>118</v>
      </c>
      <c r="B119" s="37" t="s">
        <v>663</v>
      </c>
      <c r="C119" s="37" t="s">
        <v>1240</v>
      </c>
      <c r="D119" s="37" t="s">
        <v>541</v>
      </c>
      <c r="E119" s="37" t="s">
        <v>1120</v>
      </c>
      <c r="F119" s="37">
        <v>4</v>
      </c>
      <c r="G119" s="40">
        <v>3.1</v>
      </c>
      <c r="H119" s="40"/>
      <c r="I119" s="40" t="s">
        <v>1146</v>
      </c>
      <c r="J119" s="37"/>
      <c r="K119" s="16" t="s">
        <v>1306</v>
      </c>
      <c r="L119" s="46">
        <v>78</v>
      </c>
      <c r="M119" s="46">
        <v>85</v>
      </c>
      <c r="N119" s="46">
        <v>80</v>
      </c>
      <c r="O119" s="46">
        <v>89</v>
      </c>
      <c r="P119" s="46">
        <v>75</v>
      </c>
      <c r="Q119" s="46">
        <v>86</v>
      </c>
      <c r="R119" s="46">
        <f t="shared" si="1"/>
        <v>82.166666666666671</v>
      </c>
    </row>
    <row r="120" spans="1:18" s="41" customFormat="1" ht="22" customHeight="1">
      <c r="A120" s="37">
        <v>119</v>
      </c>
      <c r="B120" s="37" t="s">
        <v>669</v>
      </c>
      <c r="C120" s="37" t="s">
        <v>1241</v>
      </c>
      <c r="D120" s="37" t="s">
        <v>490</v>
      </c>
      <c r="E120" s="37" t="s">
        <v>1121</v>
      </c>
      <c r="F120" s="37">
        <v>2</v>
      </c>
      <c r="G120" s="40"/>
      <c r="H120" s="40">
        <v>4</v>
      </c>
      <c r="I120" s="40" t="s">
        <v>1197</v>
      </c>
      <c r="J120" s="37"/>
      <c r="K120" s="44" t="s">
        <v>1303</v>
      </c>
      <c r="L120" s="46">
        <v>90</v>
      </c>
      <c r="M120" s="46">
        <v>92</v>
      </c>
      <c r="N120" s="46">
        <v>90</v>
      </c>
      <c r="O120" s="46">
        <v>89</v>
      </c>
      <c r="P120" s="46">
        <v>90</v>
      </c>
      <c r="Q120" s="46">
        <v>88</v>
      </c>
      <c r="R120" s="46">
        <f t="shared" si="1"/>
        <v>89.833333333333329</v>
      </c>
    </row>
    <row r="121" spans="1:18" s="41" customFormat="1" ht="22" customHeight="1">
      <c r="A121" s="37">
        <v>120</v>
      </c>
      <c r="B121" s="37" t="s">
        <v>675</v>
      </c>
      <c r="C121" s="37" t="s">
        <v>1242</v>
      </c>
      <c r="D121" s="37" t="s">
        <v>565</v>
      </c>
      <c r="E121" s="37" t="s">
        <v>1120</v>
      </c>
      <c r="F121" s="37">
        <v>4</v>
      </c>
      <c r="G121" s="40">
        <v>3.9</v>
      </c>
      <c r="H121" s="40"/>
      <c r="I121" s="40" t="s">
        <v>1182</v>
      </c>
      <c r="J121" s="37"/>
      <c r="K121" s="37"/>
      <c r="L121" s="46">
        <v>82</v>
      </c>
      <c r="M121" s="46">
        <v>85</v>
      </c>
      <c r="N121" s="46">
        <v>88</v>
      </c>
      <c r="O121" s="46">
        <v>86</v>
      </c>
      <c r="P121" s="46">
        <v>85</v>
      </c>
      <c r="Q121" s="46">
        <v>86</v>
      </c>
      <c r="R121" s="46">
        <f t="shared" si="1"/>
        <v>85.333333333333329</v>
      </c>
    </row>
    <row r="122" spans="1:18" s="41" customFormat="1" ht="22" customHeight="1">
      <c r="A122" s="37">
        <v>121</v>
      </c>
      <c r="B122" s="37" t="s">
        <v>681</v>
      </c>
      <c r="C122" s="37" t="s">
        <v>1243</v>
      </c>
      <c r="D122" s="37" t="s">
        <v>99</v>
      </c>
      <c r="E122" s="37" t="s">
        <v>1120</v>
      </c>
      <c r="F122" s="37">
        <v>4</v>
      </c>
      <c r="G122" s="40">
        <v>3.4</v>
      </c>
      <c r="H122" s="40"/>
      <c r="I122" s="40" t="s">
        <v>1149</v>
      </c>
      <c r="J122" s="37"/>
      <c r="K122" s="37"/>
      <c r="L122" s="46">
        <v>78</v>
      </c>
      <c r="M122" s="46">
        <v>85</v>
      </c>
      <c r="N122" s="46">
        <v>82</v>
      </c>
      <c r="O122" s="46">
        <v>89</v>
      </c>
      <c r="P122" s="46">
        <v>75</v>
      </c>
      <c r="Q122" s="46">
        <v>88</v>
      </c>
      <c r="R122" s="46">
        <f t="shared" si="1"/>
        <v>82.833333333333329</v>
      </c>
    </row>
    <row r="123" spans="1:18" s="41" customFormat="1" ht="22" customHeight="1">
      <c r="A123" s="37">
        <v>122</v>
      </c>
      <c r="B123" s="37" t="s">
        <v>688</v>
      </c>
      <c r="C123" s="37" t="s">
        <v>1244</v>
      </c>
      <c r="D123" s="37" t="s">
        <v>565</v>
      </c>
      <c r="E123" s="37" t="s">
        <v>1120</v>
      </c>
      <c r="F123" s="37">
        <v>4</v>
      </c>
      <c r="G123" s="40">
        <v>3.4</v>
      </c>
      <c r="H123" s="40"/>
      <c r="I123" s="40" t="s">
        <v>1180</v>
      </c>
      <c r="J123" s="37"/>
      <c r="K123" s="37"/>
      <c r="L123" s="46">
        <v>74</v>
      </c>
      <c r="M123" s="46">
        <v>80</v>
      </c>
      <c r="N123" s="46">
        <v>80</v>
      </c>
      <c r="O123" s="46">
        <v>86</v>
      </c>
      <c r="P123" s="46">
        <v>75</v>
      </c>
      <c r="Q123" s="46">
        <v>84</v>
      </c>
      <c r="R123" s="46">
        <f t="shared" si="1"/>
        <v>79.833333333333329</v>
      </c>
    </row>
    <row r="124" spans="1:18" s="41" customFormat="1" ht="22" customHeight="1">
      <c r="A124" s="37">
        <v>123</v>
      </c>
      <c r="B124" s="37" t="s">
        <v>694</v>
      </c>
      <c r="C124" s="37" t="s">
        <v>1245</v>
      </c>
      <c r="D124" s="37" t="s">
        <v>565</v>
      </c>
      <c r="E124" s="37" t="s">
        <v>1120</v>
      </c>
      <c r="F124" s="37">
        <v>3</v>
      </c>
      <c r="G124" s="40">
        <v>4.2</v>
      </c>
      <c r="H124" s="40"/>
      <c r="I124" s="40" t="s">
        <v>1138</v>
      </c>
      <c r="J124" s="37"/>
      <c r="K124" s="37"/>
      <c r="L124" s="46">
        <v>88</v>
      </c>
      <c r="M124" s="46">
        <v>93</v>
      </c>
      <c r="N124" s="46">
        <v>92</v>
      </c>
      <c r="O124" s="46">
        <v>91</v>
      </c>
      <c r="P124" s="46">
        <v>95</v>
      </c>
      <c r="Q124" s="46">
        <v>92</v>
      </c>
      <c r="R124" s="46">
        <f t="shared" si="1"/>
        <v>91.833333333333329</v>
      </c>
    </row>
    <row r="125" spans="1:18" s="41" customFormat="1" ht="22" customHeight="1">
      <c r="A125" s="37">
        <v>124</v>
      </c>
      <c r="B125" s="37" t="s">
        <v>700</v>
      </c>
      <c r="C125" s="37" t="s">
        <v>1246</v>
      </c>
      <c r="D125" s="37" t="s">
        <v>565</v>
      </c>
      <c r="E125" s="37" t="s">
        <v>1120</v>
      </c>
      <c r="F125" s="37">
        <v>4</v>
      </c>
      <c r="G125" s="40">
        <v>3.9</v>
      </c>
      <c r="H125" s="40"/>
      <c r="I125" s="40" t="s">
        <v>1132</v>
      </c>
      <c r="J125" s="37"/>
      <c r="K125" s="37"/>
      <c r="L125" s="46">
        <v>82</v>
      </c>
      <c r="M125" s="46">
        <v>88</v>
      </c>
      <c r="N125" s="46">
        <v>85</v>
      </c>
      <c r="O125" s="46">
        <v>94</v>
      </c>
      <c r="P125" s="46">
        <v>85</v>
      </c>
      <c r="Q125" s="46">
        <v>90</v>
      </c>
      <c r="R125" s="46">
        <f t="shared" si="1"/>
        <v>87.333333333333329</v>
      </c>
    </row>
    <row r="126" spans="1:18" s="41" customFormat="1" ht="22" customHeight="1">
      <c r="A126" s="37">
        <v>125</v>
      </c>
      <c r="B126" s="37" t="s">
        <v>706</v>
      </c>
      <c r="C126" s="37" t="s">
        <v>1247</v>
      </c>
      <c r="D126" s="37" t="s">
        <v>565</v>
      </c>
      <c r="E126" s="37" t="s">
        <v>1120</v>
      </c>
      <c r="F126" s="37">
        <v>4</v>
      </c>
      <c r="G126" s="40">
        <v>3.3</v>
      </c>
      <c r="H126" s="40"/>
      <c r="I126" s="40" t="s">
        <v>1152</v>
      </c>
      <c r="J126" s="37"/>
      <c r="K126" s="37"/>
      <c r="L126" s="46">
        <v>74</v>
      </c>
      <c r="M126" s="46">
        <v>82</v>
      </c>
      <c r="N126" s="46">
        <v>80</v>
      </c>
      <c r="O126" s="46">
        <v>80</v>
      </c>
      <c r="P126" s="46">
        <v>75</v>
      </c>
      <c r="Q126" s="46">
        <v>84</v>
      </c>
      <c r="R126" s="46">
        <f t="shared" si="1"/>
        <v>79.166666666666671</v>
      </c>
    </row>
    <row r="127" spans="1:18" s="41" customFormat="1" ht="22" customHeight="1">
      <c r="A127" s="37">
        <v>126</v>
      </c>
      <c r="B127" s="37" t="s">
        <v>712</v>
      </c>
      <c r="C127" s="37" t="s">
        <v>1248</v>
      </c>
      <c r="D127" s="37" t="s">
        <v>565</v>
      </c>
      <c r="E127" s="37" t="s">
        <v>1120</v>
      </c>
      <c r="F127" s="37">
        <v>3</v>
      </c>
      <c r="G127" s="40">
        <v>4.0999999999999996</v>
      </c>
      <c r="H127" s="40"/>
      <c r="I127" s="40" t="s">
        <v>1149</v>
      </c>
      <c r="J127" s="37"/>
      <c r="K127" s="37"/>
      <c r="L127" s="46">
        <v>92</v>
      </c>
      <c r="M127" s="46">
        <v>91</v>
      </c>
      <c r="N127" s="46">
        <v>88</v>
      </c>
      <c r="O127" s="46">
        <v>89</v>
      </c>
      <c r="P127" s="46">
        <v>95</v>
      </c>
      <c r="Q127" s="46">
        <v>92</v>
      </c>
      <c r="R127" s="46">
        <f t="shared" si="1"/>
        <v>91.166666666666671</v>
      </c>
    </row>
    <row r="128" spans="1:18" s="41" customFormat="1" ht="22" customHeight="1">
      <c r="A128" s="37">
        <v>127</v>
      </c>
      <c r="B128" s="37" t="s">
        <v>718</v>
      </c>
      <c r="C128" s="37" t="s">
        <v>1249</v>
      </c>
      <c r="D128" s="37" t="s">
        <v>565</v>
      </c>
      <c r="E128" s="37" t="s">
        <v>1120</v>
      </c>
      <c r="F128" s="37">
        <v>3</v>
      </c>
      <c r="G128" s="40">
        <v>4</v>
      </c>
      <c r="H128" s="40"/>
      <c r="I128" s="40" t="s">
        <v>1136</v>
      </c>
      <c r="J128" s="37"/>
      <c r="K128" s="37"/>
      <c r="L128" s="46">
        <v>88</v>
      </c>
      <c r="M128" s="46">
        <v>92</v>
      </c>
      <c r="N128" s="46">
        <v>88</v>
      </c>
      <c r="O128" s="46">
        <v>88</v>
      </c>
      <c r="P128" s="46">
        <v>90</v>
      </c>
      <c r="Q128" s="46">
        <v>90</v>
      </c>
      <c r="R128" s="46">
        <f t="shared" si="1"/>
        <v>89.333333333333329</v>
      </c>
    </row>
    <row r="129" spans="1:18" s="41" customFormat="1" ht="22" customHeight="1">
      <c r="A129" s="37">
        <v>128</v>
      </c>
      <c r="B129" s="37" t="s">
        <v>724</v>
      </c>
      <c r="C129" s="37" t="s">
        <v>1250</v>
      </c>
      <c r="D129" s="37" t="s">
        <v>541</v>
      </c>
      <c r="E129" s="37" t="s">
        <v>1121</v>
      </c>
      <c r="F129" s="37">
        <v>2</v>
      </c>
      <c r="G129" s="40"/>
      <c r="H129" s="40">
        <v>3.6</v>
      </c>
      <c r="I129" s="40" t="s">
        <v>1192</v>
      </c>
      <c r="J129" s="37"/>
      <c r="K129" s="37"/>
      <c r="L129" s="46">
        <v>74</v>
      </c>
      <c r="M129" s="46">
        <v>82</v>
      </c>
      <c r="N129" s="46">
        <v>82</v>
      </c>
      <c r="O129" s="46">
        <v>84</v>
      </c>
      <c r="P129" s="46">
        <v>75</v>
      </c>
      <c r="Q129" s="46">
        <v>86</v>
      </c>
      <c r="R129" s="46">
        <f t="shared" si="1"/>
        <v>80.5</v>
      </c>
    </row>
    <row r="130" spans="1:18" s="41" customFormat="1" ht="22" customHeight="1">
      <c r="A130" s="37">
        <v>129</v>
      </c>
      <c r="B130" s="37" t="s">
        <v>730</v>
      </c>
      <c r="C130" s="37" t="s">
        <v>1251</v>
      </c>
      <c r="D130" s="37" t="s">
        <v>541</v>
      </c>
      <c r="E130" s="37" t="s">
        <v>1121</v>
      </c>
      <c r="F130" s="37">
        <v>2</v>
      </c>
      <c r="G130" s="40"/>
      <c r="H130" s="40">
        <v>3.9</v>
      </c>
      <c r="I130" s="40" t="s">
        <v>1132</v>
      </c>
      <c r="J130" s="37"/>
      <c r="K130" s="37"/>
      <c r="L130" s="46">
        <v>90</v>
      </c>
      <c r="M130" s="46">
        <v>84</v>
      </c>
      <c r="N130" s="46">
        <v>88</v>
      </c>
      <c r="O130" s="46">
        <v>85</v>
      </c>
      <c r="P130" s="46">
        <v>80</v>
      </c>
      <c r="Q130" s="46">
        <v>92</v>
      </c>
      <c r="R130" s="46">
        <f t="shared" si="1"/>
        <v>86.5</v>
      </c>
    </row>
    <row r="131" spans="1:18" s="41" customFormat="1" ht="22" customHeight="1">
      <c r="A131" s="37">
        <v>130</v>
      </c>
      <c r="B131" s="37" t="s">
        <v>736</v>
      </c>
      <c r="C131" s="37" t="s">
        <v>1252</v>
      </c>
      <c r="D131" s="37" t="s">
        <v>115</v>
      </c>
      <c r="E131" s="37" t="s">
        <v>1120</v>
      </c>
      <c r="F131" s="37">
        <v>4</v>
      </c>
      <c r="G131" s="40">
        <v>3.7</v>
      </c>
      <c r="H131" s="40"/>
      <c r="I131" s="40" t="s">
        <v>1172</v>
      </c>
      <c r="J131" s="37"/>
      <c r="K131" s="37"/>
      <c r="L131" s="46">
        <v>92</v>
      </c>
      <c r="M131" s="46">
        <v>88</v>
      </c>
      <c r="N131" s="46">
        <v>86</v>
      </c>
      <c r="O131" s="46">
        <v>87</v>
      </c>
      <c r="P131" s="46">
        <v>90</v>
      </c>
      <c r="Q131" s="46">
        <v>86</v>
      </c>
      <c r="R131" s="46">
        <f t="shared" ref="R131:R179" si="2">SUM(L131:Q131)/6</f>
        <v>88.166666666666671</v>
      </c>
    </row>
    <row r="132" spans="1:18" s="41" customFormat="1" ht="22" customHeight="1">
      <c r="A132" s="37">
        <v>131</v>
      </c>
      <c r="B132" s="37" t="s">
        <v>742</v>
      </c>
      <c r="C132" s="37" t="s">
        <v>1253</v>
      </c>
      <c r="D132" s="37" t="s">
        <v>490</v>
      </c>
      <c r="E132" s="37" t="s">
        <v>1120</v>
      </c>
      <c r="F132" s="37">
        <v>3</v>
      </c>
      <c r="G132" s="40">
        <v>3.4</v>
      </c>
      <c r="H132" s="40"/>
      <c r="I132" s="40" t="s">
        <v>1162</v>
      </c>
      <c r="J132" s="37"/>
      <c r="K132" s="37"/>
      <c r="L132" s="46">
        <v>80</v>
      </c>
      <c r="M132" s="46">
        <v>84</v>
      </c>
      <c r="N132" s="46">
        <v>85</v>
      </c>
      <c r="O132" s="46">
        <v>86</v>
      </c>
      <c r="P132" s="46">
        <v>75</v>
      </c>
      <c r="Q132" s="46">
        <v>82</v>
      </c>
      <c r="R132" s="46">
        <f t="shared" si="2"/>
        <v>82</v>
      </c>
    </row>
    <row r="133" spans="1:18" s="41" customFormat="1" ht="22" customHeight="1">
      <c r="A133" s="37">
        <v>132</v>
      </c>
      <c r="B133" s="37" t="s">
        <v>748</v>
      </c>
      <c r="C133" s="37" t="s">
        <v>1254</v>
      </c>
      <c r="D133" s="37" t="s">
        <v>490</v>
      </c>
      <c r="E133" s="37" t="s">
        <v>1121</v>
      </c>
      <c r="F133" s="37">
        <v>2</v>
      </c>
      <c r="G133" s="40"/>
      <c r="H133" s="40">
        <v>3.7</v>
      </c>
      <c r="I133" s="40" t="s">
        <v>1199</v>
      </c>
      <c r="J133" s="37"/>
      <c r="K133" s="44" t="s">
        <v>1303</v>
      </c>
      <c r="L133" s="46">
        <v>74</v>
      </c>
      <c r="M133" s="46">
        <v>82</v>
      </c>
      <c r="N133" s="46">
        <v>86</v>
      </c>
      <c r="O133" s="46">
        <v>84</v>
      </c>
      <c r="P133" s="46">
        <v>72</v>
      </c>
      <c r="Q133" s="46">
        <v>80</v>
      </c>
      <c r="R133" s="46">
        <f t="shared" si="2"/>
        <v>79.666666666666671</v>
      </c>
    </row>
    <row r="134" spans="1:18" s="41" customFormat="1" ht="22" customHeight="1">
      <c r="A134" s="37">
        <v>133</v>
      </c>
      <c r="B134" s="37" t="s">
        <v>754</v>
      </c>
      <c r="C134" s="37" t="s">
        <v>1255</v>
      </c>
      <c r="D134" s="37" t="s">
        <v>541</v>
      </c>
      <c r="E134" s="37" t="s">
        <v>1120</v>
      </c>
      <c r="F134" s="37">
        <v>3</v>
      </c>
      <c r="G134" s="40">
        <v>3.8</v>
      </c>
      <c r="H134" s="40"/>
      <c r="I134" s="40" t="s">
        <v>1182</v>
      </c>
      <c r="J134" s="37"/>
      <c r="K134" s="37"/>
      <c r="L134" s="46">
        <v>84</v>
      </c>
      <c r="M134" s="46">
        <v>84</v>
      </c>
      <c r="N134" s="46">
        <v>83</v>
      </c>
      <c r="O134" s="46">
        <v>83</v>
      </c>
      <c r="P134" s="46">
        <v>85</v>
      </c>
      <c r="Q134" s="46">
        <v>86</v>
      </c>
      <c r="R134" s="46">
        <f t="shared" si="2"/>
        <v>84.166666666666671</v>
      </c>
    </row>
    <row r="135" spans="1:18" s="41" customFormat="1" ht="22" customHeight="1">
      <c r="A135" s="37">
        <v>134</v>
      </c>
      <c r="B135" s="37" t="s">
        <v>759</v>
      </c>
      <c r="C135" s="37" t="s">
        <v>1256</v>
      </c>
      <c r="D135" s="37" t="s">
        <v>565</v>
      </c>
      <c r="E135" s="37" t="s">
        <v>1120</v>
      </c>
      <c r="F135" s="37">
        <v>3</v>
      </c>
      <c r="G135" s="40">
        <v>3.7</v>
      </c>
      <c r="H135" s="40"/>
      <c r="I135" s="40" t="s">
        <v>1192</v>
      </c>
      <c r="J135" s="37"/>
      <c r="K135" s="37"/>
      <c r="L135" s="46">
        <v>84</v>
      </c>
      <c r="M135" s="46">
        <v>80</v>
      </c>
      <c r="N135" s="46">
        <v>85</v>
      </c>
      <c r="O135" s="46">
        <v>88</v>
      </c>
      <c r="P135" s="46">
        <v>80</v>
      </c>
      <c r="Q135" s="46">
        <v>86</v>
      </c>
      <c r="R135" s="46">
        <f t="shared" si="2"/>
        <v>83.833333333333329</v>
      </c>
    </row>
    <row r="136" spans="1:18" s="41" customFormat="1" ht="22" customHeight="1">
      <c r="A136" s="37">
        <v>135</v>
      </c>
      <c r="B136" s="37" t="s">
        <v>764</v>
      </c>
      <c r="C136" s="37" t="s">
        <v>1257</v>
      </c>
      <c r="D136" s="37" t="s">
        <v>565</v>
      </c>
      <c r="E136" s="37" t="s">
        <v>1120</v>
      </c>
      <c r="F136" s="37">
        <v>2</v>
      </c>
      <c r="G136" s="40">
        <v>3.8</v>
      </c>
      <c r="H136" s="40"/>
      <c r="I136" s="40" t="s">
        <v>1195</v>
      </c>
      <c r="J136" s="37"/>
      <c r="K136" s="37"/>
      <c r="L136" s="46">
        <v>88</v>
      </c>
      <c r="M136" s="46">
        <v>84</v>
      </c>
      <c r="N136" s="46">
        <v>88</v>
      </c>
      <c r="O136" s="46">
        <v>89</v>
      </c>
      <c r="P136" s="46">
        <v>90</v>
      </c>
      <c r="Q136" s="46">
        <v>92</v>
      </c>
      <c r="R136" s="46">
        <f t="shared" si="2"/>
        <v>88.5</v>
      </c>
    </row>
    <row r="137" spans="1:18" s="41" customFormat="1" ht="22" customHeight="1">
      <c r="A137" s="37">
        <v>136</v>
      </c>
      <c r="B137" s="37" t="s">
        <v>770</v>
      </c>
      <c r="C137" s="37" t="s">
        <v>1258</v>
      </c>
      <c r="D137" s="37" t="s">
        <v>565</v>
      </c>
      <c r="E137" s="37" t="s">
        <v>1120</v>
      </c>
      <c r="F137" s="37">
        <v>3</v>
      </c>
      <c r="G137" s="40">
        <v>4</v>
      </c>
      <c r="H137" s="40"/>
      <c r="I137" s="40" t="s">
        <v>1191</v>
      </c>
      <c r="J137" s="37"/>
      <c r="K137" s="37"/>
      <c r="L137" s="46">
        <v>88</v>
      </c>
      <c r="M137" s="46">
        <v>86</v>
      </c>
      <c r="N137" s="46">
        <v>86</v>
      </c>
      <c r="O137" s="46">
        <v>92</v>
      </c>
      <c r="P137" s="46">
        <v>85</v>
      </c>
      <c r="Q137" s="46">
        <v>88</v>
      </c>
      <c r="R137" s="46">
        <f t="shared" si="2"/>
        <v>87.5</v>
      </c>
    </row>
    <row r="138" spans="1:18" s="41" customFormat="1" ht="22" customHeight="1">
      <c r="A138" s="37">
        <v>137</v>
      </c>
      <c r="B138" s="37" t="s">
        <v>776</v>
      </c>
      <c r="C138" s="37" t="s">
        <v>1259</v>
      </c>
      <c r="D138" s="37" t="s">
        <v>541</v>
      </c>
      <c r="E138" s="37" t="s">
        <v>1120</v>
      </c>
      <c r="F138" s="37">
        <v>4</v>
      </c>
      <c r="G138" s="40">
        <v>3.7</v>
      </c>
      <c r="H138" s="40"/>
      <c r="I138" s="40" t="s">
        <v>1132</v>
      </c>
      <c r="J138" s="37" t="s">
        <v>1123</v>
      </c>
      <c r="K138" s="37"/>
      <c r="L138" s="46">
        <v>86</v>
      </c>
      <c r="M138" s="46">
        <v>88</v>
      </c>
      <c r="N138" s="46">
        <v>90</v>
      </c>
      <c r="O138" s="46">
        <v>94</v>
      </c>
      <c r="P138" s="46">
        <v>90</v>
      </c>
      <c r="Q138" s="46">
        <v>92</v>
      </c>
      <c r="R138" s="46">
        <f t="shared" si="2"/>
        <v>90</v>
      </c>
    </row>
    <row r="139" spans="1:18" s="41" customFormat="1" ht="22" customHeight="1">
      <c r="A139" s="37">
        <v>138</v>
      </c>
      <c r="B139" s="37" t="s">
        <v>782</v>
      </c>
      <c r="C139" s="37" t="s">
        <v>1260</v>
      </c>
      <c r="D139" s="37" t="s">
        <v>565</v>
      </c>
      <c r="E139" s="37" t="s">
        <v>1120</v>
      </c>
      <c r="F139" s="37">
        <v>3</v>
      </c>
      <c r="G139" s="40">
        <v>3.5</v>
      </c>
      <c r="H139" s="40"/>
      <c r="I139" s="40" t="s">
        <v>1178</v>
      </c>
      <c r="J139" s="37" t="s">
        <v>1123</v>
      </c>
      <c r="K139" s="37"/>
      <c r="L139" s="46">
        <v>88</v>
      </c>
      <c r="M139" s="46">
        <v>91</v>
      </c>
      <c r="N139" s="46">
        <v>90</v>
      </c>
      <c r="O139" s="46">
        <v>89</v>
      </c>
      <c r="P139" s="46">
        <v>90</v>
      </c>
      <c r="Q139" s="46">
        <v>90</v>
      </c>
      <c r="R139" s="46">
        <f t="shared" si="2"/>
        <v>89.666666666666671</v>
      </c>
    </row>
    <row r="140" spans="1:18" s="41" customFormat="1" ht="22" customHeight="1">
      <c r="A140" s="37">
        <v>139</v>
      </c>
      <c r="B140" s="37" t="s">
        <v>787</v>
      </c>
      <c r="C140" s="37" t="s">
        <v>1261</v>
      </c>
      <c r="D140" s="37" t="s">
        <v>541</v>
      </c>
      <c r="E140" s="37" t="s">
        <v>1120</v>
      </c>
      <c r="F140" s="37">
        <v>4</v>
      </c>
      <c r="G140" s="40">
        <v>3</v>
      </c>
      <c r="H140" s="40"/>
      <c r="I140" s="40" t="s">
        <v>1201</v>
      </c>
      <c r="J140" s="37"/>
      <c r="K140" s="37"/>
      <c r="L140" s="46">
        <v>70</v>
      </c>
      <c r="M140" s="46">
        <v>75</v>
      </c>
      <c r="N140" s="46">
        <v>70</v>
      </c>
      <c r="O140" s="46">
        <v>80</v>
      </c>
      <c r="P140" s="46">
        <v>67</v>
      </c>
      <c r="Q140" s="46">
        <v>76</v>
      </c>
      <c r="R140" s="46">
        <f t="shared" si="2"/>
        <v>73</v>
      </c>
    </row>
    <row r="141" spans="1:18" s="41" customFormat="1" ht="22" customHeight="1">
      <c r="A141" s="37">
        <v>140</v>
      </c>
      <c r="B141" s="37" t="s">
        <v>793</v>
      </c>
      <c r="C141" s="37" t="s">
        <v>1262</v>
      </c>
      <c r="D141" s="37" t="s">
        <v>490</v>
      </c>
      <c r="E141" s="37" t="s">
        <v>1121</v>
      </c>
      <c r="F141" s="37">
        <v>1</v>
      </c>
      <c r="G141" s="40">
        <v>4.0999999999999996</v>
      </c>
      <c r="H141" s="40"/>
      <c r="I141" s="40" t="s">
        <v>1152</v>
      </c>
      <c r="J141" s="37"/>
      <c r="K141" s="37"/>
      <c r="L141" s="46">
        <v>88</v>
      </c>
      <c r="M141" s="46">
        <v>88</v>
      </c>
      <c r="N141" s="46">
        <v>90</v>
      </c>
      <c r="O141" s="46">
        <v>94</v>
      </c>
      <c r="P141" s="46">
        <v>85</v>
      </c>
      <c r="Q141" s="46">
        <v>90</v>
      </c>
      <c r="R141" s="46">
        <f t="shared" si="2"/>
        <v>89.166666666666671</v>
      </c>
    </row>
    <row r="142" spans="1:18" s="41" customFormat="1" ht="22" customHeight="1">
      <c r="A142" s="37">
        <v>141</v>
      </c>
      <c r="B142" s="37" t="s">
        <v>799</v>
      </c>
      <c r="C142" s="37" t="s">
        <v>1263</v>
      </c>
      <c r="D142" s="37" t="s">
        <v>541</v>
      </c>
      <c r="E142" s="37" t="s">
        <v>1121</v>
      </c>
      <c r="F142" s="37">
        <v>1</v>
      </c>
      <c r="G142" s="40">
        <v>4.0999999999999996</v>
      </c>
      <c r="H142" s="40"/>
      <c r="I142" s="40" t="s">
        <v>1202</v>
      </c>
      <c r="J142" s="37"/>
      <c r="K142" s="37"/>
      <c r="L142" s="46">
        <v>92</v>
      </c>
      <c r="M142" s="46">
        <v>93</v>
      </c>
      <c r="N142" s="46">
        <v>92</v>
      </c>
      <c r="O142" s="46">
        <v>87</v>
      </c>
      <c r="P142" s="46">
        <v>95</v>
      </c>
      <c r="Q142" s="46">
        <v>92</v>
      </c>
      <c r="R142" s="46">
        <f t="shared" si="2"/>
        <v>91.833333333333329</v>
      </c>
    </row>
    <row r="143" spans="1:18" s="41" customFormat="1" ht="22" customHeight="1">
      <c r="A143" s="37">
        <v>142</v>
      </c>
      <c r="B143" s="37" t="s">
        <v>805</v>
      </c>
      <c r="C143" s="37" t="s">
        <v>1264</v>
      </c>
      <c r="D143" s="37" t="s">
        <v>490</v>
      </c>
      <c r="E143" s="37" t="s">
        <v>1120</v>
      </c>
      <c r="F143" s="37">
        <v>3</v>
      </c>
      <c r="G143" s="40">
        <v>4.0999999999999996</v>
      </c>
      <c r="H143" s="40"/>
      <c r="I143" s="40" t="s">
        <v>1191</v>
      </c>
      <c r="J143" s="37"/>
      <c r="K143" s="37"/>
      <c r="L143" s="46">
        <v>88</v>
      </c>
      <c r="M143" s="46">
        <v>88</v>
      </c>
      <c r="N143" s="46">
        <v>90</v>
      </c>
      <c r="O143" s="46">
        <v>92</v>
      </c>
      <c r="P143" s="46">
        <v>90</v>
      </c>
      <c r="Q143" s="46">
        <v>90</v>
      </c>
      <c r="R143" s="46">
        <f t="shared" si="2"/>
        <v>89.666666666666671</v>
      </c>
    </row>
    <row r="144" spans="1:18" s="41" customFormat="1" ht="22" customHeight="1">
      <c r="A144" s="37">
        <v>143</v>
      </c>
      <c r="B144" s="37" t="s">
        <v>811</v>
      </c>
      <c r="C144" s="37" t="s">
        <v>1265</v>
      </c>
      <c r="D144" s="37" t="s">
        <v>490</v>
      </c>
      <c r="E144" s="37" t="s">
        <v>1120</v>
      </c>
      <c r="F144" s="37">
        <v>3</v>
      </c>
      <c r="G144" s="40">
        <v>4</v>
      </c>
      <c r="H144" s="40"/>
      <c r="I144" s="40" t="s">
        <v>1165</v>
      </c>
      <c r="J144" s="37"/>
      <c r="K144" s="37"/>
      <c r="L144" s="46">
        <v>88</v>
      </c>
      <c r="M144" s="46">
        <v>88</v>
      </c>
      <c r="N144" s="46">
        <v>86</v>
      </c>
      <c r="O144" s="46">
        <v>88</v>
      </c>
      <c r="P144" s="46">
        <v>90</v>
      </c>
      <c r="Q144" s="46">
        <v>90</v>
      </c>
      <c r="R144" s="46">
        <f t="shared" si="2"/>
        <v>88.333333333333329</v>
      </c>
    </row>
    <row r="145" spans="1:18" s="41" customFormat="1" ht="22" customHeight="1">
      <c r="A145" s="37">
        <v>144</v>
      </c>
      <c r="B145" s="37" t="s">
        <v>817</v>
      </c>
      <c r="C145" s="37" t="s">
        <v>1266</v>
      </c>
      <c r="D145" s="37" t="s">
        <v>541</v>
      </c>
      <c r="E145" s="37" t="s">
        <v>1120</v>
      </c>
      <c r="F145" s="37">
        <v>3</v>
      </c>
      <c r="G145" s="40">
        <v>3.3</v>
      </c>
      <c r="H145" s="40"/>
      <c r="I145" s="40" t="s">
        <v>1159</v>
      </c>
      <c r="J145" s="37"/>
      <c r="K145" s="37"/>
      <c r="L145" s="46">
        <v>80</v>
      </c>
      <c r="M145" s="46">
        <v>85</v>
      </c>
      <c r="N145" s="46">
        <v>80</v>
      </c>
      <c r="O145" s="46">
        <v>83</v>
      </c>
      <c r="P145" s="46">
        <v>80</v>
      </c>
      <c r="Q145" s="46">
        <v>88</v>
      </c>
      <c r="R145" s="46">
        <f t="shared" si="2"/>
        <v>82.666666666666671</v>
      </c>
    </row>
    <row r="146" spans="1:18" s="41" customFormat="1" ht="22" customHeight="1">
      <c r="A146" s="37">
        <v>145</v>
      </c>
      <c r="B146" s="37" t="s">
        <v>823</v>
      </c>
      <c r="C146" s="37" t="s">
        <v>1267</v>
      </c>
      <c r="D146" s="37" t="s">
        <v>565</v>
      </c>
      <c r="E146" s="37" t="s">
        <v>1120</v>
      </c>
      <c r="F146" s="37">
        <v>3</v>
      </c>
      <c r="G146" s="40">
        <v>4</v>
      </c>
      <c r="H146" s="40"/>
      <c r="I146" s="40" t="s">
        <v>1128</v>
      </c>
      <c r="J146" s="37"/>
      <c r="K146" s="37"/>
      <c r="L146" s="46">
        <v>92</v>
      </c>
      <c r="M146" s="46">
        <v>93</v>
      </c>
      <c r="N146" s="46">
        <v>90</v>
      </c>
      <c r="O146" s="46">
        <v>95</v>
      </c>
      <c r="P146" s="46">
        <v>95</v>
      </c>
      <c r="Q146" s="46">
        <v>92</v>
      </c>
      <c r="R146" s="46">
        <f t="shared" si="2"/>
        <v>92.833333333333329</v>
      </c>
    </row>
    <row r="147" spans="1:18" s="41" customFormat="1" ht="22" customHeight="1">
      <c r="A147" s="37">
        <v>146</v>
      </c>
      <c r="B147" s="37" t="s">
        <v>829</v>
      </c>
      <c r="C147" s="37" t="s">
        <v>1268</v>
      </c>
      <c r="D147" s="37" t="s">
        <v>565</v>
      </c>
      <c r="E147" s="37" t="s">
        <v>1120</v>
      </c>
      <c r="F147" s="37">
        <v>2</v>
      </c>
      <c r="G147" s="40">
        <v>4.0999999999999996</v>
      </c>
      <c r="H147" s="40"/>
      <c r="I147" s="40" t="s">
        <v>1180</v>
      </c>
      <c r="J147" s="37"/>
      <c r="K147" s="37"/>
      <c r="L147" s="46">
        <v>88</v>
      </c>
      <c r="M147" s="46">
        <v>88</v>
      </c>
      <c r="N147" s="46">
        <v>88</v>
      </c>
      <c r="O147" s="46">
        <v>94</v>
      </c>
      <c r="P147" s="46">
        <v>90</v>
      </c>
      <c r="Q147" s="46">
        <v>90</v>
      </c>
      <c r="R147" s="46">
        <f t="shared" si="2"/>
        <v>89.666666666666671</v>
      </c>
    </row>
    <row r="148" spans="1:18" s="41" customFormat="1" ht="22" customHeight="1">
      <c r="A148" s="37">
        <v>147</v>
      </c>
      <c r="B148" s="37" t="s">
        <v>835</v>
      </c>
      <c r="C148" s="37" t="s">
        <v>1269</v>
      </c>
      <c r="D148" s="37" t="s">
        <v>541</v>
      </c>
      <c r="E148" s="37" t="s">
        <v>1121</v>
      </c>
      <c r="F148" s="37">
        <v>2</v>
      </c>
      <c r="G148" s="40"/>
      <c r="H148" s="40">
        <v>3.7</v>
      </c>
      <c r="I148" s="40" t="s">
        <v>1164</v>
      </c>
      <c r="J148" s="37"/>
      <c r="K148" s="37"/>
      <c r="L148" s="46">
        <v>82</v>
      </c>
      <c r="M148" s="46">
        <v>91</v>
      </c>
      <c r="N148" s="46">
        <v>83</v>
      </c>
      <c r="O148" s="46">
        <v>87</v>
      </c>
      <c r="P148" s="46">
        <v>85</v>
      </c>
      <c r="Q148" s="46">
        <v>90</v>
      </c>
      <c r="R148" s="46">
        <f t="shared" si="2"/>
        <v>86.333333333333329</v>
      </c>
    </row>
    <row r="149" spans="1:18" s="41" customFormat="1" ht="22" customHeight="1">
      <c r="A149" s="37">
        <v>148</v>
      </c>
      <c r="B149" s="37" t="s">
        <v>841</v>
      </c>
      <c r="C149" s="37" t="s">
        <v>1270</v>
      </c>
      <c r="D149" s="37" t="s">
        <v>115</v>
      </c>
      <c r="E149" s="37" t="s">
        <v>1121</v>
      </c>
      <c r="F149" s="37">
        <v>2</v>
      </c>
      <c r="G149" s="40"/>
      <c r="H149" s="40">
        <v>3.9</v>
      </c>
      <c r="I149" s="40" t="s">
        <v>1203</v>
      </c>
      <c r="J149" s="37"/>
      <c r="K149" s="37"/>
      <c r="L149" s="46">
        <v>84</v>
      </c>
      <c r="M149" s="46">
        <v>84</v>
      </c>
      <c r="N149" s="46">
        <v>83</v>
      </c>
      <c r="O149" s="46">
        <v>88</v>
      </c>
      <c r="P149" s="46">
        <v>85</v>
      </c>
      <c r="Q149" s="46">
        <v>84</v>
      </c>
      <c r="R149" s="46">
        <f t="shared" si="2"/>
        <v>84.666666666666671</v>
      </c>
    </row>
    <row r="150" spans="1:18" s="41" customFormat="1" ht="22" customHeight="1">
      <c r="A150" s="37">
        <v>149</v>
      </c>
      <c r="B150" s="37" t="s">
        <v>847</v>
      </c>
      <c r="C150" s="37" t="s">
        <v>1271</v>
      </c>
      <c r="D150" s="37" t="s">
        <v>490</v>
      </c>
      <c r="E150" s="37" t="s">
        <v>1120</v>
      </c>
      <c r="F150" s="37">
        <v>3</v>
      </c>
      <c r="G150" s="40">
        <v>3.3</v>
      </c>
      <c r="H150" s="40"/>
      <c r="I150" s="40" t="s">
        <v>1193</v>
      </c>
      <c r="J150" s="37"/>
      <c r="K150" s="37"/>
      <c r="L150" s="46">
        <v>72</v>
      </c>
      <c r="M150" s="46">
        <v>80</v>
      </c>
      <c r="N150" s="46">
        <v>76</v>
      </c>
      <c r="O150" s="46">
        <v>83</v>
      </c>
      <c r="P150" s="46">
        <v>72</v>
      </c>
      <c r="Q150" s="46">
        <v>82</v>
      </c>
      <c r="R150" s="46">
        <f t="shared" si="2"/>
        <v>77.5</v>
      </c>
    </row>
    <row r="151" spans="1:18" s="41" customFormat="1" ht="22" customHeight="1">
      <c r="A151" s="37">
        <v>150</v>
      </c>
      <c r="B151" s="37" t="s">
        <v>853</v>
      </c>
      <c r="C151" s="37" t="s">
        <v>1272</v>
      </c>
      <c r="D151" s="37" t="s">
        <v>565</v>
      </c>
      <c r="E151" s="37" t="s">
        <v>1120</v>
      </c>
      <c r="F151" s="37">
        <v>4</v>
      </c>
      <c r="G151" s="40">
        <v>3.7</v>
      </c>
      <c r="H151" s="40"/>
      <c r="I151" s="40" t="s">
        <v>1138</v>
      </c>
      <c r="J151" s="37"/>
      <c r="K151" s="37"/>
      <c r="L151" s="46">
        <v>86</v>
      </c>
      <c r="M151" s="46">
        <v>84</v>
      </c>
      <c r="N151" s="46">
        <v>88</v>
      </c>
      <c r="O151" s="46">
        <v>88</v>
      </c>
      <c r="P151" s="46">
        <v>80</v>
      </c>
      <c r="Q151" s="46">
        <v>88</v>
      </c>
      <c r="R151" s="46">
        <f t="shared" si="2"/>
        <v>85.666666666666671</v>
      </c>
    </row>
    <row r="152" spans="1:18" s="41" customFormat="1" ht="22" customHeight="1">
      <c r="A152" s="37">
        <v>151</v>
      </c>
      <c r="B152" s="37" t="s">
        <v>859</v>
      </c>
      <c r="C152" s="37" t="s">
        <v>1273</v>
      </c>
      <c r="D152" s="37" t="s">
        <v>490</v>
      </c>
      <c r="E152" s="37" t="s">
        <v>1120</v>
      </c>
      <c r="F152" s="37">
        <v>4</v>
      </c>
      <c r="G152" s="40">
        <v>3.7</v>
      </c>
      <c r="H152" s="40"/>
      <c r="I152" s="40" t="s">
        <v>1141</v>
      </c>
      <c r="J152" s="37"/>
      <c r="K152" s="37"/>
      <c r="L152" s="46">
        <v>86</v>
      </c>
      <c r="M152" s="46">
        <v>88</v>
      </c>
      <c r="N152" s="46">
        <v>86</v>
      </c>
      <c r="O152" s="46">
        <v>87</v>
      </c>
      <c r="P152" s="46">
        <v>85</v>
      </c>
      <c r="Q152" s="46">
        <v>90</v>
      </c>
      <c r="R152" s="46">
        <f t="shared" si="2"/>
        <v>87</v>
      </c>
    </row>
    <row r="153" spans="1:18" s="41" customFormat="1" ht="22" customHeight="1">
      <c r="A153" s="37">
        <v>152</v>
      </c>
      <c r="B153" s="37" t="s">
        <v>865</v>
      </c>
      <c r="C153" s="37" t="s">
        <v>1274</v>
      </c>
      <c r="D153" s="37" t="s">
        <v>490</v>
      </c>
      <c r="E153" s="37" t="s">
        <v>1121</v>
      </c>
      <c r="F153" s="37">
        <v>2</v>
      </c>
      <c r="G153" s="40"/>
      <c r="H153" s="40">
        <v>3.2</v>
      </c>
      <c r="I153" s="40" t="s">
        <v>1205</v>
      </c>
      <c r="J153" s="37"/>
      <c r="K153" s="44" t="s">
        <v>1310</v>
      </c>
      <c r="L153" s="46">
        <v>60</v>
      </c>
      <c r="M153" s="46">
        <v>75</v>
      </c>
      <c r="N153" s="46">
        <v>72</v>
      </c>
      <c r="O153" s="46">
        <v>78</v>
      </c>
      <c r="P153" s="46">
        <v>67</v>
      </c>
      <c r="Q153" s="46">
        <v>80</v>
      </c>
      <c r="R153" s="46">
        <f t="shared" si="2"/>
        <v>72</v>
      </c>
    </row>
    <row r="154" spans="1:18" s="41" customFormat="1" ht="22" customHeight="1">
      <c r="A154" s="37">
        <v>153</v>
      </c>
      <c r="B154" s="37" t="s">
        <v>871</v>
      </c>
      <c r="C154" s="37" t="s">
        <v>1275</v>
      </c>
      <c r="D154" s="37" t="s">
        <v>490</v>
      </c>
      <c r="E154" s="37" t="s">
        <v>1120</v>
      </c>
      <c r="F154" s="37">
        <v>3</v>
      </c>
      <c r="G154" s="40">
        <v>3.9</v>
      </c>
      <c r="H154" s="40"/>
      <c r="I154" s="40" t="s">
        <v>1178</v>
      </c>
      <c r="J154" s="37"/>
      <c r="K154" s="37"/>
      <c r="L154" s="46">
        <v>92</v>
      </c>
      <c r="M154" s="46">
        <v>88</v>
      </c>
      <c r="N154" s="46">
        <v>90</v>
      </c>
      <c r="O154" s="46">
        <v>88</v>
      </c>
      <c r="P154" s="46">
        <v>90</v>
      </c>
      <c r="Q154" s="46">
        <v>90</v>
      </c>
      <c r="R154" s="46">
        <f t="shared" si="2"/>
        <v>89.666666666666671</v>
      </c>
    </row>
    <row r="155" spans="1:18" s="41" customFormat="1" ht="22" customHeight="1">
      <c r="A155" s="37">
        <v>154</v>
      </c>
      <c r="B155" s="37" t="s">
        <v>877</v>
      </c>
      <c r="C155" s="37" t="s">
        <v>1276</v>
      </c>
      <c r="D155" s="37" t="s">
        <v>490</v>
      </c>
      <c r="E155" s="37" t="s">
        <v>1120</v>
      </c>
      <c r="F155" s="37">
        <v>3</v>
      </c>
      <c r="G155" s="40">
        <v>3.8</v>
      </c>
      <c r="H155" s="40"/>
      <c r="I155" s="40" t="s">
        <v>1136</v>
      </c>
      <c r="J155" s="37"/>
      <c r="K155" s="37"/>
      <c r="L155" s="46">
        <v>88</v>
      </c>
      <c r="M155" s="46">
        <v>88</v>
      </c>
      <c r="N155" s="46">
        <v>88</v>
      </c>
      <c r="O155" s="46">
        <v>86</v>
      </c>
      <c r="P155" s="46">
        <v>90</v>
      </c>
      <c r="Q155" s="46">
        <v>88</v>
      </c>
      <c r="R155" s="46">
        <f t="shared" si="2"/>
        <v>88</v>
      </c>
    </row>
    <row r="156" spans="1:18" s="41" customFormat="1" ht="22" customHeight="1">
      <c r="A156" s="37">
        <v>155</v>
      </c>
      <c r="B156" s="37" t="s">
        <v>883</v>
      </c>
      <c r="C156" s="37" t="s">
        <v>1277</v>
      </c>
      <c r="D156" s="37" t="s">
        <v>490</v>
      </c>
      <c r="E156" s="37" t="s">
        <v>1120</v>
      </c>
      <c r="F156" s="37">
        <v>3</v>
      </c>
      <c r="G156" s="40">
        <v>3.9</v>
      </c>
      <c r="H156" s="40"/>
      <c r="I156" s="40" t="s">
        <v>1131</v>
      </c>
      <c r="J156" s="37"/>
      <c r="K156" s="37"/>
      <c r="L156" s="46">
        <v>88</v>
      </c>
      <c r="M156" s="46">
        <v>88</v>
      </c>
      <c r="N156" s="46">
        <v>90</v>
      </c>
      <c r="O156" s="46">
        <v>89</v>
      </c>
      <c r="P156" s="46">
        <v>90</v>
      </c>
      <c r="Q156" s="46">
        <v>88</v>
      </c>
      <c r="R156" s="46">
        <f t="shared" si="2"/>
        <v>88.833333333333329</v>
      </c>
    </row>
    <row r="157" spans="1:18" s="41" customFormat="1" ht="22" customHeight="1">
      <c r="A157" s="37">
        <v>156</v>
      </c>
      <c r="B157" s="37" t="s">
        <v>889</v>
      </c>
      <c r="C157" s="37" t="s">
        <v>1278</v>
      </c>
      <c r="D157" s="37" t="s">
        <v>490</v>
      </c>
      <c r="E157" s="37" t="s">
        <v>1120</v>
      </c>
      <c r="F157" s="37">
        <v>3</v>
      </c>
      <c r="G157" s="40">
        <v>3.7</v>
      </c>
      <c r="H157" s="40"/>
      <c r="I157" s="40" t="s">
        <v>1165</v>
      </c>
      <c r="J157" s="37"/>
      <c r="K157" s="37"/>
      <c r="L157" s="46">
        <v>84</v>
      </c>
      <c r="M157" s="46">
        <v>85</v>
      </c>
      <c r="N157" s="46">
        <v>83</v>
      </c>
      <c r="O157" s="46">
        <v>87</v>
      </c>
      <c r="P157" s="46">
        <v>80</v>
      </c>
      <c r="Q157" s="46">
        <v>86</v>
      </c>
      <c r="R157" s="46">
        <f t="shared" si="2"/>
        <v>84.166666666666671</v>
      </c>
    </row>
    <row r="158" spans="1:18" s="41" customFormat="1" ht="22" customHeight="1">
      <c r="A158" s="37">
        <v>157</v>
      </c>
      <c r="B158" s="37" t="s">
        <v>895</v>
      </c>
      <c r="C158" s="37" t="s">
        <v>1279</v>
      </c>
      <c r="D158" s="37" t="s">
        <v>541</v>
      </c>
      <c r="E158" s="37" t="s">
        <v>1121</v>
      </c>
      <c r="F158" s="37">
        <v>2</v>
      </c>
      <c r="G158" s="40"/>
      <c r="H158" s="40">
        <v>3.9</v>
      </c>
      <c r="I158" s="40" t="s">
        <v>1206</v>
      </c>
      <c r="J158" s="37"/>
      <c r="K158" s="37"/>
      <c r="L158" s="46">
        <v>86</v>
      </c>
      <c r="M158" s="46">
        <v>92</v>
      </c>
      <c r="N158" s="46">
        <v>88</v>
      </c>
      <c r="O158" s="46">
        <v>90</v>
      </c>
      <c r="P158" s="46">
        <v>85</v>
      </c>
      <c r="Q158" s="46">
        <v>90</v>
      </c>
      <c r="R158" s="46">
        <f t="shared" si="2"/>
        <v>88.5</v>
      </c>
    </row>
    <row r="159" spans="1:18" s="41" customFormat="1" ht="22" customHeight="1">
      <c r="A159" s="37">
        <v>158</v>
      </c>
      <c r="B159" s="37" t="s">
        <v>901</v>
      </c>
      <c r="C159" s="37" t="s">
        <v>1280</v>
      </c>
      <c r="D159" s="37" t="s">
        <v>99</v>
      </c>
      <c r="E159" s="37" t="s">
        <v>1120</v>
      </c>
      <c r="F159" s="37">
        <v>4</v>
      </c>
      <c r="G159" s="40">
        <v>3.2</v>
      </c>
      <c r="H159" s="40"/>
      <c r="I159" s="40" t="s">
        <v>1191</v>
      </c>
      <c r="J159" s="37"/>
      <c r="K159" s="37"/>
      <c r="L159" s="46">
        <v>74</v>
      </c>
      <c r="M159" s="46">
        <v>82</v>
      </c>
      <c r="N159" s="46">
        <v>80</v>
      </c>
      <c r="O159" s="46">
        <v>85</v>
      </c>
      <c r="P159" s="46">
        <v>74</v>
      </c>
      <c r="Q159" s="46">
        <v>84</v>
      </c>
      <c r="R159" s="46">
        <f t="shared" si="2"/>
        <v>79.833333333333329</v>
      </c>
    </row>
    <row r="160" spans="1:18" s="41" customFormat="1" ht="22" customHeight="1">
      <c r="A160" s="37">
        <v>159</v>
      </c>
      <c r="B160" s="37" t="s">
        <v>907</v>
      </c>
      <c r="C160" s="37" t="s">
        <v>1281</v>
      </c>
      <c r="D160" s="37" t="s">
        <v>490</v>
      </c>
      <c r="E160" s="37" t="s">
        <v>1120</v>
      </c>
      <c r="F160" s="37">
        <v>3</v>
      </c>
      <c r="G160" s="40">
        <v>4</v>
      </c>
      <c r="H160" s="40"/>
      <c r="I160" s="40" t="s">
        <v>1151</v>
      </c>
      <c r="J160" s="37" t="s">
        <v>1123</v>
      </c>
      <c r="K160" s="37"/>
      <c r="L160" s="46">
        <v>88</v>
      </c>
      <c r="M160" s="46">
        <v>88</v>
      </c>
      <c r="N160" s="46">
        <v>93</v>
      </c>
      <c r="O160" s="46">
        <v>88</v>
      </c>
      <c r="P160" s="46">
        <v>90</v>
      </c>
      <c r="Q160" s="46">
        <v>90</v>
      </c>
      <c r="R160" s="46">
        <f t="shared" si="2"/>
        <v>89.5</v>
      </c>
    </row>
    <row r="161" spans="1:18" s="41" customFormat="1" ht="22" customHeight="1">
      <c r="A161" s="37">
        <v>160</v>
      </c>
      <c r="B161" s="37" t="s">
        <v>913</v>
      </c>
      <c r="C161" s="37" t="s">
        <v>1282</v>
      </c>
      <c r="D161" s="37" t="s">
        <v>60</v>
      </c>
      <c r="E161" s="37" t="s">
        <v>1121</v>
      </c>
      <c r="F161" s="37">
        <v>1</v>
      </c>
      <c r="G161" s="40">
        <v>3.7</v>
      </c>
      <c r="H161" s="40"/>
      <c r="I161" s="40" t="s">
        <v>1142</v>
      </c>
      <c r="J161" s="37"/>
      <c r="K161" s="37"/>
      <c r="L161" s="46">
        <v>80</v>
      </c>
      <c r="M161" s="46">
        <v>84</v>
      </c>
      <c r="N161" s="46">
        <v>85</v>
      </c>
      <c r="O161" s="46">
        <v>86</v>
      </c>
      <c r="P161" s="46">
        <v>85</v>
      </c>
      <c r="Q161" s="46">
        <v>90</v>
      </c>
      <c r="R161" s="46">
        <f t="shared" si="2"/>
        <v>85</v>
      </c>
    </row>
    <row r="162" spans="1:18" s="41" customFormat="1" ht="22" customHeight="1">
      <c r="A162" s="37">
        <v>161</v>
      </c>
      <c r="B162" s="37" t="s">
        <v>920</v>
      </c>
      <c r="C162" s="37" t="s">
        <v>1283</v>
      </c>
      <c r="D162" s="37" t="s">
        <v>490</v>
      </c>
      <c r="E162" s="37" t="s">
        <v>1120</v>
      </c>
      <c r="F162" s="37">
        <v>3</v>
      </c>
      <c r="G162" s="40">
        <v>3.2</v>
      </c>
      <c r="H162" s="40"/>
      <c r="I162" s="40" t="s">
        <v>1151</v>
      </c>
      <c r="J162" s="37"/>
      <c r="K162" s="37"/>
      <c r="L162" s="46">
        <v>76</v>
      </c>
      <c r="M162" s="46">
        <v>82</v>
      </c>
      <c r="N162" s="46">
        <v>80</v>
      </c>
      <c r="O162" s="46">
        <v>83</v>
      </c>
      <c r="P162" s="46">
        <v>75</v>
      </c>
      <c r="Q162" s="46">
        <v>85</v>
      </c>
      <c r="R162" s="46">
        <f t="shared" si="2"/>
        <v>80.166666666666671</v>
      </c>
    </row>
    <row r="163" spans="1:18" s="41" customFormat="1" ht="22" customHeight="1">
      <c r="A163" s="37">
        <v>162</v>
      </c>
      <c r="B163" s="37" t="s">
        <v>926</v>
      </c>
      <c r="C163" s="37" t="s">
        <v>1284</v>
      </c>
      <c r="D163" s="37" t="s">
        <v>565</v>
      </c>
      <c r="E163" s="37" t="s">
        <v>1120</v>
      </c>
      <c r="F163" s="37">
        <v>3</v>
      </c>
      <c r="G163" s="40">
        <v>4</v>
      </c>
      <c r="H163" s="40"/>
      <c r="I163" s="40" t="s">
        <v>1140</v>
      </c>
      <c r="J163" s="37"/>
      <c r="K163" s="37"/>
      <c r="L163" s="46">
        <v>88</v>
      </c>
      <c r="M163" s="46">
        <v>86</v>
      </c>
      <c r="N163" s="46">
        <v>86</v>
      </c>
      <c r="O163" s="46">
        <v>88</v>
      </c>
      <c r="P163" s="46">
        <v>90</v>
      </c>
      <c r="Q163" s="46">
        <v>88</v>
      </c>
      <c r="R163" s="46">
        <f t="shared" si="2"/>
        <v>87.666666666666671</v>
      </c>
    </row>
    <row r="164" spans="1:18" s="41" customFormat="1" ht="22" customHeight="1">
      <c r="A164" s="37">
        <v>163</v>
      </c>
      <c r="B164" s="37" t="s">
        <v>932</v>
      </c>
      <c r="C164" s="37" t="s">
        <v>1285</v>
      </c>
      <c r="D164" s="37" t="s">
        <v>565</v>
      </c>
      <c r="E164" s="37" t="s">
        <v>1120</v>
      </c>
      <c r="F164" s="37">
        <v>2</v>
      </c>
      <c r="G164" s="40">
        <v>4</v>
      </c>
      <c r="H164" s="40"/>
      <c r="I164" s="40" t="s">
        <v>1143</v>
      </c>
      <c r="J164" s="37" t="s">
        <v>1123</v>
      </c>
      <c r="K164" s="37"/>
      <c r="L164" s="46">
        <v>88</v>
      </c>
      <c r="M164" s="46">
        <v>91</v>
      </c>
      <c r="N164" s="46">
        <v>90</v>
      </c>
      <c r="O164" s="46">
        <v>88</v>
      </c>
      <c r="P164" s="46">
        <v>90</v>
      </c>
      <c r="Q164" s="46">
        <v>90</v>
      </c>
      <c r="R164" s="46">
        <f t="shared" si="2"/>
        <v>89.5</v>
      </c>
    </row>
    <row r="165" spans="1:18" s="41" customFormat="1" ht="22" customHeight="1">
      <c r="A165" s="37">
        <v>164</v>
      </c>
      <c r="B165" s="37" t="s">
        <v>938</v>
      </c>
      <c r="C165" s="37" t="s">
        <v>1286</v>
      </c>
      <c r="D165" s="37" t="s">
        <v>490</v>
      </c>
      <c r="E165" s="37" t="s">
        <v>1121</v>
      </c>
      <c r="F165" s="37">
        <v>1</v>
      </c>
      <c r="G165" s="40">
        <v>3.9</v>
      </c>
      <c r="H165" s="40"/>
      <c r="I165" s="40" t="s">
        <v>1149</v>
      </c>
      <c r="J165" s="37" t="s">
        <v>1123</v>
      </c>
      <c r="K165" s="37"/>
      <c r="L165" s="46">
        <v>92</v>
      </c>
      <c r="M165" s="46">
        <v>92</v>
      </c>
      <c r="N165" s="46">
        <v>92</v>
      </c>
      <c r="O165" s="46">
        <v>88</v>
      </c>
      <c r="P165" s="46">
        <v>90</v>
      </c>
      <c r="Q165" s="46">
        <v>92</v>
      </c>
      <c r="R165" s="46">
        <f t="shared" si="2"/>
        <v>91</v>
      </c>
    </row>
    <row r="166" spans="1:18" s="41" customFormat="1" ht="22" customHeight="1">
      <c r="A166" s="37">
        <v>165</v>
      </c>
      <c r="B166" s="37" t="s">
        <v>944</v>
      </c>
      <c r="C166" s="37" t="s">
        <v>1287</v>
      </c>
      <c r="D166" s="37" t="s">
        <v>565</v>
      </c>
      <c r="E166" s="37" t="s">
        <v>1120</v>
      </c>
      <c r="F166" s="37">
        <v>4</v>
      </c>
      <c r="G166" s="40">
        <v>3.7</v>
      </c>
      <c r="H166" s="40"/>
      <c r="I166" s="40" t="s">
        <v>1143</v>
      </c>
      <c r="J166" s="37"/>
      <c r="K166" s="37"/>
      <c r="L166" s="46">
        <v>78</v>
      </c>
      <c r="M166" s="46">
        <v>84</v>
      </c>
      <c r="N166" s="46">
        <v>83</v>
      </c>
      <c r="O166" s="46">
        <v>87</v>
      </c>
      <c r="P166" s="46">
        <v>80</v>
      </c>
      <c r="Q166" s="46">
        <v>88</v>
      </c>
      <c r="R166" s="46">
        <f t="shared" si="2"/>
        <v>83.333333333333329</v>
      </c>
    </row>
    <row r="167" spans="1:18" s="41" customFormat="1" ht="22" customHeight="1">
      <c r="A167" s="37">
        <v>166</v>
      </c>
      <c r="B167" s="37" t="s">
        <v>950</v>
      </c>
      <c r="C167" s="37" t="s">
        <v>1288</v>
      </c>
      <c r="D167" s="37" t="s">
        <v>490</v>
      </c>
      <c r="E167" s="37" t="s">
        <v>1121</v>
      </c>
      <c r="F167" s="37">
        <v>2</v>
      </c>
      <c r="G167" s="40"/>
      <c r="H167" s="40">
        <v>3.5</v>
      </c>
      <c r="I167" s="40" t="s">
        <v>1207</v>
      </c>
      <c r="J167" s="37"/>
      <c r="K167" s="37"/>
      <c r="L167" s="46">
        <v>78</v>
      </c>
      <c r="M167" s="46">
        <v>85</v>
      </c>
      <c r="N167" s="46">
        <v>85</v>
      </c>
      <c r="O167" s="46">
        <v>85</v>
      </c>
      <c r="P167" s="46">
        <v>85</v>
      </c>
      <c r="Q167" s="46">
        <v>88</v>
      </c>
      <c r="R167" s="46">
        <f t="shared" si="2"/>
        <v>84.333333333333329</v>
      </c>
    </row>
    <row r="168" spans="1:18" s="41" customFormat="1" ht="22" customHeight="1">
      <c r="A168" s="37">
        <v>167</v>
      </c>
      <c r="B168" s="37" t="s">
        <v>956</v>
      </c>
      <c r="C168" s="37" t="s">
        <v>1289</v>
      </c>
      <c r="D168" s="37" t="s">
        <v>565</v>
      </c>
      <c r="E168" s="37" t="s">
        <v>1121</v>
      </c>
      <c r="F168" s="37">
        <v>1</v>
      </c>
      <c r="G168" s="40"/>
      <c r="H168" s="40">
        <v>4</v>
      </c>
      <c r="I168" s="40" t="s">
        <v>1166</v>
      </c>
      <c r="K168" s="37" t="s">
        <v>1290</v>
      </c>
      <c r="L168" s="46">
        <v>88</v>
      </c>
      <c r="M168" s="46">
        <v>93</v>
      </c>
      <c r="N168" s="46">
        <v>88</v>
      </c>
      <c r="O168" s="46">
        <v>92</v>
      </c>
      <c r="P168" s="46">
        <v>95</v>
      </c>
      <c r="Q168" s="46">
        <v>92</v>
      </c>
      <c r="R168" s="46">
        <f t="shared" si="2"/>
        <v>91.333333333333329</v>
      </c>
    </row>
    <row r="169" spans="1:18" s="41" customFormat="1" ht="22" customHeight="1">
      <c r="A169" s="37">
        <v>168</v>
      </c>
      <c r="B169" s="37" t="s">
        <v>963</v>
      </c>
      <c r="C169" s="37" t="s">
        <v>1291</v>
      </c>
      <c r="D169" s="37" t="s">
        <v>490</v>
      </c>
      <c r="E169" s="37" t="s">
        <v>1120</v>
      </c>
      <c r="F169" s="37">
        <v>4</v>
      </c>
      <c r="G169" s="40">
        <v>3.8</v>
      </c>
      <c r="H169" s="40"/>
      <c r="I169" s="40" t="s">
        <v>1182</v>
      </c>
      <c r="J169" s="37"/>
      <c r="K169" s="37"/>
      <c r="L169" s="46">
        <v>82</v>
      </c>
      <c r="M169" s="46">
        <v>84</v>
      </c>
      <c r="N169" s="46">
        <v>88</v>
      </c>
      <c r="O169" s="46">
        <v>90</v>
      </c>
      <c r="P169" s="46">
        <v>85</v>
      </c>
      <c r="Q169" s="46">
        <v>86</v>
      </c>
      <c r="R169" s="46">
        <f t="shared" si="2"/>
        <v>85.833333333333329</v>
      </c>
    </row>
    <row r="170" spans="1:18" s="41" customFormat="1" ht="22" customHeight="1">
      <c r="A170" s="37">
        <v>169</v>
      </c>
      <c r="B170" s="37" t="s">
        <v>969</v>
      </c>
      <c r="C170" s="37" t="s">
        <v>1292</v>
      </c>
      <c r="D170" s="37" t="s">
        <v>490</v>
      </c>
      <c r="E170" s="37" t="s">
        <v>1121</v>
      </c>
      <c r="F170" s="37">
        <v>2</v>
      </c>
      <c r="G170" s="40"/>
      <c r="H170" s="40">
        <v>3.2</v>
      </c>
      <c r="I170" s="40" t="s">
        <v>1208</v>
      </c>
      <c r="J170" s="37"/>
      <c r="K170" s="37"/>
      <c r="L170" s="46">
        <v>70</v>
      </c>
      <c r="M170" s="46">
        <v>77</v>
      </c>
      <c r="N170" s="46">
        <v>75</v>
      </c>
      <c r="O170" s="46">
        <v>82</v>
      </c>
      <c r="P170" s="46">
        <v>73</v>
      </c>
      <c r="Q170" s="46">
        <v>76</v>
      </c>
      <c r="R170" s="46">
        <f t="shared" si="2"/>
        <v>75.5</v>
      </c>
    </row>
    <row r="171" spans="1:18" s="41" customFormat="1" ht="22" customHeight="1">
      <c r="A171" s="37">
        <v>170</v>
      </c>
      <c r="B171" s="37" t="s">
        <v>975</v>
      </c>
      <c r="C171" s="37" t="s">
        <v>1293</v>
      </c>
      <c r="D171" s="37" t="s">
        <v>490</v>
      </c>
      <c r="E171" s="37" t="s">
        <v>1120</v>
      </c>
      <c r="F171" s="37">
        <v>3</v>
      </c>
      <c r="G171" s="40">
        <v>3.5</v>
      </c>
      <c r="H171" s="40"/>
      <c r="I171" s="40" t="s">
        <v>1192</v>
      </c>
      <c r="J171" s="37"/>
      <c r="K171" s="37"/>
      <c r="L171" s="46">
        <v>80</v>
      </c>
      <c r="M171" s="46">
        <v>82</v>
      </c>
      <c r="N171" s="46">
        <v>78</v>
      </c>
      <c r="O171" s="46">
        <v>85</v>
      </c>
      <c r="P171" s="46">
        <v>75</v>
      </c>
      <c r="Q171" s="46">
        <v>80</v>
      </c>
      <c r="R171" s="46">
        <f t="shared" si="2"/>
        <v>80</v>
      </c>
    </row>
    <row r="172" spans="1:18" s="41" customFormat="1" ht="22" customHeight="1">
      <c r="A172" s="37">
        <v>171</v>
      </c>
      <c r="B172" s="37" t="s">
        <v>981</v>
      </c>
      <c r="C172" s="37" t="s">
        <v>1294</v>
      </c>
      <c r="D172" s="37" t="s">
        <v>490</v>
      </c>
      <c r="E172" s="37" t="s">
        <v>1120</v>
      </c>
      <c r="F172" s="37">
        <v>3</v>
      </c>
      <c r="G172" s="40">
        <v>3.9</v>
      </c>
      <c r="H172" s="40"/>
      <c r="I172" s="40" t="s">
        <v>1130</v>
      </c>
      <c r="J172" s="37" t="s">
        <v>1123</v>
      </c>
      <c r="K172" s="37"/>
      <c r="L172" s="46">
        <v>92</v>
      </c>
      <c r="M172" s="46">
        <v>91</v>
      </c>
      <c r="N172" s="46">
        <v>93</v>
      </c>
      <c r="O172" s="46">
        <v>90</v>
      </c>
      <c r="P172" s="46">
        <v>95</v>
      </c>
      <c r="Q172" s="46">
        <v>92</v>
      </c>
      <c r="R172" s="46">
        <f t="shared" si="2"/>
        <v>92.166666666666671</v>
      </c>
    </row>
    <row r="173" spans="1:18" s="41" customFormat="1" ht="22" customHeight="1">
      <c r="A173" s="37">
        <v>172</v>
      </c>
      <c r="B173" s="37" t="s">
        <v>986</v>
      </c>
      <c r="C173" s="37" t="s">
        <v>1295</v>
      </c>
      <c r="D173" s="37" t="s">
        <v>490</v>
      </c>
      <c r="E173" s="37" t="s">
        <v>1120</v>
      </c>
      <c r="F173" s="37">
        <v>3</v>
      </c>
      <c r="G173" s="40">
        <v>4.2</v>
      </c>
      <c r="H173" s="40"/>
      <c r="I173" s="40" t="s">
        <v>1162</v>
      </c>
      <c r="J173" s="37" t="s">
        <v>1123</v>
      </c>
      <c r="K173" s="16" t="s">
        <v>1306</v>
      </c>
      <c r="L173" s="46">
        <v>92</v>
      </c>
      <c r="M173" s="46">
        <v>93</v>
      </c>
      <c r="N173" s="46">
        <v>95</v>
      </c>
      <c r="O173" s="46">
        <v>94</v>
      </c>
      <c r="P173" s="46">
        <v>95</v>
      </c>
      <c r="Q173" s="46">
        <v>92</v>
      </c>
      <c r="R173" s="46">
        <f t="shared" si="2"/>
        <v>93.5</v>
      </c>
    </row>
    <row r="174" spans="1:18" s="41" customFormat="1" ht="22" customHeight="1">
      <c r="A174" s="37">
        <v>173</v>
      </c>
      <c r="B174" s="37" t="s">
        <v>992</v>
      </c>
      <c r="C174" s="37" t="s">
        <v>1296</v>
      </c>
      <c r="D174" s="37" t="s">
        <v>490</v>
      </c>
      <c r="E174" s="37" t="s">
        <v>1121</v>
      </c>
      <c r="F174" s="37">
        <v>2</v>
      </c>
      <c r="G174" s="40"/>
      <c r="H174" s="40">
        <v>3.5</v>
      </c>
      <c r="I174" s="40" t="s">
        <v>1197</v>
      </c>
      <c r="J174" s="37"/>
      <c r="K174" s="37"/>
      <c r="L174" s="46">
        <v>78</v>
      </c>
      <c r="M174" s="46">
        <v>85</v>
      </c>
      <c r="N174" s="46">
        <v>80</v>
      </c>
      <c r="O174" s="46">
        <v>87</v>
      </c>
      <c r="P174" s="46">
        <v>85</v>
      </c>
      <c r="Q174" s="46">
        <v>88</v>
      </c>
      <c r="R174" s="46">
        <f t="shared" si="2"/>
        <v>83.833333333333329</v>
      </c>
    </row>
    <row r="175" spans="1:18" s="41" customFormat="1" ht="22" customHeight="1">
      <c r="A175" s="37">
        <v>174</v>
      </c>
      <c r="B175" s="37" t="s">
        <v>998</v>
      </c>
      <c r="C175" s="37" t="s">
        <v>1297</v>
      </c>
      <c r="D175" s="37" t="s">
        <v>99</v>
      </c>
      <c r="E175" s="37" t="s">
        <v>1120</v>
      </c>
      <c r="F175" s="37">
        <v>3</v>
      </c>
      <c r="G175" s="40">
        <v>3.1</v>
      </c>
      <c r="H175" s="40"/>
      <c r="I175" s="40" t="s">
        <v>1164</v>
      </c>
      <c r="J175" s="37"/>
      <c r="K175" s="37"/>
      <c r="L175" s="46">
        <v>80</v>
      </c>
      <c r="M175" s="46">
        <v>82</v>
      </c>
      <c r="N175" s="46">
        <v>75</v>
      </c>
      <c r="O175" s="46">
        <v>86</v>
      </c>
      <c r="P175" s="46">
        <v>75</v>
      </c>
      <c r="Q175" s="46">
        <v>82</v>
      </c>
      <c r="R175" s="46">
        <f t="shared" si="2"/>
        <v>80</v>
      </c>
    </row>
    <row r="176" spans="1:18" s="41" customFormat="1" ht="22" customHeight="1">
      <c r="A176" s="37">
        <v>175</v>
      </c>
      <c r="B176" s="37" t="s">
        <v>1004</v>
      </c>
      <c r="C176" s="37" t="s">
        <v>1298</v>
      </c>
      <c r="D176" s="37" t="s">
        <v>565</v>
      </c>
      <c r="E176" s="37" t="s">
        <v>1120</v>
      </c>
      <c r="F176" s="37">
        <v>3</v>
      </c>
      <c r="G176" s="40">
        <v>3.7</v>
      </c>
      <c r="H176" s="40"/>
      <c r="I176" s="40" t="s">
        <v>1203</v>
      </c>
      <c r="J176" s="37"/>
      <c r="K176" s="37"/>
      <c r="L176" s="46">
        <v>80</v>
      </c>
      <c r="M176" s="46">
        <v>86</v>
      </c>
      <c r="N176" s="46">
        <v>80</v>
      </c>
      <c r="O176" s="46">
        <v>87</v>
      </c>
      <c r="P176" s="46">
        <v>80</v>
      </c>
      <c r="Q176" s="46">
        <v>86</v>
      </c>
      <c r="R176" s="46">
        <f t="shared" si="2"/>
        <v>83.166666666666671</v>
      </c>
    </row>
    <row r="177" spans="1:18" s="41" customFormat="1" ht="22" customHeight="1">
      <c r="A177" s="37">
        <v>176</v>
      </c>
      <c r="B177" s="37" t="s">
        <v>1010</v>
      </c>
      <c r="C177" s="37" t="s">
        <v>1299</v>
      </c>
      <c r="D177" s="37" t="s">
        <v>565</v>
      </c>
      <c r="E177" s="37" t="s">
        <v>1120</v>
      </c>
      <c r="F177" s="37">
        <v>3</v>
      </c>
      <c r="G177" s="40">
        <v>3.9</v>
      </c>
      <c r="H177" s="40"/>
      <c r="I177" s="40" t="s">
        <v>1140</v>
      </c>
      <c r="J177" s="37"/>
      <c r="K177" s="37"/>
      <c r="L177" s="46">
        <v>88</v>
      </c>
      <c r="M177" s="46">
        <v>88</v>
      </c>
      <c r="N177" s="46">
        <v>82</v>
      </c>
      <c r="O177" s="46">
        <v>89</v>
      </c>
      <c r="P177" s="46">
        <v>85</v>
      </c>
      <c r="Q177" s="46">
        <v>88</v>
      </c>
      <c r="R177" s="46">
        <f t="shared" si="2"/>
        <v>86.666666666666671</v>
      </c>
    </row>
    <row r="178" spans="1:18" s="41" customFormat="1" ht="22" customHeight="1">
      <c r="A178" s="37">
        <v>177</v>
      </c>
      <c r="B178" s="37" t="s">
        <v>1016</v>
      </c>
      <c r="C178" s="37" t="s">
        <v>1300</v>
      </c>
      <c r="D178" s="37" t="s">
        <v>490</v>
      </c>
      <c r="E178" s="37" t="s">
        <v>1121</v>
      </c>
      <c r="F178" s="37">
        <v>2</v>
      </c>
      <c r="G178" s="40"/>
      <c r="H178" s="40">
        <v>3.1</v>
      </c>
      <c r="I178" s="40" t="s">
        <v>1210</v>
      </c>
      <c r="J178" s="37"/>
      <c r="K178" s="37"/>
      <c r="L178" s="46">
        <v>60</v>
      </c>
      <c r="M178" s="46">
        <v>77</v>
      </c>
      <c r="N178" s="46">
        <v>78</v>
      </c>
      <c r="O178" s="46">
        <v>85</v>
      </c>
      <c r="P178" s="46">
        <v>68</v>
      </c>
      <c r="Q178" s="46">
        <v>76</v>
      </c>
      <c r="R178" s="46">
        <f t="shared" si="2"/>
        <v>74</v>
      </c>
    </row>
    <row r="179" spans="1:18" s="41" customFormat="1" ht="22" customHeight="1">
      <c r="A179" s="37">
        <v>178</v>
      </c>
      <c r="B179" s="37" t="s">
        <v>1022</v>
      </c>
      <c r="C179" s="37" t="s">
        <v>1301</v>
      </c>
      <c r="D179" s="37" t="s">
        <v>541</v>
      </c>
      <c r="E179" s="37" t="s">
        <v>1120</v>
      </c>
      <c r="F179" s="37">
        <v>4</v>
      </c>
      <c r="G179" s="40">
        <v>4</v>
      </c>
      <c r="H179" s="40"/>
      <c r="I179" s="40" t="s">
        <v>1159</v>
      </c>
      <c r="J179" s="37"/>
      <c r="K179" s="37"/>
      <c r="L179" s="46">
        <v>90</v>
      </c>
      <c r="M179" s="46">
        <v>93</v>
      </c>
      <c r="N179" s="46">
        <v>90</v>
      </c>
      <c r="O179" s="46">
        <v>96</v>
      </c>
      <c r="P179" s="46">
        <v>95</v>
      </c>
      <c r="Q179" s="46">
        <v>95</v>
      </c>
      <c r="R179" s="46">
        <f t="shared" si="2"/>
        <v>93.166666666666671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A77" workbookViewId="0">
      <selection activeCell="J2" sqref="J2:J179"/>
    </sheetView>
  </sheetViews>
  <sheetFormatPr baseColWidth="10" defaultColWidth="8.83203125" defaultRowHeight="15" x14ac:dyDescent="0"/>
  <cols>
    <col min="1" max="2" width="7.5" customWidth="1"/>
    <col min="3" max="3" width="9.6640625" customWidth="1"/>
    <col min="5" max="5" width="8.33203125" customWidth="1"/>
    <col min="6" max="6" width="8.5" customWidth="1"/>
    <col min="7" max="7" width="7.1640625" customWidth="1"/>
    <col min="8" max="8" width="8.33203125" customWidth="1"/>
    <col min="9" max="9" width="8.1640625" customWidth="1"/>
    <col min="10" max="10" width="11.83203125" customWidth="1"/>
    <col min="11" max="11" width="7.83203125" customWidth="1"/>
    <col min="12" max="12" width="14.83203125" customWidth="1"/>
    <col min="13" max="13" width="8" style="2" customWidth="1"/>
    <col min="14" max="15" width="7.33203125" customWidth="1"/>
    <col min="16" max="18" width="7.1640625" customWidth="1"/>
    <col min="19" max="19" width="9.5" customWidth="1"/>
  </cols>
  <sheetData>
    <row r="1" spans="1:19" ht="40">
      <c r="A1" s="30" t="s">
        <v>1342</v>
      </c>
      <c r="B1" s="29" t="s">
        <v>0</v>
      </c>
      <c r="C1" s="29" t="s">
        <v>1</v>
      </c>
      <c r="D1" s="29" t="s">
        <v>2</v>
      </c>
      <c r="E1" s="30" t="s">
        <v>18</v>
      </c>
      <c r="F1" s="29" t="s">
        <v>8</v>
      </c>
      <c r="G1" s="29" t="s">
        <v>9</v>
      </c>
      <c r="H1" s="29" t="s">
        <v>14</v>
      </c>
      <c r="I1" s="29" t="s">
        <v>15</v>
      </c>
      <c r="J1" s="29" t="s">
        <v>1127</v>
      </c>
      <c r="K1" s="29" t="s">
        <v>1212</v>
      </c>
      <c r="L1" s="29" t="s">
        <v>16</v>
      </c>
      <c r="M1" s="29" t="s">
        <v>1312</v>
      </c>
      <c r="N1" s="29" t="s">
        <v>1313</v>
      </c>
      <c r="O1" s="29" t="s">
        <v>1314</v>
      </c>
      <c r="P1" s="29" t="s">
        <v>1315</v>
      </c>
      <c r="Q1" s="29" t="s">
        <v>1317</v>
      </c>
      <c r="R1" s="29" t="s">
        <v>1318</v>
      </c>
      <c r="S1" s="29" t="s">
        <v>1319</v>
      </c>
    </row>
    <row r="2" spans="1:19" s="41" customFormat="1" ht="22" customHeight="1">
      <c r="A2" s="37">
        <v>1</v>
      </c>
      <c r="B2" s="37">
        <v>36</v>
      </c>
      <c r="C2" s="37" t="s">
        <v>1052</v>
      </c>
      <c r="D2" s="38" t="s">
        <v>202</v>
      </c>
      <c r="E2" s="37" t="s">
        <v>99</v>
      </c>
      <c r="F2" s="37" t="s">
        <v>1119</v>
      </c>
      <c r="G2" s="37">
        <v>2</v>
      </c>
      <c r="H2" s="39">
        <v>4.2</v>
      </c>
      <c r="I2" s="40"/>
      <c r="J2" s="40" t="s">
        <v>1160</v>
      </c>
      <c r="K2" s="37" t="s">
        <v>1124</v>
      </c>
      <c r="L2" s="16" t="s">
        <v>1306</v>
      </c>
      <c r="M2" s="46">
        <v>92</v>
      </c>
      <c r="N2" s="46">
        <v>92</v>
      </c>
      <c r="O2" s="46">
        <v>95</v>
      </c>
      <c r="P2" s="46">
        <v>97</v>
      </c>
      <c r="Q2" s="46">
        <v>95</v>
      </c>
      <c r="R2" s="46">
        <v>95</v>
      </c>
      <c r="S2" s="46">
        <f t="shared" ref="S2:S33" si="0">SUM(M2:R2)/6</f>
        <v>94.333333333333329</v>
      </c>
    </row>
    <row r="3" spans="1:19" s="41" customFormat="1" ht="22" customHeight="1">
      <c r="A3" s="37">
        <v>2</v>
      </c>
      <c r="B3" s="37">
        <v>20</v>
      </c>
      <c r="C3" s="37" t="s">
        <v>1038</v>
      </c>
      <c r="D3" s="38" t="s">
        <v>121</v>
      </c>
      <c r="E3" s="37" t="s">
        <v>99</v>
      </c>
      <c r="F3" s="37" t="s">
        <v>1119</v>
      </c>
      <c r="G3" s="37">
        <v>3</v>
      </c>
      <c r="H3" s="39">
        <v>4.0999999999999996</v>
      </c>
      <c r="I3" s="40"/>
      <c r="J3" s="40" t="s">
        <v>1146</v>
      </c>
      <c r="K3" s="37"/>
      <c r="L3" s="16" t="s">
        <v>1306</v>
      </c>
      <c r="M3" s="46">
        <v>92</v>
      </c>
      <c r="N3" s="46">
        <v>93</v>
      </c>
      <c r="O3" s="46">
        <v>91</v>
      </c>
      <c r="P3" s="46">
        <v>96</v>
      </c>
      <c r="Q3" s="46">
        <v>95</v>
      </c>
      <c r="R3" s="46">
        <v>94</v>
      </c>
      <c r="S3" s="46">
        <f t="shared" si="0"/>
        <v>93.5</v>
      </c>
    </row>
    <row r="4" spans="1:19" s="41" customFormat="1" ht="22" customHeight="1">
      <c r="A4" s="37">
        <v>3</v>
      </c>
      <c r="B4" s="37">
        <v>172</v>
      </c>
      <c r="C4" s="37" t="s">
        <v>986</v>
      </c>
      <c r="D4" s="37" t="s">
        <v>1295</v>
      </c>
      <c r="E4" s="37" t="s">
        <v>490</v>
      </c>
      <c r="F4" s="37" t="s">
        <v>1120</v>
      </c>
      <c r="G4" s="37">
        <v>3</v>
      </c>
      <c r="H4" s="40">
        <v>4.2</v>
      </c>
      <c r="I4" s="40"/>
      <c r="J4" s="40" t="s">
        <v>1162</v>
      </c>
      <c r="K4" s="37" t="s">
        <v>1123</v>
      </c>
      <c r="L4" s="16" t="s">
        <v>1306</v>
      </c>
      <c r="M4" s="46">
        <v>92</v>
      </c>
      <c r="N4" s="46">
        <v>93</v>
      </c>
      <c r="O4" s="46">
        <v>95</v>
      </c>
      <c r="P4" s="46">
        <v>94</v>
      </c>
      <c r="Q4" s="46">
        <v>95</v>
      </c>
      <c r="R4" s="46">
        <v>92</v>
      </c>
      <c r="S4" s="46">
        <f t="shared" si="0"/>
        <v>93.5</v>
      </c>
    </row>
    <row r="5" spans="1:19" s="41" customFormat="1" ht="22" customHeight="1">
      <c r="A5" s="37">
        <v>4</v>
      </c>
      <c r="B5" s="37">
        <v>28</v>
      </c>
      <c r="C5" s="37" t="s">
        <v>1044</v>
      </c>
      <c r="D5" s="38" t="s">
        <v>161</v>
      </c>
      <c r="E5" s="37" t="s">
        <v>27</v>
      </c>
      <c r="F5" s="37" t="s">
        <v>1119</v>
      </c>
      <c r="G5" s="37">
        <v>3</v>
      </c>
      <c r="H5" s="39">
        <v>4</v>
      </c>
      <c r="I5" s="40"/>
      <c r="J5" s="40" t="s">
        <v>1131</v>
      </c>
      <c r="K5" s="37" t="s">
        <v>1124</v>
      </c>
      <c r="L5" s="37"/>
      <c r="M5" s="46">
        <v>92</v>
      </c>
      <c r="N5" s="46">
        <v>91</v>
      </c>
      <c r="O5" s="46">
        <v>95</v>
      </c>
      <c r="P5" s="46">
        <v>94</v>
      </c>
      <c r="Q5" s="46">
        <v>95</v>
      </c>
      <c r="R5" s="46">
        <v>93</v>
      </c>
      <c r="S5" s="46">
        <f t="shared" si="0"/>
        <v>93.333333333333329</v>
      </c>
    </row>
    <row r="6" spans="1:19" s="41" customFormat="1" ht="22" customHeight="1">
      <c r="A6" s="37">
        <v>7</v>
      </c>
      <c r="B6" s="37">
        <v>178</v>
      </c>
      <c r="C6" s="37" t="s">
        <v>1022</v>
      </c>
      <c r="D6" s="37" t="s">
        <v>1301</v>
      </c>
      <c r="E6" s="37" t="s">
        <v>33</v>
      </c>
      <c r="F6" s="37" t="s">
        <v>1120</v>
      </c>
      <c r="G6" s="37">
        <v>4</v>
      </c>
      <c r="H6" s="40">
        <v>4</v>
      </c>
      <c r="I6" s="40"/>
      <c r="J6" s="40" t="s">
        <v>1159</v>
      </c>
      <c r="K6" s="37"/>
      <c r="L6" s="37"/>
      <c r="M6" s="46">
        <v>90</v>
      </c>
      <c r="N6" s="46">
        <v>93</v>
      </c>
      <c r="O6" s="46">
        <v>90</v>
      </c>
      <c r="P6" s="46">
        <v>96</v>
      </c>
      <c r="Q6" s="46">
        <v>95</v>
      </c>
      <c r="R6" s="46">
        <v>95</v>
      </c>
      <c r="S6" s="46">
        <f t="shared" si="0"/>
        <v>93.166666666666671</v>
      </c>
    </row>
    <row r="7" spans="1:19" s="41" customFormat="1" ht="22" customHeight="1">
      <c r="A7" s="37">
        <v>5</v>
      </c>
      <c r="B7" s="37">
        <v>62</v>
      </c>
      <c r="C7" s="37" t="s">
        <v>1066</v>
      </c>
      <c r="D7" s="38" t="s">
        <v>329</v>
      </c>
      <c r="E7" s="37" t="s">
        <v>33</v>
      </c>
      <c r="F7" s="37" t="s">
        <v>1119</v>
      </c>
      <c r="G7" s="37">
        <v>2</v>
      </c>
      <c r="H7" s="39">
        <v>4.2</v>
      </c>
      <c r="I7" s="37"/>
      <c r="J7" s="37" t="s">
        <v>1172</v>
      </c>
      <c r="K7" s="37"/>
      <c r="L7" s="37"/>
      <c r="M7" s="46">
        <v>92</v>
      </c>
      <c r="N7" s="46">
        <v>94</v>
      </c>
      <c r="O7" s="46">
        <v>90</v>
      </c>
      <c r="P7" s="46">
        <v>95</v>
      </c>
      <c r="Q7" s="46">
        <v>95</v>
      </c>
      <c r="R7" s="46">
        <v>93</v>
      </c>
      <c r="S7" s="46">
        <f t="shared" si="0"/>
        <v>93.166666666666671</v>
      </c>
    </row>
    <row r="8" spans="1:19" s="41" customFormat="1" ht="22" customHeight="1">
      <c r="A8" s="37">
        <v>6</v>
      </c>
      <c r="B8" s="37">
        <v>100</v>
      </c>
      <c r="C8" s="37" t="s">
        <v>551</v>
      </c>
      <c r="D8" s="37" t="s">
        <v>1222</v>
      </c>
      <c r="E8" s="37" t="s">
        <v>490</v>
      </c>
      <c r="F8" s="37" t="s">
        <v>1120</v>
      </c>
      <c r="G8" s="37">
        <v>2</v>
      </c>
      <c r="H8" s="40">
        <v>4.2</v>
      </c>
      <c r="I8" s="40"/>
      <c r="J8" s="40" t="s">
        <v>1178</v>
      </c>
      <c r="K8" s="37"/>
      <c r="L8" s="37"/>
      <c r="M8" s="46">
        <v>92</v>
      </c>
      <c r="N8" s="46">
        <v>93</v>
      </c>
      <c r="O8" s="46">
        <v>92</v>
      </c>
      <c r="P8" s="46">
        <v>93</v>
      </c>
      <c r="Q8" s="46">
        <v>95</v>
      </c>
      <c r="R8" s="46">
        <v>94</v>
      </c>
      <c r="S8" s="46">
        <f t="shared" si="0"/>
        <v>93.166666666666671</v>
      </c>
    </row>
    <row r="9" spans="1:19" s="41" customFormat="1" ht="22" customHeight="1">
      <c r="A9" s="37">
        <v>9</v>
      </c>
      <c r="B9" s="37">
        <v>107</v>
      </c>
      <c r="C9" s="37" t="s">
        <v>596</v>
      </c>
      <c r="D9" s="37" t="s">
        <v>1229</v>
      </c>
      <c r="E9" s="37" t="s">
        <v>33</v>
      </c>
      <c r="F9" s="37" t="s">
        <v>1121</v>
      </c>
      <c r="G9" s="37">
        <v>1</v>
      </c>
      <c r="H9" s="40">
        <v>4</v>
      </c>
      <c r="I9" s="40"/>
      <c r="J9" s="40" t="s">
        <v>1195</v>
      </c>
      <c r="K9" s="37"/>
      <c r="L9" s="37"/>
      <c r="M9" s="46">
        <v>92</v>
      </c>
      <c r="N9" s="46">
        <v>93</v>
      </c>
      <c r="O9" s="46">
        <v>90</v>
      </c>
      <c r="P9" s="46">
        <v>95</v>
      </c>
      <c r="Q9" s="46">
        <v>95</v>
      </c>
      <c r="R9" s="46">
        <v>92</v>
      </c>
      <c r="S9" s="46">
        <f t="shared" si="0"/>
        <v>92.833333333333329</v>
      </c>
    </row>
    <row r="10" spans="1:19" s="41" customFormat="1" ht="22" customHeight="1">
      <c r="A10" s="37">
        <v>10</v>
      </c>
      <c r="B10" s="37">
        <v>145</v>
      </c>
      <c r="C10" s="37" t="s">
        <v>823</v>
      </c>
      <c r="D10" s="37" t="s">
        <v>1267</v>
      </c>
      <c r="E10" s="37" t="s">
        <v>565</v>
      </c>
      <c r="F10" s="37" t="s">
        <v>1120</v>
      </c>
      <c r="G10" s="37">
        <v>3</v>
      </c>
      <c r="H10" s="40">
        <v>4</v>
      </c>
      <c r="I10" s="40"/>
      <c r="J10" s="40" t="s">
        <v>1128</v>
      </c>
      <c r="K10" s="37"/>
      <c r="L10" s="37"/>
      <c r="M10" s="46">
        <v>92</v>
      </c>
      <c r="N10" s="46">
        <v>93</v>
      </c>
      <c r="O10" s="46">
        <v>90</v>
      </c>
      <c r="P10" s="46">
        <v>95</v>
      </c>
      <c r="Q10" s="46">
        <v>95</v>
      </c>
      <c r="R10" s="46">
        <v>92</v>
      </c>
      <c r="S10" s="46">
        <f t="shared" si="0"/>
        <v>92.833333333333329</v>
      </c>
    </row>
    <row r="11" spans="1:19" s="41" customFormat="1" ht="22" customHeight="1">
      <c r="A11" s="37">
        <v>8</v>
      </c>
      <c r="B11" s="37">
        <v>22</v>
      </c>
      <c r="C11" s="37" t="s">
        <v>1093</v>
      </c>
      <c r="D11" s="38" t="s">
        <v>131</v>
      </c>
      <c r="E11" s="37" t="s">
        <v>49</v>
      </c>
      <c r="F11" s="37" t="s">
        <v>1121</v>
      </c>
      <c r="G11" s="37">
        <v>2</v>
      </c>
      <c r="H11" s="39"/>
      <c r="I11" s="40">
        <v>4.3</v>
      </c>
      <c r="J11" s="40" t="s">
        <v>1128</v>
      </c>
      <c r="K11" s="37"/>
      <c r="L11" s="37"/>
      <c r="M11" s="46">
        <v>90</v>
      </c>
      <c r="N11" s="46">
        <v>92</v>
      </c>
      <c r="O11" s="46">
        <v>93</v>
      </c>
      <c r="P11" s="46">
        <v>93</v>
      </c>
      <c r="Q11" s="46">
        <v>95</v>
      </c>
      <c r="R11" s="46">
        <v>94</v>
      </c>
      <c r="S11" s="46">
        <f t="shared" si="0"/>
        <v>92.833333333333329</v>
      </c>
    </row>
    <row r="12" spans="1:19" s="41" customFormat="1" ht="22" customHeight="1">
      <c r="A12" s="37">
        <v>11</v>
      </c>
      <c r="B12" s="37">
        <v>3</v>
      </c>
      <c r="C12" s="37" t="s">
        <v>1029</v>
      </c>
      <c r="D12" s="38" t="s">
        <v>35</v>
      </c>
      <c r="E12" s="37" t="s">
        <v>27</v>
      </c>
      <c r="F12" s="37" t="s">
        <v>1119</v>
      </c>
      <c r="G12" s="37">
        <v>2</v>
      </c>
      <c r="H12" s="39">
        <v>4.0999999999999996</v>
      </c>
      <c r="I12" s="40"/>
      <c r="J12" s="40" t="s">
        <v>1130</v>
      </c>
      <c r="K12" s="37"/>
      <c r="L12" s="37"/>
      <c r="M12" s="46">
        <v>92</v>
      </c>
      <c r="N12" s="46">
        <v>92</v>
      </c>
      <c r="O12" s="46">
        <v>90</v>
      </c>
      <c r="P12" s="46">
        <v>95</v>
      </c>
      <c r="Q12" s="46">
        <v>95</v>
      </c>
      <c r="R12" s="46">
        <v>92</v>
      </c>
      <c r="S12" s="46">
        <f t="shared" si="0"/>
        <v>92.666666666666671</v>
      </c>
    </row>
    <row r="13" spans="1:19" s="41" customFormat="1" ht="22" customHeight="1">
      <c r="A13" s="37">
        <v>12</v>
      </c>
      <c r="B13" s="37">
        <v>30</v>
      </c>
      <c r="C13" s="37" t="s">
        <v>1046</v>
      </c>
      <c r="D13" s="38" t="s">
        <v>171</v>
      </c>
      <c r="E13" s="37" t="s">
        <v>49</v>
      </c>
      <c r="F13" s="37" t="s">
        <v>1119</v>
      </c>
      <c r="G13" s="37">
        <v>3</v>
      </c>
      <c r="H13" s="39">
        <v>3.8</v>
      </c>
      <c r="I13" s="40"/>
      <c r="J13" s="40" t="s">
        <v>1149</v>
      </c>
      <c r="K13" s="37" t="s">
        <v>1124</v>
      </c>
      <c r="L13" s="37"/>
      <c r="M13" s="46">
        <v>92</v>
      </c>
      <c r="N13" s="46">
        <v>92</v>
      </c>
      <c r="O13" s="46">
        <v>95</v>
      </c>
      <c r="P13" s="46">
        <v>94</v>
      </c>
      <c r="Q13" s="46">
        <v>90</v>
      </c>
      <c r="R13" s="46">
        <v>92</v>
      </c>
      <c r="S13" s="46">
        <f t="shared" si="0"/>
        <v>92.5</v>
      </c>
    </row>
    <row r="14" spans="1:19" s="41" customFormat="1" ht="22" customHeight="1">
      <c r="A14" s="37">
        <v>13</v>
      </c>
      <c r="B14" s="37">
        <v>57</v>
      </c>
      <c r="C14" s="37" t="s">
        <v>1063</v>
      </c>
      <c r="D14" s="38" t="s">
        <v>306</v>
      </c>
      <c r="E14" s="37" t="s">
        <v>33</v>
      </c>
      <c r="F14" s="37" t="s">
        <v>1119</v>
      </c>
      <c r="G14" s="37">
        <v>2</v>
      </c>
      <c r="H14" s="39">
        <v>4.0999999999999996</v>
      </c>
      <c r="I14" s="37"/>
      <c r="J14" s="37" t="s">
        <v>308</v>
      </c>
      <c r="K14" s="37"/>
      <c r="L14" s="37"/>
      <c r="M14" s="46">
        <v>88</v>
      </c>
      <c r="N14" s="46">
        <v>92</v>
      </c>
      <c r="O14" s="46">
        <v>90</v>
      </c>
      <c r="P14" s="46">
        <v>97</v>
      </c>
      <c r="Q14" s="46">
        <v>95</v>
      </c>
      <c r="R14" s="46">
        <v>92</v>
      </c>
      <c r="S14" s="46">
        <f t="shared" si="0"/>
        <v>92.333333333333329</v>
      </c>
    </row>
    <row r="15" spans="1:19" s="41" customFormat="1" ht="22" customHeight="1">
      <c r="A15" s="37">
        <v>15</v>
      </c>
      <c r="B15" s="37">
        <v>171</v>
      </c>
      <c r="C15" s="37" t="s">
        <v>981</v>
      </c>
      <c r="D15" s="37" t="s">
        <v>1294</v>
      </c>
      <c r="E15" s="37" t="s">
        <v>490</v>
      </c>
      <c r="F15" s="37" t="s">
        <v>1120</v>
      </c>
      <c r="G15" s="37">
        <v>3</v>
      </c>
      <c r="H15" s="40">
        <v>3.9</v>
      </c>
      <c r="I15" s="40"/>
      <c r="J15" s="40" t="s">
        <v>1130</v>
      </c>
      <c r="K15" s="37" t="s">
        <v>1123</v>
      </c>
      <c r="L15" s="37"/>
      <c r="M15" s="46">
        <v>92</v>
      </c>
      <c r="N15" s="46">
        <v>91</v>
      </c>
      <c r="O15" s="46">
        <v>93</v>
      </c>
      <c r="P15" s="46">
        <v>90</v>
      </c>
      <c r="Q15" s="46">
        <v>95</v>
      </c>
      <c r="R15" s="46">
        <v>92</v>
      </c>
      <c r="S15" s="46">
        <f t="shared" si="0"/>
        <v>92.166666666666671</v>
      </c>
    </row>
    <row r="16" spans="1:19" s="41" customFormat="1" ht="22" customHeight="1">
      <c r="A16" s="37">
        <v>14</v>
      </c>
      <c r="B16" s="37">
        <v>73</v>
      </c>
      <c r="C16" s="37" t="s">
        <v>1077</v>
      </c>
      <c r="D16" s="38" t="s">
        <v>380</v>
      </c>
      <c r="E16" s="37" t="s">
        <v>27</v>
      </c>
      <c r="F16" s="37" t="s">
        <v>1119</v>
      </c>
      <c r="G16" s="37">
        <v>3</v>
      </c>
      <c r="H16" s="39">
        <v>4.0999999999999996</v>
      </c>
      <c r="I16" s="37"/>
      <c r="J16" s="37" t="s">
        <v>1130</v>
      </c>
      <c r="K16" s="37"/>
      <c r="L16" s="37"/>
      <c r="M16" s="46">
        <v>92</v>
      </c>
      <c r="N16" s="46">
        <v>93</v>
      </c>
      <c r="O16" s="46">
        <v>90</v>
      </c>
      <c r="P16" s="46">
        <v>91</v>
      </c>
      <c r="Q16" s="46">
        <v>95</v>
      </c>
      <c r="R16" s="46">
        <v>92</v>
      </c>
      <c r="S16" s="46">
        <f t="shared" si="0"/>
        <v>92.166666666666671</v>
      </c>
    </row>
    <row r="17" spans="1:19" s="41" customFormat="1" ht="22" customHeight="1">
      <c r="A17" s="37">
        <v>17</v>
      </c>
      <c r="B17" s="37">
        <v>88</v>
      </c>
      <c r="C17" s="37" t="s">
        <v>1082</v>
      </c>
      <c r="D17" s="38" t="s">
        <v>452</v>
      </c>
      <c r="E17" s="37" t="s">
        <v>99</v>
      </c>
      <c r="F17" s="37" t="s">
        <v>1119</v>
      </c>
      <c r="G17" s="37">
        <v>3</v>
      </c>
      <c r="H17" s="39">
        <v>4</v>
      </c>
      <c r="I17" s="40"/>
      <c r="J17" s="40" t="s">
        <v>1187</v>
      </c>
      <c r="K17" s="37"/>
      <c r="L17" s="37"/>
      <c r="M17" s="46">
        <v>90</v>
      </c>
      <c r="N17" s="46">
        <v>92</v>
      </c>
      <c r="O17" s="46">
        <v>88</v>
      </c>
      <c r="P17" s="46">
        <v>94</v>
      </c>
      <c r="Q17" s="46">
        <v>95</v>
      </c>
      <c r="R17" s="46">
        <v>92</v>
      </c>
      <c r="S17" s="46">
        <f t="shared" si="0"/>
        <v>91.833333333333329</v>
      </c>
    </row>
    <row r="18" spans="1:19" s="41" customFormat="1" ht="22" customHeight="1">
      <c r="A18" s="37">
        <v>19</v>
      </c>
      <c r="B18" s="37">
        <v>141</v>
      </c>
      <c r="C18" s="37" t="s">
        <v>799</v>
      </c>
      <c r="D18" s="37" t="s">
        <v>1263</v>
      </c>
      <c r="E18" s="37" t="s">
        <v>33</v>
      </c>
      <c r="F18" s="37" t="s">
        <v>1121</v>
      </c>
      <c r="G18" s="37">
        <v>1</v>
      </c>
      <c r="H18" s="40">
        <v>4.0999999999999996</v>
      </c>
      <c r="I18" s="40"/>
      <c r="J18" s="40" t="s">
        <v>1202</v>
      </c>
      <c r="K18" s="37"/>
      <c r="L18" s="37"/>
      <c r="M18" s="46">
        <v>92</v>
      </c>
      <c r="N18" s="46">
        <v>93</v>
      </c>
      <c r="O18" s="46">
        <v>92</v>
      </c>
      <c r="P18" s="46">
        <v>87</v>
      </c>
      <c r="Q18" s="46">
        <v>95</v>
      </c>
      <c r="R18" s="46">
        <v>92</v>
      </c>
      <c r="S18" s="46">
        <f t="shared" si="0"/>
        <v>91.833333333333329</v>
      </c>
    </row>
    <row r="19" spans="1:19" s="41" customFormat="1" ht="22" customHeight="1">
      <c r="A19" s="37">
        <v>18</v>
      </c>
      <c r="B19" s="37">
        <v>123</v>
      </c>
      <c r="C19" s="37" t="s">
        <v>694</v>
      </c>
      <c r="D19" s="37" t="s">
        <v>1245</v>
      </c>
      <c r="E19" s="37" t="s">
        <v>565</v>
      </c>
      <c r="F19" s="37" t="s">
        <v>1120</v>
      </c>
      <c r="G19" s="37">
        <v>3</v>
      </c>
      <c r="H19" s="40">
        <v>4.2</v>
      </c>
      <c r="I19" s="40"/>
      <c r="J19" s="40" t="s">
        <v>1138</v>
      </c>
      <c r="K19" s="37"/>
      <c r="L19" s="37"/>
      <c r="M19" s="46">
        <v>88</v>
      </c>
      <c r="N19" s="46">
        <v>93</v>
      </c>
      <c r="O19" s="46">
        <v>92</v>
      </c>
      <c r="P19" s="46">
        <v>91</v>
      </c>
      <c r="Q19" s="46">
        <v>95</v>
      </c>
      <c r="R19" s="46">
        <v>92</v>
      </c>
      <c r="S19" s="46">
        <f t="shared" si="0"/>
        <v>91.833333333333329</v>
      </c>
    </row>
    <row r="20" spans="1:19" s="41" customFormat="1" ht="22" customHeight="1">
      <c r="A20" s="37">
        <v>16</v>
      </c>
      <c r="B20" s="37">
        <v>80</v>
      </c>
      <c r="C20" s="37" t="s">
        <v>1111</v>
      </c>
      <c r="D20" s="38" t="s">
        <v>414</v>
      </c>
      <c r="E20" s="37" t="s">
        <v>33</v>
      </c>
      <c r="F20" s="37" t="s">
        <v>1121</v>
      </c>
      <c r="G20" s="37">
        <v>2</v>
      </c>
      <c r="H20" s="39"/>
      <c r="I20" s="37">
        <v>4.0999999999999996</v>
      </c>
      <c r="J20" s="37" t="s">
        <v>1181</v>
      </c>
      <c r="K20" s="37"/>
      <c r="L20" s="37"/>
      <c r="M20" s="46">
        <v>90</v>
      </c>
      <c r="N20" s="46">
        <v>92</v>
      </c>
      <c r="O20" s="46">
        <v>90</v>
      </c>
      <c r="P20" s="46">
        <v>94</v>
      </c>
      <c r="Q20" s="46">
        <v>95</v>
      </c>
      <c r="R20" s="46">
        <v>90</v>
      </c>
      <c r="S20" s="46">
        <f t="shared" si="0"/>
        <v>91.833333333333329</v>
      </c>
    </row>
    <row r="21" spans="1:19" s="41" customFormat="1" ht="22" customHeight="1">
      <c r="A21" s="37">
        <v>20</v>
      </c>
      <c r="B21" s="37">
        <v>61</v>
      </c>
      <c r="C21" s="37" t="s">
        <v>1065</v>
      </c>
      <c r="D21" s="38" t="s">
        <v>324</v>
      </c>
      <c r="E21" s="37" t="s">
        <v>49</v>
      </c>
      <c r="F21" s="37" t="s">
        <v>1119</v>
      </c>
      <c r="G21" s="37">
        <v>3</v>
      </c>
      <c r="H21" s="39">
        <v>4</v>
      </c>
      <c r="I21" s="37"/>
      <c r="J21" s="37" t="s">
        <v>1130</v>
      </c>
      <c r="K21" s="37"/>
      <c r="L21" s="37"/>
      <c r="M21" s="46">
        <v>92</v>
      </c>
      <c r="N21" s="46">
        <v>91</v>
      </c>
      <c r="O21" s="46">
        <v>88</v>
      </c>
      <c r="P21" s="46">
        <v>93</v>
      </c>
      <c r="Q21" s="46">
        <v>95</v>
      </c>
      <c r="R21" s="46">
        <v>90</v>
      </c>
      <c r="S21" s="46">
        <f t="shared" si="0"/>
        <v>91.5</v>
      </c>
    </row>
    <row r="22" spans="1:19" s="41" customFormat="1" ht="22" customHeight="1">
      <c r="A22" s="37">
        <v>21</v>
      </c>
      <c r="B22" s="37">
        <v>49</v>
      </c>
      <c r="C22" s="37" t="s">
        <v>1100</v>
      </c>
      <c r="D22" s="38" t="s">
        <v>266</v>
      </c>
      <c r="E22" s="37" t="s">
        <v>33</v>
      </c>
      <c r="F22" s="37" t="s">
        <v>1121</v>
      </c>
      <c r="G22" s="37">
        <v>2</v>
      </c>
      <c r="H22" s="39"/>
      <c r="I22" s="40">
        <v>4.25</v>
      </c>
      <c r="J22" s="40" t="s">
        <v>1167</v>
      </c>
      <c r="K22" s="37"/>
      <c r="L22" s="37"/>
      <c r="M22" s="46">
        <v>86</v>
      </c>
      <c r="N22" s="46">
        <v>92</v>
      </c>
      <c r="O22" s="46">
        <v>93</v>
      </c>
      <c r="P22" s="46">
        <v>92</v>
      </c>
      <c r="Q22" s="46">
        <v>95</v>
      </c>
      <c r="R22" s="46">
        <v>90</v>
      </c>
      <c r="S22" s="46">
        <f t="shared" si="0"/>
        <v>91.333333333333329</v>
      </c>
    </row>
    <row r="23" spans="1:19" s="41" customFormat="1" ht="22" customHeight="1">
      <c r="A23" s="37">
        <v>22</v>
      </c>
      <c r="B23" s="37">
        <v>167</v>
      </c>
      <c r="C23" s="37" t="s">
        <v>956</v>
      </c>
      <c r="D23" s="37" t="s">
        <v>1289</v>
      </c>
      <c r="E23" s="37" t="s">
        <v>565</v>
      </c>
      <c r="F23" s="37" t="s">
        <v>1121</v>
      </c>
      <c r="G23" s="37">
        <v>1</v>
      </c>
      <c r="H23" s="40"/>
      <c r="I23" s="40">
        <v>4</v>
      </c>
      <c r="J23" s="40" t="s">
        <v>1166</v>
      </c>
      <c r="K23" s="49"/>
      <c r="L23" s="37" t="s">
        <v>1290</v>
      </c>
      <c r="M23" s="46">
        <v>88</v>
      </c>
      <c r="N23" s="46">
        <v>93</v>
      </c>
      <c r="O23" s="46">
        <v>88</v>
      </c>
      <c r="P23" s="46">
        <v>92</v>
      </c>
      <c r="Q23" s="46">
        <v>95</v>
      </c>
      <c r="R23" s="46">
        <v>92</v>
      </c>
      <c r="S23" s="46">
        <f t="shared" si="0"/>
        <v>91.333333333333329</v>
      </c>
    </row>
    <row r="24" spans="1:19" s="41" customFormat="1" ht="22" customHeight="1">
      <c r="A24" s="37">
        <v>24</v>
      </c>
      <c r="B24" s="37">
        <v>126</v>
      </c>
      <c r="C24" s="37" t="s">
        <v>712</v>
      </c>
      <c r="D24" s="37" t="s">
        <v>1248</v>
      </c>
      <c r="E24" s="37" t="s">
        <v>565</v>
      </c>
      <c r="F24" s="37" t="s">
        <v>1120</v>
      </c>
      <c r="G24" s="37">
        <v>3</v>
      </c>
      <c r="H24" s="40">
        <v>4.0999999999999996</v>
      </c>
      <c r="I24" s="40"/>
      <c r="J24" s="40" t="s">
        <v>1149</v>
      </c>
      <c r="K24" s="37"/>
      <c r="L24" s="37"/>
      <c r="M24" s="46">
        <v>92</v>
      </c>
      <c r="N24" s="46">
        <v>91</v>
      </c>
      <c r="O24" s="46">
        <v>88</v>
      </c>
      <c r="P24" s="46">
        <v>89</v>
      </c>
      <c r="Q24" s="46">
        <v>95</v>
      </c>
      <c r="R24" s="46">
        <v>92</v>
      </c>
      <c r="S24" s="46">
        <f t="shared" si="0"/>
        <v>91.166666666666671</v>
      </c>
    </row>
    <row r="25" spans="1:19" s="41" customFormat="1" ht="22" customHeight="1">
      <c r="A25" s="37">
        <v>23</v>
      </c>
      <c r="B25" s="37">
        <v>74</v>
      </c>
      <c r="C25" s="37" t="s">
        <v>1107</v>
      </c>
      <c r="D25" s="38" t="s">
        <v>385</v>
      </c>
      <c r="E25" s="37" t="s">
        <v>49</v>
      </c>
      <c r="F25" s="37" t="s">
        <v>1121</v>
      </c>
      <c r="G25" s="37">
        <v>1</v>
      </c>
      <c r="H25" s="39"/>
      <c r="I25" s="39">
        <v>4</v>
      </c>
      <c r="J25" s="39" t="s">
        <v>1178</v>
      </c>
      <c r="K25" s="37"/>
      <c r="L25" s="37"/>
      <c r="M25" s="46">
        <v>92</v>
      </c>
      <c r="N25" s="46">
        <v>92</v>
      </c>
      <c r="O25" s="46">
        <v>90</v>
      </c>
      <c r="P25" s="46">
        <v>93</v>
      </c>
      <c r="Q25" s="46">
        <v>90</v>
      </c>
      <c r="R25" s="46">
        <v>90</v>
      </c>
      <c r="S25" s="46">
        <f t="shared" si="0"/>
        <v>91.166666666666671</v>
      </c>
    </row>
    <row r="26" spans="1:19" s="41" customFormat="1" ht="22" customHeight="1">
      <c r="A26" s="37">
        <v>25</v>
      </c>
      <c r="B26" s="37">
        <v>164</v>
      </c>
      <c r="C26" s="37" t="s">
        <v>938</v>
      </c>
      <c r="D26" s="37" t="s">
        <v>1286</v>
      </c>
      <c r="E26" s="37" t="s">
        <v>490</v>
      </c>
      <c r="F26" s="37" t="s">
        <v>1121</v>
      </c>
      <c r="G26" s="37">
        <v>1</v>
      </c>
      <c r="H26" s="40">
        <v>3.9</v>
      </c>
      <c r="I26" s="40"/>
      <c r="J26" s="40" t="s">
        <v>1149</v>
      </c>
      <c r="K26" s="37" t="s">
        <v>1123</v>
      </c>
      <c r="L26" s="37"/>
      <c r="M26" s="46">
        <v>92</v>
      </c>
      <c r="N26" s="46">
        <v>92</v>
      </c>
      <c r="O26" s="46">
        <v>92</v>
      </c>
      <c r="P26" s="46">
        <v>88</v>
      </c>
      <c r="Q26" s="46">
        <v>90</v>
      </c>
      <c r="R26" s="46">
        <v>92</v>
      </c>
      <c r="S26" s="46">
        <f t="shared" si="0"/>
        <v>91</v>
      </c>
    </row>
    <row r="27" spans="1:19" s="41" customFormat="1" ht="22" customHeight="1">
      <c r="A27" s="37">
        <v>26</v>
      </c>
      <c r="B27" s="37">
        <v>33</v>
      </c>
      <c r="C27" s="37" t="s">
        <v>1049</v>
      </c>
      <c r="D27" s="38" t="s">
        <v>187</v>
      </c>
      <c r="E27" s="37" t="s">
        <v>27</v>
      </c>
      <c r="F27" s="37" t="s">
        <v>1119</v>
      </c>
      <c r="G27" s="37">
        <v>2</v>
      </c>
      <c r="H27" s="39">
        <v>4.0999999999999996</v>
      </c>
      <c r="I27" s="40"/>
      <c r="J27" s="40" t="s">
        <v>1130</v>
      </c>
      <c r="K27" s="37"/>
      <c r="L27" s="37"/>
      <c r="M27" s="46">
        <v>92</v>
      </c>
      <c r="N27" s="46">
        <v>85</v>
      </c>
      <c r="O27" s="46">
        <v>92</v>
      </c>
      <c r="P27" s="46">
        <v>89</v>
      </c>
      <c r="Q27" s="46">
        <v>95</v>
      </c>
      <c r="R27" s="46">
        <v>92</v>
      </c>
      <c r="S27" s="46">
        <f t="shared" si="0"/>
        <v>90.833333333333329</v>
      </c>
    </row>
    <row r="28" spans="1:19" s="41" customFormat="1" ht="22" customHeight="1">
      <c r="A28" s="37">
        <v>28</v>
      </c>
      <c r="B28" s="37">
        <v>66</v>
      </c>
      <c r="C28" s="37" t="s">
        <v>1070</v>
      </c>
      <c r="D28" s="38" t="s">
        <v>481</v>
      </c>
      <c r="E28" s="37" t="s">
        <v>33</v>
      </c>
      <c r="F28" s="37" t="s">
        <v>1119</v>
      </c>
      <c r="G28" s="37">
        <v>2</v>
      </c>
      <c r="H28" s="39">
        <v>4.0999999999999996</v>
      </c>
      <c r="I28" s="37"/>
      <c r="J28" s="37" t="s">
        <v>1138</v>
      </c>
      <c r="K28" s="37"/>
      <c r="L28" s="37"/>
      <c r="M28" s="46">
        <v>88</v>
      </c>
      <c r="N28" s="46">
        <v>91</v>
      </c>
      <c r="O28" s="46">
        <v>92</v>
      </c>
      <c r="P28" s="46">
        <v>90</v>
      </c>
      <c r="Q28" s="46">
        <v>95</v>
      </c>
      <c r="R28" s="46">
        <v>88</v>
      </c>
      <c r="S28" s="46">
        <f t="shared" si="0"/>
        <v>90.666666666666671</v>
      </c>
    </row>
    <row r="29" spans="1:19" s="41" customFormat="1" ht="22" customHeight="1">
      <c r="A29" s="37">
        <v>27</v>
      </c>
      <c r="B29" s="37">
        <v>48</v>
      </c>
      <c r="C29" s="37" t="s">
        <v>1059</v>
      </c>
      <c r="D29" s="38" t="s">
        <v>261</v>
      </c>
      <c r="E29" s="37" t="s">
        <v>27</v>
      </c>
      <c r="F29" s="37" t="s">
        <v>1119</v>
      </c>
      <c r="G29" s="37">
        <v>3</v>
      </c>
      <c r="H29" s="39"/>
      <c r="I29" s="40">
        <v>4.0999999999999996</v>
      </c>
      <c r="J29" s="40" t="s">
        <v>1149</v>
      </c>
      <c r="K29" s="37"/>
      <c r="L29" s="37"/>
      <c r="M29" s="46">
        <v>92</v>
      </c>
      <c r="N29" s="46">
        <v>88</v>
      </c>
      <c r="O29" s="46">
        <v>90</v>
      </c>
      <c r="P29" s="46">
        <v>87</v>
      </c>
      <c r="Q29" s="46">
        <v>95</v>
      </c>
      <c r="R29" s="46">
        <v>92</v>
      </c>
      <c r="S29" s="46">
        <f t="shared" si="0"/>
        <v>90.666666666666671</v>
      </c>
    </row>
    <row r="30" spans="1:19" s="41" customFormat="1" ht="22" customHeight="1">
      <c r="A30" s="37">
        <v>29</v>
      </c>
      <c r="B30" s="37">
        <v>29</v>
      </c>
      <c r="C30" s="37" t="s">
        <v>1045</v>
      </c>
      <c r="D30" s="38" t="s">
        <v>167</v>
      </c>
      <c r="E30" s="37" t="s">
        <v>49</v>
      </c>
      <c r="F30" s="37" t="s">
        <v>1119</v>
      </c>
      <c r="G30" s="37">
        <v>3</v>
      </c>
      <c r="H30" s="39">
        <v>3.9</v>
      </c>
      <c r="I30" s="40"/>
      <c r="J30" s="40" t="s">
        <v>1155</v>
      </c>
      <c r="K30" s="37"/>
      <c r="L30" s="37"/>
      <c r="M30" s="46">
        <v>92</v>
      </c>
      <c r="N30" s="46">
        <v>92</v>
      </c>
      <c r="O30" s="46">
        <v>88</v>
      </c>
      <c r="P30" s="46">
        <v>91</v>
      </c>
      <c r="Q30" s="46">
        <v>90</v>
      </c>
      <c r="R30" s="46">
        <v>90</v>
      </c>
      <c r="S30" s="46">
        <f t="shared" si="0"/>
        <v>90.5</v>
      </c>
    </row>
    <row r="31" spans="1:19" s="41" customFormat="1" ht="22" customHeight="1">
      <c r="A31" s="37">
        <v>30</v>
      </c>
      <c r="B31" s="37">
        <v>86</v>
      </c>
      <c r="C31" s="37" t="s">
        <v>1116</v>
      </c>
      <c r="D31" s="38" t="s">
        <v>443</v>
      </c>
      <c r="E31" s="37" t="s">
        <v>33</v>
      </c>
      <c r="F31" s="37" t="s">
        <v>1121</v>
      </c>
      <c r="G31" s="37">
        <v>2</v>
      </c>
      <c r="H31" s="39"/>
      <c r="I31" s="39">
        <v>4</v>
      </c>
      <c r="J31" s="39" t="s">
        <v>1178</v>
      </c>
      <c r="K31" s="37"/>
      <c r="L31" s="37"/>
      <c r="M31" s="46">
        <v>90</v>
      </c>
      <c r="N31" s="46">
        <v>93</v>
      </c>
      <c r="O31" s="46">
        <v>90</v>
      </c>
      <c r="P31" s="46">
        <v>83</v>
      </c>
      <c r="Q31" s="46">
        <v>95</v>
      </c>
      <c r="R31" s="46">
        <v>92</v>
      </c>
      <c r="S31" s="46">
        <f t="shared" si="0"/>
        <v>90.5</v>
      </c>
    </row>
    <row r="32" spans="1:19" s="41" customFormat="1" ht="22" customHeight="1">
      <c r="A32" s="37">
        <v>31</v>
      </c>
      <c r="B32" s="37">
        <v>46</v>
      </c>
      <c r="C32" s="37" t="s">
        <v>1099</v>
      </c>
      <c r="D32" s="38" t="s">
        <v>251</v>
      </c>
      <c r="E32" s="37" t="s">
        <v>33</v>
      </c>
      <c r="F32" s="37" t="s">
        <v>1121</v>
      </c>
      <c r="G32" s="37">
        <v>2</v>
      </c>
      <c r="H32" s="39"/>
      <c r="I32" s="40">
        <v>4.0999999999999996</v>
      </c>
      <c r="J32" s="40" t="s">
        <v>1166</v>
      </c>
      <c r="K32" s="37"/>
      <c r="L32" s="37"/>
      <c r="M32" s="46">
        <v>90</v>
      </c>
      <c r="N32" s="46">
        <v>88</v>
      </c>
      <c r="O32" s="46">
        <v>90</v>
      </c>
      <c r="P32" s="46">
        <v>91</v>
      </c>
      <c r="Q32" s="46">
        <v>95</v>
      </c>
      <c r="R32" s="46">
        <v>88</v>
      </c>
      <c r="S32" s="46">
        <f t="shared" si="0"/>
        <v>90.333333333333329</v>
      </c>
    </row>
    <row r="33" spans="1:19" s="41" customFormat="1" ht="22" customHeight="1">
      <c r="A33" s="37">
        <v>34</v>
      </c>
      <c r="B33" s="37">
        <v>111</v>
      </c>
      <c r="C33" s="37" t="s">
        <v>620</v>
      </c>
      <c r="D33" s="37" t="s">
        <v>1233</v>
      </c>
      <c r="E33" s="37" t="s">
        <v>565</v>
      </c>
      <c r="F33" s="37" t="s">
        <v>1120</v>
      </c>
      <c r="G33" s="37">
        <v>3</v>
      </c>
      <c r="H33" s="40">
        <v>3.8</v>
      </c>
      <c r="I33" s="40"/>
      <c r="J33" s="40" t="s">
        <v>1196</v>
      </c>
      <c r="K33" s="37"/>
      <c r="L33" s="16" t="s">
        <v>1309</v>
      </c>
      <c r="M33" s="46">
        <v>92</v>
      </c>
      <c r="N33" s="46">
        <v>88</v>
      </c>
      <c r="O33" s="46">
        <v>86</v>
      </c>
      <c r="P33" s="46">
        <v>93</v>
      </c>
      <c r="Q33" s="46">
        <v>90</v>
      </c>
      <c r="R33" s="46">
        <v>92</v>
      </c>
      <c r="S33" s="46">
        <f t="shared" si="0"/>
        <v>90.166666666666671</v>
      </c>
    </row>
    <row r="34" spans="1:19" s="41" customFormat="1" ht="22" customHeight="1">
      <c r="A34" s="37">
        <v>33</v>
      </c>
      <c r="B34" s="37">
        <v>65</v>
      </c>
      <c r="C34" s="37" t="s">
        <v>1069</v>
      </c>
      <c r="D34" s="38" t="s">
        <v>342</v>
      </c>
      <c r="E34" s="37" t="s">
        <v>49</v>
      </c>
      <c r="F34" s="37" t="s">
        <v>1119</v>
      </c>
      <c r="G34" s="37">
        <v>3</v>
      </c>
      <c r="H34" s="39">
        <v>4.0999999999999996</v>
      </c>
      <c r="I34" s="37"/>
      <c r="J34" s="37" t="s">
        <v>1173</v>
      </c>
      <c r="K34" s="37"/>
      <c r="L34" s="37"/>
      <c r="M34" s="46">
        <v>88</v>
      </c>
      <c r="N34" s="46">
        <v>88</v>
      </c>
      <c r="O34" s="46">
        <v>92</v>
      </c>
      <c r="P34" s="46">
        <v>95</v>
      </c>
      <c r="Q34" s="46">
        <v>90</v>
      </c>
      <c r="R34" s="46">
        <v>88</v>
      </c>
      <c r="S34" s="46">
        <f t="shared" ref="S34:S65" si="1">SUM(M34:R34)/6</f>
        <v>90.166666666666671</v>
      </c>
    </row>
    <row r="35" spans="1:19" s="41" customFormat="1" ht="22" customHeight="1">
      <c r="A35" s="37">
        <v>32</v>
      </c>
      <c r="B35" s="37">
        <v>32</v>
      </c>
      <c r="C35" s="37" t="s">
        <v>1048</v>
      </c>
      <c r="D35" s="38" t="s">
        <v>182</v>
      </c>
      <c r="E35" s="37" t="s">
        <v>33</v>
      </c>
      <c r="F35" s="37" t="s">
        <v>1119</v>
      </c>
      <c r="G35" s="37">
        <v>4</v>
      </c>
      <c r="H35" s="39">
        <v>4.0999999999999996</v>
      </c>
      <c r="I35" s="40"/>
      <c r="J35" s="40" t="s">
        <v>1136</v>
      </c>
      <c r="K35" s="37"/>
      <c r="L35" s="37"/>
      <c r="M35" s="46">
        <v>86</v>
      </c>
      <c r="N35" s="46">
        <v>93</v>
      </c>
      <c r="O35" s="46">
        <v>90</v>
      </c>
      <c r="P35" s="46">
        <v>92</v>
      </c>
      <c r="Q35" s="46">
        <v>90</v>
      </c>
      <c r="R35" s="46">
        <v>90</v>
      </c>
      <c r="S35" s="46">
        <f t="shared" si="1"/>
        <v>90.166666666666671</v>
      </c>
    </row>
    <row r="36" spans="1:19" s="41" customFormat="1" ht="22" customHeight="1">
      <c r="A36" s="37">
        <v>37</v>
      </c>
      <c r="B36" s="37">
        <v>137</v>
      </c>
      <c r="C36" s="37" t="s">
        <v>776</v>
      </c>
      <c r="D36" s="37" t="s">
        <v>1259</v>
      </c>
      <c r="E36" s="37" t="s">
        <v>33</v>
      </c>
      <c r="F36" s="37" t="s">
        <v>1120</v>
      </c>
      <c r="G36" s="37">
        <v>4</v>
      </c>
      <c r="H36" s="40">
        <v>3.7</v>
      </c>
      <c r="I36" s="40"/>
      <c r="J36" s="40" t="s">
        <v>1132</v>
      </c>
      <c r="K36" s="37" t="s">
        <v>1123</v>
      </c>
      <c r="L36" s="37"/>
      <c r="M36" s="46">
        <v>86</v>
      </c>
      <c r="N36" s="46">
        <v>88</v>
      </c>
      <c r="O36" s="46">
        <v>90</v>
      </c>
      <c r="P36" s="46">
        <v>94</v>
      </c>
      <c r="Q36" s="46">
        <v>90</v>
      </c>
      <c r="R36" s="46">
        <v>92</v>
      </c>
      <c r="S36" s="46">
        <f t="shared" si="1"/>
        <v>90</v>
      </c>
    </row>
    <row r="37" spans="1:19" s="41" customFormat="1" ht="22" customHeight="1">
      <c r="A37" s="37">
        <v>35</v>
      </c>
      <c r="B37" s="37">
        <v>64</v>
      </c>
      <c r="C37" s="37" t="s">
        <v>1068</v>
      </c>
      <c r="D37" s="38" t="s">
        <v>337</v>
      </c>
      <c r="E37" s="37" t="s">
        <v>27</v>
      </c>
      <c r="F37" s="37" t="s">
        <v>1119</v>
      </c>
      <c r="G37" s="37">
        <v>3</v>
      </c>
      <c r="H37" s="39">
        <v>3.9</v>
      </c>
      <c r="I37" s="37"/>
      <c r="J37" s="37" t="s">
        <v>1128</v>
      </c>
      <c r="K37" s="37"/>
      <c r="L37" s="37"/>
      <c r="M37" s="46">
        <v>92</v>
      </c>
      <c r="N37" s="46">
        <v>91</v>
      </c>
      <c r="O37" s="46">
        <v>88</v>
      </c>
      <c r="P37" s="46">
        <v>89</v>
      </c>
      <c r="Q37" s="46">
        <v>90</v>
      </c>
      <c r="R37" s="46">
        <v>90</v>
      </c>
      <c r="S37" s="46">
        <f t="shared" si="1"/>
        <v>90</v>
      </c>
    </row>
    <row r="38" spans="1:19" s="41" customFormat="1" ht="22" customHeight="1">
      <c r="A38" s="37">
        <v>36</v>
      </c>
      <c r="B38" s="37">
        <v>101</v>
      </c>
      <c r="C38" s="37" t="s">
        <v>559</v>
      </c>
      <c r="D38" s="37" t="s">
        <v>1223</v>
      </c>
      <c r="E38" s="37" t="s">
        <v>565</v>
      </c>
      <c r="F38" s="37" t="s">
        <v>1121</v>
      </c>
      <c r="G38" s="37">
        <v>2</v>
      </c>
      <c r="H38" s="40"/>
      <c r="I38" s="40">
        <v>4.0999999999999996</v>
      </c>
      <c r="J38" s="40" t="s">
        <v>1138</v>
      </c>
      <c r="K38" s="37"/>
      <c r="L38" s="37"/>
      <c r="M38" s="46">
        <v>86</v>
      </c>
      <c r="N38" s="46">
        <v>91</v>
      </c>
      <c r="O38" s="46">
        <v>90</v>
      </c>
      <c r="P38" s="46">
        <v>91</v>
      </c>
      <c r="Q38" s="46">
        <v>90</v>
      </c>
      <c r="R38" s="46">
        <v>92</v>
      </c>
      <c r="S38" s="46">
        <f t="shared" si="1"/>
        <v>90</v>
      </c>
    </row>
    <row r="39" spans="1:19" s="41" customFormat="1" ht="22" customHeight="1">
      <c r="A39" s="37">
        <v>41</v>
      </c>
      <c r="B39" s="37">
        <v>93</v>
      </c>
      <c r="C39" s="37" t="s">
        <v>501</v>
      </c>
      <c r="D39" s="37" t="s">
        <v>1215</v>
      </c>
      <c r="E39" s="37" t="s">
        <v>490</v>
      </c>
      <c r="F39" s="37" t="s">
        <v>1120</v>
      </c>
      <c r="G39" s="37">
        <v>4</v>
      </c>
      <c r="H39" s="40">
        <v>3.8</v>
      </c>
      <c r="I39" s="40"/>
      <c r="J39" s="40" t="s">
        <v>1178</v>
      </c>
      <c r="K39" s="37"/>
      <c r="L39" s="37"/>
      <c r="M39" s="46">
        <v>86</v>
      </c>
      <c r="N39" s="46">
        <v>91</v>
      </c>
      <c r="O39" s="46">
        <v>88</v>
      </c>
      <c r="P39" s="46">
        <v>95</v>
      </c>
      <c r="Q39" s="46">
        <v>90</v>
      </c>
      <c r="R39" s="46">
        <v>89</v>
      </c>
      <c r="S39" s="46">
        <f t="shared" si="1"/>
        <v>89.833333333333329</v>
      </c>
    </row>
    <row r="40" spans="1:19" s="41" customFormat="1" ht="22" customHeight="1">
      <c r="A40" s="37">
        <v>40</v>
      </c>
      <c r="B40" s="37">
        <v>84</v>
      </c>
      <c r="C40" s="37" t="s">
        <v>1114</v>
      </c>
      <c r="D40" s="38" t="s">
        <v>433</v>
      </c>
      <c r="E40" s="37" t="s">
        <v>33</v>
      </c>
      <c r="F40" s="37" t="s">
        <v>1121</v>
      </c>
      <c r="G40" s="37">
        <v>2</v>
      </c>
      <c r="H40" s="39"/>
      <c r="I40" s="37">
        <v>4.2</v>
      </c>
      <c r="J40" s="37" t="s">
        <v>1163</v>
      </c>
      <c r="K40" s="37"/>
      <c r="L40" s="37"/>
      <c r="M40" s="46">
        <v>82</v>
      </c>
      <c r="N40" s="46">
        <v>93</v>
      </c>
      <c r="O40" s="46">
        <v>92</v>
      </c>
      <c r="P40" s="46">
        <v>92</v>
      </c>
      <c r="Q40" s="46">
        <v>90</v>
      </c>
      <c r="R40" s="46">
        <v>90</v>
      </c>
      <c r="S40" s="46">
        <f t="shared" si="1"/>
        <v>89.833333333333329</v>
      </c>
    </row>
    <row r="41" spans="1:19" s="41" customFormat="1" ht="22" customHeight="1">
      <c r="A41" s="37">
        <v>39</v>
      </c>
      <c r="B41" s="37">
        <v>52</v>
      </c>
      <c r="C41" s="37" t="s">
        <v>1103</v>
      </c>
      <c r="D41" s="38" t="s">
        <v>281</v>
      </c>
      <c r="E41" s="37" t="s">
        <v>33</v>
      </c>
      <c r="F41" s="37" t="s">
        <v>1121</v>
      </c>
      <c r="G41" s="37">
        <v>2</v>
      </c>
      <c r="H41" s="39"/>
      <c r="I41" s="37">
        <v>4.0999999999999996</v>
      </c>
      <c r="J41" s="37" t="s">
        <v>1136</v>
      </c>
      <c r="K41" s="37"/>
      <c r="L41" s="37"/>
      <c r="M41" s="46">
        <v>86</v>
      </c>
      <c r="N41" s="46">
        <v>92</v>
      </c>
      <c r="O41" s="46">
        <v>90</v>
      </c>
      <c r="P41" s="46">
        <v>93</v>
      </c>
      <c r="Q41" s="46">
        <v>90</v>
      </c>
      <c r="R41" s="46">
        <v>88</v>
      </c>
      <c r="S41" s="46">
        <f t="shared" si="1"/>
        <v>89.833333333333329</v>
      </c>
    </row>
    <row r="42" spans="1:19" s="41" customFormat="1" ht="22" customHeight="1">
      <c r="A42" s="37">
        <v>42</v>
      </c>
      <c r="B42" s="37">
        <v>119</v>
      </c>
      <c r="C42" s="37" t="s">
        <v>669</v>
      </c>
      <c r="D42" s="37" t="s">
        <v>1241</v>
      </c>
      <c r="E42" s="37" t="s">
        <v>490</v>
      </c>
      <c r="F42" s="37" t="s">
        <v>1121</v>
      </c>
      <c r="G42" s="37">
        <v>2</v>
      </c>
      <c r="H42" s="40"/>
      <c r="I42" s="40">
        <v>4</v>
      </c>
      <c r="J42" s="40" t="s">
        <v>1197</v>
      </c>
      <c r="K42" s="37"/>
      <c r="L42" s="44" t="s">
        <v>1303</v>
      </c>
      <c r="M42" s="46">
        <v>90</v>
      </c>
      <c r="N42" s="46">
        <v>92</v>
      </c>
      <c r="O42" s="46">
        <v>90</v>
      </c>
      <c r="P42" s="46">
        <v>89</v>
      </c>
      <c r="Q42" s="46">
        <v>90</v>
      </c>
      <c r="R42" s="46">
        <v>88</v>
      </c>
      <c r="S42" s="46">
        <f t="shared" si="1"/>
        <v>89.833333333333329</v>
      </c>
    </row>
    <row r="43" spans="1:19" s="41" customFormat="1" ht="22" customHeight="1">
      <c r="A43" s="37">
        <v>38</v>
      </c>
      <c r="B43" s="37">
        <v>44</v>
      </c>
      <c r="C43" s="37" t="s">
        <v>1098</v>
      </c>
      <c r="D43" s="38" t="s">
        <v>241</v>
      </c>
      <c r="E43" s="37" t="s">
        <v>49</v>
      </c>
      <c r="F43" s="37" t="s">
        <v>1121</v>
      </c>
      <c r="G43" s="37">
        <v>2</v>
      </c>
      <c r="H43" s="39"/>
      <c r="I43" s="40">
        <v>3.9</v>
      </c>
      <c r="J43" s="40" t="s">
        <v>1164</v>
      </c>
      <c r="K43" s="37"/>
      <c r="L43" s="37"/>
      <c r="M43" s="46">
        <v>90</v>
      </c>
      <c r="N43" s="46">
        <v>93</v>
      </c>
      <c r="O43" s="46">
        <v>88</v>
      </c>
      <c r="P43" s="46">
        <v>86</v>
      </c>
      <c r="Q43" s="46">
        <v>90</v>
      </c>
      <c r="R43" s="46">
        <v>92</v>
      </c>
      <c r="S43" s="46">
        <f t="shared" si="1"/>
        <v>89.833333333333329</v>
      </c>
    </row>
    <row r="44" spans="1:19" s="41" customFormat="1" ht="22" customHeight="1">
      <c r="A44" s="37">
        <v>44</v>
      </c>
      <c r="B44" s="37">
        <v>138</v>
      </c>
      <c r="C44" s="37" t="s">
        <v>782</v>
      </c>
      <c r="D44" s="37" t="s">
        <v>1260</v>
      </c>
      <c r="E44" s="37" t="s">
        <v>565</v>
      </c>
      <c r="F44" s="37" t="s">
        <v>1120</v>
      </c>
      <c r="G44" s="37">
        <v>3</v>
      </c>
      <c r="H44" s="40">
        <v>3.5</v>
      </c>
      <c r="I44" s="40"/>
      <c r="J44" s="40" t="s">
        <v>1178</v>
      </c>
      <c r="K44" s="37" t="s">
        <v>1123</v>
      </c>
      <c r="L44" s="37"/>
      <c r="M44" s="46">
        <v>88</v>
      </c>
      <c r="N44" s="46">
        <v>91</v>
      </c>
      <c r="O44" s="46">
        <v>90</v>
      </c>
      <c r="P44" s="46">
        <v>89</v>
      </c>
      <c r="Q44" s="46">
        <v>90</v>
      </c>
      <c r="R44" s="46">
        <v>90</v>
      </c>
      <c r="S44" s="46">
        <f t="shared" si="1"/>
        <v>89.666666666666671</v>
      </c>
    </row>
    <row r="45" spans="1:19" s="41" customFormat="1" ht="22" customHeight="1">
      <c r="A45" s="37">
        <v>43</v>
      </c>
      <c r="B45" s="37">
        <v>35</v>
      </c>
      <c r="C45" s="37" t="s">
        <v>1051</v>
      </c>
      <c r="D45" s="38" t="s">
        <v>197</v>
      </c>
      <c r="E45" s="37" t="s">
        <v>49</v>
      </c>
      <c r="F45" s="37" t="s">
        <v>1119</v>
      </c>
      <c r="G45" s="37">
        <v>3</v>
      </c>
      <c r="H45" s="39">
        <v>3.8</v>
      </c>
      <c r="I45" s="40"/>
      <c r="J45" s="40" t="s">
        <v>1159</v>
      </c>
      <c r="K45" s="37"/>
      <c r="L45" s="37"/>
      <c r="M45" s="46">
        <v>92</v>
      </c>
      <c r="N45" s="46">
        <v>91</v>
      </c>
      <c r="O45" s="46">
        <v>88</v>
      </c>
      <c r="P45" s="46">
        <v>88</v>
      </c>
      <c r="Q45" s="46">
        <v>90</v>
      </c>
      <c r="R45" s="46">
        <v>89</v>
      </c>
      <c r="S45" s="46">
        <f t="shared" si="1"/>
        <v>89.666666666666671</v>
      </c>
    </row>
    <row r="46" spans="1:19" s="41" customFormat="1" ht="22" customHeight="1">
      <c r="A46" s="37">
        <v>47</v>
      </c>
      <c r="B46" s="37">
        <v>153</v>
      </c>
      <c r="C46" s="37" t="s">
        <v>871</v>
      </c>
      <c r="D46" s="37" t="s">
        <v>1275</v>
      </c>
      <c r="E46" s="37" t="s">
        <v>490</v>
      </c>
      <c r="F46" s="37" t="s">
        <v>1120</v>
      </c>
      <c r="G46" s="37">
        <v>3</v>
      </c>
      <c r="H46" s="40">
        <v>3.9</v>
      </c>
      <c r="I46" s="40"/>
      <c r="J46" s="40" t="s">
        <v>1178</v>
      </c>
      <c r="K46" s="37"/>
      <c r="L46" s="37"/>
      <c r="M46" s="46">
        <v>92</v>
      </c>
      <c r="N46" s="46">
        <v>88</v>
      </c>
      <c r="O46" s="46">
        <v>90</v>
      </c>
      <c r="P46" s="46">
        <v>88</v>
      </c>
      <c r="Q46" s="46">
        <v>90</v>
      </c>
      <c r="R46" s="46">
        <v>90</v>
      </c>
      <c r="S46" s="46">
        <f t="shared" si="1"/>
        <v>89.666666666666671</v>
      </c>
    </row>
    <row r="47" spans="1:19" s="41" customFormat="1" ht="22" customHeight="1">
      <c r="A47" s="37">
        <v>46</v>
      </c>
      <c r="B47" s="37">
        <v>146</v>
      </c>
      <c r="C47" s="37" t="s">
        <v>829</v>
      </c>
      <c r="D47" s="37" t="s">
        <v>1268</v>
      </c>
      <c r="E47" s="37" t="s">
        <v>565</v>
      </c>
      <c r="F47" s="37" t="s">
        <v>1120</v>
      </c>
      <c r="G47" s="37">
        <v>2</v>
      </c>
      <c r="H47" s="40">
        <v>4.0999999999999996</v>
      </c>
      <c r="I47" s="40"/>
      <c r="J47" s="40" t="s">
        <v>1180</v>
      </c>
      <c r="K47" s="37"/>
      <c r="L47" s="37"/>
      <c r="M47" s="46">
        <v>88</v>
      </c>
      <c r="N47" s="46">
        <v>88</v>
      </c>
      <c r="O47" s="46">
        <v>88</v>
      </c>
      <c r="P47" s="46">
        <v>94</v>
      </c>
      <c r="Q47" s="46">
        <v>90</v>
      </c>
      <c r="R47" s="46">
        <v>90</v>
      </c>
      <c r="S47" s="46">
        <f t="shared" si="1"/>
        <v>89.666666666666671</v>
      </c>
    </row>
    <row r="48" spans="1:19" s="41" customFormat="1" ht="22" customHeight="1">
      <c r="A48" s="37">
        <v>45</v>
      </c>
      <c r="B48" s="37">
        <v>142</v>
      </c>
      <c r="C48" s="37" t="s">
        <v>805</v>
      </c>
      <c r="D48" s="37" t="s">
        <v>1264</v>
      </c>
      <c r="E48" s="37" t="s">
        <v>490</v>
      </c>
      <c r="F48" s="37" t="s">
        <v>1120</v>
      </c>
      <c r="G48" s="37">
        <v>3</v>
      </c>
      <c r="H48" s="40">
        <v>4.0999999999999996</v>
      </c>
      <c r="I48" s="40"/>
      <c r="J48" s="40" t="s">
        <v>1191</v>
      </c>
      <c r="K48" s="37"/>
      <c r="L48" s="37"/>
      <c r="M48" s="46">
        <v>88</v>
      </c>
      <c r="N48" s="46">
        <v>88</v>
      </c>
      <c r="O48" s="46">
        <v>90</v>
      </c>
      <c r="P48" s="46">
        <v>92</v>
      </c>
      <c r="Q48" s="46">
        <v>90</v>
      </c>
      <c r="R48" s="46">
        <v>90</v>
      </c>
      <c r="S48" s="46">
        <f t="shared" si="1"/>
        <v>89.666666666666671</v>
      </c>
    </row>
    <row r="49" spans="1:19" s="41" customFormat="1" ht="22" customHeight="1">
      <c r="A49" s="37">
        <v>49</v>
      </c>
      <c r="B49" s="37">
        <v>159</v>
      </c>
      <c r="C49" s="37" t="s">
        <v>907</v>
      </c>
      <c r="D49" s="37" t="s">
        <v>1281</v>
      </c>
      <c r="E49" s="37" t="s">
        <v>490</v>
      </c>
      <c r="F49" s="37" t="s">
        <v>1120</v>
      </c>
      <c r="G49" s="37">
        <v>3</v>
      </c>
      <c r="H49" s="40">
        <v>4</v>
      </c>
      <c r="I49" s="40"/>
      <c r="J49" s="40" t="s">
        <v>1151</v>
      </c>
      <c r="K49" s="37" t="s">
        <v>1123</v>
      </c>
      <c r="L49" s="37"/>
      <c r="M49" s="46">
        <v>88</v>
      </c>
      <c r="N49" s="46">
        <v>88</v>
      </c>
      <c r="O49" s="46">
        <v>93</v>
      </c>
      <c r="P49" s="46">
        <v>88</v>
      </c>
      <c r="Q49" s="46">
        <v>90</v>
      </c>
      <c r="R49" s="46">
        <v>90</v>
      </c>
      <c r="S49" s="46">
        <f t="shared" si="1"/>
        <v>89.5</v>
      </c>
    </row>
    <row r="50" spans="1:19" s="41" customFormat="1" ht="22" customHeight="1">
      <c r="A50" s="37">
        <v>50</v>
      </c>
      <c r="B50" s="37">
        <v>163</v>
      </c>
      <c r="C50" s="37" t="s">
        <v>932</v>
      </c>
      <c r="D50" s="37" t="s">
        <v>1285</v>
      </c>
      <c r="E50" s="37" t="s">
        <v>565</v>
      </c>
      <c r="F50" s="37" t="s">
        <v>1120</v>
      </c>
      <c r="G50" s="37">
        <v>2</v>
      </c>
      <c r="H50" s="40">
        <v>4</v>
      </c>
      <c r="I50" s="40"/>
      <c r="J50" s="40" t="s">
        <v>1143</v>
      </c>
      <c r="K50" s="37" t="s">
        <v>1123</v>
      </c>
      <c r="L50" s="37"/>
      <c r="M50" s="46">
        <v>88</v>
      </c>
      <c r="N50" s="46">
        <v>91</v>
      </c>
      <c r="O50" s="46">
        <v>90</v>
      </c>
      <c r="P50" s="46">
        <v>88</v>
      </c>
      <c r="Q50" s="46">
        <v>90</v>
      </c>
      <c r="R50" s="46">
        <v>90</v>
      </c>
      <c r="S50" s="46">
        <f t="shared" si="1"/>
        <v>89.5</v>
      </c>
    </row>
    <row r="51" spans="1:19" s="41" customFormat="1" ht="22" customHeight="1">
      <c r="A51" s="37">
        <v>48</v>
      </c>
      <c r="B51" s="37">
        <v>51</v>
      </c>
      <c r="C51" s="37" t="s">
        <v>1102</v>
      </c>
      <c r="D51" s="38" t="s">
        <v>276</v>
      </c>
      <c r="E51" s="37" t="s">
        <v>49</v>
      </c>
      <c r="F51" s="37" t="s">
        <v>1121</v>
      </c>
      <c r="G51" s="37">
        <v>2</v>
      </c>
      <c r="H51" s="39"/>
      <c r="I51" s="37">
        <v>4.0999999999999996</v>
      </c>
      <c r="J51" s="37" t="s">
        <v>1167</v>
      </c>
      <c r="K51" s="37"/>
      <c r="L51" s="37"/>
      <c r="M51" s="46">
        <v>86</v>
      </c>
      <c r="N51" s="46">
        <v>88</v>
      </c>
      <c r="O51" s="46">
        <v>90</v>
      </c>
      <c r="P51" s="46">
        <v>90</v>
      </c>
      <c r="Q51" s="46">
        <v>95</v>
      </c>
      <c r="R51" s="46">
        <v>88</v>
      </c>
      <c r="S51" s="46">
        <f t="shared" si="1"/>
        <v>89.5</v>
      </c>
    </row>
    <row r="52" spans="1:19" s="41" customFormat="1" ht="22" customHeight="1">
      <c r="A52" s="37">
        <v>52</v>
      </c>
      <c r="B52" s="37">
        <v>70</v>
      </c>
      <c r="C52" s="37" t="s">
        <v>1074</v>
      </c>
      <c r="D52" s="38" t="s">
        <v>366</v>
      </c>
      <c r="E52" s="37" t="s">
        <v>49</v>
      </c>
      <c r="F52" s="37" t="s">
        <v>1119</v>
      </c>
      <c r="G52" s="37">
        <v>3</v>
      </c>
      <c r="H52" s="39">
        <v>3.8</v>
      </c>
      <c r="I52" s="37"/>
      <c r="J52" s="37" t="s">
        <v>1155</v>
      </c>
      <c r="K52" s="37"/>
      <c r="L52" s="37"/>
      <c r="M52" s="46">
        <v>92</v>
      </c>
      <c r="N52" s="46">
        <v>91</v>
      </c>
      <c r="O52" s="46">
        <v>86</v>
      </c>
      <c r="P52" s="46">
        <v>87</v>
      </c>
      <c r="Q52" s="46">
        <v>90</v>
      </c>
      <c r="R52" s="46">
        <v>90</v>
      </c>
      <c r="S52" s="46">
        <f t="shared" si="1"/>
        <v>89.333333333333329</v>
      </c>
    </row>
    <row r="53" spans="1:19" s="41" customFormat="1" ht="22" customHeight="1">
      <c r="A53" s="37">
        <v>51</v>
      </c>
      <c r="B53" s="37">
        <v>4</v>
      </c>
      <c r="C53" s="37" t="s">
        <v>1030</v>
      </c>
      <c r="D53" s="38" t="s">
        <v>40</v>
      </c>
      <c r="E53" s="37" t="s">
        <v>33</v>
      </c>
      <c r="F53" s="37" t="s">
        <v>1119</v>
      </c>
      <c r="G53" s="37">
        <v>3</v>
      </c>
      <c r="H53" s="39">
        <v>4</v>
      </c>
      <c r="I53" s="40"/>
      <c r="J53" s="40" t="s">
        <v>1131</v>
      </c>
      <c r="K53" s="37"/>
      <c r="L53" s="37"/>
      <c r="M53" s="46">
        <v>88</v>
      </c>
      <c r="N53" s="46">
        <v>92</v>
      </c>
      <c r="O53" s="46">
        <v>85</v>
      </c>
      <c r="P53" s="46">
        <v>91</v>
      </c>
      <c r="Q53" s="46">
        <v>90</v>
      </c>
      <c r="R53" s="46">
        <v>90</v>
      </c>
      <c r="S53" s="46">
        <f t="shared" si="1"/>
        <v>89.333333333333329</v>
      </c>
    </row>
    <row r="54" spans="1:19" s="41" customFormat="1" ht="22" customHeight="1">
      <c r="A54" s="37">
        <v>53</v>
      </c>
      <c r="B54" s="37">
        <v>94</v>
      </c>
      <c r="C54" s="37" t="s">
        <v>508</v>
      </c>
      <c r="D54" s="37" t="s">
        <v>1216</v>
      </c>
      <c r="E54" s="37" t="s">
        <v>490</v>
      </c>
      <c r="F54" s="37" t="s">
        <v>1120</v>
      </c>
      <c r="G54" s="37">
        <v>4</v>
      </c>
      <c r="H54" s="40">
        <v>4</v>
      </c>
      <c r="I54" s="40"/>
      <c r="J54" s="40" t="s">
        <v>1152</v>
      </c>
      <c r="K54" s="37"/>
      <c r="L54" s="37"/>
      <c r="M54" s="46">
        <v>86</v>
      </c>
      <c r="N54" s="46">
        <v>88</v>
      </c>
      <c r="O54" s="46">
        <v>89</v>
      </c>
      <c r="P54" s="46">
        <v>93</v>
      </c>
      <c r="Q54" s="46">
        <v>90</v>
      </c>
      <c r="R54" s="46">
        <v>90</v>
      </c>
      <c r="S54" s="46">
        <f t="shared" si="1"/>
        <v>89.333333333333329</v>
      </c>
    </row>
    <row r="55" spans="1:19" s="41" customFormat="1" ht="22" customHeight="1">
      <c r="A55" s="37">
        <v>54</v>
      </c>
      <c r="B55" s="37">
        <v>127</v>
      </c>
      <c r="C55" s="37" t="s">
        <v>718</v>
      </c>
      <c r="D55" s="37" t="s">
        <v>1249</v>
      </c>
      <c r="E55" s="37" t="s">
        <v>565</v>
      </c>
      <c r="F55" s="37" t="s">
        <v>1120</v>
      </c>
      <c r="G55" s="37">
        <v>3</v>
      </c>
      <c r="H55" s="40">
        <v>4</v>
      </c>
      <c r="I55" s="40"/>
      <c r="J55" s="40" t="s">
        <v>1136</v>
      </c>
      <c r="K55" s="37"/>
      <c r="L55" s="37"/>
      <c r="M55" s="46">
        <v>88</v>
      </c>
      <c r="N55" s="46">
        <v>92</v>
      </c>
      <c r="O55" s="46">
        <v>88</v>
      </c>
      <c r="P55" s="46">
        <v>88</v>
      </c>
      <c r="Q55" s="46">
        <v>90</v>
      </c>
      <c r="R55" s="46">
        <v>90</v>
      </c>
      <c r="S55" s="46">
        <f t="shared" si="1"/>
        <v>89.333333333333329</v>
      </c>
    </row>
    <row r="56" spans="1:19" s="41" customFormat="1" ht="22" customHeight="1">
      <c r="A56" s="37">
        <v>55</v>
      </c>
      <c r="B56" s="37">
        <v>140</v>
      </c>
      <c r="C56" s="37" t="s">
        <v>793</v>
      </c>
      <c r="D56" s="37" t="s">
        <v>1262</v>
      </c>
      <c r="E56" s="37" t="s">
        <v>490</v>
      </c>
      <c r="F56" s="37" t="s">
        <v>1121</v>
      </c>
      <c r="G56" s="37">
        <v>1</v>
      </c>
      <c r="H56" s="40">
        <v>4.0999999999999996</v>
      </c>
      <c r="I56" s="40"/>
      <c r="J56" s="40" t="s">
        <v>1152</v>
      </c>
      <c r="K56" s="37"/>
      <c r="L56" s="37"/>
      <c r="M56" s="46">
        <v>88</v>
      </c>
      <c r="N56" s="46">
        <v>88</v>
      </c>
      <c r="O56" s="46">
        <v>90</v>
      </c>
      <c r="P56" s="46">
        <v>94</v>
      </c>
      <c r="Q56" s="46">
        <v>85</v>
      </c>
      <c r="R56" s="46">
        <v>90</v>
      </c>
      <c r="S56" s="46">
        <f t="shared" si="1"/>
        <v>89.166666666666671</v>
      </c>
    </row>
    <row r="57" spans="1:19" s="41" customFormat="1" ht="22" customHeight="1">
      <c r="A57" s="37">
        <v>58</v>
      </c>
      <c r="B57" s="37">
        <v>97</v>
      </c>
      <c r="C57" s="37" t="s">
        <v>528</v>
      </c>
      <c r="D57" s="37" t="s">
        <v>1219</v>
      </c>
      <c r="E57" s="37" t="s">
        <v>115</v>
      </c>
      <c r="F57" s="37" t="s">
        <v>1120</v>
      </c>
      <c r="G57" s="37">
        <v>3</v>
      </c>
      <c r="H57" s="40">
        <v>3.8</v>
      </c>
      <c r="I57" s="40"/>
      <c r="J57" s="40" t="s">
        <v>1187</v>
      </c>
      <c r="K57" s="37"/>
      <c r="L57" s="37"/>
      <c r="M57" s="46">
        <v>92</v>
      </c>
      <c r="N57" s="46">
        <v>88</v>
      </c>
      <c r="O57" s="46">
        <v>85</v>
      </c>
      <c r="P57" s="46">
        <v>87</v>
      </c>
      <c r="Q57" s="46">
        <v>90</v>
      </c>
      <c r="R57" s="46">
        <v>92</v>
      </c>
      <c r="S57" s="46">
        <f t="shared" si="1"/>
        <v>89</v>
      </c>
    </row>
    <row r="58" spans="1:19" s="41" customFormat="1" ht="22" customHeight="1">
      <c r="A58" s="37">
        <v>56</v>
      </c>
      <c r="B58" s="37">
        <v>39</v>
      </c>
      <c r="C58" s="37" t="s">
        <v>1054</v>
      </c>
      <c r="D58" s="38" t="s">
        <v>217</v>
      </c>
      <c r="E58" s="37" t="s">
        <v>33</v>
      </c>
      <c r="F58" s="37" t="s">
        <v>1119</v>
      </c>
      <c r="G58" s="37">
        <v>3</v>
      </c>
      <c r="H58" s="39">
        <v>3.9</v>
      </c>
      <c r="I58" s="40"/>
      <c r="J58" s="40" t="s">
        <v>1136</v>
      </c>
      <c r="K58" s="37"/>
      <c r="L58" s="37"/>
      <c r="M58" s="46">
        <v>88</v>
      </c>
      <c r="N58" s="46">
        <v>92</v>
      </c>
      <c r="O58" s="46">
        <v>86</v>
      </c>
      <c r="P58" s="46">
        <v>90</v>
      </c>
      <c r="Q58" s="46">
        <v>90</v>
      </c>
      <c r="R58" s="46">
        <v>88</v>
      </c>
      <c r="S58" s="46">
        <f t="shared" si="1"/>
        <v>89</v>
      </c>
    </row>
    <row r="59" spans="1:19" s="41" customFormat="1" ht="22" customHeight="1">
      <c r="A59" s="37">
        <v>57</v>
      </c>
      <c r="B59" s="37">
        <v>43</v>
      </c>
      <c r="C59" s="37" t="s">
        <v>1097</v>
      </c>
      <c r="D59" s="38" t="s">
        <v>236</v>
      </c>
      <c r="E59" s="37" t="s">
        <v>33</v>
      </c>
      <c r="F59" s="37" t="s">
        <v>1121</v>
      </c>
      <c r="G59" s="37">
        <v>2</v>
      </c>
      <c r="H59" s="39"/>
      <c r="I59" s="40">
        <v>4.2</v>
      </c>
      <c r="J59" s="40" t="s">
        <v>1132</v>
      </c>
      <c r="K59" s="37"/>
      <c r="L59" s="37"/>
      <c r="M59" s="46">
        <v>86</v>
      </c>
      <c r="N59" s="46">
        <v>91</v>
      </c>
      <c r="O59" s="46">
        <v>90</v>
      </c>
      <c r="P59" s="46">
        <v>95</v>
      </c>
      <c r="Q59" s="46">
        <v>80</v>
      </c>
      <c r="R59" s="46">
        <v>92</v>
      </c>
      <c r="S59" s="46">
        <f t="shared" si="1"/>
        <v>89</v>
      </c>
    </row>
    <row r="60" spans="1:19" s="41" customFormat="1" ht="22" customHeight="1">
      <c r="A60" s="37">
        <v>60</v>
      </c>
      <c r="B60" s="37">
        <v>23</v>
      </c>
      <c r="C60" s="37" t="s">
        <v>1040</v>
      </c>
      <c r="D60" s="38" t="s">
        <v>136</v>
      </c>
      <c r="E60" s="37" t="s">
        <v>33</v>
      </c>
      <c r="F60" s="37" t="s">
        <v>1119</v>
      </c>
      <c r="G60" s="37">
        <v>4</v>
      </c>
      <c r="H60" s="39">
        <v>3.8</v>
      </c>
      <c r="I60" s="40"/>
      <c r="J60" s="40" t="s">
        <v>1149</v>
      </c>
      <c r="K60" s="37"/>
      <c r="L60" s="37"/>
      <c r="M60" s="46">
        <v>86</v>
      </c>
      <c r="N60" s="46">
        <v>92</v>
      </c>
      <c r="O60" s="46">
        <v>85</v>
      </c>
      <c r="P60" s="46">
        <v>88</v>
      </c>
      <c r="Q60" s="46">
        <v>90</v>
      </c>
      <c r="R60" s="46">
        <v>92</v>
      </c>
      <c r="S60" s="46">
        <f t="shared" si="1"/>
        <v>88.833333333333329</v>
      </c>
    </row>
    <row r="61" spans="1:19" s="41" customFormat="1" ht="22" customHeight="1">
      <c r="A61" s="37">
        <v>63</v>
      </c>
      <c r="B61" s="37">
        <v>155</v>
      </c>
      <c r="C61" s="37" t="s">
        <v>883</v>
      </c>
      <c r="D61" s="37" t="s">
        <v>1277</v>
      </c>
      <c r="E61" s="37" t="s">
        <v>490</v>
      </c>
      <c r="F61" s="37" t="s">
        <v>1120</v>
      </c>
      <c r="G61" s="37">
        <v>3</v>
      </c>
      <c r="H61" s="40">
        <v>3.9</v>
      </c>
      <c r="I61" s="40"/>
      <c r="J61" s="40" t="s">
        <v>1131</v>
      </c>
      <c r="K61" s="37"/>
      <c r="L61" s="37"/>
      <c r="M61" s="46">
        <v>88</v>
      </c>
      <c r="N61" s="46">
        <v>88</v>
      </c>
      <c r="O61" s="46">
        <v>90</v>
      </c>
      <c r="P61" s="46">
        <v>89</v>
      </c>
      <c r="Q61" s="46">
        <v>90</v>
      </c>
      <c r="R61" s="46">
        <v>88</v>
      </c>
      <c r="S61" s="46">
        <f t="shared" si="1"/>
        <v>88.833333333333329</v>
      </c>
    </row>
    <row r="62" spans="1:19" s="41" customFormat="1" ht="22" customHeight="1">
      <c r="A62" s="37">
        <v>61</v>
      </c>
      <c r="B62" s="37">
        <v>54</v>
      </c>
      <c r="C62" s="37" t="s">
        <v>1061</v>
      </c>
      <c r="D62" s="38" t="s">
        <v>291</v>
      </c>
      <c r="E62" s="37" t="s">
        <v>49</v>
      </c>
      <c r="F62" s="37" t="s">
        <v>1119</v>
      </c>
      <c r="G62" s="37">
        <v>3</v>
      </c>
      <c r="H62" s="39">
        <v>3.9</v>
      </c>
      <c r="I62" s="37"/>
      <c r="J62" s="37" t="s">
        <v>1128</v>
      </c>
      <c r="K62" s="37"/>
      <c r="L62" s="37"/>
      <c r="M62" s="46">
        <v>92</v>
      </c>
      <c r="N62" s="46">
        <v>85</v>
      </c>
      <c r="O62" s="46">
        <v>85</v>
      </c>
      <c r="P62" s="46">
        <v>89</v>
      </c>
      <c r="Q62" s="46">
        <v>90</v>
      </c>
      <c r="R62" s="46">
        <v>92</v>
      </c>
      <c r="S62" s="46">
        <f t="shared" si="1"/>
        <v>88.833333333333329</v>
      </c>
    </row>
    <row r="63" spans="1:19" s="41" customFormat="1" ht="22" customHeight="1">
      <c r="A63" s="37">
        <v>62</v>
      </c>
      <c r="B63" s="37">
        <v>103</v>
      </c>
      <c r="C63" s="37" t="s">
        <v>572</v>
      </c>
      <c r="D63" s="37" t="s">
        <v>1225</v>
      </c>
      <c r="E63" s="37" t="s">
        <v>490</v>
      </c>
      <c r="F63" s="37" t="s">
        <v>1120</v>
      </c>
      <c r="G63" s="37">
        <v>3</v>
      </c>
      <c r="H63" s="40">
        <v>3.9</v>
      </c>
      <c r="I63" s="40"/>
      <c r="J63" s="40" t="s">
        <v>1141</v>
      </c>
      <c r="K63" s="37"/>
      <c r="L63" s="37"/>
      <c r="M63" s="46">
        <v>92</v>
      </c>
      <c r="N63" s="46">
        <v>85</v>
      </c>
      <c r="O63" s="46">
        <v>89</v>
      </c>
      <c r="P63" s="46">
        <v>87</v>
      </c>
      <c r="Q63" s="46">
        <v>90</v>
      </c>
      <c r="R63" s="46">
        <v>90</v>
      </c>
      <c r="S63" s="46">
        <f t="shared" si="1"/>
        <v>88.833333333333329</v>
      </c>
    </row>
    <row r="64" spans="1:19" s="41" customFormat="1" ht="22" customHeight="1">
      <c r="A64" s="37">
        <v>59</v>
      </c>
      <c r="B64" s="37">
        <v>19</v>
      </c>
      <c r="C64" s="37" t="s">
        <v>1037</v>
      </c>
      <c r="D64" s="38" t="s">
        <v>116</v>
      </c>
      <c r="E64" s="37" t="s">
        <v>99</v>
      </c>
      <c r="F64" s="37" t="s">
        <v>1119</v>
      </c>
      <c r="G64" s="37">
        <v>3</v>
      </c>
      <c r="H64" s="39">
        <v>4.0999999999999996</v>
      </c>
      <c r="I64" s="40"/>
      <c r="J64" s="40" t="s">
        <v>1140</v>
      </c>
      <c r="K64" s="37"/>
      <c r="L64" s="37"/>
      <c r="M64" s="46">
        <v>88</v>
      </c>
      <c r="N64" s="46">
        <v>86</v>
      </c>
      <c r="O64" s="46">
        <v>88</v>
      </c>
      <c r="P64" s="46">
        <v>96</v>
      </c>
      <c r="Q64" s="46">
        <v>85</v>
      </c>
      <c r="R64" s="46">
        <v>90</v>
      </c>
      <c r="S64" s="46">
        <f t="shared" si="1"/>
        <v>88.833333333333329</v>
      </c>
    </row>
    <row r="65" spans="1:19" s="41" customFormat="1" ht="22" customHeight="1">
      <c r="A65" s="37">
        <v>64</v>
      </c>
      <c r="B65" s="37">
        <v>77</v>
      </c>
      <c r="C65" s="37" t="s">
        <v>1078</v>
      </c>
      <c r="D65" s="38" t="s">
        <v>400</v>
      </c>
      <c r="E65" s="37" t="s">
        <v>27</v>
      </c>
      <c r="F65" s="37" t="s">
        <v>1119</v>
      </c>
      <c r="G65" s="37">
        <v>4</v>
      </c>
      <c r="H65" s="39">
        <v>3.7</v>
      </c>
      <c r="I65" s="37"/>
      <c r="J65" s="37" t="s">
        <v>1172</v>
      </c>
      <c r="K65" s="37"/>
      <c r="L65" s="37"/>
      <c r="M65" s="46">
        <v>86</v>
      </c>
      <c r="N65" s="46">
        <v>91</v>
      </c>
      <c r="O65" s="46">
        <v>88</v>
      </c>
      <c r="P65" s="46">
        <v>92</v>
      </c>
      <c r="Q65" s="46">
        <v>85</v>
      </c>
      <c r="R65" s="46">
        <v>90</v>
      </c>
      <c r="S65" s="46">
        <f t="shared" si="1"/>
        <v>88.666666666666671</v>
      </c>
    </row>
    <row r="66" spans="1:19" s="41" customFormat="1" ht="22" customHeight="1">
      <c r="A66" s="37">
        <v>67</v>
      </c>
      <c r="B66" s="37">
        <v>135</v>
      </c>
      <c r="C66" s="37" t="s">
        <v>764</v>
      </c>
      <c r="D66" s="37" t="s">
        <v>1257</v>
      </c>
      <c r="E66" s="37" t="s">
        <v>565</v>
      </c>
      <c r="F66" s="37" t="s">
        <v>1120</v>
      </c>
      <c r="G66" s="37">
        <v>2</v>
      </c>
      <c r="H66" s="40">
        <v>3.8</v>
      </c>
      <c r="I66" s="40"/>
      <c r="J66" s="40" t="s">
        <v>1195</v>
      </c>
      <c r="K66" s="37"/>
      <c r="L66" s="37"/>
      <c r="M66" s="46">
        <v>88</v>
      </c>
      <c r="N66" s="46">
        <v>84</v>
      </c>
      <c r="O66" s="46">
        <v>88</v>
      </c>
      <c r="P66" s="46">
        <v>89</v>
      </c>
      <c r="Q66" s="46">
        <v>90</v>
      </c>
      <c r="R66" s="46">
        <v>92</v>
      </c>
      <c r="S66" s="46">
        <f t="shared" ref="S66:S97" si="2">SUM(M66:R66)/6</f>
        <v>88.5</v>
      </c>
    </row>
    <row r="67" spans="1:19" s="41" customFormat="1" ht="22" customHeight="1">
      <c r="A67" s="37">
        <v>65</v>
      </c>
      <c r="B67" s="37">
        <v>14</v>
      </c>
      <c r="C67" s="37" t="s">
        <v>1036</v>
      </c>
      <c r="D67" s="38" t="s">
        <v>89</v>
      </c>
      <c r="E67" s="37" t="s">
        <v>27</v>
      </c>
      <c r="F67" s="37" t="s">
        <v>1119</v>
      </c>
      <c r="G67" s="37">
        <v>3</v>
      </c>
      <c r="H67" s="39">
        <v>3.91</v>
      </c>
      <c r="I67" s="40"/>
      <c r="J67" s="40" t="s">
        <v>1141</v>
      </c>
      <c r="K67" s="37"/>
      <c r="L67" s="37"/>
      <c r="M67" s="46">
        <v>92</v>
      </c>
      <c r="N67" s="46">
        <v>88</v>
      </c>
      <c r="O67" s="46">
        <v>85</v>
      </c>
      <c r="P67" s="46">
        <v>89</v>
      </c>
      <c r="Q67" s="46">
        <v>85</v>
      </c>
      <c r="R67" s="46">
        <v>92</v>
      </c>
      <c r="S67" s="46">
        <f t="shared" si="2"/>
        <v>88.5</v>
      </c>
    </row>
    <row r="68" spans="1:19" s="41" customFormat="1" ht="22" customHeight="1">
      <c r="A68" s="37">
        <v>66</v>
      </c>
      <c r="B68" s="37">
        <v>56</v>
      </c>
      <c r="C68" s="37" t="s">
        <v>1104</v>
      </c>
      <c r="D68" s="38" t="s">
        <v>301</v>
      </c>
      <c r="E68" s="37" t="s">
        <v>27</v>
      </c>
      <c r="F68" s="37" t="s">
        <v>1121</v>
      </c>
      <c r="G68" s="37">
        <v>2</v>
      </c>
      <c r="H68" s="39"/>
      <c r="I68" s="37">
        <v>4.2</v>
      </c>
      <c r="J68" s="37" t="s">
        <v>1132</v>
      </c>
      <c r="K68" s="37"/>
      <c r="L68" s="37"/>
      <c r="M68" s="46">
        <v>86</v>
      </c>
      <c r="N68" s="46">
        <v>88</v>
      </c>
      <c r="O68" s="46">
        <v>90</v>
      </c>
      <c r="P68" s="46">
        <v>94</v>
      </c>
      <c r="Q68" s="46">
        <v>80</v>
      </c>
      <c r="R68" s="46">
        <v>93</v>
      </c>
      <c r="S68" s="46">
        <f t="shared" si="2"/>
        <v>88.5</v>
      </c>
    </row>
    <row r="69" spans="1:19" s="41" customFormat="1" ht="22" customHeight="1">
      <c r="A69" s="37">
        <v>68</v>
      </c>
      <c r="B69" s="37">
        <v>157</v>
      </c>
      <c r="C69" s="37" t="s">
        <v>895</v>
      </c>
      <c r="D69" s="37" t="s">
        <v>1279</v>
      </c>
      <c r="E69" s="37" t="s">
        <v>33</v>
      </c>
      <c r="F69" s="37" t="s">
        <v>1121</v>
      </c>
      <c r="G69" s="37">
        <v>2</v>
      </c>
      <c r="H69" s="40"/>
      <c r="I69" s="40">
        <v>3.9</v>
      </c>
      <c r="J69" s="40" t="s">
        <v>1206</v>
      </c>
      <c r="K69" s="37"/>
      <c r="L69" s="37"/>
      <c r="M69" s="46">
        <v>86</v>
      </c>
      <c r="N69" s="46">
        <v>92</v>
      </c>
      <c r="O69" s="46">
        <v>88</v>
      </c>
      <c r="P69" s="46">
        <v>90</v>
      </c>
      <c r="Q69" s="46">
        <v>85</v>
      </c>
      <c r="R69" s="46">
        <v>90</v>
      </c>
      <c r="S69" s="46">
        <f t="shared" si="2"/>
        <v>88.5</v>
      </c>
    </row>
    <row r="70" spans="1:19" s="41" customFormat="1" ht="22" customHeight="1">
      <c r="A70" s="37">
        <v>69</v>
      </c>
      <c r="B70" s="37">
        <v>27</v>
      </c>
      <c r="C70" s="37" t="s">
        <v>1043</v>
      </c>
      <c r="D70" s="38" t="s">
        <v>156</v>
      </c>
      <c r="E70" s="37" t="s">
        <v>33</v>
      </c>
      <c r="F70" s="37" t="s">
        <v>1119</v>
      </c>
      <c r="G70" s="37">
        <v>4</v>
      </c>
      <c r="H70" s="39">
        <v>4</v>
      </c>
      <c r="I70" s="40"/>
      <c r="J70" s="40" t="s">
        <v>1152</v>
      </c>
      <c r="K70" s="37"/>
      <c r="L70" s="37"/>
      <c r="M70" s="46">
        <v>86</v>
      </c>
      <c r="N70" s="46">
        <v>88</v>
      </c>
      <c r="O70" s="46">
        <v>87</v>
      </c>
      <c r="P70" s="46">
        <v>89</v>
      </c>
      <c r="Q70" s="46">
        <v>90</v>
      </c>
      <c r="R70" s="46">
        <v>90</v>
      </c>
      <c r="S70" s="46">
        <f t="shared" si="2"/>
        <v>88.333333333333329</v>
      </c>
    </row>
    <row r="71" spans="1:19" s="41" customFormat="1" ht="22" customHeight="1">
      <c r="A71" s="37">
        <v>70</v>
      </c>
      <c r="B71" s="37">
        <v>143</v>
      </c>
      <c r="C71" s="37" t="s">
        <v>811</v>
      </c>
      <c r="D71" s="37" t="s">
        <v>1265</v>
      </c>
      <c r="E71" s="37" t="s">
        <v>490</v>
      </c>
      <c r="F71" s="37" t="s">
        <v>1120</v>
      </c>
      <c r="G71" s="37">
        <v>3</v>
      </c>
      <c r="H71" s="40">
        <v>4</v>
      </c>
      <c r="I71" s="40"/>
      <c r="J71" s="40" t="s">
        <v>1165</v>
      </c>
      <c r="K71" s="37"/>
      <c r="L71" s="37"/>
      <c r="M71" s="46">
        <v>88</v>
      </c>
      <c r="N71" s="46">
        <v>88</v>
      </c>
      <c r="O71" s="46">
        <v>86</v>
      </c>
      <c r="P71" s="46">
        <v>88</v>
      </c>
      <c r="Q71" s="46">
        <v>90</v>
      </c>
      <c r="R71" s="46">
        <v>90</v>
      </c>
      <c r="S71" s="46">
        <f t="shared" si="2"/>
        <v>88.333333333333329</v>
      </c>
    </row>
    <row r="72" spans="1:19" s="41" customFormat="1" ht="22" customHeight="1">
      <c r="A72" s="37">
        <v>71</v>
      </c>
      <c r="B72" s="37">
        <v>130</v>
      </c>
      <c r="C72" s="37" t="s">
        <v>736</v>
      </c>
      <c r="D72" s="37" t="s">
        <v>1252</v>
      </c>
      <c r="E72" s="37" t="s">
        <v>115</v>
      </c>
      <c r="F72" s="37" t="s">
        <v>1120</v>
      </c>
      <c r="G72" s="37">
        <v>4</v>
      </c>
      <c r="H72" s="40">
        <v>3.7</v>
      </c>
      <c r="I72" s="40"/>
      <c r="J72" s="40" t="s">
        <v>1172</v>
      </c>
      <c r="K72" s="37"/>
      <c r="L72" s="37"/>
      <c r="M72" s="46">
        <v>92</v>
      </c>
      <c r="N72" s="46">
        <v>88</v>
      </c>
      <c r="O72" s="46">
        <v>86</v>
      </c>
      <c r="P72" s="46">
        <v>87</v>
      </c>
      <c r="Q72" s="46">
        <v>90</v>
      </c>
      <c r="R72" s="46">
        <v>86</v>
      </c>
      <c r="S72" s="46">
        <f t="shared" si="2"/>
        <v>88.166666666666671</v>
      </c>
    </row>
    <row r="73" spans="1:19" s="41" customFormat="1" ht="22" customHeight="1">
      <c r="A73" s="37">
        <v>73</v>
      </c>
      <c r="B73" s="37">
        <v>154</v>
      </c>
      <c r="C73" s="37" t="s">
        <v>877</v>
      </c>
      <c r="D73" s="37" t="s">
        <v>1276</v>
      </c>
      <c r="E73" s="37" t="s">
        <v>490</v>
      </c>
      <c r="F73" s="37" t="s">
        <v>1120</v>
      </c>
      <c r="G73" s="37">
        <v>3</v>
      </c>
      <c r="H73" s="40">
        <v>3.8</v>
      </c>
      <c r="I73" s="40"/>
      <c r="J73" s="40" t="s">
        <v>1136</v>
      </c>
      <c r="K73" s="37"/>
      <c r="L73" s="37"/>
      <c r="M73" s="46">
        <v>88</v>
      </c>
      <c r="N73" s="46">
        <v>88</v>
      </c>
      <c r="O73" s="46">
        <v>88</v>
      </c>
      <c r="P73" s="46">
        <v>86</v>
      </c>
      <c r="Q73" s="46">
        <v>90</v>
      </c>
      <c r="R73" s="46">
        <v>88</v>
      </c>
      <c r="S73" s="46">
        <f t="shared" si="2"/>
        <v>88</v>
      </c>
    </row>
    <row r="74" spans="1:19" s="41" customFormat="1" ht="22" customHeight="1">
      <c r="A74" s="37">
        <v>72</v>
      </c>
      <c r="B74" s="37">
        <v>41</v>
      </c>
      <c r="C74" s="37" t="s">
        <v>1056</v>
      </c>
      <c r="D74" s="38" t="s">
        <v>227</v>
      </c>
      <c r="E74" s="37" t="s">
        <v>33</v>
      </c>
      <c r="F74" s="37" t="s">
        <v>1119</v>
      </c>
      <c r="G74" s="37">
        <v>3</v>
      </c>
      <c r="H74" s="39">
        <v>4</v>
      </c>
      <c r="I74" s="40"/>
      <c r="J74" s="40" t="s">
        <v>1132</v>
      </c>
      <c r="K74" s="37"/>
      <c r="L74" s="37"/>
      <c r="M74" s="46">
        <v>88</v>
      </c>
      <c r="N74" s="46">
        <v>88</v>
      </c>
      <c r="O74" s="46">
        <v>86</v>
      </c>
      <c r="P74" s="46">
        <v>88</v>
      </c>
      <c r="Q74" s="46">
        <v>90</v>
      </c>
      <c r="R74" s="46">
        <v>88</v>
      </c>
      <c r="S74" s="46">
        <f t="shared" si="2"/>
        <v>88</v>
      </c>
    </row>
    <row r="75" spans="1:19" s="41" customFormat="1" ht="22" customHeight="1">
      <c r="A75" s="37">
        <v>74</v>
      </c>
      <c r="B75" s="37">
        <v>75</v>
      </c>
      <c r="C75" s="37" t="s">
        <v>1108</v>
      </c>
      <c r="D75" s="38" t="s">
        <v>390</v>
      </c>
      <c r="E75" s="37" t="s">
        <v>33</v>
      </c>
      <c r="F75" s="37" t="s">
        <v>1121</v>
      </c>
      <c r="G75" s="37">
        <v>1</v>
      </c>
      <c r="H75" s="39"/>
      <c r="I75" s="37">
        <v>3.9</v>
      </c>
      <c r="J75" s="37" t="s">
        <v>1136</v>
      </c>
      <c r="K75" s="37"/>
      <c r="L75" s="37"/>
      <c r="M75" s="46">
        <v>88</v>
      </c>
      <c r="N75" s="46">
        <v>91</v>
      </c>
      <c r="O75" s="46">
        <v>88</v>
      </c>
      <c r="P75" s="46">
        <v>90</v>
      </c>
      <c r="Q75" s="46">
        <v>80</v>
      </c>
      <c r="R75" s="46">
        <v>90</v>
      </c>
      <c r="S75" s="46">
        <f t="shared" si="2"/>
        <v>87.833333333333329</v>
      </c>
    </row>
    <row r="76" spans="1:19" s="41" customFormat="1" ht="22" customHeight="1">
      <c r="A76" s="37">
        <v>75</v>
      </c>
      <c r="B76" s="37">
        <v>162</v>
      </c>
      <c r="C76" s="37" t="s">
        <v>926</v>
      </c>
      <c r="D76" s="37" t="s">
        <v>1284</v>
      </c>
      <c r="E76" s="37" t="s">
        <v>565</v>
      </c>
      <c r="F76" s="37" t="s">
        <v>1120</v>
      </c>
      <c r="G76" s="37">
        <v>3</v>
      </c>
      <c r="H76" s="40">
        <v>4</v>
      </c>
      <c r="I76" s="40"/>
      <c r="J76" s="40" t="s">
        <v>1140</v>
      </c>
      <c r="K76" s="37"/>
      <c r="L76" s="37"/>
      <c r="M76" s="46">
        <v>88</v>
      </c>
      <c r="N76" s="46">
        <v>86</v>
      </c>
      <c r="O76" s="46">
        <v>86</v>
      </c>
      <c r="P76" s="46">
        <v>88</v>
      </c>
      <c r="Q76" s="46">
        <v>90</v>
      </c>
      <c r="R76" s="46">
        <v>88</v>
      </c>
      <c r="S76" s="46">
        <f t="shared" si="2"/>
        <v>87.666666666666671</v>
      </c>
    </row>
    <row r="77" spans="1:19" s="41" customFormat="1" ht="22" customHeight="1">
      <c r="A77" s="37">
        <v>77</v>
      </c>
      <c r="B77" s="37">
        <v>136</v>
      </c>
      <c r="C77" s="37" t="s">
        <v>770</v>
      </c>
      <c r="D77" s="37" t="s">
        <v>1258</v>
      </c>
      <c r="E77" s="37" t="s">
        <v>565</v>
      </c>
      <c r="F77" s="37" t="s">
        <v>1120</v>
      </c>
      <c r="G77" s="37">
        <v>3</v>
      </c>
      <c r="H77" s="40">
        <v>4</v>
      </c>
      <c r="I77" s="40"/>
      <c r="J77" s="40" t="s">
        <v>1191</v>
      </c>
      <c r="K77" s="37"/>
      <c r="L77" s="37"/>
      <c r="M77" s="46">
        <v>88</v>
      </c>
      <c r="N77" s="46">
        <v>86</v>
      </c>
      <c r="O77" s="46">
        <v>86</v>
      </c>
      <c r="P77" s="46">
        <v>92</v>
      </c>
      <c r="Q77" s="46">
        <v>85</v>
      </c>
      <c r="R77" s="46">
        <v>88</v>
      </c>
      <c r="S77" s="46">
        <f t="shared" si="2"/>
        <v>87.5</v>
      </c>
    </row>
    <row r="78" spans="1:19" s="41" customFormat="1" ht="22" customHeight="1">
      <c r="A78" s="37">
        <v>76</v>
      </c>
      <c r="B78" s="37">
        <v>76</v>
      </c>
      <c r="C78" s="37" t="s">
        <v>1109</v>
      </c>
      <c r="D78" s="38" t="s">
        <v>395</v>
      </c>
      <c r="E78" s="37" t="s">
        <v>49</v>
      </c>
      <c r="F78" s="37" t="s">
        <v>1121</v>
      </c>
      <c r="G78" s="37">
        <v>1</v>
      </c>
      <c r="H78" s="39"/>
      <c r="I78" s="37">
        <v>3.8</v>
      </c>
      <c r="J78" s="37" t="s">
        <v>1141</v>
      </c>
      <c r="K78" s="37"/>
      <c r="L78" s="37"/>
      <c r="M78" s="46">
        <v>92</v>
      </c>
      <c r="N78" s="46">
        <v>85</v>
      </c>
      <c r="O78" s="46">
        <v>88</v>
      </c>
      <c r="P78" s="46">
        <v>87</v>
      </c>
      <c r="Q78" s="46">
        <v>85</v>
      </c>
      <c r="R78" s="46">
        <v>88</v>
      </c>
      <c r="S78" s="46">
        <f t="shared" si="2"/>
        <v>87.5</v>
      </c>
    </row>
    <row r="79" spans="1:19" s="41" customFormat="1" ht="22" customHeight="1">
      <c r="A79" s="37">
        <v>79</v>
      </c>
      <c r="B79" s="37">
        <v>124</v>
      </c>
      <c r="C79" s="37" t="s">
        <v>700</v>
      </c>
      <c r="D79" s="37" t="s">
        <v>1246</v>
      </c>
      <c r="E79" s="37" t="s">
        <v>565</v>
      </c>
      <c r="F79" s="37" t="s">
        <v>1120</v>
      </c>
      <c r="G79" s="37">
        <v>4</v>
      </c>
      <c r="H79" s="40">
        <v>3.9</v>
      </c>
      <c r="I79" s="40"/>
      <c r="J79" s="40" t="s">
        <v>1132</v>
      </c>
      <c r="K79" s="37"/>
      <c r="L79" s="37"/>
      <c r="M79" s="46">
        <v>82</v>
      </c>
      <c r="N79" s="46">
        <v>88</v>
      </c>
      <c r="O79" s="46">
        <v>85</v>
      </c>
      <c r="P79" s="46">
        <v>94</v>
      </c>
      <c r="Q79" s="46">
        <v>85</v>
      </c>
      <c r="R79" s="46">
        <v>90</v>
      </c>
      <c r="S79" s="46">
        <f t="shared" si="2"/>
        <v>87.333333333333329</v>
      </c>
    </row>
    <row r="80" spans="1:19" s="41" customFormat="1" ht="22" customHeight="1">
      <c r="A80" s="37">
        <v>78</v>
      </c>
      <c r="B80" s="37">
        <v>92</v>
      </c>
      <c r="C80" s="37" t="s">
        <v>493</v>
      </c>
      <c r="D80" s="37" t="s">
        <v>1214</v>
      </c>
      <c r="E80" s="37" t="s">
        <v>490</v>
      </c>
      <c r="F80" s="37" t="s">
        <v>1121</v>
      </c>
      <c r="G80" s="37">
        <v>2</v>
      </c>
      <c r="H80" s="40"/>
      <c r="I80" s="40">
        <v>4</v>
      </c>
      <c r="J80" s="40" t="s">
        <v>1191</v>
      </c>
      <c r="K80" s="37"/>
      <c r="L80" s="37"/>
      <c r="M80" s="46">
        <v>86</v>
      </c>
      <c r="N80" s="46">
        <v>91</v>
      </c>
      <c r="O80" s="46">
        <v>89</v>
      </c>
      <c r="P80" s="46">
        <v>90</v>
      </c>
      <c r="Q80" s="46">
        <v>80</v>
      </c>
      <c r="R80" s="46">
        <v>88</v>
      </c>
      <c r="S80" s="46">
        <f t="shared" si="2"/>
        <v>87.333333333333329</v>
      </c>
    </row>
    <row r="81" spans="1:19" s="41" customFormat="1" ht="22" customHeight="1">
      <c r="A81" s="37">
        <v>80</v>
      </c>
      <c r="B81" s="37">
        <v>5</v>
      </c>
      <c r="C81" s="37" t="s">
        <v>1031</v>
      </c>
      <c r="D81" s="38" t="s">
        <v>44</v>
      </c>
      <c r="E81" s="37" t="s">
        <v>49</v>
      </c>
      <c r="F81" s="37" t="s">
        <v>1119</v>
      </c>
      <c r="G81" s="37">
        <v>3</v>
      </c>
      <c r="H81" s="39">
        <v>3.9</v>
      </c>
      <c r="I81" s="40"/>
      <c r="J81" s="40" t="s">
        <v>1132</v>
      </c>
      <c r="K81" s="37"/>
      <c r="L81" s="37"/>
      <c r="M81" s="46">
        <v>88</v>
      </c>
      <c r="N81" s="46">
        <v>86</v>
      </c>
      <c r="O81" s="46">
        <v>88</v>
      </c>
      <c r="P81" s="46">
        <v>88</v>
      </c>
      <c r="Q81" s="46">
        <v>85</v>
      </c>
      <c r="R81" s="46">
        <v>88</v>
      </c>
      <c r="S81" s="46">
        <f t="shared" si="2"/>
        <v>87.166666666666671</v>
      </c>
    </row>
    <row r="82" spans="1:19" s="41" customFormat="1" ht="22" customHeight="1">
      <c r="A82" s="37">
        <v>81</v>
      </c>
      <c r="B82" s="37">
        <v>10</v>
      </c>
      <c r="C82" s="37" t="s">
        <v>1086</v>
      </c>
      <c r="D82" s="38" t="s">
        <v>72</v>
      </c>
      <c r="E82" s="37" t="s">
        <v>60</v>
      </c>
      <c r="F82" s="37" t="s">
        <v>1121</v>
      </c>
      <c r="G82" s="37">
        <v>1</v>
      </c>
      <c r="H82" s="39">
        <v>3.6</v>
      </c>
      <c r="I82" s="40"/>
      <c r="J82" s="40" t="s">
        <v>308</v>
      </c>
      <c r="K82" s="37"/>
      <c r="L82" s="16" t="s">
        <v>1308</v>
      </c>
      <c r="M82" s="46">
        <v>88</v>
      </c>
      <c r="N82" s="46">
        <v>80</v>
      </c>
      <c r="O82" s="46">
        <v>80</v>
      </c>
      <c r="P82" s="46">
        <v>92</v>
      </c>
      <c r="Q82" s="46">
        <v>90</v>
      </c>
      <c r="R82" s="46">
        <v>92</v>
      </c>
      <c r="S82" s="46">
        <f t="shared" si="2"/>
        <v>87</v>
      </c>
    </row>
    <row r="83" spans="1:19" s="41" customFormat="1" ht="22" customHeight="1">
      <c r="A83" s="37">
        <v>86</v>
      </c>
      <c r="B83" s="37">
        <v>151</v>
      </c>
      <c r="C83" s="37" t="s">
        <v>859</v>
      </c>
      <c r="D83" s="37" t="s">
        <v>1273</v>
      </c>
      <c r="E83" s="37" t="s">
        <v>490</v>
      </c>
      <c r="F83" s="37" t="s">
        <v>1120</v>
      </c>
      <c r="G83" s="37">
        <v>4</v>
      </c>
      <c r="H83" s="40">
        <v>3.7</v>
      </c>
      <c r="I83" s="40"/>
      <c r="J83" s="40" t="s">
        <v>1141</v>
      </c>
      <c r="K83" s="37"/>
      <c r="L83" s="37"/>
      <c r="M83" s="46">
        <v>86</v>
      </c>
      <c r="N83" s="46">
        <v>88</v>
      </c>
      <c r="O83" s="46">
        <v>86</v>
      </c>
      <c r="P83" s="46">
        <v>87</v>
      </c>
      <c r="Q83" s="46">
        <v>85</v>
      </c>
      <c r="R83" s="46">
        <v>90</v>
      </c>
      <c r="S83" s="46">
        <f t="shared" si="2"/>
        <v>87</v>
      </c>
    </row>
    <row r="84" spans="1:19" s="41" customFormat="1" ht="22" customHeight="1">
      <c r="A84" s="37">
        <v>82</v>
      </c>
      <c r="B84" s="37">
        <v>34</v>
      </c>
      <c r="C84" s="37" t="s">
        <v>1050</v>
      </c>
      <c r="D84" s="38" t="s">
        <v>192</v>
      </c>
      <c r="E84" s="37" t="s">
        <v>27</v>
      </c>
      <c r="F84" s="37" t="s">
        <v>1119</v>
      </c>
      <c r="G84" s="37">
        <v>3</v>
      </c>
      <c r="H84" s="39">
        <v>3.9</v>
      </c>
      <c r="I84" s="40"/>
      <c r="J84" s="40" t="s">
        <v>1158</v>
      </c>
      <c r="K84" s="37"/>
      <c r="L84" s="44" t="s">
        <v>1303</v>
      </c>
      <c r="M84" s="46">
        <v>88</v>
      </c>
      <c r="N84" s="46">
        <v>86</v>
      </c>
      <c r="O84" s="46">
        <v>83</v>
      </c>
      <c r="P84" s="46">
        <v>87</v>
      </c>
      <c r="Q84" s="46">
        <v>90</v>
      </c>
      <c r="R84" s="46">
        <v>88</v>
      </c>
      <c r="S84" s="46">
        <f t="shared" si="2"/>
        <v>87</v>
      </c>
    </row>
    <row r="85" spans="1:19" s="41" customFormat="1" ht="22" customHeight="1">
      <c r="A85" s="37">
        <v>83</v>
      </c>
      <c r="B85" s="37">
        <v>42</v>
      </c>
      <c r="C85" s="37" t="s">
        <v>1096</v>
      </c>
      <c r="D85" s="38" t="s">
        <v>232</v>
      </c>
      <c r="E85" s="37" t="s">
        <v>27</v>
      </c>
      <c r="F85" s="37" t="s">
        <v>1121</v>
      </c>
      <c r="G85" s="37">
        <v>1</v>
      </c>
      <c r="H85" s="39">
        <v>3.9</v>
      </c>
      <c r="I85" s="40"/>
      <c r="J85" s="40" t="s">
        <v>1163</v>
      </c>
      <c r="K85" s="37"/>
      <c r="L85" s="37"/>
      <c r="M85" s="46">
        <v>88</v>
      </c>
      <c r="N85" s="46">
        <v>88</v>
      </c>
      <c r="O85" s="46">
        <v>86</v>
      </c>
      <c r="P85" s="46">
        <v>85</v>
      </c>
      <c r="Q85" s="46">
        <v>85</v>
      </c>
      <c r="R85" s="46">
        <v>90</v>
      </c>
      <c r="S85" s="46">
        <f t="shared" si="2"/>
        <v>87</v>
      </c>
    </row>
    <row r="86" spans="1:19" s="41" customFormat="1" ht="22" customHeight="1">
      <c r="A86" s="37">
        <v>85</v>
      </c>
      <c r="B86" s="37">
        <v>53</v>
      </c>
      <c r="C86" s="37" t="s">
        <v>1060</v>
      </c>
      <c r="D86" s="38" t="s">
        <v>286</v>
      </c>
      <c r="E86" s="37" t="s">
        <v>49</v>
      </c>
      <c r="F86" s="37" t="s">
        <v>1119</v>
      </c>
      <c r="G86" s="37">
        <v>3</v>
      </c>
      <c r="H86" s="39">
        <v>4</v>
      </c>
      <c r="I86" s="37"/>
      <c r="J86" s="37" t="s">
        <v>1169</v>
      </c>
      <c r="K86" s="37"/>
      <c r="L86" s="44" t="s">
        <v>1303</v>
      </c>
      <c r="M86" s="46">
        <v>84</v>
      </c>
      <c r="N86" s="46">
        <v>82</v>
      </c>
      <c r="O86" s="46">
        <v>90</v>
      </c>
      <c r="P86" s="46">
        <v>90</v>
      </c>
      <c r="Q86" s="46">
        <v>90</v>
      </c>
      <c r="R86" s="46">
        <v>86</v>
      </c>
      <c r="S86" s="46">
        <f t="shared" si="2"/>
        <v>87</v>
      </c>
    </row>
    <row r="87" spans="1:19" s="41" customFormat="1" ht="22" customHeight="1">
      <c r="A87" s="37">
        <v>84</v>
      </c>
      <c r="B87" s="37">
        <v>50</v>
      </c>
      <c r="C87" s="37" t="s">
        <v>1101</v>
      </c>
      <c r="D87" s="38" t="s">
        <v>271</v>
      </c>
      <c r="E87" s="37" t="s">
        <v>33</v>
      </c>
      <c r="F87" s="37" t="s">
        <v>1121</v>
      </c>
      <c r="G87" s="37">
        <v>2</v>
      </c>
      <c r="H87" s="39"/>
      <c r="I87" s="40">
        <v>3.9</v>
      </c>
      <c r="J87" s="40" t="s">
        <v>1152</v>
      </c>
      <c r="K87" s="37"/>
      <c r="L87" s="37"/>
      <c r="M87" s="46">
        <v>86</v>
      </c>
      <c r="N87" s="46">
        <v>86</v>
      </c>
      <c r="O87" s="46">
        <v>88</v>
      </c>
      <c r="P87" s="46">
        <v>91</v>
      </c>
      <c r="Q87" s="46">
        <v>85</v>
      </c>
      <c r="R87" s="46">
        <v>86</v>
      </c>
      <c r="S87" s="46">
        <f t="shared" si="2"/>
        <v>87</v>
      </c>
    </row>
    <row r="88" spans="1:19" s="41" customFormat="1" ht="22" customHeight="1">
      <c r="A88" s="37">
        <v>90</v>
      </c>
      <c r="B88" s="37">
        <v>60</v>
      </c>
      <c r="C88" s="37" t="s">
        <v>1064</v>
      </c>
      <c r="D88" s="38" t="s">
        <v>319</v>
      </c>
      <c r="E88" s="37" t="s">
        <v>49</v>
      </c>
      <c r="F88" s="37" t="s">
        <v>1119</v>
      </c>
      <c r="G88" s="37">
        <v>3</v>
      </c>
      <c r="H88" s="39">
        <v>3.7</v>
      </c>
      <c r="I88" s="37"/>
      <c r="J88" s="37" t="s">
        <v>1128</v>
      </c>
      <c r="K88" s="37"/>
      <c r="L88" s="37"/>
      <c r="M88" s="46">
        <v>88</v>
      </c>
      <c r="N88" s="46">
        <v>86</v>
      </c>
      <c r="O88" s="46">
        <v>85</v>
      </c>
      <c r="P88" s="46">
        <v>87</v>
      </c>
      <c r="Q88" s="46">
        <v>85</v>
      </c>
      <c r="R88" s="46">
        <v>90</v>
      </c>
      <c r="S88" s="46">
        <f t="shared" si="2"/>
        <v>86.833333333333329</v>
      </c>
    </row>
    <row r="89" spans="1:19" s="41" customFormat="1" ht="22" customHeight="1">
      <c r="A89" s="37">
        <v>88</v>
      </c>
      <c r="B89" s="37">
        <v>26</v>
      </c>
      <c r="C89" s="37" t="s">
        <v>1042</v>
      </c>
      <c r="D89" s="38" t="s">
        <v>151</v>
      </c>
      <c r="E89" s="37" t="s">
        <v>115</v>
      </c>
      <c r="F89" s="37" t="s">
        <v>1119</v>
      </c>
      <c r="G89" s="37">
        <v>2</v>
      </c>
      <c r="H89" s="39">
        <v>4</v>
      </c>
      <c r="I89" s="40"/>
      <c r="J89" s="40" t="s">
        <v>1151</v>
      </c>
      <c r="K89" s="37"/>
      <c r="L89" s="37"/>
      <c r="M89" s="46">
        <v>84</v>
      </c>
      <c r="N89" s="46">
        <v>86</v>
      </c>
      <c r="O89" s="46">
        <v>85</v>
      </c>
      <c r="P89" s="46">
        <v>88</v>
      </c>
      <c r="Q89" s="46">
        <v>90</v>
      </c>
      <c r="R89" s="46">
        <v>88</v>
      </c>
      <c r="S89" s="46">
        <f t="shared" si="2"/>
        <v>86.833333333333329</v>
      </c>
    </row>
    <row r="90" spans="1:19" s="41" customFormat="1" ht="22" customHeight="1">
      <c r="A90" s="37">
        <v>89</v>
      </c>
      <c r="B90" s="37">
        <v>37</v>
      </c>
      <c r="C90" s="37" t="s">
        <v>1095</v>
      </c>
      <c r="D90" s="38" t="s">
        <v>207</v>
      </c>
      <c r="E90" s="37" t="s">
        <v>27</v>
      </c>
      <c r="F90" s="37" t="s">
        <v>1121</v>
      </c>
      <c r="G90" s="37">
        <v>2</v>
      </c>
      <c r="H90" s="39"/>
      <c r="I90" s="40">
        <v>4.18</v>
      </c>
      <c r="J90" s="40" t="s">
        <v>1161</v>
      </c>
      <c r="K90" s="37"/>
      <c r="L90" s="37"/>
      <c r="M90" s="46">
        <v>82</v>
      </c>
      <c r="N90" s="46">
        <v>86</v>
      </c>
      <c r="O90" s="46">
        <v>90</v>
      </c>
      <c r="P90" s="46">
        <v>93</v>
      </c>
      <c r="Q90" s="46">
        <v>80</v>
      </c>
      <c r="R90" s="46">
        <v>90</v>
      </c>
      <c r="S90" s="46">
        <f t="shared" si="2"/>
        <v>86.833333333333329</v>
      </c>
    </row>
    <row r="91" spans="1:19" s="41" customFormat="1" ht="22" customHeight="1">
      <c r="A91" s="37">
        <v>87</v>
      </c>
      <c r="B91" s="37">
        <v>25</v>
      </c>
      <c r="C91" s="37" t="s">
        <v>1094</v>
      </c>
      <c r="D91" s="38" t="s">
        <v>146</v>
      </c>
      <c r="E91" s="37" t="s">
        <v>49</v>
      </c>
      <c r="F91" s="37" t="s">
        <v>1121</v>
      </c>
      <c r="G91" s="37">
        <v>2</v>
      </c>
      <c r="H91" s="39"/>
      <c r="I91" s="40">
        <v>3.9</v>
      </c>
      <c r="J91" s="42" t="s">
        <v>1153</v>
      </c>
      <c r="K91" s="37"/>
      <c r="L91" s="16" t="s">
        <v>1306</v>
      </c>
      <c r="M91" s="46">
        <v>86</v>
      </c>
      <c r="N91" s="46">
        <v>80</v>
      </c>
      <c r="O91" s="46">
        <v>90</v>
      </c>
      <c r="P91" s="46">
        <v>85</v>
      </c>
      <c r="Q91" s="46">
        <v>90</v>
      </c>
      <c r="R91" s="46">
        <v>90</v>
      </c>
      <c r="S91" s="46">
        <f t="shared" si="2"/>
        <v>86.833333333333329</v>
      </c>
    </row>
    <row r="92" spans="1:19" s="41" customFormat="1" ht="22" customHeight="1">
      <c r="A92" s="37">
        <v>91</v>
      </c>
      <c r="B92" s="37">
        <v>176</v>
      </c>
      <c r="C92" s="37" t="s">
        <v>1010</v>
      </c>
      <c r="D92" s="37" t="s">
        <v>1299</v>
      </c>
      <c r="E92" s="37" t="s">
        <v>565</v>
      </c>
      <c r="F92" s="37" t="s">
        <v>1120</v>
      </c>
      <c r="G92" s="37">
        <v>3</v>
      </c>
      <c r="H92" s="40">
        <v>3.9</v>
      </c>
      <c r="I92" s="40"/>
      <c r="J92" s="40" t="s">
        <v>1140</v>
      </c>
      <c r="K92" s="37"/>
      <c r="L92" s="37"/>
      <c r="M92" s="46">
        <v>88</v>
      </c>
      <c r="N92" s="46">
        <v>88</v>
      </c>
      <c r="O92" s="46">
        <v>82</v>
      </c>
      <c r="P92" s="46">
        <v>89</v>
      </c>
      <c r="Q92" s="46">
        <v>85</v>
      </c>
      <c r="R92" s="46">
        <v>88</v>
      </c>
      <c r="S92" s="46">
        <f t="shared" si="2"/>
        <v>86.666666666666671</v>
      </c>
    </row>
    <row r="93" spans="1:19" s="41" customFormat="1" ht="22" customHeight="1">
      <c r="A93" s="37">
        <v>93</v>
      </c>
      <c r="B93" s="37">
        <v>8</v>
      </c>
      <c r="C93" s="37" t="s">
        <v>1033</v>
      </c>
      <c r="D93" s="38" t="s">
        <v>62</v>
      </c>
      <c r="E93" s="37" t="s">
        <v>27</v>
      </c>
      <c r="F93" s="37" t="s">
        <v>1119</v>
      </c>
      <c r="G93" s="37">
        <v>3</v>
      </c>
      <c r="H93" s="39">
        <v>3.8</v>
      </c>
      <c r="I93" s="40"/>
      <c r="J93" s="40" t="s">
        <v>1135</v>
      </c>
      <c r="K93" s="37"/>
      <c r="L93" s="37"/>
      <c r="M93" s="46">
        <v>88</v>
      </c>
      <c r="N93" s="46">
        <v>82</v>
      </c>
      <c r="O93" s="46">
        <v>86</v>
      </c>
      <c r="P93" s="46">
        <v>88</v>
      </c>
      <c r="Q93" s="46">
        <v>85</v>
      </c>
      <c r="R93" s="46">
        <v>90</v>
      </c>
      <c r="S93" s="46">
        <f t="shared" si="2"/>
        <v>86.5</v>
      </c>
    </row>
    <row r="94" spans="1:19" s="41" customFormat="1" ht="22" customHeight="1">
      <c r="A94" s="37">
        <v>92</v>
      </c>
      <c r="B94" s="37">
        <v>6</v>
      </c>
      <c r="C94" s="37" t="s">
        <v>1032</v>
      </c>
      <c r="D94" s="38" t="s">
        <v>50</v>
      </c>
      <c r="E94" s="37" t="s">
        <v>33</v>
      </c>
      <c r="F94" s="37" t="s">
        <v>1119</v>
      </c>
      <c r="G94" s="37">
        <v>3</v>
      </c>
      <c r="H94" s="39">
        <v>3.9</v>
      </c>
      <c r="I94" s="40"/>
      <c r="J94" s="40" t="s">
        <v>1133</v>
      </c>
      <c r="K94" s="37"/>
      <c r="L94" s="37"/>
      <c r="M94" s="46">
        <v>84</v>
      </c>
      <c r="N94" s="46">
        <v>85</v>
      </c>
      <c r="O94" s="46">
        <v>86</v>
      </c>
      <c r="P94" s="46">
        <v>89</v>
      </c>
      <c r="Q94" s="46">
        <v>85</v>
      </c>
      <c r="R94" s="46">
        <v>90</v>
      </c>
      <c r="S94" s="46">
        <f t="shared" si="2"/>
        <v>86.5</v>
      </c>
    </row>
    <row r="95" spans="1:19" s="41" customFormat="1" ht="22" customHeight="1">
      <c r="A95" s="37">
        <v>94</v>
      </c>
      <c r="B95" s="37">
        <v>38</v>
      </c>
      <c r="C95" s="37" t="s">
        <v>1053</v>
      </c>
      <c r="D95" s="38" t="s">
        <v>212</v>
      </c>
      <c r="E95" s="37" t="s">
        <v>49</v>
      </c>
      <c r="F95" s="37" t="s">
        <v>1119</v>
      </c>
      <c r="G95" s="37">
        <v>3</v>
      </c>
      <c r="H95" s="39">
        <v>4</v>
      </c>
      <c r="I95" s="40"/>
      <c r="J95" s="40" t="s">
        <v>1133</v>
      </c>
      <c r="K95" s="37"/>
      <c r="L95" s="37"/>
      <c r="M95" s="46">
        <v>84</v>
      </c>
      <c r="N95" s="46">
        <v>84</v>
      </c>
      <c r="O95" s="46">
        <v>88</v>
      </c>
      <c r="P95" s="46">
        <v>92</v>
      </c>
      <c r="Q95" s="46">
        <v>85</v>
      </c>
      <c r="R95" s="46">
        <v>86</v>
      </c>
      <c r="S95" s="46">
        <f t="shared" si="2"/>
        <v>86.5</v>
      </c>
    </row>
    <row r="96" spans="1:19" s="41" customFormat="1" ht="22" customHeight="1">
      <c r="A96" s="37">
        <v>95</v>
      </c>
      <c r="B96" s="37">
        <v>129</v>
      </c>
      <c r="C96" s="37" t="s">
        <v>730</v>
      </c>
      <c r="D96" s="37" t="s">
        <v>1251</v>
      </c>
      <c r="E96" s="37" t="s">
        <v>33</v>
      </c>
      <c r="F96" s="37" t="s">
        <v>1121</v>
      </c>
      <c r="G96" s="37">
        <v>2</v>
      </c>
      <c r="H96" s="40"/>
      <c r="I96" s="40">
        <v>3.9</v>
      </c>
      <c r="J96" s="40" t="s">
        <v>1132</v>
      </c>
      <c r="K96" s="37"/>
      <c r="L96" s="37"/>
      <c r="M96" s="46">
        <v>90</v>
      </c>
      <c r="N96" s="46">
        <v>84</v>
      </c>
      <c r="O96" s="46">
        <v>88</v>
      </c>
      <c r="P96" s="46">
        <v>85</v>
      </c>
      <c r="Q96" s="46">
        <v>80</v>
      </c>
      <c r="R96" s="46">
        <v>92</v>
      </c>
      <c r="S96" s="46">
        <f t="shared" si="2"/>
        <v>86.5</v>
      </c>
    </row>
    <row r="97" spans="1:19" s="41" customFormat="1" ht="22" customHeight="1">
      <c r="A97" s="37">
        <v>96</v>
      </c>
      <c r="B97" s="37">
        <v>9</v>
      </c>
      <c r="C97" s="37" t="s">
        <v>1034</v>
      </c>
      <c r="D97" s="38" t="s">
        <v>67</v>
      </c>
      <c r="E97" s="37" t="s">
        <v>49</v>
      </c>
      <c r="F97" s="37" t="s">
        <v>1119</v>
      </c>
      <c r="G97" s="37">
        <v>3</v>
      </c>
      <c r="H97" s="39">
        <v>3.7</v>
      </c>
      <c r="I97" s="40"/>
      <c r="J97" s="40" t="s">
        <v>1136</v>
      </c>
      <c r="K97" s="37"/>
      <c r="L97" s="37"/>
      <c r="M97" s="46">
        <v>88</v>
      </c>
      <c r="N97" s="46">
        <v>85</v>
      </c>
      <c r="O97" s="46">
        <v>83</v>
      </c>
      <c r="P97" s="46">
        <v>87</v>
      </c>
      <c r="Q97" s="46">
        <v>85</v>
      </c>
      <c r="R97" s="46">
        <v>90</v>
      </c>
      <c r="S97" s="46">
        <f t="shared" si="2"/>
        <v>86.333333333333329</v>
      </c>
    </row>
    <row r="98" spans="1:19" s="41" customFormat="1" ht="22" customHeight="1">
      <c r="A98" s="37">
        <v>97</v>
      </c>
      <c r="B98" s="37">
        <v>99</v>
      </c>
      <c r="C98" s="37" t="s">
        <v>544</v>
      </c>
      <c r="D98" s="37" t="s">
        <v>1221</v>
      </c>
      <c r="E98" s="37" t="s">
        <v>115</v>
      </c>
      <c r="F98" s="37" t="s">
        <v>1121</v>
      </c>
      <c r="G98" s="37">
        <v>2</v>
      </c>
      <c r="H98" s="40"/>
      <c r="I98" s="40">
        <v>4</v>
      </c>
      <c r="J98" s="40" t="s">
        <v>1192</v>
      </c>
      <c r="K98" s="37"/>
      <c r="L98" s="37"/>
      <c r="M98" s="46">
        <v>84</v>
      </c>
      <c r="N98" s="46">
        <v>86</v>
      </c>
      <c r="O98" s="46">
        <v>88</v>
      </c>
      <c r="P98" s="46">
        <v>85</v>
      </c>
      <c r="Q98" s="46">
        <v>85</v>
      </c>
      <c r="R98" s="46">
        <v>90</v>
      </c>
      <c r="S98" s="46">
        <f t="shared" ref="S98:S129" si="3">SUM(M98:R98)/6</f>
        <v>86.333333333333329</v>
      </c>
    </row>
    <row r="99" spans="1:19" s="41" customFormat="1" ht="22" customHeight="1">
      <c r="A99" s="37">
        <v>98</v>
      </c>
      <c r="B99" s="37">
        <v>147</v>
      </c>
      <c r="C99" s="37" t="s">
        <v>835</v>
      </c>
      <c r="D99" s="37" t="s">
        <v>1269</v>
      </c>
      <c r="E99" s="37" t="s">
        <v>33</v>
      </c>
      <c r="F99" s="37" t="s">
        <v>1121</v>
      </c>
      <c r="G99" s="37">
        <v>2</v>
      </c>
      <c r="H99" s="40"/>
      <c r="I99" s="40">
        <v>3.7</v>
      </c>
      <c r="J99" s="40" t="s">
        <v>1164</v>
      </c>
      <c r="K99" s="37"/>
      <c r="L99" s="37"/>
      <c r="M99" s="46">
        <v>82</v>
      </c>
      <c r="N99" s="46">
        <v>91</v>
      </c>
      <c r="O99" s="46">
        <v>83</v>
      </c>
      <c r="P99" s="46">
        <v>87</v>
      </c>
      <c r="Q99" s="46">
        <v>85</v>
      </c>
      <c r="R99" s="46">
        <v>90</v>
      </c>
      <c r="S99" s="46">
        <f t="shared" si="3"/>
        <v>86.333333333333329</v>
      </c>
    </row>
    <row r="100" spans="1:19" s="41" customFormat="1" ht="22" customHeight="1">
      <c r="A100" s="37">
        <v>99</v>
      </c>
      <c r="B100" s="37">
        <v>71</v>
      </c>
      <c r="C100" s="37" t="s">
        <v>1075</v>
      </c>
      <c r="D100" s="38" t="s">
        <v>371</v>
      </c>
      <c r="E100" s="37" t="s">
        <v>49</v>
      </c>
      <c r="F100" s="37" t="s">
        <v>1119</v>
      </c>
      <c r="G100" s="37">
        <v>3</v>
      </c>
      <c r="H100" s="39">
        <v>3.8</v>
      </c>
      <c r="I100" s="37"/>
      <c r="J100" s="37" t="s">
        <v>1165</v>
      </c>
      <c r="K100" s="37"/>
      <c r="L100" s="37"/>
      <c r="M100" s="46">
        <v>84</v>
      </c>
      <c r="N100" s="46">
        <v>86</v>
      </c>
      <c r="O100" s="46">
        <v>86</v>
      </c>
      <c r="P100" s="46">
        <v>88</v>
      </c>
      <c r="Q100" s="46">
        <v>85</v>
      </c>
      <c r="R100" s="46">
        <v>88</v>
      </c>
      <c r="S100" s="46">
        <f t="shared" si="3"/>
        <v>86.166666666666671</v>
      </c>
    </row>
    <row r="101" spans="1:19" s="41" customFormat="1" ht="22" customHeight="1">
      <c r="A101" s="37">
        <v>101</v>
      </c>
      <c r="B101" s="37">
        <v>108</v>
      </c>
      <c r="C101" s="37" t="s">
        <v>602</v>
      </c>
      <c r="D101" s="37" t="s">
        <v>1230</v>
      </c>
      <c r="E101" s="37" t="s">
        <v>490</v>
      </c>
      <c r="F101" s="37" t="s">
        <v>1120</v>
      </c>
      <c r="G101" s="37">
        <v>3</v>
      </c>
      <c r="H101" s="40">
        <v>3.8</v>
      </c>
      <c r="I101" s="40"/>
      <c r="J101" s="40" t="s">
        <v>1165</v>
      </c>
      <c r="K101" s="37"/>
      <c r="L101" s="37"/>
      <c r="M101" s="46">
        <v>84</v>
      </c>
      <c r="N101" s="46">
        <v>86</v>
      </c>
      <c r="O101" s="46">
        <v>86</v>
      </c>
      <c r="P101" s="46">
        <v>88</v>
      </c>
      <c r="Q101" s="46">
        <v>85</v>
      </c>
      <c r="R101" s="46">
        <v>88</v>
      </c>
      <c r="S101" s="46">
        <f t="shared" si="3"/>
        <v>86.166666666666671</v>
      </c>
    </row>
    <row r="102" spans="1:19" s="41" customFormat="1" ht="22" customHeight="1">
      <c r="A102" s="37">
        <v>100</v>
      </c>
      <c r="B102" s="37">
        <v>105</v>
      </c>
      <c r="C102" s="37" t="s">
        <v>584</v>
      </c>
      <c r="D102" s="37" t="s">
        <v>1227</v>
      </c>
      <c r="E102" s="37" t="s">
        <v>565</v>
      </c>
      <c r="F102" s="37" t="s">
        <v>1120</v>
      </c>
      <c r="G102" s="37">
        <v>3</v>
      </c>
      <c r="H102" s="40">
        <v>4.2</v>
      </c>
      <c r="I102" s="40"/>
      <c r="J102" s="40" t="s">
        <v>1184</v>
      </c>
      <c r="K102" s="37"/>
      <c r="L102" s="37"/>
      <c r="M102" s="46">
        <v>82</v>
      </c>
      <c r="N102" s="46">
        <v>85</v>
      </c>
      <c r="O102" s="46">
        <v>86</v>
      </c>
      <c r="P102" s="46">
        <v>91</v>
      </c>
      <c r="Q102" s="46">
        <v>85</v>
      </c>
      <c r="R102" s="46">
        <v>88</v>
      </c>
      <c r="S102" s="46">
        <f t="shared" si="3"/>
        <v>86.166666666666671</v>
      </c>
    </row>
    <row r="103" spans="1:19" s="41" customFormat="1" ht="22" customHeight="1">
      <c r="A103" s="37">
        <v>102</v>
      </c>
      <c r="B103" s="37">
        <v>115</v>
      </c>
      <c r="C103" s="37" t="s">
        <v>645</v>
      </c>
      <c r="D103" s="37" t="s">
        <v>1237</v>
      </c>
      <c r="E103" s="37" t="s">
        <v>490</v>
      </c>
      <c r="F103" s="37" t="s">
        <v>1121</v>
      </c>
      <c r="G103" s="37">
        <v>1</v>
      </c>
      <c r="H103" s="40">
        <v>3.6</v>
      </c>
      <c r="I103" s="40"/>
      <c r="J103" s="40" t="s">
        <v>1130</v>
      </c>
      <c r="K103" s="37"/>
      <c r="L103" s="37"/>
      <c r="M103" s="46">
        <v>84</v>
      </c>
      <c r="N103" s="46">
        <v>85</v>
      </c>
      <c r="O103" s="46">
        <v>85</v>
      </c>
      <c r="P103" s="46">
        <v>89</v>
      </c>
      <c r="Q103" s="46">
        <v>85</v>
      </c>
      <c r="R103" s="46">
        <v>88</v>
      </c>
      <c r="S103" s="46">
        <f t="shared" si="3"/>
        <v>86</v>
      </c>
    </row>
    <row r="104" spans="1:19" s="41" customFormat="1" ht="22" customHeight="1">
      <c r="A104" s="37">
        <v>103</v>
      </c>
      <c r="B104" s="37">
        <v>168</v>
      </c>
      <c r="C104" s="37" t="s">
        <v>963</v>
      </c>
      <c r="D104" s="37" t="s">
        <v>1291</v>
      </c>
      <c r="E104" s="37" t="s">
        <v>490</v>
      </c>
      <c r="F104" s="37" t="s">
        <v>1120</v>
      </c>
      <c r="G104" s="37">
        <v>4</v>
      </c>
      <c r="H104" s="40">
        <v>3.8</v>
      </c>
      <c r="I104" s="40"/>
      <c r="J104" s="40" t="s">
        <v>1182</v>
      </c>
      <c r="K104" s="37"/>
      <c r="L104" s="37"/>
      <c r="M104" s="46">
        <v>82</v>
      </c>
      <c r="N104" s="46">
        <v>84</v>
      </c>
      <c r="O104" s="46">
        <v>88</v>
      </c>
      <c r="P104" s="46">
        <v>90</v>
      </c>
      <c r="Q104" s="46">
        <v>85</v>
      </c>
      <c r="R104" s="46">
        <v>86</v>
      </c>
      <c r="S104" s="46">
        <f t="shared" si="3"/>
        <v>85.833333333333329</v>
      </c>
    </row>
    <row r="105" spans="1:19" s="41" customFormat="1" ht="22" customHeight="1">
      <c r="A105" s="37">
        <v>105</v>
      </c>
      <c r="B105" s="37">
        <v>150</v>
      </c>
      <c r="C105" s="37" t="s">
        <v>853</v>
      </c>
      <c r="D105" s="37" t="s">
        <v>1272</v>
      </c>
      <c r="E105" s="37" t="s">
        <v>565</v>
      </c>
      <c r="F105" s="37" t="s">
        <v>1120</v>
      </c>
      <c r="G105" s="37">
        <v>4</v>
      </c>
      <c r="H105" s="40">
        <v>3.7</v>
      </c>
      <c r="I105" s="40"/>
      <c r="J105" s="40" t="s">
        <v>1138</v>
      </c>
      <c r="K105" s="37"/>
      <c r="L105" s="37"/>
      <c r="M105" s="46">
        <v>86</v>
      </c>
      <c r="N105" s="46">
        <v>84</v>
      </c>
      <c r="O105" s="46">
        <v>88</v>
      </c>
      <c r="P105" s="46">
        <v>88</v>
      </c>
      <c r="Q105" s="46">
        <v>80</v>
      </c>
      <c r="R105" s="46">
        <v>88</v>
      </c>
      <c r="S105" s="46">
        <f t="shared" si="3"/>
        <v>85.666666666666671</v>
      </c>
    </row>
    <row r="106" spans="1:19" s="41" customFormat="1" ht="22" customHeight="1">
      <c r="A106" s="37">
        <v>104</v>
      </c>
      <c r="B106" s="37">
        <v>18</v>
      </c>
      <c r="C106" s="37" t="s">
        <v>1092</v>
      </c>
      <c r="D106" s="38" t="s">
        <v>110</v>
      </c>
      <c r="E106" s="37" t="s">
        <v>115</v>
      </c>
      <c r="F106" s="37" t="s">
        <v>1121</v>
      </c>
      <c r="G106" s="37">
        <v>2</v>
      </c>
      <c r="H106" s="39"/>
      <c r="I106" s="40">
        <v>4</v>
      </c>
      <c r="J106" s="40" t="s">
        <v>1144</v>
      </c>
      <c r="K106" s="37"/>
      <c r="L106" s="37"/>
      <c r="M106" s="46">
        <v>84</v>
      </c>
      <c r="N106" s="46">
        <v>82</v>
      </c>
      <c r="O106" s="46">
        <v>85</v>
      </c>
      <c r="P106" s="46">
        <v>90</v>
      </c>
      <c r="Q106" s="46">
        <v>85</v>
      </c>
      <c r="R106" s="46">
        <v>88</v>
      </c>
      <c r="S106" s="46">
        <f t="shared" si="3"/>
        <v>85.666666666666671</v>
      </c>
    </row>
    <row r="107" spans="1:19" s="41" customFormat="1" ht="22" customHeight="1">
      <c r="A107" s="37">
        <v>107</v>
      </c>
      <c r="B107" s="37">
        <v>47</v>
      </c>
      <c r="C107" s="37" t="s">
        <v>1058</v>
      </c>
      <c r="D107" s="38" t="s">
        <v>256</v>
      </c>
      <c r="E107" s="37" t="s">
        <v>27</v>
      </c>
      <c r="F107" s="37" t="s">
        <v>1119</v>
      </c>
      <c r="G107" s="37">
        <v>3</v>
      </c>
      <c r="H107" s="39">
        <v>3.7</v>
      </c>
      <c r="I107" s="40"/>
      <c r="J107" s="40" t="s">
        <v>1130</v>
      </c>
      <c r="K107" s="37"/>
      <c r="L107" s="37"/>
      <c r="M107" s="46">
        <v>88</v>
      </c>
      <c r="N107" s="46">
        <v>84</v>
      </c>
      <c r="O107" s="46">
        <v>85</v>
      </c>
      <c r="P107" s="46">
        <v>83</v>
      </c>
      <c r="Q107" s="46">
        <v>85</v>
      </c>
      <c r="R107" s="46">
        <v>88</v>
      </c>
      <c r="S107" s="46">
        <f t="shared" si="3"/>
        <v>85.5</v>
      </c>
    </row>
    <row r="108" spans="1:19" s="41" customFormat="1" ht="22" customHeight="1">
      <c r="A108" s="37">
        <v>106</v>
      </c>
      <c r="B108" s="37">
        <v>24</v>
      </c>
      <c r="C108" s="37" t="s">
        <v>1041</v>
      </c>
      <c r="D108" s="38" t="s">
        <v>141</v>
      </c>
      <c r="E108" s="37" t="s">
        <v>27</v>
      </c>
      <c r="F108" s="37" t="s">
        <v>1119</v>
      </c>
      <c r="G108" s="37">
        <v>4</v>
      </c>
      <c r="H108" s="39">
        <v>4</v>
      </c>
      <c r="I108" s="40"/>
      <c r="J108" s="40" t="s">
        <v>1143</v>
      </c>
      <c r="K108" s="37"/>
      <c r="L108" s="37"/>
      <c r="M108" s="46">
        <v>86</v>
      </c>
      <c r="N108" s="46">
        <v>84</v>
      </c>
      <c r="O108" s="46">
        <v>83</v>
      </c>
      <c r="P108" s="46">
        <v>87</v>
      </c>
      <c r="Q108" s="46">
        <v>85</v>
      </c>
      <c r="R108" s="46">
        <v>88</v>
      </c>
      <c r="S108" s="46">
        <f t="shared" si="3"/>
        <v>85.5</v>
      </c>
    </row>
    <row r="109" spans="1:19" s="41" customFormat="1" ht="22" customHeight="1">
      <c r="A109" s="37">
        <v>108</v>
      </c>
      <c r="B109" s="37">
        <v>1</v>
      </c>
      <c r="C109" s="37" t="s">
        <v>1028</v>
      </c>
      <c r="D109" s="38" t="s">
        <v>22</v>
      </c>
      <c r="E109" s="37" t="s">
        <v>27</v>
      </c>
      <c r="F109" s="37" t="s">
        <v>1119</v>
      </c>
      <c r="G109" s="37">
        <v>3</v>
      </c>
      <c r="H109" s="39">
        <v>3.7</v>
      </c>
      <c r="I109" s="40"/>
      <c r="J109" s="40" t="s">
        <v>1128</v>
      </c>
      <c r="K109" s="37"/>
      <c r="L109" s="37"/>
      <c r="M109" s="46">
        <v>88</v>
      </c>
      <c r="N109" s="46">
        <v>84</v>
      </c>
      <c r="O109" s="46">
        <v>80</v>
      </c>
      <c r="P109" s="46">
        <v>85</v>
      </c>
      <c r="Q109" s="46">
        <v>85</v>
      </c>
      <c r="R109" s="46">
        <v>90</v>
      </c>
      <c r="S109" s="46">
        <f t="shared" si="3"/>
        <v>85.333333333333329</v>
      </c>
    </row>
    <row r="110" spans="1:19" s="41" customFormat="1" ht="22" customHeight="1">
      <c r="A110" s="37">
        <v>112</v>
      </c>
      <c r="B110" s="37">
        <v>102</v>
      </c>
      <c r="C110" s="37" t="s">
        <v>566</v>
      </c>
      <c r="D110" s="37" t="s">
        <v>1224</v>
      </c>
      <c r="E110" s="37" t="s">
        <v>565</v>
      </c>
      <c r="F110" s="37" t="s">
        <v>1120</v>
      </c>
      <c r="G110" s="37">
        <v>4</v>
      </c>
      <c r="H110" s="40">
        <v>3.9</v>
      </c>
      <c r="I110" s="40"/>
      <c r="J110" s="40" t="s">
        <v>1193</v>
      </c>
      <c r="K110" s="37"/>
      <c r="L110" s="37"/>
      <c r="M110" s="46">
        <v>82</v>
      </c>
      <c r="N110" s="46">
        <v>85</v>
      </c>
      <c r="O110" s="46">
        <v>86</v>
      </c>
      <c r="P110" s="46">
        <v>88</v>
      </c>
      <c r="Q110" s="46">
        <v>85</v>
      </c>
      <c r="R110" s="46">
        <v>86</v>
      </c>
      <c r="S110" s="46">
        <f t="shared" si="3"/>
        <v>85.333333333333329</v>
      </c>
    </row>
    <row r="111" spans="1:19" s="41" customFormat="1" ht="22" customHeight="1">
      <c r="A111" s="37">
        <v>113</v>
      </c>
      <c r="B111" s="37">
        <v>120</v>
      </c>
      <c r="C111" s="37" t="s">
        <v>675</v>
      </c>
      <c r="D111" s="37" t="s">
        <v>1242</v>
      </c>
      <c r="E111" s="37" t="s">
        <v>565</v>
      </c>
      <c r="F111" s="37" t="s">
        <v>1120</v>
      </c>
      <c r="G111" s="37">
        <v>4</v>
      </c>
      <c r="H111" s="40">
        <v>3.9</v>
      </c>
      <c r="I111" s="40"/>
      <c r="J111" s="40" t="s">
        <v>1182</v>
      </c>
      <c r="K111" s="37"/>
      <c r="L111" s="37"/>
      <c r="M111" s="46">
        <v>82</v>
      </c>
      <c r="N111" s="46">
        <v>85</v>
      </c>
      <c r="O111" s="46">
        <v>88</v>
      </c>
      <c r="P111" s="46">
        <v>86</v>
      </c>
      <c r="Q111" s="46">
        <v>85</v>
      </c>
      <c r="R111" s="46">
        <v>86</v>
      </c>
      <c r="S111" s="46">
        <f t="shared" si="3"/>
        <v>85.333333333333329</v>
      </c>
    </row>
    <row r="112" spans="1:19" s="41" customFormat="1" ht="22" customHeight="1">
      <c r="A112" s="37">
        <v>110</v>
      </c>
      <c r="B112" s="37">
        <v>72</v>
      </c>
      <c r="C112" s="37" t="s">
        <v>1076</v>
      </c>
      <c r="D112" s="38" t="s">
        <v>375</v>
      </c>
      <c r="E112" s="37" t="s">
        <v>99</v>
      </c>
      <c r="F112" s="37" t="s">
        <v>1119</v>
      </c>
      <c r="G112" s="37">
        <v>3</v>
      </c>
      <c r="H112" s="39">
        <v>3.9</v>
      </c>
      <c r="I112" s="37"/>
      <c r="J112" s="37" t="s">
        <v>1177</v>
      </c>
      <c r="K112" s="37"/>
      <c r="L112" s="37"/>
      <c r="M112" s="46">
        <v>84</v>
      </c>
      <c r="N112" s="46">
        <v>82</v>
      </c>
      <c r="O112" s="46">
        <v>85</v>
      </c>
      <c r="P112" s="46">
        <v>90</v>
      </c>
      <c r="Q112" s="46">
        <v>85</v>
      </c>
      <c r="R112" s="46">
        <v>86</v>
      </c>
      <c r="S112" s="46">
        <f t="shared" si="3"/>
        <v>85.333333333333329</v>
      </c>
    </row>
    <row r="113" spans="1:19" s="41" customFormat="1" ht="22" customHeight="1">
      <c r="A113" s="37">
        <v>109</v>
      </c>
      <c r="B113" s="37">
        <v>7</v>
      </c>
      <c r="C113" s="37" t="s">
        <v>1085</v>
      </c>
      <c r="D113" s="38" t="s">
        <v>55</v>
      </c>
      <c r="E113" s="37" t="s">
        <v>60</v>
      </c>
      <c r="F113" s="37" t="s">
        <v>1121</v>
      </c>
      <c r="G113" s="37">
        <v>1</v>
      </c>
      <c r="H113" s="45" t="s">
        <v>1122</v>
      </c>
      <c r="I113" s="40"/>
      <c r="J113" s="40" t="s">
        <v>1134</v>
      </c>
      <c r="K113" s="37"/>
      <c r="L113" s="37"/>
      <c r="M113" s="46">
        <v>80</v>
      </c>
      <c r="N113" s="46">
        <v>77</v>
      </c>
      <c r="O113" s="46">
        <v>78</v>
      </c>
      <c r="P113" s="46">
        <v>95</v>
      </c>
      <c r="Q113" s="46">
        <v>90</v>
      </c>
      <c r="R113" s="46">
        <v>92</v>
      </c>
      <c r="S113" s="46">
        <f t="shared" si="3"/>
        <v>85.333333333333329</v>
      </c>
    </row>
    <row r="114" spans="1:19" s="41" customFormat="1" ht="22" customHeight="1">
      <c r="A114" s="37">
        <v>111</v>
      </c>
      <c r="B114" s="37">
        <v>79</v>
      </c>
      <c r="C114" s="37" t="s">
        <v>1110</v>
      </c>
      <c r="D114" s="38" t="s">
        <v>409</v>
      </c>
      <c r="E114" s="37" t="s">
        <v>33</v>
      </c>
      <c r="F114" s="37" t="s">
        <v>1121</v>
      </c>
      <c r="G114" s="37">
        <v>2</v>
      </c>
      <c r="H114" s="39"/>
      <c r="I114" s="37">
        <v>3.8</v>
      </c>
      <c r="J114" s="37" t="s">
        <v>1180</v>
      </c>
      <c r="K114" s="37"/>
      <c r="L114" s="37"/>
      <c r="M114" s="46">
        <v>82</v>
      </c>
      <c r="N114" s="46">
        <v>86</v>
      </c>
      <c r="O114" s="46">
        <v>88</v>
      </c>
      <c r="P114" s="46">
        <v>87</v>
      </c>
      <c r="Q114" s="46">
        <v>85</v>
      </c>
      <c r="R114" s="46">
        <v>84</v>
      </c>
      <c r="S114" s="46">
        <f t="shared" si="3"/>
        <v>85.333333333333329</v>
      </c>
    </row>
    <row r="115" spans="1:19" s="41" customFormat="1" ht="22" customHeight="1">
      <c r="A115" s="37">
        <v>115</v>
      </c>
      <c r="B115" s="37">
        <v>160</v>
      </c>
      <c r="C115" s="37" t="s">
        <v>913</v>
      </c>
      <c r="D115" s="37" t="s">
        <v>1282</v>
      </c>
      <c r="E115" s="37" t="s">
        <v>60</v>
      </c>
      <c r="F115" s="37" t="s">
        <v>1121</v>
      </c>
      <c r="G115" s="37">
        <v>1</v>
      </c>
      <c r="H115" s="40">
        <v>3.7</v>
      </c>
      <c r="I115" s="40"/>
      <c r="J115" s="40" t="s">
        <v>1142</v>
      </c>
      <c r="K115" s="37"/>
      <c r="L115" s="37"/>
      <c r="M115" s="46">
        <v>80</v>
      </c>
      <c r="N115" s="46">
        <v>84</v>
      </c>
      <c r="O115" s="46">
        <v>85</v>
      </c>
      <c r="P115" s="46">
        <v>86</v>
      </c>
      <c r="Q115" s="46">
        <v>85</v>
      </c>
      <c r="R115" s="46">
        <v>90</v>
      </c>
      <c r="S115" s="46">
        <f t="shared" si="3"/>
        <v>85</v>
      </c>
    </row>
    <row r="116" spans="1:19" s="41" customFormat="1" ht="22" customHeight="1">
      <c r="A116" s="37">
        <v>114</v>
      </c>
      <c r="B116" s="37">
        <v>87</v>
      </c>
      <c r="C116" s="37" t="s">
        <v>1081</v>
      </c>
      <c r="D116" s="38" t="s">
        <v>448</v>
      </c>
      <c r="E116" s="37" t="s">
        <v>49</v>
      </c>
      <c r="F116" s="37" t="s">
        <v>1119</v>
      </c>
      <c r="G116" s="37">
        <v>4</v>
      </c>
      <c r="H116" s="39">
        <v>3.7</v>
      </c>
      <c r="I116" s="40"/>
      <c r="J116" s="40" t="s">
        <v>1180</v>
      </c>
      <c r="K116" s="37"/>
      <c r="L116" s="37"/>
      <c r="M116" s="46">
        <v>82</v>
      </c>
      <c r="N116" s="46">
        <v>82</v>
      </c>
      <c r="O116" s="46">
        <v>86</v>
      </c>
      <c r="P116" s="46">
        <v>87</v>
      </c>
      <c r="Q116" s="46">
        <v>85</v>
      </c>
      <c r="R116" s="46">
        <v>88</v>
      </c>
      <c r="S116" s="46">
        <f t="shared" si="3"/>
        <v>85</v>
      </c>
    </row>
    <row r="117" spans="1:19" s="41" customFormat="1" ht="22" customHeight="1">
      <c r="A117" s="37">
        <v>116</v>
      </c>
      <c r="B117" s="37">
        <v>59</v>
      </c>
      <c r="C117" s="37" t="s">
        <v>1106</v>
      </c>
      <c r="D117" s="38" t="s">
        <v>314</v>
      </c>
      <c r="E117" s="37" t="s">
        <v>27</v>
      </c>
      <c r="F117" s="37" t="s">
        <v>1121</v>
      </c>
      <c r="G117" s="37">
        <v>1</v>
      </c>
      <c r="H117" s="39">
        <v>4.0999999999999996</v>
      </c>
      <c r="I117" s="37"/>
      <c r="J117" s="37" t="s">
        <v>1133</v>
      </c>
      <c r="K117" s="37"/>
      <c r="L117" s="37"/>
      <c r="M117" s="46">
        <v>84</v>
      </c>
      <c r="N117" s="46">
        <v>85</v>
      </c>
      <c r="O117" s="46">
        <v>88</v>
      </c>
      <c r="P117" s="46">
        <v>84</v>
      </c>
      <c r="Q117" s="46">
        <v>80</v>
      </c>
      <c r="R117" s="46">
        <v>88</v>
      </c>
      <c r="S117" s="46">
        <f t="shared" si="3"/>
        <v>84.833333333333329</v>
      </c>
    </row>
    <row r="118" spans="1:19" s="41" customFormat="1" ht="22" customHeight="1">
      <c r="A118" s="37">
        <v>117</v>
      </c>
      <c r="B118" s="37">
        <v>81</v>
      </c>
      <c r="C118" s="37" t="s">
        <v>1112</v>
      </c>
      <c r="D118" s="38" t="s">
        <v>419</v>
      </c>
      <c r="E118" s="37" t="s">
        <v>33</v>
      </c>
      <c r="F118" s="37" t="s">
        <v>1121</v>
      </c>
      <c r="G118" s="37">
        <v>2</v>
      </c>
      <c r="H118" s="39"/>
      <c r="I118" s="39">
        <v>4</v>
      </c>
      <c r="J118" s="39" t="s">
        <v>1182</v>
      </c>
      <c r="K118" s="37"/>
      <c r="L118" s="37"/>
      <c r="M118" s="46">
        <v>82</v>
      </c>
      <c r="N118" s="46">
        <v>86</v>
      </c>
      <c r="O118" s="46">
        <v>88</v>
      </c>
      <c r="P118" s="46">
        <v>90</v>
      </c>
      <c r="Q118" s="46">
        <v>75</v>
      </c>
      <c r="R118" s="46">
        <v>88</v>
      </c>
      <c r="S118" s="46">
        <f t="shared" si="3"/>
        <v>84.833333333333329</v>
      </c>
    </row>
    <row r="119" spans="1:19" s="41" customFormat="1" ht="22" customHeight="1">
      <c r="A119" s="37">
        <v>118</v>
      </c>
      <c r="B119" s="37">
        <v>148</v>
      </c>
      <c r="C119" s="37" t="s">
        <v>841</v>
      </c>
      <c r="D119" s="37" t="s">
        <v>1270</v>
      </c>
      <c r="E119" s="37" t="s">
        <v>115</v>
      </c>
      <c r="F119" s="37" t="s">
        <v>1121</v>
      </c>
      <c r="G119" s="37">
        <v>2</v>
      </c>
      <c r="H119" s="40"/>
      <c r="I119" s="40">
        <v>3.9</v>
      </c>
      <c r="J119" s="40" t="s">
        <v>1203</v>
      </c>
      <c r="K119" s="37"/>
      <c r="L119" s="37"/>
      <c r="M119" s="46">
        <v>84</v>
      </c>
      <c r="N119" s="46">
        <v>84</v>
      </c>
      <c r="O119" s="46">
        <v>83</v>
      </c>
      <c r="P119" s="46">
        <v>88</v>
      </c>
      <c r="Q119" s="46">
        <v>85</v>
      </c>
      <c r="R119" s="46">
        <v>84</v>
      </c>
      <c r="S119" s="46">
        <f t="shared" si="3"/>
        <v>84.666666666666671</v>
      </c>
    </row>
    <row r="120" spans="1:19" s="41" customFormat="1" ht="22" customHeight="1">
      <c r="A120" s="37">
        <v>120</v>
      </c>
      <c r="B120" s="37">
        <v>104</v>
      </c>
      <c r="C120" s="37" t="s">
        <v>578</v>
      </c>
      <c r="D120" s="37" t="s">
        <v>1226</v>
      </c>
      <c r="E120" s="37" t="s">
        <v>490</v>
      </c>
      <c r="F120" s="37" t="s">
        <v>1120</v>
      </c>
      <c r="G120" s="37">
        <v>4</v>
      </c>
      <c r="H120" s="40">
        <v>3.6</v>
      </c>
      <c r="I120" s="40"/>
      <c r="J120" s="40" t="s">
        <v>1191</v>
      </c>
      <c r="K120" s="37"/>
      <c r="L120" s="37"/>
      <c r="M120" s="46">
        <v>84</v>
      </c>
      <c r="N120" s="46">
        <v>84</v>
      </c>
      <c r="O120" s="46">
        <v>84</v>
      </c>
      <c r="P120" s="46">
        <v>89</v>
      </c>
      <c r="Q120" s="46">
        <v>80</v>
      </c>
      <c r="R120" s="46">
        <v>86</v>
      </c>
      <c r="S120" s="46">
        <f t="shared" si="3"/>
        <v>84.5</v>
      </c>
    </row>
    <row r="121" spans="1:19" s="41" customFormat="1" ht="22" customHeight="1">
      <c r="A121" s="37">
        <v>119</v>
      </c>
      <c r="B121" s="37">
        <v>21</v>
      </c>
      <c r="C121" s="37" t="s">
        <v>1039</v>
      </c>
      <c r="D121" s="38" t="s">
        <v>126</v>
      </c>
      <c r="E121" s="37" t="s">
        <v>99</v>
      </c>
      <c r="F121" s="37" t="s">
        <v>1119</v>
      </c>
      <c r="G121" s="37">
        <v>4</v>
      </c>
      <c r="H121" s="39">
        <v>3.7</v>
      </c>
      <c r="I121" s="40"/>
      <c r="J121" s="40" t="s">
        <v>1147</v>
      </c>
      <c r="K121" s="37"/>
      <c r="L121" s="37"/>
      <c r="M121" s="46">
        <v>82</v>
      </c>
      <c r="N121" s="46">
        <v>77</v>
      </c>
      <c r="O121" s="46">
        <v>80</v>
      </c>
      <c r="P121" s="46">
        <v>91</v>
      </c>
      <c r="Q121" s="46">
        <v>85</v>
      </c>
      <c r="R121" s="46">
        <v>92</v>
      </c>
      <c r="S121" s="46">
        <f t="shared" si="3"/>
        <v>84.5</v>
      </c>
    </row>
    <row r="122" spans="1:19" s="41" customFormat="1" ht="22" customHeight="1">
      <c r="A122" s="37">
        <v>121</v>
      </c>
      <c r="B122" s="37">
        <v>106</v>
      </c>
      <c r="C122" s="37" t="s">
        <v>590</v>
      </c>
      <c r="D122" s="37" t="s">
        <v>1228</v>
      </c>
      <c r="E122" s="37" t="s">
        <v>565</v>
      </c>
      <c r="F122" s="37" t="s">
        <v>1121</v>
      </c>
      <c r="G122" s="37">
        <v>2</v>
      </c>
      <c r="H122" s="40"/>
      <c r="I122" s="40">
        <v>3.3</v>
      </c>
      <c r="J122" s="40" t="s">
        <v>1155</v>
      </c>
      <c r="K122" s="37"/>
      <c r="L122" s="37"/>
      <c r="M122" s="46">
        <v>80</v>
      </c>
      <c r="N122" s="46">
        <v>80</v>
      </c>
      <c r="O122" s="46">
        <v>83</v>
      </c>
      <c r="P122" s="46">
        <v>93</v>
      </c>
      <c r="Q122" s="46">
        <v>85</v>
      </c>
      <c r="R122" s="46">
        <v>86</v>
      </c>
      <c r="S122" s="46">
        <f t="shared" si="3"/>
        <v>84.5</v>
      </c>
    </row>
    <row r="123" spans="1:19" s="41" customFormat="1" ht="22" customHeight="1">
      <c r="A123" s="37">
        <v>122</v>
      </c>
      <c r="B123" s="37">
        <v>166</v>
      </c>
      <c r="C123" s="37" t="s">
        <v>950</v>
      </c>
      <c r="D123" s="37" t="s">
        <v>1288</v>
      </c>
      <c r="E123" s="37" t="s">
        <v>490</v>
      </c>
      <c r="F123" s="37" t="s">
        <v>1121</v>
      </c>
      <c r="G123" s="37">
        <v>2</v>
      </c>
      <c r="H123" s="40"/>
      <c r="I123" s="40">
        <v>3.5</v>
      </c>
      <c r="J123" s="40" t="s">
        <v>1207</v>
      </c>
      <c r="K123" s="37"/>
      <c r="L123" s="37"/>
      <c r="M123" s="46">
        <v>78</v>
      </c>
      <c r="N123" s="46">
        <v>85</v>
      </c>
      <c r="O123" s="46">
        <v>85</v>
      </c>
      <c r="P123" s="46">
        <v>85</v>
      </c>
      <c r="Q123" s="46">
        <v>85</v>
      </c>
      <c r="R123" s="46">
        <v>88</v>
      </c>
      <c r="S123" s="46">
        <f t="shared" si="3"/>
        <v>84.333333333333329</v>
      </c>
    </row>
    <row r="124" spans="1:19" s="41" customFormat="1" ht="22" customHeight="1">
      <c r="A124" s="37">
        <v>125</v>
      </c>
      <c r="B124" s="37">
        <v>69</v>
      </c>
      <c r="C124" s="37" t="s">
        <v>1073</v>
      </c>
      <c r="D124" s="38" t="s">
        <v>361</v>
      </c>
      <c r="E124" s="37" t="s">
        <v>115</v>
      </c>
      <c r="F124" s="37" t="s">
        <v>1119</v>
      </c>
      <c r="G124" s="37">
        <v>4</v>
      </c>
      <c r="H124" s="43">
        <v>3.45</v>
      </c>
      <c r="I124" s="37"/>
      <c r="J124" s="37" t="s">
        <v>1138</v>
      </c>
      <c r="K124" s="37"/>
      <c r="L124" s="37"/>
      <c r="M124" s="46">
        <v>84</v>
      </c>
      <c r="N124" s="46">
        <v>88</v>
      </c>
      <c r="O124" s="46">
        <v>82</v>
      </c>
      <c r="P124" s="46">
        <v>87</v>
      </c>
      <c r="Q124" s="46">
        <v>80</v>
      </c>
      <c r="R124" s="46">
        <v>84</v>
      </c>
      <c r="S124" s="46">
        <f t="shared" si="3"/>
        <v>84.166666666666671</v>
      </c>
    </row>
    <row r="125" spans="1:19" s="41" customFormat="1" ht="22" customHeight="1">
      <c r="A125" s="37">
        <v>127</v>
      </c>
      <c r="B125" s="37">
        <v>156</v>
      </c>
      <c r="C125" s="37" t="s">
        <v>889</v>
      </c>
      <c r="D125" s="37" t="s">
        <v>1278</v>
      </c>
      <c r="E125" s="37" t="s">
        <v>490</v>
      </c>
      <c r="F125" s="37" t="s">
        <v>1120</v>
      </c>
      <c r="G125" s="37">
        <v>3</v>
      </c>
      <c r="H125" s="40">
        <v>3.7</v>
      </c>
      <c r="I125" s="40"/>
      <c r="J125" s="40" t="s">
        <v>1165</v>
      </c>
      <c r="K125" s="37"/>
      <c r="L125" s="37"/>
      <c r="M125" s="46">
        <v>84</v>
      </c>
      <c r="N125" s="46">
        <v>85</v>
      </c>
      <c r="O125" s="46">
        <v>83</v>
      </c>
      <c r="P125" s="46">
        <v>87</v>
      </c>
      <c r="Q125" s="46">
        <v>80</v>
      </c>
      <c r="R125" s="46">
        <v>86</v>
      </c>
      <c r="S125" s="46">
        <f t="shared" si="3"/>
        <v>84.166666666666671</v>
      </c>
    </row>
    <row r="126" spans="1:19" s="41" customFormat="1" ht="22" customHeight="1">
      <c r="A126" s="37">
        <v>126</v>
      </c>
      <c r="B126" s="37">
        <v>133</v>
      </c>
      <c r="C126" s="37" t="s">
        <v>754</v>
      </c>
      <c r="D126" s="37" t="s">
        <v>1255</v>
      </c>
      <c r="E126" s="37" t="s">
        <v>33</v>
      </c>
      <c r="F126" s="37" t="s">
        <v>1120</v>
      </c>
      <c r="G126" s="37">
        <v>3</v>
      </c>
      <c r="H126" s="40">
        <v>3.8</v>
      </c>
      <c r="I126" s="40"/>
      <c r="J126" s="40" t="s">
        <v>1182</v>
      </c>
      <c r="K126" s="37"/>
      <c r="L126" s="37"/>
      <c r="M126" s="46">
        <v>84</v>
      </c>
      <c r="N126" s="46">
        <v>84</v>
      </c>
      <c r="O126" s="46">
        <v>83</v>
      </c>
      <c r="P126" s="46">
        <v>83</v>
      </c>
      <c r="Q126" s="46">
        <v>85</v>
      </c>
      <c r="R126" s="46">
        <v>86</v>
      </c>
      <c r="S126" s="46">
        <f t="shared" si="3"/>
        <v>84.166666666666671</v>
      </c>
    </row>
    <row r="127" spans="1:19" s="41" customFormat="1" ht="22" customHeight="1">
      <c r="A127" s="37">
        <v>124</v>
      </c>
      <c r="B127" s="37">
        <v>15</v>
      </c>
      <c r="C127" s="37" t="s">
        <v>1089</v>
      </c>
      <c r="D127" s="38" t="s">
        <v>94</v>
      </c>
      <c r="E127" s="37" t="s">
        <v>99</v>
      </c>
      <c r="F127" s="37" t="s">
        <v>1121</v>
      </c>
      <c r="G127" s="37">
        <v>1</v>
      </c>
      <c r="H127" s="39">
        <v>86.7</v>
      </c>
      <c r="I127" s="40"/>
      <c r="J127" s="40" t="s">
        <v>1142</v>
      </c>
      <c r="K127" s="37"/>
      <c r="L127" s="44" t="s">
        <v>1311</v>
      </c>
      <c r="M127" s="46">
        <v>88</v>
      </c>
      <c r="N127" s="46">
        <v>77</v>
      </c>
      <c r="O127" s="46">
        <v>82</v>
      </c>
      <c r="P127" s="46">
        <v>85</v>
      </c>
      <c r="Q127" s="46">
        <v>85</v>
      </c>
      <c r="R127" s="46">
        <v>88</v>
      </c>
      <c r="S127" s="46">
        <f t="shared" si="3"/>
        <v>84.166666666666671</v>
      </c>
    </row>
    <row r="128" spans="1:19" s="41" customFormat="1" ht="22" customHeight="1">
      <c r="A128" s="37">
        <v>123</v>
      </c>
      <c r="B128" s="37">
        <v>2</v>
      </c>
      <c r="C128" s="37" t="s">
        <v>1084</v>
      </c>
      <c r="D128" s="38" t="s">
        <v>28</v>
      </c>
      <c r="E128" s="37" t="s">
        <v>33</v>
      </c>
      <c r="F128" s="37" t="s">
        <v>1121</v>
      </c>
      <c r="G128" s="37">
        <v>2</v>
      </c>
      <c r="H128" s="39"/>
      <c r="I128" s="40">
        <v>4.0999999999999996</v>
      </c>
      <c r="J128" s="40" t="s">
        <v>1129</v>
      </c>
      <c r="K128" s="37"/>
      <c r="L128" s="37"/>
      <c r="M128" s="46">
        <v>82</v>
      </c>
      <c r="N128" s="46">
        <v>77</v>
      </c>
      <c r="O128" s="46">
        <v>90</v>
      </c>
      <c r="P128" s="46">
        <v>90</v>
      </c>
      <c r="Q128" s="46">
        <v>80</v>
      </c>
      <c r="R128" s="46">
        <v>86</v>
      </c>
      <c r="S128" s="46">
        <f t="shared" si="3"/>
        <v>84.166666666666671</v>
      </c>
    </row>
    <row r="129" spans="1:19" s="41" customFormat="1" ht="22" customHeight="1">
      <c r="A129" s="37">
        <v>129</v>
      </c>
      <c r="B129" s="37">
        <v>90</v>
      </c>
      <c r="C129" s="37" t="s">
        <v>1117</v>
      </c>
      <c r="D129" s="38" t="s">
        <v>462</v>
      </c>
      <c r="E129" s="37" t="s">
        <v>33</v>
      </c>
      <c r="F129" s="37" t="s">
        <v>1121</v>
      </c>
      <c r="G129" s="37">
        <v>2</v>
      </c>
      <c r="H129" s="39"/>
      <c r="I129" s="40">
        <v>4.0999999999999996</v>
      </c>
      <c r="J129" s="40" t="s">
        <v>1171</v>
      </c>
      <c r="K129" s="37"/>
      <c r="L129" s="37"/>
      <c r="M129" s="46">
        <v>82</v>
      </c>
      <c r="N129" s="46">
        <v>88</v>
      </c>
      <c r="O129" s="46">
        <v>88</v>
      </c>
      <c r="P129" s="46">
        <v>87</v>
      </c>
      <c r="Q129" s="46">
        <v>75</v>
      </c>
      <c r="R129" s="46">
        <v>84</v>
      </c>
      <c r="S129" s="46">
        <f t="shared" si="3"/>
        <v>84</v>
      </c>
    </row>
    <row r="130" spans="1:19" s="41" customFormat="1" ht="22" customHeight="1">
      <c r="A130" s="37">
        <v>128</v>
      </c>
      <c r="B130" s="37">
        <v>85</v>
      </c>
      <c r="C130" s="37" t="s">
        <v>1115</v>
      </c>
      <c r="D130" s="38" t="s">
        <v>438</v>
      </c>
      <c r="E130" s="37" t="s">
        <v>27</v>
      </c>
      <c r="F130" s="37" t="s">
        <v>1121</v>
      </c>
      <c r="G130" s="37">
        <v>2</v>
      </c>
      <c r="H130" s="39"/>
      <c r="I130" s="37">
        <v>4.0999999999999996</v>
      </c>
      <c r="J130" s="37" t="s">
        <v>1184</v>
      </c>
      <c r="K130" s="37"/>
      <c r="L130" s="37"/>
      <c r="M130" s="46">
        <v>82</v>
      </c>
      <c r="N130" s="46">
        <v>91</v>
      </c>
      <c r="O130" s="46">
        <v>85</v>
      </c>
      <c r="P130" s="46">
        <v>81</v>
      </c>
      <c r="Q130" s="46">
        <v>75</v>
      </c>
      <c r="R130" s="46">
        <v>90</v>
      </c>
      <c r="S130" s="46">
        <f t="shared" ref="S130:S161" si="4">SUM(M130:R130)/6</f>
        <v>84</v>
      </c>
    </row>
    <row r="131" spans="1:19" s="41" customFormat="1" ht="22" customHeight="1">
      <c r="A131" s="37">
        <v>131</v>
      </c>
      <c r="B131" s="37">
        <v>109</v>
      </c>
      <c r="C131" s="37" t="s">
        <v>608</v>
      </c>
      <c r="D131" s="37" t="s">
        <v>1231</v>
      </c>
      <c r="E131" s="37" t="s">
        <v>565</v>
      </c>
      <c r="F131" s="37" t="s">
        <v>1120</v>
      </c>
      <c r="G131" s="37">
        <v>4</v>
      </c>
      <c r="H131" s="40">
        <v>3.5</v>
      </c>
      <c r="I131" s="40"/>
      <c r="J131" s="40" t="s">
        <v>1172</v>
      </c>
      <c r="K131" s="37"/>
      <c r="L131" s="16" t="s">
        <v>1306</v>
      </c>
      <c r="M131" s="46">
        <v>82</v>
      </c>
      <c r="N131" s="46">
        <v>84</v>
      </c>
      <c r="O131" s="46">
        <v>83</v>
      </c>
      <c r="P131" s="46">
        <v>84</v>
      </c>
      <c r="Q131" s="46">
        <v>80</v>
      </c>
      <c r="R131" s="46">
        <v>90</v>
      </c>
      <c r="S131" s="46">
        <f t="shared" si="4"/>
        <v>83.833333333333329</v>
      </c>
    </row>
    <row r="132" spans="1:19" s="41" customFormat="1" ht="22" customHeight="1">
      <c r="A132" s="37">
        <v>130</v>
      </c>
      <c r="B132" s="37">
        <v>13</v>
      </c>
      <c r="C132" s="37" t="s">
        <v>1088</v>
      </c>
      <c r="D132" s="38" t="s">
        <v>86</v>
      </c>
      <c r="E132" s="37" t="s">
        <v>60</v>
      </c>
      <c r="F132" s="37" t="s">
        <v>1121</v>
      </c>
      <c r="G132" s="37">
        <v>1</v>
      </c>
      <c r="H132" s="39">
        <v>3.7</v>
      </c>
      <c r="I132" s="40"/>
      <c r="J132" s="40" t="s">
        <v>1140</v>
      </c>
      <c r="K132" s="37"/>
      <c r="L132" s="37"/>
      <c r="M132" s="46">
        <v>84</v>
      </c>
      <c r="N132" s="46">
        <v>82</v>
      </c>
      <c r="O132" s="46">
        <v>85</v>
      </c>
      <c r="P132" s="46">
        <v>86</v>
      </c>
      <c r="Q132" s="46">
        <v>80</v>
      </c>
      <c r="R132" s="46">
        <v>86</v>
      </c>
      <c r="S132" s="46">
        <f t="shared" si="4"/>
        <v>83.833333333333329</v>
      </c>
    </row>
    <row r="133" spans="1:19" s="41" customFormat="1" ht="22" customHeight="1">
      <c r="A133" s="37">
        <v>132</v>
      </c>
      <c r="B133" s="37">
        <v>134</v>
      </c>
      <c r="C133" s="37" t="s">
        <v>759</v>
      </c>
      <c r="D133" s="37" t="s">
        <v>1256</v>
      </c>
      <c r="E133" s="37" t="s">
        <v>565</v>
      </c>
      <c r="F133" s="37" t="s">
        <v>1120</v>
      </c>
      <c r="G133" s="37">
        <v>3</v>
      </c>
      <c r="H133" s="40">
        <v>3.7</v>
      </c>
      <c r="I133" s="40"/>
      <c r="J133" s="40" t="s">
        <v>1192</v>
      </c>
      <c r="K133" s="37"/>
      <c r="L133" s="37"/>
      <c r="M133" s="46">
        <v>84</v>
      </c>
      <c r="N133" s="46">
        <v>80</v>
      </c>
      <c r="O133" s="46">
        <v>85</v>
      </c>
      <c r="P133" s="46">
        <v>88</v>
      </c>
      <c r="Q133" s="46">
        <v>80</v>
      </c>
      <c r="R133" s="46">
        <v>86</v>
      </c>
      <c r="S133" s="46">
        <f t="shared" si="4"/>
        <v>83.833333333333329</v>
      </c>
    </row>
    <row r="134" spans="1:19" s="41" customFormat="1" ht="22" customHeight="1">
      <c r="A134" s="37">
        <v>133</v>
      </c>
      <c r="B134" s="37">
        <v>173</v>
      </c>
      <c r="C134" s="37" t="s">
        <v>992</v>
      </c>
      <c r="D134" s="37" t="s">
        <v>1296</v>
      </c>
      <c r="E134" s="37" t="s">
        <v>490</v>
      </c>
      <c r="F134" s="37" t="s">
        <v>1121</v>
      </c>
      <c r="G134" s="37">
        <v>2</v>
      </c>
      <c r="H134" s="40"/>
      <c r="I134" s="40">
        <v>3.5</v>
      </c>
      <c r="J134" s="40" t="s">
        <v>1197</v>
      </c>
      <c r="K134" s="37"/>
      <c r="L134" s="37"/>
      <c r="M134" s="46">
        <v>78</v>
      </c>
      <c r="N134" s="46">
        <v>85</v>
      </c>
      <c r="O134" s="46">
        <v>80</v>
      </c>
      <c r="P134" s="46">
        <v>87</v>
      </c>
      <c r="Q134" s="46">
        <v>85</v>
      </c>
      <c r="R134" s="46">
        <v>88</v>
      </c>
      <c r="S134" s="46">
        <f t="shared" si="4"/>
        <v>83.833333333333329</v>
      </c>
    </row>
    <row r="135" spans="1:19" s="41" customFormat="1" ht="22" customHeight="1">
      <c r="A135" s="37">
        <v>134</v>
      </c>
      <c r="B135" s="37">
        <v>31</v>
      </c>
      <c r="C135" s="37" t="s">
        <v>1047</v>
      </c>
      <c r="D135" s="38" t="s">
        <v>177</v>
      </c>
      <c r="E135" s="37" t="s">
        <v>27</v>
      </c>
      <c r="F135" s="37" t="s">
        <v>1119</v>
      </c>
      <c r="G135" s="37">
        <v>3</v>
      </c>
      <c r="H135" s="39">
        <v>3.8</v>
      </c>
      <c r="I135" s="40"/>
      <c r="J135" s="40" t="s">
        <v>1143</v>
      </c>
      <c r="K135" s="37"/>
      <c r="L135" s="37"/>
      <c r="M135" s="46">
        <v>84</v>
      </c>
      <c r="N135" s="46">
        <v>80</v>
      </c>
      <c r="O135" s="46">
        <v>82</v>
      </c>
      <c r="P135" s="46">
        <v>88</v>
      </c>
      <c r="Q135" s="46">
        <v>80</v>
      </c>
      <c r="R135" s="46">
        <v>88</v>
      </c>
      <c r="S135" s="46">
        <f t="shared" si="4"/>
        <v>83.666666666666671</v>
      </c>
    </row>
    <row r="136" spans="1:19" s="41" customFormat="1" ht="22" customHeight="1">
      <c r="A136" s="37">
        <v>136</v>
      </c>
      <c r="B136" s="37">
        <v>116</v>
      </c>
      <c r="C136" s="37" t="s">
        <v>651</v>
      </c>
      <c r="D136" s="37" t="s">
        <v>1238</v>
      </c>
      <c r="E136" s="37" t="s">
        <v>33</v>
      </c>
      <c r="F136" s="37" t="s">
        <v>1120</v>
      </c>
      <c r="G136" s="37">
        <v>4</v>
      </c>
      <c r="H136" s="40">
        <v>3.6</v>
      </c>
      <c r="I136" s="40"/>
      <c r="J136" s="40" t="s">
        <v>1142</v>
      </c>
      <c r="K136" s="37"/>
      <c r="L136" s="44" t="s">
        <v>1303</v>
      </c>
      <c r="M136" s="46">
        <v>78</v>
      </c>
      <c r="N136" s="46">
        <v>84</v>
      </c>
      <c r="O136" s="46">
        <v>85</v>
      </c>
      <c r="P136" s="46">
        <v>85</v>
      </c>
      <c r="Q136" s="46">
        <v>85</v>
      </c>
      <c r="R136" s="46">
        <v>84</v>
      </c>
      <c r="S136" s="46">
        <f t="shared" si="4"/>
        <v>83.5</v>
      </c>
    </row>
    <row r="137" spans="1:19" s="41" customFormat="1" ht="22" customHeight="1">
      <c r="A137" s="37">
        <v>135</v>
      </c>
      <c r="B137" s="37">
        <v>113</v>
      </c>
      <c r="C137" s="37" t="s">
        <v>633</v>
      </c>
      <c r="D137" s="37" t="s">
        <v>1235</v>
      </c>
      <c r="E137" s="37" t="s">
        <v>33</v>
      </c>
      <c r="F137" s="37" t="s">
        <v>1121</v>
      </c>
      <c r="G137" s="37">
        <v>2</v>
      </c>
      <c r="H137" s="40"/>
      <c r="I137" s="40">
        <v>3.8</v>
      </c>
      <c r="J137" s="40" t="s">
        <v>1192</v>
      </c>
      <c r="K137" s="37"/>
      <c r="L137" s="37"/>
      <c r="M137" s="46">
        <v>78</v>
      </c>
      <c r="N137" s="46">
        <v>86</v>
      </c>
      <c r="O137" s="46">
        <v>83</v>
      </c>
      <c r="P137" s="46">
        <v>91</v>
      </c>
      <c r="Q137" s="46">
        <v>75</v>
      </c>
      <c r="R137" s="46">
        <v>88</v>
      </c>
      <c r="S137" s="46">
        <f t="shared" si="4"/>
        <v>83.5</v>
      </c>
    </row>
    <row r="138" spans="1:19" s="41" customFormat="1" ht="22" customHeight="1">
      <c r="A138" s="37">
        <v>137</v>
      </c>
      <c r="B138" s="37">
        <v>11</v>
      </c>
      <c r="C138" s="37" t="s">
        <v>1087</v>
      </c>
      <c r="D138" s="38" t="s">
        <v>77</v>
      </c>
      <c r="E138" s="37" t="s">
        <v>60</v>
      </c>
      <c r="F138" s="37" t="s">
        <v>1121</v>
      </c>
      <c r="G138" s="37">
        <v>1</v>
      </c>
      <c r="H138" s="39">
        <v>3.1</v>
      </c>
      <c r="I138" s="40"/>
      <c r="J138" s="40" t="s">
        <v>1138</v>
      </c>
      <c r="K138" s="37"/>
      <c r="L138" s="37"/>
      <c r="M138" s="46">
        <v>80</v>
      </c>
      <c r="N138" s="46">
        <v>86</v>
      </c>
      <c r="O138" s="46">
        <v>78</v>
      </c>
      <c r="P138" s="46">
        <v>83</v>
      </c>
      <c r="Q138" s="46">
        <v>85</v>
      </c>
      <c r="R138" s="46">
        <v>88</v>
      </c>
      <c r="S138" s="46">
        <f t="shared" si="4"/>
        <v>83.333333333333329</v>
      </c>
    </row>
    <row r="139" spans="1:19" s="41" customFormat="1" ht="22" customHeight="1">
      <c r="A139" s="37">
        <v>138</v>
      </c>
      <c r="B139" s="37">
        <v>165</v>
      </c>
      <c r="C139" s="37" t="s">
        <v>944</v>
      </c>
      <c r="D139" s="37" t="s">
        <v>1287</v>
      </c>
      <c r="E139" s="37" t="s">
        <v>565</v>
      </c>
      <c r="F139" s="37" t="s">
        <v>1120</v>
      </c>
      <c r="G139" s="37">
        <v>4</v>
      </c>
      <c r="H139" s="40">
        <v>3.7</v>
      </c>
      <c r="I139" s="40"/>
      <c r="J139" s="40" t="s">
        <v>1143</v>
      </c>
      <c r="K139" s="37"/>
      <c r="L139" s="37"/>
      <c r="M139" s="46">
        <v>78</v>
      </c>
      <c r="N139" s="46">
        <v>84</v>
      </c>
      <c r="O139" s="46">
        <v>83</v>
      </c>
      <c r="P139" s="46">
        <v>87</v>
      </c>
      <c r="Q139" s="46">
        <v>80</v>
      </c>
      <c r="R139" s="46">
        <v>88</v>
      </c>
      <c r="S139" s="46">
        <f t="shared" si="4"/>
        <v>83.333333333333329</v>
      </c>
    </row>
    <row r="140" spans="1:19" s="41" customFormat="1" ht="22" customHeight="1">
      <c r="A140" s="37">
        <v>140</v>
      </c>
      <c r="B140" s="37">
        <v>175</v>
      </c>
      <c r="C140" s="37" t="s">
        <v>1004</v>
      </c>
      <c r="D140" s="37" t="s">
        <v>1298</v>
      </c>
      <c r="E140" s="37" t="s">
        <v>565</v>
      </c>
      <c r="F140" s="37" t="s">
        <v>1120</v>
      </c>
      <c r="G140" s="37">
        <v>3</v>
      </c>
      <c r="H140" s="40">
        <v>3.7</v>
      </c>
      <c r="I140" s="40"/>
      <c r="J140" s="40" t="s">
        <v>1203</v>
      </c>
      <c r="K140" s="37"/>
      <c r="L140" s="37"/>
      <c r="M140" s="46">
        <v>80</v>
      </c>
      <c r="N140" s="46">
        <v>86</v>
      </c>
      <c r="O140" s="46">
        <v>80</v>
      </c>
      <c r="P140" s="46">
        <v>87</v>
      </c>
      <c r="Q140" s="46">
        <v>80</v>
      </c>
      <c r="R140" s="46">
        <v>86</v>
      </c>
      <c r="S140" s="46">
        <f t="shared" si="4"/>
        <v>83.166666666666671</v>
      </c>
    </row>
    <row r="141" spans="1:19" s="41" customFormat="1" ht="22" customHeight="1">
      <c r="A141" s="37">
        <v>139</v>
      </c>
      <c r="B141" s="37">
        <v>91</v>
      </c>
      <c r="C141" s="37" t="s">
        <v>483</v>
      </c>
      <c r="D141" s="37" t="s">
        <v>1213</v>
      </c>
      <c r="E141" s="37" t="s">
        <v>490</v>
      </c>
      <c r="F141" s="37" t="s">
        <v>1121</v>
      </c>
      <c r="G141" s="37">
        <v>2</v>
      </c>
      <c r="H141" s="40"/>
      <c r="I141" s="40">
        <v>4.0999999999999996</v>
      </c>
      <c r="J141" s="40" t="s">
        <v>1190</v>
      </c>
      <c r="K141" s="37"/>
      <c r="L141" s="37"/>
      <c r="M141" s="46">
        <v>82</v>
      </c>
      <c r="N141" s="46">
        <v>84</v>
      </c>
      <c r="O141" s="46">
        <v>86</v>
      </c>
      <c r="P141" s="46">
        <v>85</v>
      </c>
      <c r="Q141" s="46">
        <v>80</v>
      </c>
      <c r="R141" s="46">
        <v>82</v>
      </c>
      <c r="S141" s="46">
        <f t="shared" si="4"/>
        <v>83.166666666666671</v>
      </c>
    </row>
    <row r="142" spans="1:19" s="41" customFormat="1" ht="22" customHeight="1">
      <c r="A142" s="37">
        <v>142</v>
      </c>
      <c r="B142" s="37">
        <v>121</v>
      </c>
      <c r="C142" s="37" t="s">
        <v>681</v>
      </c>
      <c r="D142" s="37" t="s">
        <v>1243</v>
      </c>
      <c r="E142" s="37" t="s">
        <v>99</v>
      </c>
      <c r="F142" s="37" t="s">
        <v>1120</v>
      </c>
      <c r="G142" s="37">
        <v>4</v>
      </c>
      <c r="H142" s="40">
        <v>3.4</v>
      </c>
      <c r="I142" s="40"/>
      <c r="J142" s="40" t="s">
        <v>1149</v>
      </c>
      <c r="K142" s="37"/>
      <c r="L142" s="37"/>
      <c r="M142" s="46">
        <v>78</v>
      </c>
      <c r="N142" s="46">
        <v>85</v>
      </c>
      <c r="O142" s="46">
        <v>82</v>
      </c>
      <c r="P142" s="46">
        <v>89</v>
      </c>
      <c r="Q142" s="46">
        <v>75</v>
      </c>
      <c r="R142" s="46">
        <v>88</v>
      </c>
      <c r="S142" s="46">
        <f t="shared" si="4"/>
        <v>82.833333333333329</v>
      </c>
    </row>
    <row r="143" spans="1:19" s="41" customFormat="1" ht="22" customHeight="1">
      <c r="A143" s="37">
        <v>141</v>
      </c>
      <c r="B143" s="37">
        <v>98</v>
      </c>
      <c r="C143" s="37" t="s">
        <v>534</v>
      </c>
      <c r="D143" s="37" t="s">
        <v>1220</v>
      </c>
      <c r="E143" s="37" t="s">
        <v>33</v>
      </c>
      <c r="F143" s="37" t="s">
        <v>1121</v>
      </c>
      <c r="G143" s="37">
        <v>2</v>
      </c>
      <c r="H143" s="40"/>
      <c r="I143" s="40">
        <v>3.9</v>
      </c>
      <c r="J143" s="40" t="s">
        <v>1171</v>
      </c>
      <c r="K143" s="37"/>
      <c r="L143" s="37"/>
      <c r="M143" s="46">
        <v>78</v>
      </c>
      <c r="N143" s="46">
        <v>84</v>
      </c>
      <c r="O143" s="46">
        <v>86</v>
      </c>
      <c r="P143" s="46">
        <v>88</v>
      </c>
      <c r="Q143" s="46">
        <v>75</v>
      </c>
      <c r="R143" s="46">
        <v>86</v>
      </c>
      <c r="S143" s="46">
        <f t="shared" si="4"/>
        <v>82.833333333333329</v>
      </c>
    </row>
    <row r="144" spans="1:19" s="41" customFormat="1" ht="22" customHeight="1">
      <c r="A144" s="37">
        <v>144</v>
      </c>
      <c r="B144" s="37">
        <v>144</v>
      </c>
      <c r="C144" s="37" t="s">
        <v>817</v>
      </c>
      <c r="D144" s="37" t="s">
        <v>1266</v>
      </c>
      <c r="E144" s="37" t="s">
        <v>33</v>
      </c>
      <c r="F144" s="37" t="s">
        <v>1120</v>
      </c>
      <c r="G144" s="37">
        <v>3</v>
      </c>
      <c r="H144" s="40">
        <v>3.3</v>
      </c>
      <c r="I144" s="40"/>
      <c r="J144" s="40" t="s">
        <v>1159</v>
      </c>
      <c r="K144" s="37"/>
      <c r="L144" s="37"/>
      <c r="M144" s="46">
        <v>80</v>
      </c>
      <c r="N144" s="46">
        <v>85</v>
      </c>
      <c r="O144" s="46">
        <v>80</v>
      </c>
      <c r="P144" s="46">
        <v>83</v>
      </c>
      <c r="Q144" s="46">
        <v>80</v>
      </c>
      <c r="R144" s="46">
        <v>88</v>
      </c>
      <c r="S144" s="46">
        <f t="shared" si="4"/>
        <v>82.666666666666671</v>
      </c>
    </row>
    <row r="145" spans="1:19" s="41" customFormat="1" ht="22" customHeight="1">
      <c r="A145" s="37">
        <v>143</v>
      </c>
      <c r="B145" s="37">
        <v>45</v>
      </c>
      <c r="C145" s="37" t="s">
        <v>1057</v>
      </c>
      <c r="D145" s="38" t="s">
        <v>246</v>
      </c>
      <c r="E145" s="37" t="s">
        <v>49</v>
      </c>
      <c r="F145" s="37" t="s">
        <v>1119</v>
      </c>
      <c r="G145" s="37">
        <v>4</v>
      </c>
      <c r="H145" s="39">
        <v>3.6</v>
      </c>
      <c r="I145" s="40"/>
      <c r="J145" s="40" t="s">
        <v>1165</v>
      </c>
      <c r="K145" s="37"/>
      <c r="L145" s="37"/>
      <c r="M145" s="46">
        <v>82</v>
      </c>
      <c r="N145" s="46">
        <v>82</v>
      </c>
      <c r="O145" s="46">
        <v>82</v>
      </c>
      <c r="P145" s="46">
        <v>84</v>
      </c>
      <c r="Q145" s="46">
        <v>80</v>
      </c>
      <c r="R145" s="46">
        <v>86</v>
      </c>
      <c r="S145" s="46">
        <f t="shared" si="4"/>
        <v>82.666666666666671</v>
      </c>
    </row>
    <row r="146" spans="1:19" s="41" customFormat="1" ht="22" customHeight="1">
      <c r="A146" s="37">
        <v>145</v>
      </c>
      <c r="B146" s="37">
        <v>16</v>
      </c>
      <c r="C146" s="37" t="s">
        <v>1090</v>
      </c>
      <c r="D146" s="38" t="s">
        <v>100</v>
      </c>
      <c r="E146" s="37" t="s">
        <v>33</v>
      </c>
      <c r="F146" s="37" t="s">
        <v>1121</v>
      </c>
      <c r="G146" s="37">
        <v>2</v>
      </c>
      <c r="H146" s="39"/>
      <c r="I146" s="40">
        <v>4</v>
      </c>
      <c r="J146" s="40" t="s">
        <v>1129</v>
      </c>
      <c r="K146" s="37"/>
      <c r="L146" s="37"/>
      <c r="M146" s="46">
        <v>82</v>
      </c>
      <c r="N146" s="46">
        <v>80</v>
      </c>
      <c r="O146" s="46">
        <v>85</v>
      </c>
      <c r="P146" s="46">
        <v>87</v>
      </c>
      <c r="Q146" s="46">
        <v>75</v>
      </c>
      <c r="R146" s="46">
        <v>86</v>
      </c>
      <c r="S146" s="46">
        <f t="shared" si="4"/>
        <v>82.5</v>
      </c>
    </row>
    <row r="147" spans="1:19" s="41" customFormat="1" ht="22" customHeight="1">
      <c r="A147" s="37">
        <v>146</v>
      </c>
      <c r="B147" s="37">
        <v>112</v>
      </c>
      <c r="C147" s="37" t="s">
        <v>627</v>
      </c>
      <c r="D147" s="37" t="s">
        <v>1234</v>
      </c>
      <c r="E147" s="37" t="s">
        <v>115</v>
      </c>
      <c r="F147" s="37" t="s">
        <v>1120</v>
      </c>
      <c r="G147" s="37">
        <v>3</v>
      </c>
      <c r="H147" s="40">
        <v>3.4</v>
      </c>
      <c r="I147" s="40"/>
      <c r="J147" s="40" t="s">
        <v>1132</v>
      </c>
      <c r="K147" s="37"/>
      <c r="L147" s="37"/>
      <c r="M147" s="46">
        <v>84</v>
      </c>
      <c r="N147" s="46">
        <v>82</v>
      </c>
      <c r="O147" s="46">
        <v>80</v>
      </c>
      <c r="P147" s="46">
        <v>82</v>
      </c>
      <c r="Q147" s="46">
        <v>80</v>
      </c>
      <c r="R147" s="46">
        <v>86</v>
      </c>
      <c r="S147" s="46">
        <f t="shared" si="4"/>
        <v>82.333333333333329</v>
      </c>
    </row>
    <row r="148" spans="1:19" s="41" customFormat="1" ht="22" customHeight="1">
      <c r="A148" s="37">
        <v>148</v>
      </c>
      <c r="B148" s="37">
        <v>118</v>
      </c>
      <c r="C148" s="37" t="s">
        <v>663</v>
      </c>
      <c r="D148" s="37" t="s">
        <v>1240</v>
      </c>
      <c r="E148" s="37" t="s">
        <v>33</v>
      </c>
      <c r="F148" s="37" t="s">
        <v>1120</v>
      </c>
      <c r="G148" s="37">
        <v>4</v>
      </c>
      <c r="H148" s="40">
        <v>3.1</v>
      </c>
      <c r="I148" s="40"/>
      <c r="J148" s="40" t="s">
        <v>1146</v>
      </c>
      <c r="K148" s="37"/>
      <c r="L148" s="16" t="s">
        <v>1306</v>
      </c>
      <c r="M148" s="46">
        <v>78</v>
      </c>
      <c r="N148" s="46">
        <v>85</v>
      </c>
      <c r="O148" s="46">
        <v>80</v>
      </c>
      <c r="P148" s="46">
        <v>89</v>
      </c>
      <c r="Q148" s="46">
        <v>75</v>
      </c>
      <c r="R148" s="46">
        <v>86</v>
      </c>
      <c r="S148" s="46">
        <f t="shared" si="4"/>
        <v>82.166666666666671</v>
      </c>
    </row>
    <row r="149" spans="1:19" s="41" customFormat="1" ht="22" customHeight="1">
      <c r="A149" s="37">
        <v>147</v>
      </c>
      <c r="B149" s="37">
        <v>63</v>
      </c>
      <c r="C149" s="37" t="s">
        <v>1067</v>
      </c>
      <c r="D149" s="38" t="s">
        <v>271</v>
      </c>
      <c r="E149" s="37" t="s">
        <v>33</v>
      </c>
      <c r="F149" s="37" t="s">
        <v>1119</v>
      </c>
      <c r="G149" s="37">
        <v>2</v>
      </c>
      <c r="H149" s="39">
        <v>3.5</v>
      </c>
      <c r="I149" s="37"/>
      <c r="J149" s="37" t="s">
        <v>1140</v>
      </c>
      <c r="K149" s="37"/>
      <c r="L149" s="37"/>
      <c r="M149" s="46">
        <v>80</v>
      </c>
      <c r="N149" s="46">
        <v>85</v>
      </c>
      <c r="O149" s="46">
        <v>83</v>
      </c>
      <c r="P149" s="46">
        <v>85</v>
      </c>
      <c r="Q149" s="46">
        <v>75</v>
      </c>
      <c r="R149" s="46">
        <v>85</v>
      </c>
      <c r="S149" s="46">
        <f t="shared" si="4"/>
        <v>82.166666666666671</v>
      </c>
    </row>
    <row r="150" spans="1:19" s="41" customFormat="1" ht="22" customHeight="1">
      <c r="A150" s="37">
        <v>149</v>
      </c>
      <c r="B150" s="37">
        <v>131</v>
      </c>
      <c r="C150" s="37" t="s">
        <v>742</v>
      </c>
      <c r="D150" s="37" t="s">
        <v>1253</v>
      </c>
      <c r="E150" s="37" t="s">
        <v>490</v>
      </c>
      <c r="F150" s="37" t="s">
        <v>1120</v>
      </c>
      <c r="G150" s="37">
        <v>3</v>
      </c>
      <c r="H150" s="40">
        <v>3.4</v>
      </c>
      <c r="I150" s="40"/>
      <c r="J150" s="40" t="s">
        <v>1162</v>
      </c>
      <c r="K150" s="37"/>
      <c r="L150" s="37"/>
      <c r="M150" s="46">
        <v>80</v>
      </c>
      <c r="N150" s="46">
        <v>84</v>
      </c>
      <c r="O150" s="46">
        <v>85</v>
      </c>
      <c r="P150" s="46">
        <v>86</v>
      </c>
      <c r="Q150" s="46">
        <v>75</v>
      </c>
      <c r="R150" s="46">
        <v>82</v>
      </c>
      <c r="S150" s="46">
        <f t="shared" si="4"/>
        <v>82</v>
      </c>
    </row>
    <row r="151" spans="1:19" s="41" customFormat="1" ht="22" customHeight="1">
      <c r="A151" s="37">
        <v>150</v>
      </c>
      <c r="B151" s="37">
        <v>12</v>
      </c>
      <c r="C151" s="37" t="s">
        <v>1035</v>
      </c>
      <c r="D151" s="38" t="s">
        <v>81</v>
      </c>
      <c r="E151" s="37" t="s">
        <v>33</v>
      </c>
      <c r="F151" s="37" t="s">
        <v>1119</v>
      </c>
      <c r="G151" s="37">
        <v>3</v>
      </c>
      <c r="H151" s="39">
        <v>3.2</v>
      </c>
      <c r="I151" s="40"/>
      <c r="J151" s="40" t="s">
        <v>1139</v>
      </c>
      <c r="K151" s="37"/>
      <c r="L151" s="37"/>
      <c r="M151" s="46">
        <v>80</v>
      </c>
      <c r="N151" s="46">
        <v>86</v>
      </c>
      <c r="O151" s="46">
        <v>78</v>
      </c>
      <c r="P151" s="46">
        <v>85</v>
      </c>
      <c r="Q151" s="46">
        <v>75</v>
      </c>
      <c r="R151" s="46">
        <v>86</v>
      </c>
      <c r="S151" s="46">
        <f t="shared" si="4"/>
        <v>81.666666666666671</v>
      </c>
    </row>
    <row r="152" spans="1:19" s="41" customFormat="1" ht="22" customHeight="1">
      <c r="A152" s="37">
        <v>151</v>
      </c>
      <c r="B152" s="37">
        <v>96</v>
      </c>
      <c r="C152" s="37" t="s">
        <v>522</v>
      </c>
      <c r="D152" s="37" t="s">
        <v>1218</v>
      </c>
      <c r="E152" s="37" t="s">
        <v>490</v>
      </c>
      <c r="F152" s="37" t="s">
        <v>1120</v>
      </c>
      <c r="G152" s="37">
        <v>3</v>
      </c>
      <c r="H152" s="40">
        <v>3.7</v>
      </c>
      <c r="I152" s="40"/>
      <c r="J152" s="40" t="s">
        <v>1184</v>
      </c>
      <c r="K152" s="37"/>
      <c r="L152" s="37"/>
      <c r="M152" s="46">
        <v>84</v>
      </c>
      <c r="N152" s="46">
        <v>80</v>
      </c>
      <c r="O152" s="46">
        <v>84</v>
      </c>
      <c r="P152" s="46">
        <v>83</v>
      </c>
      <c r="Q152" s="46">
        <v>75</v>
      </c>
      <c r="R152" s="46">
        <v>83</v>
      </c>
      <c r="S152" s="46">
        <f t="shared" si="4"/>
        <v>81.5</v>
      </c>
    </row>
    <row r="153" spans="1:19" s="41" customFormat="1" ht="22" customHeight="1">
      <c r="A153" s="37">
        <v>152</v>
      </c>
      <c r="B153" s="37">
        <v>117</v>
      </c>
      <c r="C153" s="37" t="s">
        <v>657</v>
      </c>
      <c r="D153" s="37" t="s">
        <v>1239</v>
      </c>
      <c r="E153" s="37" t="s">
        <v>33</v>
      </c>
      <c r="F153" s="37" t="s">
        <v>1120</v>
      </c>
      <c r="G153" s="37">
        <v>3</v>
      </c>
      <c r="H153" s="40">
        <v>3.2</v>
      </c>
      <c r="I153" s="40"/>
      <c r="J153" s="40" t="s">
        <v>1178</v>
      </c>
      <c r="K153" s="37"/>
      <c r="L153" s="37"/>
      <c r="M153" s="46">
        <v>76</v>
      </c>
      <c r="N153" s="46">
        <v>84</v>
      </c>
      <c r="O153" s="46">
        <v>83</v>
      </c>
      <c r="P153" s="46">
        <v>83</v>
      </c>
      <c r="Q153" s="46">
        <v>75</v>
      </c>
      <c r="R153" s="46">
        <v>86</v>
      </c>
      <c r="S153" s="46">
        <f t="shared" si="4"/>
        <v>81.166666666666671</v>
      </c>
    </row>
    <row r="154" spans="1:19" s="41" customFormat="1" ht="22" customHeight="1">
      <c r="A154" s="37">
        <v>154</v>
      </c>
      <c r="B154" s="37">
        <v>68</v>
      </c>
      <c r="C154" s="37" t="s">
        <v>1072</v>
      </c>
      <c r="D154" s="38" t="s">
        <v>356</v>
      </c>
      <c r="E154" s="37" t="s">
        <v>49</v>
      </c>
      <c r="F154" s="37" t="s">
        <v>1119</v>
      </c>
      <c r="G154" s="37">
        <v>3</v>
      </c>
      <c r="H154" s="39">
        <v>3.2</v>
      </c>
      <c r="I154" s="37"/>
      <c r="J154" s="37" t="s">
        <v>1141</v>
      </c>
      <c r="K154" s="37"/>
      <c r="L154" s="16" t="s">
        <v>1306</v>
      </c>
      <c r="M154" s="46">
        <v>80</v>
      </c>
      <c r="N154" s="46">
        <v>85</v>
      </c>
      <c r="O154" s="46">
        <v>83</v>
      </c>
      <c r="P154" s="46">
        <v>81</v>
      </c>
      <c r="Q154" s="46">
        <v>75</v>
      </c>
      <c r="R154" s="46">
        <v>80</v>
      </c>
      <c r="S154" s="46">
        <f t="shared" si="4"/>
        <v>80.666666666666671</v>
      </c>
    </row>
    <row r="155" spans="1:19" s="41" customFormat="1" ht="22" customHeight="1">
      <c r="A155" s="37">
        <v>153</v>
      </c>
      <c r="B155" s="37">
        <v>17</v>
      </c>
      <c r="C155" s="37" t="s">
        <v>1091</v>
      </c>
      <c r="D155" s="38" t="s">
        <v>105</v>
      </c>
      <c r="E155" s="37" t="s">
        <v>60</v>
      </c>
      <c r="F155" s="37" t="s">
        <v>1121</v>
      </c>
      <c r="G155" s="37">
        <v>1</v>
      </c>
      <c r="H155" s="39">
        <v>3.5</v>
      </c>
      <c r="I155" s="40"/>
      <c r="J155" s="40" t="s">
        <v>1143</v>
      </c>
      <c r="K155" s="37"/>
      <c r="L155" s="37"/>
      <c r="M155" s="46">
        <v>78</v>
      </c>
      <c r="N155" s="46">
        <v>82</v>
      </c>
      <c r="O155" s="46">
        <v>78</v>
      </c>
      <c r="P155" s="46">
        <v>83</v>
      </c>
      <c r="Q155" s="46">
        <v>75</v>
      </c>
      <c r="R155" s="46">
        <v>88</v>
      </c>
      <c r="S155" s="46">
        <f t="shared" si="4"/>
        <v>80.666666666666671</v>
      </c>
    </row>
    <row r="156" spans="1:19" s="41" customFormat="1" ht="22" customHeight="1">
      <c r="A156" s="37">
        <v>155</v>
      </c>
      <c r="B156" s="37">
        <v>128</v>
      </c>
      <c r="C156" s="37" t="s">
        <v>724</v>
      </c>
      <c r="D156" s="37" t="s">
        <v>1250</v>
      </c>
      <c r="E156" s="37" t="s">
        <v>33</v>
      </c>
      <c r="F156" s="37" t="s">
        <v>1121</v>
      </c>
      <c r="G156" s="37">
        <v>2</v>
      </c>
      <c r="H156" s="40"/>
      <c r="I156" s="40">
        <v>3.6</v>
      </c>
      <c r="J156" s="40" t="s">
        <v>1192</v>
      </c>
      <c r="K156" s="37"/>
      <c r="L156" s="37"/>
      <c r="M156" s="46">
        <v>74</v>
      </c>
      <c r="N156" s="46">
        <v>82</v>
      </c>
      <c r="O156" s="46">
        <v>82</v>
      </c>
      <c r="P156" s="46">
        <v>84</v>
      </c>
      <c r="Q156" s="46">
        <v>75</v>
      </c>
      <c r="R156" s="46">
        <v>86</v>
      </c>
      <c r="S156" s="46">
        <f t="shared" si="4"/>
        <v>80.5</v>
      </c>
    </row>
    <row r="157" spans="1:19" s="41" customFormat="1" ht="22" customHeight="1">
      <c r="A157" s="37">
        <v>156</v>
      </c>
      <c r="B157" s="37">
        <v>40</v>
      </c>
      <c r="C157" s="37" t="s">
        <v>1055</v>
      </c>
      <c r="D157" s="38" t="s">
        <v>222</v>
      </c>
      <c r="E157" s="37" t="s">
        <v>33</v>
      </c>
      <c r="F157" s="37" t="s">
        <v>1119</v>
      </c>
      <c r="G157" s="37">
        <v>4</v>
      </c>
      <c r="H157" s="39">
        <v>3.4</v>
      </c>
      <c r="I157" s="40"/>
      <c r="J157" s="40" t="s">
        <v>1162</v>
      </c>
      <c r="K157" s="37"/>
      <c r="L157" s="37"/>
      <c r="M157" s="46">
        <v>78</v>
      </c>
      <c r="N157" s="46">
        <v>84</v>
      </c>
      <c r="O157" s="46">
        <v>80</v>
      </c>
      <c r="P157" s="46">
        <v>80</v>
      </c>
      <c r="Q157" s="46">
        <v>75</v>
      </c>
      <c r="R157" s="46">
        <v>85</v>
      </c>
      <c r="S157" s="46">
        <f t="shared" si="4"/>
        <v>80.333333333333329</v>
      </c>
    </row>
    <row r="158" spans="1:19" s="41" customFormat="1" ht="22" customHeight="1">
      <c r="A158" s="37">
        <v>157</v>
      </c>
      <c r="B158" s="37">
        <v>58</v>
      </c>
      <c r="C158" s="37" t="s">
        <v>1105</v>
      </c>
      <c r="D158" s="38" t="s">
        <v>309</v>
      </c>
      <c r="E158" s="37" t="s">
        <v>27</v>
      </c>
      <c r="F158" s="37" t="s">
        <v>1121</v>
      </c>
      <c r="G158" s="37">
        <v>2</v>
      </c>
      <c r="H158" s="39"/>
      <c r="I158" s="37">
        <v>3.8</v>
      </c>
      <c r="J158" s="37" t="s">
        <v>1171</v>
      </c>
      <c r="K158" s="37"/>
      <c r="L158" s="37"/>
      <c r="M158" s="46">
        <v>74</v>
      </c>
      <c r="N158" s="46">
        <v>82</v>
      </c>
      <c r="O158" s="46">
        <v>85</v>
      </c>
      <c r="P158" s="46">
        <v>85</v>
      </c>
      <c r="Q158" s="46">
        <v>72</v>
      </c>
      <c r="R158" s="46">
        <v>84</v>
      </c>
      <c r="S158" s="46">
        <f t="shared" si="4"/>
        <v>80.333333333333329</v>
      </c>
    </row>
    <row r="159" spans="1:19" s="41" customFormat="1" ht="22" customHeight="1">
      <c r="A159" s="37">
        <v>160</v>
      </c>
      <c r="B159" s="37">
        <v>161</v>
      </c>
      <c r="C159" s="37" t="s">
        <v>920</v>
      </c>
      <c r="D159" s="37" t="s">
        <v>1283</v>
      </c>
      <c r="E159" s="37" t="s">
        <v>490</v>
      </c>
      <c r="F159" s="37" t="s">
        <v>1120</v>
      </c>
      <c r="G159" s="37">
        <v>3</v>
      </c>
      <c r="H159" s="40">
        <v>3.2</v>
      </c>
      <c r="I159" s="40"/>
      <c r="J159" s="40" t="s">
        <v>1151</v>
      </c>
      <c r="K159" s="37"/>
      <c r="L159" s="37"/>
      <c r="M159" s="46">
        <v>76</v>
      </c>
      <c r="N159" s="46">
        <v>82</v>
      </c>
      <c r="O159" s="46">
        <v>80</v>
      </c>
      <c r="P159" s="46">
        <v>83</v>
      </c>
      <c r="Q159" s="46">
        <v>75</v>
      </c>
      <c r="R159" s="46">
        <v>85</v>
      </c>
      <c r="S159" s="46">
        <f t="shared" si="4"/>
        <v>80.166666666666671</v>
      </c>
    </row>
    <row r="160" spans="1:19" s="41" customFormat="1" ht="22" customHeight="1">
      <c r="A160" s="37">
        <v>159</v>
      </c>
      <c r="B160" s="37">
        <v>114</v>
      </c>
      <c r="C160" s="37" t="s">
        <v>639</v>
      </c>
      <c r="D160" s="37" t="s">
        <v>1236</v>
      </c>
      <c r="E160" s="37" t="s">
        <v>33</v>
      </c>
      <c r="F160" s="37" t="s">
        <v>1120</v>
      </c>
      <c r="G160" s="37">
        <v>3</v>
      </c>
      <c r="H160" s="40">
        <v>3.5</v>
      </c>
      <c r="I160" s="40"/>
      <c r="J160" s="40" t="s">
        <v>1191</v>
      </c>
      <c r="K160" s="37"/>
      <c r="L160" s="37"/>
      <c r="M160" s="46">
        <v>76</v>
      </c>
      <c r="N160" s="46">
        <v>82</v>
      </c>
      <c r="O160" s="46">
        <v>82</v>
      </c>
      <c r="P160" s="46">
        <v>86</v>
      </c>
      <c r="Q160" s="46">
        <v>71</v>
      </c>
      <c r="R160" s="46">
        <v>84</v>
      </c>
      <c r="S160" s="46">
        <f t="shared" si="4"/>
        <v>80.166666666666671</v>
      </c>
    </row>
    <row r="161" spans="1:19" s="41" customFormat="1" ht="22" customHeight="1">
      <c r="A161" s="37">
        <v>158</v>
      </c>
      <c r="B161" s="37">
        <v>82</v>
      </c>
      <c r="C161" s="37" t="s">
        <v>1113</v>
      </c>
      <c r="D161" s="38" t="s">
        <v>424</v>
      </c>
      <c r="E161" s="37" t="s">
        <v>33</v>
      </c>
      <c r="F161" s="37" t="s">
        <v>1121</v>
      </c>
      <c r="G161" s="37">
        <v>2</v>
      </c>
      <c r="H161" s="39"/>
      <c r="I161" s="37">
        <v>3.8</v>
      </c>
      <c r="J161" s="37" t="s">
        <v>1183</v>
      </c>
      <c r="K161" s="37"/>
      <c r="L161" s="37"/>
      <c r="M161" s="46">
        <v>74</v>
      </c>
      <c r="N161" s="46">
        <v>82</v>
      </c>
      <c r="O161" s="46">
        <v>85</v>
      </c>
      <c r="P161" s="46">
        <v>85</v>
      </c>
      <c r="Q161" s="46">
        <v>75</v>
      </c>
      <c r="R161" s="46">
        <v>80</v>
      </c>
      <c r="S161" s="46">
        <f t="shared" si="4"/>
        <v>80.166666666666671</v>
      </c>
    </row>
    <row r="162" spans="1:19" s="41" customFormat="1" ht="22" customHeight="1">
      <c r="A162" s="37">
        <v>162</v>
      </c>
      <c r="B162" s="37">
        <v>174</v>
      </c>
      <c r="C162" s="37" t="s">
        <v>998</v>
      </c>
      <c r="D162" s="37" t="s">
        <v>1297</v>
      </c>
      <c r="E162" s="37" t="s">
        <v>99</v>
      </c>
      <c r="F162" s="37" t="s">
        <v>1120</v>
      </c>
      <c r="G162" s="37">
        <v>3</v>
      </c>
      <c r="H162" s="40">
        <v>3.1</v>
      </c>
      <c r="I162" s="40"/>
      <c r="J162" s="40" t="s">
        <v>1164</v>
      </c>
      <c r="K162" s="37"/>
      <c r="L162" s="37"/>
      <c r="M162" s="46">
        <v>80</v>
      </c>
      <c r="N162" s="46">
        <v>82</v>
      </c>
      <c r="O162" s="46">
        <v>75</v>
      </c>
      <c r="P162" s="46">
        <v>86</v>
      </c>
      <c r="Q162" s="46">
        <v>75</v>
      </c>
      <c r="R162" s="46">
        <v>82</v>
      </c>
      <c r="S162" s="46">
        <f t="shared" ref="S162:S179" si="5">SUM(M162:R162)/6</f>
        <v>80</v>
      </c>
    </row>
    <row r="163" spans="1:19" s="41" customFormat="1" ht="22" customHeight="1">
      <c r="A163" s="37">
        <v>161</v>
      </c>
      <c r="B163" s="37">
        <v>170</v>
      </c>
      <c r="C163" s="37" t="s">
        <v>975</v>
      </c>
      <c r="D163" s="37" t="s">
        <v>1293</v>
      </c>
      <c r="E163" s="37" t="s">
        <v>490</v>
      </c>
      <c r="F163" s="37" t="s">
        <v>1120</v>
      </c>
      <c r="G163" s="37">
        <v>3</v>
      </c>
      <c r="H163" s="40">
        <v>3.5</v>
      </c>
      <c r="I163" s="40"/>
      <c r="J163" s="40" t="s">
        <v>1192</v>
      </c>
      <c r="K163" s="37"/>
      <c r="L163" s="37"/>
      <c r="M163" s="46">
        <v>80</v>
      </c>
      <c r="N163" s="46">
        <v>82</v>
      </c>
      <c r="O163" s="46">
        <v>78</v>
      </c>
      <c r="P163" s="46">
        <v>85</v>
      </c>
      <c r="Q163" s="46">
        <v>75</v>
      </c>
      <c r="R163" s="46">
        <v>80</v>
      </c>
      <c r="S163" s="46">
        <f t="shared" si="5"/>
        <v>80</v>
      </c>
    </row>
    <row r="164" spans="1:19" s="41" customFormat="1" ht="22" customHeight="1">
      <c r="A164" s="37">
        <v>165</v>
      </c>
      <c r="B164" s="37">
        <v>158</v>
      </c>
      <c r="C164" s="37" t="s">
        <v>901</v>
      </c>
      <c r="D164" s="37" t="s">
        <v>1280</v>
      </c>
      <c r="E164" s="37" t="s">
        <v>99</v>
      </c>
      <c r="F164" s="37" t="s">
        <v>1120</v>
      </c>
      <c r="G164" s="37">
        <v>4</v>
      </c>
      <c r="H164" s="40">
        <v>3.2</v>
      </c>
      <c r="I164" s="40"/>
      <c r="J164" s="40" t="s">
        <v>1191</v>
      </c>
      <c r="K164" s="37"/>
      <c r="L164" s="37"/>
      <c r="M164" s="46">
        <v>74</v>
      </c>
      <c r="N164" s="46">
        <v>82</v>
      </c>
      <c r="O164" s="46">
        <v>80</v>
      </c>
      <c r="P164" s="46">
        <v>85</v>
      </c>
      <c r="Q164" s="46">
        <v>74</v>
      </c>
      <c r="R164" s="46">
        <v>84</v>
      </c>
      <c r="S164" s="46">
        <f t="shared" si="5"/>
        <v>79.833333333333329</v>
      </c>
    </row>
    <row r="165" spans="1:19" s="41" customFormat="1" ht="22" customHeight="1">
      <c r="A165" s="37">
        <v>163</v>
      </c>
      <c r="B165" s="37">
        <v>110</v>
      </c>
      <c r="C165" s="37" t="s">
        <v>614</v>
      </c>
      <c r="D165" s="37" t="s">
        <v>1232</v>
      </c>
      <c r="E165" s="37" t="s">
        <v>33</v>
      </c>
      <c r="F165" s="37" t="s">
        <v>1120</v>
      </c>
      <c r="G165" s="37">
        <v>3</v>
      </c>
      <c r="H165" s="40">
        <v>3.3</v>
      </c>
      <c r="I165" s="40"/>
      <c r="J165" s="40" t="s">
        <v>1138</v>
      </c>
      <c r="K165" s="37"/>
      <c r="L165" s="37"/>
      <c r="M165" s="46">
        <v>80</v>
      </c>
      <c r="N165" s="46">
        <v>80</v>
      </c>
      <c r="O165" s="46">
        <v>82</v>
      </c>
      <c r="P165" s="46">
        <v>80</v>
      </c>
      <c r="Q165" s="46">
        <v>75</v>
      </c>
      <c r="R165" s="46">
        <v>82</v>
      </c>
      <c r="S165" s="46">
        <f t="shared" si="5"/>
        <v>79.833333333333329</v>
      </c>
    </row>
    <row r="166" spans="1:19" s="41" customFormat="1" ht="22" customHeight="1">
      <c r="A166" s="37">
        <v>164</v>
      </c>
      <c r="B166" s="37">
        <v>122</v>
      </c>
      <c r="C166" s="37" t="s">
        <v>688</v>
      </c>
      <c r="D166" s="37" t="s">
        <v>1244</v>
      </c>
      <c r="E166" s="37" t="s">
        <v>565</v>
      </c>
      <c r="F166" s="37" t="s">
        <v>1120</v>
      </c>
      <c r="G166" s="37">
        <v>4</v>
      </c>
      <c r="H166" s="40">
        <v>3.4</v>
      </c>
      <c r="I166" s="40"/>
      <c r="J166" s="40" t="s">
        <v>1180</v>
      </c>
      <c r="K166" s="37"/>
      <c r="L166" s="37"/>
      <c r="M166" s="46">
        <v>74</v>
      </c>
      <c r="N166" s="46">
        <v>80</v>
      </c>
      <c r="O166" s="46">
        <v>80</v>
      </c>
      <c r="P166" s="46">
        <v>86</v>
      </c>
      <c r="Q166" s="46">
        <v>75</v>
      </c>
      <c r="R166" s="46">
        <v>84</v>
      </c>
      <c r="S166" s="46">
        <f t="shared" si="5"/>
        <v>79.833333333333329</v>
      </c>
    </row>
    <row r="167" spans="1:19" s="41" customFormat="1" ht="22" customHeight="1">
      <c r="A167" s="37">
        <v>166</v>
      </c>
      <c r="B167" s="37">
        <v>132</v>
      </c>
      <c r="C167" s="37" t="s">
        <v>748</v>
      </c>
      <c r="D167" s="37" t="s">
        <v>1254</v>
      </c>
      <c r="E167" s="37" t="s">
        <v>490</v>
      </c>
      <c r="F167" s="37" t="s">
        <v>1121</v>
      </c>
      <c r="G167" s="37">
        <v>2</v>
      </c>
      <c r="H167" s="40"/>
      <c r="I167" s="40">
        <v>3.7</v>
      </c>
      <c r="J167" s="40" t="s">
        <v>1199</v>
      </c>
      <c r="K167" s="37"/>
      <c r="L167" s="44" t="s">
        <v>1303</v>
      </c>
      <c r="M167" s="46">
        <v>74</v>
      </c>
      <c r="N167" s="46">
        <v>82</v>
      </c>
      <c r="O167" s="46">
        <v>86</v>
      </c>
      <c r="P167" s="46">
        <v>84</v>
      </c>
      <c r="Q167" s="46">
        <v>72</v>
      </c>
      <c r="R167" s="46">
        <v>80</v>
      </c>
      <c r="S167" s="46">
        <f t="shared" si="5"/>
        <v>79.666666666666671</v>
      </c>
    </row>
    <row r="168" spans="1:19" s="41" customFormat="1" ht="22" customHeight="1">
      <c r="A168" s="37">
        <v>167</v>
      </c>
      <c r="B168" s="37">
        <v>78</v>
      </c>
      <c r="C168" s="37" t="s">
        <v>1079</v>
      </c>
      <c r="D168" s="38" t="s">
        <v>404</v>
      </c>
      <c r="E168" s="37" t="s">
        <v>49</v>
      </c>
      <c r="F168" s="37" t="s">
        <v>1119</v>
      </c>
      <c r="G168" s="37">
        <v>3</v>
      </c>
      <c r="H168" s="39">
        <v>3.5</v>
      </c>
      <c r="I168" s="37"/>
      <c r="J168" s="37" t="s">
        <v>1177</v>
      </c>
      <c r="K168" s="50"/>
      <c r="L168" s="37"/>
      <c r="M168" s="46">
        <v>76</v>
      </c>
      <c r="N168" s="46">
        <v>80</v>
      </c>
      <c r="O168" s="46">
        <v>83</v>
      </c>
      <c r="P168" s="46">
        <v>83</v>
      </c>
      <c r="Q168" s="46">
        <v>75</v>
      </c>
      <c r="R168" s="46">
        <v>80</v>
      </c>
      <c r="S168" s="46">
        <f t="shared" si="5"/>
        <v>79.5</v>
      </c>
    </row>
    <row r="169" spans="1:19" s="41" customFormat="1" ht="22" customHeight="1">
      <c r="A169" s="37">
        <v>168</v>
      </c>
      <c r="B169" s="37">
        <v>125</v>
      </c>
      <c r="C169" s="37" t="s">
        <v>706</v>
      </c>
      <c r="D169" s="37" t="s">
        <v>1247</v>
      </c>
      <c r="E169" s="37" t="s">
        <v>565</v>
      </c>
      <c r="F169" s="37" t="s">
        <v>1120</v>
      </c>
      <c r="G169" s="37">
        <v>4</v>
      </c>
      <c r="H169" s="40">
        <v>3.3</v>
      </c>
      <c r="I169" s="40"/>
      <c r="J169" s="40" t="s">
        <v>1152</v>
      </c>
      <c r="K169" s="37"/>
      <c r="L169" s="37"/>
      <c r="M169" s="46">
        <v>74</v>
      </c>
      <c r="N169" s="46">
        <v>82</v>
      </c>
      <c r="O169" s="46">
        <v>80</v>
      </c>
      <c r="P169" s="46">
        <v>80</v>
      </c>
      <c r="Q169" s="46">
        <v>75</v>
      </c>
      <c r="R169" s="46">
        <v>84</v>
      </c>
      <c r="S169" s="46">
        <f t="shared" si="5"/>
        <v>79.166666666666671</v>
      </c>
    </row>
    <row r="170" spans="1:19" s="41" customFormat="1" ht="22" customHeight="1">
      <c r="A170" s="37">
        <v>169</v>
      </c>
      <c r="B170" s="37">
        <v>95</v>
      </c>
      <c r="C170" s="37" t="s">
        <v>514</v>
      </c>
      <c r="D170" s="37" t="s">
        <v>1217</v>
      </c>
      <c r="E170" s="37" t="s">
        <v>115</v>
      </c>
      <c r="F170" s="37" t="s">
        <v>1120</v>
      </c>
      <c r="G170" s="37">
        <v>3</v>
      </c>
      <c r="H170" s="40">
        <v>3</v>
      </c>
      <c r="I170" s="40"/>
      <c r="J170" s="40" t="s">
        <v>1138</v>
      </c>
      <c r="K170" s="37"/>
      <c r="L170" s="37"/>
      <c r="M170" s="46">
        <v>80</v>
      </c>
      <c r="N170" s="46">
        <v>84</v>
      </c>
      <c r="O170" s="46">
        <v>75</v>
      </c>
      <c r="P170" s="46">
        <v>80</v>
      </c>
      <c r="Q170" s="46">
        <v>73</v>
      </c>
      <c r="R170" s="46">
        <v>82</v>
      </c>
      <c r="S170" s="46">
        <f t="shared" si="5"/>
        <v>79</v>
      </c>
    </row>
    <row r="171" spans="1:19" s="41" customFormat="1" ht="22" customHeight="1">
      <c r="A171" s="37">
        <v>170</v>
      </c>
      <c r="B171" s="37">
        <v>83</v>
      </c>
      <c r="C171" s="37" t="s">
        <v>1080</v>
      </c>
      <c r="D171" s="38" t="s">
        <v>482</v>
      </c>
      <c r="E171" s="37" t="s">
        <v>49</v>
      </c>
      <c r="F171" s="37" t="s">
        <v>1119</v>
      </c>
      <c r="G171" s="37">
        <v>4</v>
      </c>
      <c r="H171" s="39">
        <v>3.3</v>
      </c>
      <c r="I171" s="37"/>
      <c r="J171" s="37" t="s">
        <v>1140</v>
      </c>
      <c r="K171" s="37"/>
      <c r="L171" s="37"/>
      <c r="M171" s="46">
        <v>74</v>
      </c>
      <c r="N171" s="46">
        <v>84</v>
      </c>
      <c r="O171" s="46">
        <v>80</v>
      </c>
      <c r="P171" s="46">
        <v>80</v>
      </c>
      <c r="Q171" s="46">
        <v>73</v>
      </c>
      <c r="R171" s="46">
        <v>82</v>
      </c>
      <c r="S171" s="46">
        <f t="shared" si="5"/>
        <v>78.833333333333329</v>
      </c>
    </row>
    <row r="172" spans="1:19" s="41" customFormat="1" ht="22" customHeight="1">
      <c r="A172" s="37">
        <v>171</v>
      </c>
      <c r="B172" s="37">
        <v>149</v>
      </c>
      <c r="C172" s="37" t="s">
        <v>847</v>
      </c>
      <c r="D172" s="37" t="s">
        <v>1271</v>
      </c>
      <c r="E172" s="37" t="s">
        <v>490</v>
      </c>
      <c r="F172" s="37" t="s">
        <v>1120</v>
      </c>
      <c r="G172" s="37">
        <v>3</v>
      </c>
      <c r="H172" s="40">
        <v>3.3</v>
      </c>
      <c r="I172" s="40"/>
      <c r="J172" s="40" t="s">
        <v>1193</v>
      </c>
      <c r="K172" s="37"/>
      <c r="L172" s="37"/>
      <c r="M172" s="46">
        <v>72</v>
      </c>
      <c r="N172" s="46">
        <v>80</v>
      </c>
      <c r="O172" s="46">
        <v>76</v>
      </c>
      <c r="P172" s="46">
        <v>83</v>
      </c>
      <c r="Q172" s="46">
        <v>72</v>
      </c>
      <c r="R172" s="46">
        <v>82</v>
      </c>
      <c r="S172" s="46">
        <f t="shared" si="5"/>
        <v>77.5</v>
      </c>
    </row>
    <row r="173" spans="1:19" s="41" customFormat="1" ht="22" customHeight="1">
      <c r="A173" s="37">
        <v>173</v>
      </c>
      <c r="B173" s="37">
        <v>89</v>
      </c>
      <c r="C173" s="37" t="s">
        <v>1083</v>
      </c>
      <c r="D173" s="38" t="s">
        <v>457</v>
      </c>
      <c r="E173" s="37" t="s">
        <v>33</v>
      </c>
      <c r="F173" s="37" t="s">
        <v>1119</v>
      </c>
      <c r="G173" s="37">
        <v>3</v>
      </c>
      <c r="H173" s="39">
        <v>3.1</v>
      </c>
      <c r="I173" s="40"/>
      <c r="J173" s="40" t="s">
        <v>1151</v>
      </c>
      <c r="K173" s="37"/>
      <c r="L173" s="37"/>
      <c r="M173" s="46">
        <v>70</v>
      </c>
      <c r="N173" s="46">
        <v>80</v>
      </c>
      <c r="O173" s="46">
        <v>78</v>
      </c>
      <c r="P173" s="46">
        <v>81</v>
      </c>
      <c r="Q173" s="46">
        <v>71</v>
      </c>
      <c r="R173" s="46">
        <v>82</v>
      </c>
      <c r="S173" s="46">
        <f t="shared" si="5"/>
        <v>77</v>
      </c>
    </row>
    <row r="174" spans="1:19" s="41" customFormat="1" ht="22" customHeight="1">
      <c r="A174" s="37">
        <v>172</v>
      </c>
      <c r="B174" s="37">
        <v>67</v>
      </c>
      <c r="C174" s="37" t="s">
        <v>1071</v>
      </c>
      <c r="D174" s="38" t="s">
        <v>351</v>
      </c>
      <c r="E174" s="37" t="s">
        <v>33</v>
      </c>
      <c r="F174" s="37" t="s">
        <v>1119</v>
      </c>
      <c r="G174" s="37">
        <v>4</v>
      </c>
      <c r="H174" s="39">
        <v>3.3</v>
      </c>
      <c r="I174" s="37"/>
      <c r="J174" s="37" t="s">
        <v>1175</v>
      </c>
      <c r="K174" s="37"/>
      <c r="L174" s="37"/>
      <c r="M174" s="46">
        <v>70</v>
      </c>
      <c r="N174" s="46">
        <v>84</v>
      </c>
      <c r="O174" s="46">
        <v>76</v>
      </c>
      <c r="P174" s="46">
        <v>80</v>
      </c>
      <c r="Q174" s="46">
        <v>72</v>
      </c>
      <c r="R174" s="46">
        <v>80</v>
      </c>
      <c r="S174" s="46">
        <f t="shared" si="5"/>
        <v>77</v>
      </c>
    </row>
    <row r="175" spans="1:19" s="41" customFormat="1" ht="22" customHeight="1">
      <c r="A175" s="37">
        <v>174</v>
      </c>
      <c r="B175" s="37">
        <v>55</v>
      </c>
      <c r="C175" s="37" t="s">
        <v>1062</v>
      </c>
      <c r="D175" s="38" t="s">
        <v>296</v>
      </c>
      <c r="E175" s="37" t="s">
        <v>33</v>
      </c>
      <c r="F175" s="37" t="s">
        <v>1119</v>
      </c>
      <c r="G175" s="37">
        <v>4</v>
      </c>
      <c r="H175" s="39">
        <v>3.1</v>
      </c>
      <c r="I175" s="37"/>
      <c r="J175" s="37" t="s">
        <v>1143</v>
      </c>
      <c r="K175" s="37"/>
      <c r="L175" s="37"/>
      <c r="M175" s="46">
        <v>70</v>
      </c>
      <c r="N175" s="46">
        <v>80</v>
      </c>
      <c r="O175" s="46">
        <v>78</v>
      </c>
      <c r="P175" s="46">
        <v>80</v>
      </c>
      <c r="Q175" s="46">
        <v>68</v>
      </c>
      <c r="R175" s="46">
        <v>82</v>
      </c>
      <c r="S175" s="46">
        <f t="shared" si="5"/>
        <v>76.333333333333329</v>
      </c>
    </row>
    <row r="176" spans="1:19" s="41" customFormat="1" ht="22" customHeight="1">
      <c r="A176" s="37">
        <v>175</v>
      </c>
      <c r="B176" s="37">
        <v>169</v>
      </c>
      <c r="C176" s="37" t="s">
        <v>969</v>
      </c>
      <c r="D176" s="37" t="s">
        <v>1292</v>
      </c>
      <c r="E176" s="37" t="s">
        <v>490</v>
      </c>
      <c r="F176" s="37" t="s">
        <v>1121</v>
      </c>
      <c r="G176" s="37">
        <v>2</v>
      </c>
      <c r="H176" s="40"/>
      <c r="I176" s="40">
        <v>3.2</v>
      </c>
      <c r="J176" s="40" t="s">
        <v>1208</v>
      </c>
      <c r="K176" s="37"/>
      <c r="L176" s="37"/>
      <c r="M176" s="46">
        <v>70</v>
      </c>
      <c r="N176" s="46">
        <v>77</v>
      </c>
      <c r="O176" s="46">
        <v>75</v>
      </c>
      <c r="P176" s="46">
        <v>82</v>
      </c>
      <c r="Q176" s="46">
        <v>73</v>
      </c>
      <c r="R176" s="46">
        <v>76</v>
      </c>
      <c r="S176" s="46">
        <f t="shared" si="5"/>
        <v>75.5</v>
      </c>
    </row>
    <row r="177" spans="1:19" s="41" customFormat="1" ht="22" customHeight="1">
      <c r="A177" s="37">
        <v>176</v>
      </c>
      <c r="B177" s="37">
        <v>177</v>
      </c>
      <c r="C177" s="37" t="s">
        <v>1016</v>
      </c>
      <c r="D177" s="37" t="s">
        <v>1300</v>
      </c>
      <c r="E177" s="37" t="s">
        <v>490</v>
      </c>
      <c r="F177" s="37" t="s">
        <v>1121</v>
      </c>
      <c r="G177" s="37">
        <v>2</v>
      </c>
      <c r="H177" s="40"/>
      <c r="I177" s="40">
        <v>3.1</v>
      </c>
      <c r="J177" s="40" t="s">
        <v>1210</v>
      </c>
      <c r="K177" s="37"/>
      <c r="L177" s="37"/>
      <c r="M177" s="46">
        <v>60</v>
      </c>
      <c r="N177" s="46">
        <v>77</v>
      </c>
      <c r="O177" s="46">
        <v>78</v>
      </c>
      <c r="P177" s="46">
        <v>85</v>
      </c>
      <c r="Q177" s="46">
        <v>68</v>
      </c>
      <c r="R177" s="46">
        <v>76</v>
      </c>
      <c r="S177" s="46">
        <f t="shared" si="5"/>
        <v>74</v>
      </c>
    </row>
    <row r="178" spans="1:19" s="41" customFormat="1" ht="22" customHeight="1">
      <c r="A178" s="37">
        <v>177</v>
      </c>
      <c r="B178" s="37">
        <v>139</v>
      </c>
      <c r="C178" s="37" t="s">
        <v>787</v>
      </c>
      <c r="D178" s="37" t="s">
        <v>1261</v>
      </c>
      <c r="E178" s="37" t="s">
        <v>33</v>
      </c>
      <c r="F178" s="37" t="s">
        <v>1120</v>
      </c>
      <c r="G178" s="37">
        <v>4</v>
      </c>
      <c r="H178" s="40">
        <v>3</v>
      </c>
      <c r="I178" s="40"/>
      <c r="J178" s="40" t="s">
        <v>1201</v>
      </c>
      <c r="K178" s="37"/>
      <c r="L178" s="37"/>
      <c r="M178" s="46">
        <v>70</v>
      </c>
      <c r="N178" s="46">
        <v>75</v>
      </c>
      <c r="O178" s="46">
        <v>70</v>
      </c>
      <c r="P178" s="46">
        <v>80</v>
      </c>
      <c r="Q178" s="46">
        <v>67</v>
      </c>
      <c r="R178" s="46">
        <v>76</v>
      </c>
      <c r="S178" s="46">
        <f t="shared" si="5"/>
        <v>73</v>
      </c>
    </row>
    <row r="179" spans="1:19" s="41" customFormat="1" ht="22" customHeight="1">
      <c r="A179" s="37">
        <v>178</v>
      </c>
      <c r="B179" s="37">
        <v>152</v>
      </c>
      <c r="C179" s="37" t="s">
        <v>865</v>
      </c>
      <c r="D179" s="37" t="s">
        <v>1274</v>
      </c>
      <c r="E179" s="37" t="s">
        <v>490</v>
      </c>
      <c r="F179" s="37" t="s">
        <v>1121</v>
      </c>
      <c r="G179" s="37">
        <v>2</v>
      </c>
      <c r="H179" s="40"/>
      <c r="I179" s="40">
        <v>3.2</v>
      </c>
      <c r="J179" s="40" t="s">
        <v>1205</v>
      </c>
      <c r="K179" s="37"/>
      <c r="L179" s="44" t="s">
        <v>1310</v>
      </c>
      <c r="M179" s="46">
        <v>60</v>
      </c>
      <c r="N179" s="46">
        <v>75</v>
      </c>
      <c r="O179" s="46">
        <v>72</v>
      </c>
      <c r="P179" s="46">
        <v>78</v>
      </c>
      <c r="Q179" s="46">
        <v>67</v>
      </c>
      <c r="R179" s="46">
        <v>80</v>
      </c>
      <c r="S179" s="46">
        <f t="shared" si="5"/>
        <v>72</v>
      </c>
    </row>
  </sheetData>
  <sortState ref="A2:S179">
    <sortCondition descending="1" ref="S2:S179"/>
    <sortCondition ref="H2:H179"/>
    <sortCondition descending="1" ref="I2:I179"/>
    <sortCondition ref="K2:K179"/>
    <sortCondition descending="1" ref="J2:J179"/>
  </sortState>
  <phoneticPr fontId="2" type="noConversion"/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workbookViewId="0">
      <selection activeCell="L125" sqref="L125"/>
    </sheetView>
  </sheetViews>
  <sheetFormatPr baseColWidth="10" defaultColWidth="9" defaultRowHeight="15" x14ac:dyDescent="0"/>
  <cols>
    <col min="1" max="1" width="5.1640625" style="2" customWidth="1"/>
    <col min="2" max="2" width="12" style="2" customWidth="1"/>
    <col min="3" max="3" width="9.33203125" style="2" customWidth="1"/>
    <col min="4" max="4" width="26.83203125" style="2" customWidth="1"/>
    <col min="5" max="5" width="13.1640625" style="2" customWidth="1"/>
    <col min="6" max="6" width="5.6640625" style="2" customWidth="1"/>
    <col min="7" max="7" width="25.83203125" style="2" customWidth="1"/>
    <col min="8" max="8" width="14.5" style="3" customWidth="1"/>
    <col min="9" max="10" width="8.83203125" style="2" customWidth="1"/>
    <col min="11" max="11" width="6.33203125" style="2" customWidth="1"/>
    <col min="12" max="12" width="6" style="2" customWidth="1"/>
    <col min="13" max="13" width="5.33203125" style="2" customWidth="1"/>
    <col min="14" max="14" width="5.5" style="2" customWidth="1"/>
    <col min="15" max="15" width="7.6640625" style="2" customWidth="1"/>
    <col min="16" max="16" width="15.83203125" style="2" customWidth="1"/>
    <col min="17" max="17" width="7.6640625" style="2" customWidth="1"/>
    <col min="18" max="18" width="19.33203125" style="2" customWidth="1"/>
    <col min="19" max="19" width="17.1640625" style="2" customWidth="1"/>
    <col min="20" max="16384" width="9" style="2"/>
  </cols>
  <sheetData>
    <row r="1" spans="1:21" s="1" customFormat="1" ht="48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18</v>
      </c>
      <c r="J1" s="5" t="s">
        <v>8</v>
      </c>
      <c r="K1" s="5" t="s">
        <v>9</v>
      </c>
      <c r="L1" s="5" t="s">
        <v>10</v>
      </c>
      <c r="M1" s="5" t="s">
        <v>12</v>
      </c>
      <c r="N1" s="5" t="s">
        <v>11</v>
      </c>
      <c r="O1" s="5" t="s">
        <v>13</v>
      </c>
      <c r="P1" s="5" t="s">
        <v>14</v>
      </c>
      <c r="Q1" s="5" t="s">
        <v>15</v>
      </c>
      <c r="R1" s="5" t="s">
        <v>17</v>
      </c>
      <c r="S1" s="5" t="s">
        <v>16</v>
      </c>
      <c r="T1" s="8" t="s">
        <v>19</v>
      </c>
    </row>
    <row r="2" spans="1:21">
      <c r="A2" s="9">
        <v>118</v>
      </c>
      <c r="B2" s="9" t="s">
        <v>663</v>
      </c>
      <c r="C2" s="9" t="s">
        <v>664</v>
      </c>
      <c r="D2" s="9" t="s">
        <v>665</v>
      </c>
      <c r="E2" s="9" t="s">
        <v>666</v>
      </c>
      <c r="F2" s="9" t="s">
        <v>487</v>
      </c>
      <c r="G2" s="9" t="s">
        <v>667</v>
      </c>
      <c r="H2" s="11" t="s">
        <v>668</v>
      </c>
      <c r="I2" s="9" t="s">
        <v>541</v>
      </c>
      <c r="J2" s="9" t="s">
        <v>1120</v>
      </c>
      <c r="K2" s="9">
        <v>4</v>
      </c>
      <c r="L2" s="9">
        <v>116</v>
      </c>
      <c r="M2" s="9"/>
      <c r="N2" s="9"/>
      <c r="O2" s="9" t="s">
        <v>467</v>
      </c>
      <c r="P2" s="13">
        <v>3.1</v>
      </c>
      <c r="Q2" s="13"/>
      <c r="R2" s="9" t="s">
        <v>492</v>
      </c>
      <c r="S2" s="9" t="s">
        <v>1306</v>
      </c>
      <c r="T2" s="9" t="s">
        <v>467</v>
      </c>
    </row>
    <row r="3" spans="1:21">
      <c r="A3" s="9">
        <v>20</v>
      </c>
      <c r="B3" s="9" t="s">
        <v>1038</v>
      </c>
      <c r="C3" s="10" t="s">
        <v>121</v>
      </c>
      <c r="D3" s="9" t="s">
        <v>122</v>
      </c>
      <c r="E3" s="9" t="s">
        <v>123</v>
      </c>
      <c r="F3" s="9" t="s">
        <v>24</v>
      </c>
      <c r="G3" s="9" t="s">
        <v>124</v>
      </c>
      <c r="H3" s="11" t="s">
        <v>125</v>
      </c>
      <c r="I3" s="9" t="s">
        <v>99</v>
      </c>
      <c r="J3" s="9" t="s">
        <v>1119</v>
      </c>
      <c r="K3" s="9">
        <v>3</v>
      </c>
      <c r="L3" s="9">
        <v>116</v>
      </c>
      <c r="M3" s="12"/>
      <c r="N3" s="9"/>
      <c r="O3" s="9" t="s">
        <v>34</v>
      </c>
      <c r="P3" s="12">
        <v>4.0999999999999996</v>
      </c>
      <c r="Q3" s="13"/>
      <c r="R3" s="9"/>
      <c r="S3" s="9" t="s">
        <v>1306</v>
      </c>
      <c r="T3" s="9" t="s">
        <v>467</v>
      </c>
    </row>
    <row r="4" spans="1:21">
      <c r="A4" s="9">
        <v>36</v>
      </c>
      <c r="B4" s="9" t="s">
        <v>1052</v>
      </c>
      <c r="C4" s="10" t="s">
        <v>202</v>
      </c>
      <c r="D4" s="9" t="s">
        <v>203</v>
      </c>
      <c r="E4" s="9" t="s">
        <v>204</v>
      </c>
      <c r="F4" s="9" t="s">
        <v>24</v>
      </c>
      <c r="G4" s="9" t="s">
        <v>205</v>
      </c>
      <c r="H4" s="11" t="s">
        <v>206</v>
      </c>
      <c r="I4" s="9" t="s">
        <v>99</v>
      </c>
      <c r="J4" s="9" t="s">
        <v>1119</v>
      </c>
      <c r="K4" s="9">
        <v>2</v>
      </c>
      <c r="L4" s="9">
        <v>115</v>
      </c>
      <c r="M4" s="12"/>
      <c r="N4" s="9"/>
      <c r="O4" s="9" t="s">
        <v>34</v>
      </c>
      <c r="P4" s="12">
        <v>4.2</v>
      </c>
      <c r="Q4" s="13"/>
      <c r="R4" s="9" t="s">
        <v>76</v>
      </c>
      <c r="S4" s="9" t="s">
        <v>1306</v>
      </c>
      <c r="T4" s="9" t="s">
        <v>467</v>
      </c>
    </row>
    <row r="5" spans="1:21">
      <c r="A5" s="9">
        <v>111</v>
      </c>
      <c r="B5" s="9" t="s">
        <v>620</v>
      </c>
      <c r="C5" s="9" t="s">
        <v>621</v>
      </c>
      <c r="D5" s="9" t="s">
        <v>622</v>
      </c>
      <c r="E5" s="9" t="s">
        <v>623</v>
      </c>
      <c r="F5" s="9" t="s">
        <v>487</v>
      </c>
      <c r="G5" s="9" t="s">
        <v>624</v>
      </c>
      <c r="H5" s="11" t="s">
        <v>625</v>
      </c>
      <c r="I5" s="9" t="s">
        <v>565</v>
      </c>
      <c r="J5" s="9" t="s">
        <v>1120</v>
      </c>
      <c r="K5" s="9">
        <v>3</v>
      </c>
      <c r="L5" s="9">
        <v>114</v>
      </c>
      <c r="M5" s="9"/>
      <c r="N5" s="9"/>
      <c r="O5" s="9" t="s">
        <v>467</v>
      </c>
      <c r="P5" s="13">
        <v>3.8</v>
      </c>
      <c r="Q5" s="13"/>
      <c r="R5" s="9" t="s">
        <v>492</v>
      </c>
      <c r="S5" s="9" t="s">
        <v>626</v>
      </c>
      <c r="T5" s="9" t="s">
        <v>467</v>
      </c>
    </row>
    <row r="6" spans="1:21">
      <c r="A6" s="9">
        <v>12</v>
      </c>
      <c r="B6" s="9" t="s">
        <v>1035</v>
      </c>
      <c r="C6" s="10" t="s">
        <v>81</v>
      </c>
      <c r="D6" s="9" t="s">
        <v>82</v>
      </c>
      <c r="E6" s="9" t="s">
        <v>83</v>
      </c>
      <c r="F6" s="9" t="s">
        <v>24</v>
      </c>
      <c r="G6" s="9" t="s">
        <v>84</v>
      </c>
      <c r="H6" s="11" t="s">
        <v>85</v>
      </c>
      <c r="I6" s="9" t="s">
        <v>33</v>
      </c>
      <c r="J6" s="9" t="s">
        <v>1119</v>
      </c>
      <c r="K6" s="9">
        <v>3</v>
      </c>
      <c r="L6" s="9">
        <v>113</v>
      </c>
      <c r="M6" s="12"/>
      <c r="N6" s="9"/>
      <c r="O6" s="9" t="s">
        <v>34</v>
      </c>
      <c r="P6" s="12">
        <v>3.2</v>
      </c>
      <c r="Q6" s="13"/>
      <c r="R6" s="9"/>
      <c r="S6" s="9"/>
      <c r="T6" s="9"/>
    </row>
    <row r="7" spans="1:21">
      <c r="A7" s="9">
        <v>109</v>
      </c>
      <c r="B7" s="9" t="s">
        <v>608</v>
      </c>
      <c r="C7" s="9" t="s">
        <v>609</v>
      </c>
      <c r="D7" s="9" t="s">
        <v>610</v>
      </c>
      <c r="E7" s="9" t="s">
        <v>611</v>
      </c>
      <c r="F7" s="9" t="s">
        <v>518</v>
      </c>
      <c r="G7" s="9" t="s">
        <v>612</v>
      </c>
      <c r="H7" s="11" t="s">
        <v>613</v>
      </c>
      <c r="I7" s="9" t="s">
        <v>565</v>
      </c>
      <c r="J7" s="9" t="s">
        <v>1120</v>
      </c>
      <c r="K7" s="9">
        <v>4</v>
      </c>
      <c r="L7" s="9">
        <v>112</v>
      </c>
      <c r="M7" s="9"/>
      <c r="N7" s="9"/>
      <c r="O7" s="9" t="s">
        <v>467</v>
      </c>
      <c r="P7" s="13">
        <v>3.5</v>
      </c>
      <c r="Q7" s="13"/>
      <c r="R7" s="9" t="s">
        <v>492</v>
      </c>
      <c r="S7" s="9" t="s">
        <v>1306</v>
      </c>
      <c r="T7" s="9" t="s">
        <v>467</v>
      </c>
    </row>
    <row r="8" spans="1:21">
      <c r="A8" s="9">
        <v>130</v>
      </c>
      <c r="B8" s="9" t="s">
        <v>736</v>
      </c>
      <c r="C8" s="9" t="s">
        <v>737</v>
      </c>
      <c r="D8" s="9" t="s">
        <v>738</v>
      </c>
      <c r="E8" s="9" t="s">
        <v>739</v>
      </c>
      <c r="F8" s="9" t="s">
        <v>487</v>
      </c>
      <c r="G8" s="9" t="s">
        <v>740</v>
      </c>
      <c r="H8" s="11" t="s">
        <v>741</v>
      </c>
      <c r="I8" s="9" t="s">
        <v>115</v>
      </c>
      <c r="J8" s="9" t="s">
        <v>1120</v>
      </c>
      <c r="K8" s="9">
        <v>4</v>
      </c>
      <c r="L8" s="9">
        <v>112</v>
      </c>
      <c r="M8" s="9"/>
      <c r="N8" s="9"/>
      <c r="O8" s="9" t="s">
        <v>467</v>
      </c>
      <c r="P8" s="13">
        <v>3.7</v>
      </c>
      <c r="Q8" s="13"/>
      <c r="R8" s="9" t="s">
        <v>492</v>
      </c>
      <c r="S8" s="9"/>
      <c r="T8" s="9"/>
      <c r="U8" s="4"/>
    </row>
    <row r="9" spans="1:21">
      <c r="A9" s="9">
        <v>62</v>
      </c>
      <c r="B9" s="9" t="s">
        <v>1066</v>
      </c>
      <c r="C9" s="10" t="s">
        <v>329</v>
      </c>
      <c r="D9" s="9" t="s">
        <v>330</v>
      </c>
      <c r="E9" s="9" t="s">
        <v>331</v>
      </c>
      <c r="F9" s="9" t="s">
        <v>24</v>
      </c>
      <c r="G9" s="9" t="s">
        <v>332</v>
      </c>
      <c r="H9" s="11" t="s">
        <v>333</v>
      </c>
      <c r="I9" s="9" t="s">
        <v>33</v>
      </c>
      <c r="J9" s="9" t="s">
        <v>1119</v>
      </c>
      <c r="K9" s="9">
        <v>2</v>
      </c>
      <c r="L9" s="9">
        <v>112</v>
      </c>
      <c r="M9" s="12"/>
      <c r="N9" s="9"/>
      <c r="O9" s="9" t="s">
        <v>34</v>
      </c>
      <c r="P9" s="12">
        <v>4.2</v>
      </c>
      <c r="Q9" s="9"/>
      <c r="R9" s="9"/>
      <c r="S9" s="9"/>
      <c r="T9" s="9"/>
    </row>
    <row r="10" spans="1:21">
      <c r="A10" s="9">
        <v>77</v>
      </c>
      <c r="B10" s="9" t="s">
        <v>1078</v>
      </c>
      <c r="C10" s="10" t="s">
        <v>400</v>
      </c>
      <c r="D10" s="9" t="s">
        <v>469</v>
      </c>
      <c r="E10" s="9" t="s">
        <v>401</v>
      </c>
      <c r="F10" s="9" t="s">
        <v>58</v>
      </c>
      <c r="G10" s="9" t="s">
        <v>402</v>
      </c>
      <c r="H10" s="11" t="s">
        <v>403</v>
      </c>
      <c r="I10" s="9" t="s">
        <v>27</v>
      </c>
      <c r="J10" s="9" t="s">
        <v>1119</v>
      </c>
      <c r="K10" s="9">
        <v>4</v>
      </c>
      <c r="L10" s="9">
        <v>112</v>
      </c>
      <c r="M10" s="12"/>
      <c r="N10" s="9"/>
      <c r="O10" s="9" t="s">
        <v>34</v>
      </c>
      <c r="P10" s="12">
        <v>3.7</v>
      </c>
      <c r="Q10" s="9"/>
      <c r="R10" s="9"/>
      <c r="S10" s="9"/>
      <c r="T10" s="9"/>
      <c r="U10" s="4">
        <f>(SUM(P1:P10)+SUM(Q1:Q10))/46</f>
        <v>0.72826086956521741</v>
      </c>
    </row>
    <row r="11" spans="1:21">
      <c r="A11" s="9">
        <v>97</v>
      </c>
      <c r="B11" s="9" t="s">
        <v>528</v>
      </c>
      <c r="C11" s="9" t="s">
        <v>529</v>
      </c>
      <c r="D11" s="9" t="s">
        <v>530</v>
      </c>
      <c r="E11" s="9" t="s">
        <v>531</v>
      </c>
      <c r="F11" s="9" t="s">
        <v>487</v>
      </c>
      <c r="G11" s="9" t="s">
        <v>532</v>
      </c>
      <c r="H11" s="11" t="s">
        <v>533</v>
      </c>
      <c r="I11" s="9" t="s">
        <v>115</v>
      </c>
      <c r="J11" s="9" t="s">
        <v>1120</v>
      </c>
      <c r="K11" s="9">
        <v>3</v>
      </c>
      <c r="L11" s="9">
        <v>111</v>
      </c>
      <c r="M11" s="9"/>
      <c r="N11" s="9"/>
      <c r="O11" s="9" t="s">
        <v>467</v>
      </c>
      <c r="P11" s="13">
        <v>3.8</v>
      </c>
      <c r="Q11" s="13"/>
      <c r="R11" s="9" t="s">
        <v>492</v>
      </c>
      <c r="S11" s="9"/>
      <c r="T11" s="9"/>
      <c r="U11" s="4"/>
    </row>
    <row r="12" spans="1:21">
      <c r="A12" s="9">
        <v>88</v>
      </c>
      <c r="B12" s="9" t="s">
        <v>1082</v>
      </c>
      <c r="C12" s="10" t="s">
        <v>452</v>
      </c>
      <c r="D12" s="9" t="s">
        <v>453</v>
      </c>
      <c r="E12" s="9" t="s">
        <v>454</v>
      </c>
      <c r="F12" s="9" t="s">
        <v>24</v>
      </c>
      <c r="G12" s="9" t="s">
        <v>455</v>
      </c>
      <c r="H12" s="11" t="s">
        <v>456</v>
      </c>
      <c r="I12" s="9" t="s">
        <v>99</v>
      </c>
      <c r="J12" s="9" t="s">
        <v>1119</v>
      </c>
      <c r="K12" s="9">
        <v>3</v>
      </c>
      <c r="L12" s="9">
        <v>111</v>
      </c>
      <c r="M12" s="12"/>
      <c r="N12" s="9"/>
      <c r="O12" s="9" t="s">
        <v>34</v>
      </c>
      <c r="P12" s="12">
        <v>4</v>
      </c>
      <c r="Q12" s="13"/>
      <c r="R12" s="9"/>
      <c r="S12" s="9"/>
      <c r="T12" s="9"/>
      <c r="U12" s="48">
        <f>SUM(P9:P12)/9</f>
        <v>1.7444444444444445</v>
      </c>
    </row>
    <row r="13" spans="1:21">
      <c r="A13" s="9">
        <v>178</v>
      </c>
      <c r="B13" s="9" t="s">
        <v>1022</v>
      </c>
      <c r="C13" s="9" t="s">
        <v>1023</v>
      </c>
      <c r="D13" s="9" t="s">
        <v>1024</v>
      </c>
      <c r="E13" s="9" t="s">
        <v>1025</v>
      </c>
      <c r="F13" s="9" t="s">
        <v>518</v>
      </c>
      <c r="G13" s="9" t="s">
        <v>1026</v>
      </c>
      <c r="H13" s="11" t="s">
        <v>1027</v>
      </c>
      <c r="I13" s="9" t="s">
        <v>541</v>
      </c>
      <c r="J13" s="9" t="s">
        <v>1120</v>
      </c>
      <c r="K13" s="9">
        <v>4</v>
      </c>
      <c r="L13" s="9">
        <v>110</v>
      </c>
      <c r="M13" s="9"/>
      <c r="N13" s="9">
        <v>975</v>
      </c>
      <c r="O13" s="9"/>
      <c r="P13" s="13">
        <v>4</v>
      </c>
      <c r="Q13" s="13"/>
      <c r="R13" s="9" t="s">
        <v>492</v>
      </c>
      <c r="S13" s="9"/>
      <c r="T13" s="9"/>
    </row>
    <row r="14" spans="1:21">
      <c r="A14" s="9">
        <v>144</v>
      </c>
      <c r="B14" s="9" t="s">
        <v>817</v>
      </c>
      <c r="C14" s="9" t="s">
        <v>818</v>
      </c>
      <c r="D14" s="9" t="s">
        <v>819</v>
      </c>
      <c r="E14" s="9" t="s">
        <v>820</v>
      </c>
      <c r="F14" s="9" t="s">
        <v>487</v>
      </c>
      <c r="G14" s="9" t="s">
        <v>821</v>
      </c>
      <c r="H14" s="11" t="s">
        <v>822</v>
      </c>
      <c r="I14" s="9" t="s">
        <v>541</v>
      </c>
      <c r="J14" s="9" t="s">
        <v>1120</v>
      </c>
      <c r="K14" s="9">
        <v>3</v>
      </c>
      <c r="L14" s="9">
        <v>110</v>
      </c>
      <c r="M14" s="9"/>
      <c r="N14" s="9"/>
      <c r="O14" s="9"/>
      <c r="P14" s="13">
        <v>3.3</v>
      </c>
      <c r="Q14" s="13"/>
      <c r="R14" s="9" t="s">
        <v>492</v>
      </c>
      <c r="S14" s="9"/>
      <c r="T14" s="9"/>
    </row>
    <row r="15" spans="1:21">
      <c r="A15" s="9">
        <v>35</v>
      </c>
      <c r="B15" s="9" t="s">
        <v>1051</v>
      </c>
      <c r="C15" s="10" t="s">
        <v>197</v>
      </c>
      <c r="D15" s="9" t="s">
        <v>198</v>
      </c>
      <c r="E15" s="9" t="s">
        <v>199</v>
      </c>
      <c r="F15" s="9" t="s">
        <v>24</v>
      </c>
      <c r="G15" s="9" t="s">
        <v>200</v>
      </c>
      <c r="H15" s="11" t="s">
        <v>201</v>
      </c>
      <c r="I15" s="9" t="s">
        <v>49</v>
      </c>
      <c r="J15" s="9" t="s">
        <v>1119</v>
      </c>
      <c r="K15" s="9">
        <v>3</v>
      </c>
      <c r="L15" s="9">
        <v>110</v>
      </c>
      <c r="M15" s="12"/>
      <c r="N15" s="9"/>
      <c r="O15" s="9" t="s">
        <v>34</v>
      </c>
      <c r="P15" s="12">
        <v>3.8</v>
      </c>
      <c r="Q15" s="13"/>
      <c r="R15" s="9"/>
      <c r="S15" s="9"/>
      <c r="T15" s="9"/>
      <c r="U15" s="4"/>
    </row>
    <row r="16" spans="1:21">
      <c r="A16" s="9">
        <v>147</v>
      </c>
      <c r="B16" s="9" t="s">
        <v>835</v>
      </c>
      <c r="C16" s="9" t="s">
        <v>836</v>
      </c>
      <c r="D16" s="9" t="s">
        <v>837</v>
      </c>
      <c r="E16" s="9" t="s">
        <v>838</v>
      </c>
      <c r="F16" s="9" t="s">
        <v>518</v>
      </c>
      <c r="G16" s="9" t="s">
        <v>839</v>
      </c>
      <c r="H16" s="11" t="s">
        <v>840</v>
      </c>
      <c r="I16" s="9" t="s">
        <v>541</v>
      </c>
      <c r="J16" s="9" t="s">
        <v>1121</v>
      </c>
      <c r="K16" s="9">
        <v>2</v>
      </c>
      <c r="L16" s="9">
        <v>109</v>
      </c>
      <c r="M16" s="9"/>
      <c r="N16" s="9"/>
      <c r="O16" s="9"/>
      <c r="P16" s="13"/>
      <c r="Q16" s="13">
        <v>3.7</v>
      </c>
      <c r="R16" s="9" t="s">
        <v>492</v>
      </c>
      <c r="S16" s="9"/>
      <c r="T16" s="9"/>
    </row>
    <row r="17" spans="1:21">
      <c r="A17" s="9">
        <v>44</v>
      </c>
      <c r="B17" s="9" t="s">
        <v>1098</v>
      </c>
      <c r="C17" s="10" t="s">
        <v>241</v>
      </c>
      <c r="D17" s="9" t="s">
        <v>242</v>
      </c>
      <c r="E17" s="9" t="s">
        <v>243</v>
      </c>
      <c r="F17" s="9" t="s">
        <v>58</v>
      </c>
      <c r="G17" s="9" t="s">
        <v>244</v>
      </c>
      <c r="H17" s="11" t="s">
        <v>245</v>
      </c>
      <c r="I17" s="9" t="s">
        <v>49</v>
      </c>
      <c r="J17" s="9" t="s">
        <v>1121</v>
      </c>
      <c r="K17" s="9">
        <v>2</v>
      </c>
      <c r="L17" s="9">
        <v>109</v>
      </c>
      <c r="M17" s="12"/>
      <c r="N17" s="9"/>
      <c r="O17" s="9"/>
      <c r="P17" s="12"/>
      <c r="Q17" s="13">
        <v>3.9</v>
      </c>
      <c r="R17" s="9"/>
      <c r="S17" s="9"/>
      <c r="T17" s="9"/>
      <c r="U17" s="4"/>
    </row>
    <row r="18" spans="1:21">
      <c r="A18" s="9">
        <v>174</v>
      </c>
      <c r="B18" s="9" t="s">
        <v>998</v>
      </c>
      <c r="C18" s="9" t="s">
        <v>999</v>
      </c>
      <c r="D18" s="9" t="s">
        <v>1000</v>
      </c>
      <c r="E18" s="9" t="s">
        <v>1001</v>
      </c>
      <c r="F18" s="9" t="s">
        <v>487</v>
      </c>
      <c r="G18" s="9" t="s">
        <v>1002</v>
      </c>
      <c r="H18" s="11" t="s">
        <v>1003</v>
      </c>
      <c r="I18" s="9" t="s">
        <v>99</v>
      </c>
      <c r="J18" s="9" t="s">
        <v>1120</v>
      </c>
      <c r="K18" s="9">
        <v>3</v>
      </c>
      <c r="L18" s="9">
        <v>109</v>
      </c>
      <c r="M18" s="9"/>
      <c r="N18" s="9"/>
      <c r="O18" s="9" t="s">
        <v>467</v>
      </c>
      <c r="P18" s="13">
        <v>3.1</v>
      </c>
      <c r="Q18" s="13"/>
      <c r="R18" s="9" t="s">
        <v>492</v>
      </c>
      <c r="S18" s="9"/>
      <c r="T18" s="9"/>
    </row>
    <row r="19" spans="1:21">
      <c r="A19" s="9">
        <v>107</v>
      </c>
      <c r="B19" s="9" t="s">
        <v>596</v>
      </c>
      <c r="C19" s="9" t="s">
        <v>597</v>
      </c>
      <c r="D19" s="9" t="s">
        <v>598</v>
      </c>
      <c r="E19" s="9" t="s">
        <v>599</v>
      </c>
      <c r="F19" s="9" t="s">
        <v>487</v>
      </c>
      <c r="G19" s="9" t="s">
        <v>600</v>
      </c>
      <c r="H19" s="11" t="s">
        <v>601</v>
      </c>
      <c r="I19" s="9" t="s">
        <v>541</v>
      </c>
      <c r="J19" s="9" t="s">
        <v>1121</v>
      </c>
      <c r="K19" s="9">
        <v>1</v>
      </c>
      <c r="L19" s="9">
        <v>108</v>
      </c>
      <c r="M19" s="9"/>
      <c r="N19" s="9"/>
      <c r="O19" s="9" t="s">
        <v>467</v>
      </c>
      <c r="P19" s="13">
        <v>4</v>
      </c>
      <c r="Q19" s="13"/>
      <c r="R19" s="9" t="s">
        <v>492</v>
      </c>
      <c r="S19" s="9"/>
      <c r="T19" s="9"/>
    </row>
    <row r="20" spans="1:21">
      <c r="A20" s="9">
        <v>135</v>
      </c>
      <c r="B20" s="9" t="s">
        <v>764</v>
      </c>
      <c r="C20" s="9" t="s">
        <v>765</v>
      </c>
      <c r="D20" s="9" t="s">
        <v>766</v>
      </c>
      <c r="E20" s="9" t="s">
        <v>767</v>
      </c>
      <c r="F20" s="9" t="s">
        <v>518</v>
      </c>
      <c r="G20" s="9" t="s">
        <v>768</v>
      </c>
      <c r="H20" s="11" t="s">
        <v>769</v>
      </c>
      <c r="I20" s="9" t="s">
        <v>565</v>
      </c>
      <c r="J20" s="9" t="s">
        <v>1120</v>
      </c>
      <c r="K20" s="9">
        <v>2</v>
      </c>
      <c r="L20" s="9">
        <v>108</v>
      </c>
      <c r="M20" s="9"/>
      <c r="N20" s="9"/>
      <c r="O20" s="9" t="s">
        <v>467</v>
      </c>
      <c r="P20" s="13">
        <v>3.8</v>
      </c>
      <c r="Q20" s="13"/>
      <c r="R20" s="9" t="s">
        <v>492</v>
      </c>
      <c r="S20" s="9"/>
      <c r="T20" s="9"/>
    </row>
    <row r="21" spans="1:21">
      <c r="A21" s="9">
        <v>22</v>
      </c>
      <c r="B21" s="9" t="s">
        <v>1093</v>
      </c>
      <c r="C21" s="10" t="s">
        <v>131</v>
      </c>
      <c r="D21" s="9" t="s">
        <v>132</v>
      </c>
      <c r="E21" s="9" t="s">
        <v>133</v>
      </c>
      <c r="F21" s="9" t="s">
        <v>24</v>
      </c>
      <c r="G21" s="9" t="s">
        <v>134</v>
      </c>
      <c r="H21" s="11" t="s">
        <v>135</v>
      </c>
      <c r="I21" s="9" t="s">
        <v>49</v>
      </c>
      <c r="J21" s="9" t="s">
        <v>1121</v>
      </c>
      <c r="K21" s="9">
        <v>2</v>
      </c>
      <c r="L21" s="9">
        <v>107</v>
      </c>
      <c r="M21" s="12"/>
      <c r="N21" s="9"/>
      <c r="O21" s="9" t="s">
        <v>34</v>
      </c>
      <c r="P21" s="12"/>
      <c r="Q21" s="13">
        <v>4.3</v>
      </c>
      <c r="R21" s="9"/>
      <c r="S21" s="9"/>
      <c r="T21" s="9"/>
      <c r="U21" s="4"/>
    </row>
    <row r="22" spans="1:21">
      <c r="A22" s="9">
        <v>145</v>
      </c>
      <c r="B22" s="9" t="s">
        <v>823</v>
      </c>
      <c r="C22" s="9" t="s">
        <v>824</v>
      </c>
      <c r="D22" s="9" t="s">
        <v>825</v>
      </c>
      <c r="E22" s="9" t="s">
        <v>826</v>
      </c>
      <c r="F22" s="9" t="s">
        <v>487</v>
      </c>
      <c r="G22" s="9" t="s">
        <v>827</v>
      </c>
      <c r="H22" s="11" t="s">
        <v>828</v>
      </c>
      <c r="I22" s="9" t="s">
        <v>565</v>
      </c>
      <c r="J22" s="9" t="s">
        <v>1120</v>
      </c>
      <c r="K22" s="9">
        <v>3</v>
      </c>
      <c r="L22" s="9">
        <v>107</v>
      </c>
      <c r="M22" s="9"/>
      <c r="N22" s="9"/>
      <c r="O22" s="9" t="s">
        <v>467</v>
      </c>
      <c r="P22" s="13">
        <v>4</v>
      </c>
      <c r="Q22" s="13"/>
      <c r="R22" s="9" t="s">
        <v>492</v>
      </c>
      <c r="S22" s="9"/>
      <c r="T22" s="9"/>
    </row>
    <row r="23" spans="1:21">
      <c r="A23" s="9">
        <v>60</v>
      </c>
      <c r="B23" s="9" t="s">
        <v>1064</v>
      </c>
      <c r="C23" s="10" t="s">
        <v>319</v>
      </c>
      <c r="D23" s="9" t="s">
        <v>320</v>
      </c>
      <c r="E23" s="9" t="s">
        <v>321</v>
      </c>
      <c r="F23" s="9" t="s">
        <v>58</v>
      </c>
      <c r="G23" s="9" t="s">
        <v>322</v>
      </c>
      <c r="H23" s="11" t="s">
        <v>323</v>
      </c>
      <c r="I23" s="9" t="s">
        <v>49</v>
      </c>
      <c r="J23" s="9" t="s">
        <v>1119</v>
      </c>
      <c r="K23" s="9">
        <v>3</v>
      </c>
      <c r="L23" s="9">
        <v>107</v>
      </c>
      <c r="M23" s="12"/>
      <c r="N23" s="9">
        <v>975</v>
      </c>
      <c r="O23" s="9" t="s">
        <v>34</v>
      </c>
      <c r="P23" s="12">
        <v>3.7</v>
      </c>
      <c r="Q23" s="9"/>
      <c r="R23" s="9"/>
      <c r="S23" s="9"/>
      <c r="T23" s="9"/>
      <c r="U23" s="4"/>
    </row>
    <row r="24" spans="1:21">
      <c r="A24" s="9">
        <v>54</v>
      </c>
      <c r="B24" s="9" t="s">
        <v>1061</v>
      </c>
      <c r="C24" s="10" t="s">
        <v>291</v>
      </c>
      <c r="D24" s="9" t="s">
        <v>292</v>
      </c>
      <c r="E24" s="9" t="s">
        <v>293</v>
      </c>
      <c r="F24" s="9" t="s">
        <v>24</v>
      </c>
      <c r="G24" s="9" t="s">
        <v>294</v>
      </c>
      <c r="H24" s="11" t="s">
        <v>295</v>
      </c>
      <c r="I24" s="9" t="s">
        <v>49</v>
      </c>
      <c r="J24" s="9" t="s">
        <v>1119</v>
      </c>
      <c r="K24" s="9">
        <v>3</v>
      </c>
      <c r="L24" s="9">
        <v>107</v>
      </c>
      <c r="M24" s="12"/>
      <c r="N24" s="9">
        <v>875</v>
      </c>
      <c r="O24" s="9" t="s">
        <v>34</v>
      </c>
      <c r="P24" s="12">
        <v>3.9</v>
      </c>
      <c r="Q24" s="9"/>
      <c r="R24" s="9"/>
      <c r="S24" s="9"/>
      <c r="T24" s="9"/>
      <c r="U24" s="4"/>
    </row>
    <row r="25" spans="1:21">
      <c r="A25" s="9">
        <v>1</v>
      </c>
      <c r="B25" s="9" t="s">
        <v>1028</v>
      </c>
      <c r="C25" s="10" t="s">
        <v>22</v>
      </c>
      <c r="D25" s="9" t="s">
        <v>23</v>
      </c>
      <c r="E25" s="9" t="s">
        <v>468</v>
      </c>
      <c r="F25" s="9" t="s">
        <v>24</v>
      </c>
      <c r="G25" s="9" t="s">
        <v>25</v>
      </c>
      <c r="H25" s="11" t="s">
        <v>26</v>
      </c>
      <c r="I25" s="9" t="s">
        <v>27</v>
      </c>
      <c r="J25" s="9" t="s">
        <v>1119</v>
      </c>
      <c r="K25" s="9">
        <v>3</v>
      </c>
      <c r="L25" s="9">
        <v>107</v>
      </c>
      <c r="M25" s="12"/>
      <c r="N25" s="9"/>
      <c r="O25" s="9"/>
      <c r="P25" s="12">
        <v>3.7</v>
      </c>
      <c r="Q25" s="13"/>
      <c r="R25" s="9"/>
      <c r="S25" s="9"/>
      <c r="T25" s="9"/>
      <c r="U25" s="4"/>
    </row>
    <row r="26" spans="1:21">
      <c r="A26" s="9">
        <v>64</v>
      </c>
      <c r="B26" s="9" t="s">
        <v>1068</v>
      </c>
      <c r="C26" s="10" t="s">
        <v>337</v>
      </c>
      <c r="D26" s="9" t="s">
        <v>338</v>
      </c>
      <c r="E26" s="9" t="s">
        <v>339</v>
      </c>
      <c r="F26" s="9" t="s">
        <v>58</v>
      </c>
      <c r="G26" s="9" t="s">
        <v>340</v>
      </c>
      <c r="H26" s="11" t="s">
        <v>341</v>
      </c>
      <c r="I26" s="9" t="s">
        <v>27</v>
      </c>
      <c r="J26" s="9" t="s">
        <v>1119</v>
      </c>
      <c r="K26" s="9">
        <v>3</v>
      </c>
      <c r="L26" s="9">
        <v>107</v>
      </c>
      <c r="M26" s="12"/>
      <c r="N26" s="9"/>
      <c r="O26" s="9" t="s">
        <v>34</v>
      </c>
      <c r="P26" s="12">
        <v>3.9</v>
      </c>
      <c r="Q26" s="9"/>
      <c r="R26" s="9"/>
      <c r="S26" s="9"/>
      <c r="T26" s="9"/>
      <c r="U26" s="4"/>
    </row>
    <row r="27" spans="1:21">
      <c r="A27" s="9">
        <v>106</v>
      </c>
      <c r="B27" s="9" t="s">
        <v>590</v>
      </c>
      <c r="C27" s="9" t="s">
        <v>591</v>
      </c>
      <c r="D27" s="9" t="s">
        <v>592</v>
      </c>
      <c r="E27" s="9" t="s">
        <v>593</v>
      </c>
      <c r="F27" s="9" t="s">
        <v>518</v>
      </c>
      <c r="G27" s="9" t="s">
        <v>594</v>
      </c>
      <c r="H27" s="11" t="s">
        <v>595</v>
      </c>
      <c r="I27" s="9" t="s">
        <v>565</v>
      </c>
      <c r="J27" s="9" t="s">
        <v>1121</v>
      </c>
      <c r="K27" s="9">
        <v>2</v>
      </c>
      <c r="L27" s="9">
        <v>106</v>
      </c>
      <c r="M27" s="9"/>
      <c r="N27" s="9"/>
      <c r="O27" s="9"/>
      <c r="P27" s="13"/>
      <c r="Q27" s="13">
        <v>3.3</v>
      </c>
      <c r="R27" s="9" t="s">
        <v>492</v>
      </c>
      <c r="S27" s="9"/>
      <c r="T27" s="9"/>
    </row>
    <row r="28" spans="1:21">
      <c r="A28" s="9">
        <v>29</v>
      </c>
      <c r="B28" s="9" t="s">
        <v>1045</v>
      </c>
      <c r="C28" s="10" t="s">
        <v>167</v>
      </c>
      <c r="D28" s="9" t="s">
        <v>168</v>
      </c>
      <c r="E28" s="9" t="s">
        <v>169</v>
      </c>
      <c r="F28" s="9" t="s">
        <v>24</v>
      </c>
      <c r="G28" s="9" t="s">
        <v>170</v>
      </c>
      <c r="H28" s="11" t="s">
        <v>477</v>
      </c>
      <c r="I28" s="9" t="s">
        <v>49</v>
      </c>
      <c r="J28" s="9" t="s">
        <v>1119</v>
      </c>
      <c r="K28" s="9">
        <v>3</v>
      </c>
      <c r="L28" s="9">
        <v>106</v>
      </c>
      <c r="M28" s="12"/>
      <c r="N28" s="9"/>
      <c r="O28" s="9" t="s">
        <v>34</v>
      </c>
      <c r="P28" s="12">
        <v>3.9</v>
      </c>
      <c r="Q28" s="13"/>
      <c r="R28" s="9"/>
      <c r="S28" s="9"/>
      <c r="T28" s="9"/>
      <c r="U28" s="4"/>
    </row>
    <row r="29" spans="1:21">
      <c r="A29" s="9">
        <v>70</v>
      </c>
      <c r="B29" s="9" t="s">
        <v>1074</v>
      </c>
      <c r="C29" s="10" t="s">
        <v>366</v>
      </c>
      <c r="D29" s="9" t="s">
        <v>367</v>
      </c>
      <c r="E29" s="9" t="s">
        <v>368</v>
      </c>
      <c r="F29" s="9" t="s">
        <v>24</v>
      </c>
      <c r="G29" s="9" t="s">
        <v>369</v>
      </c>
      <c r="H29" s="11" t="s">
        <v>370</v>
      </c>
      <c r="I29" s="9" t="s">
        <v>49</v>
      </c>
      <c r="J29" s="9" t="s">
        <v>1119</v>
      </c>
      <c r="K29" s="9">
        <v>3</v>
      </c>
      <c r="L29" s="9">
        <v>106</v>
      </c>
      <c r="M29" s="12"/>
      <c r="N29" s="9"/>
      <c r="O29" s="9" t="s">
        <v>34</v>
      </c>
      <c r="P29" s="12">
        <v>3.8</v>
      </c>
      <c r="Q29" s="9"/>
      <c r="R29" s="9"/>
      <c r="S29" s="9"/>
      <c r="T29" s="9"/>
      <c r="U29" s="4"/>
    </row>
    <row r="30" spans="1:21">
      <c r="A30" s="9">
        <v>164</v>
      </c>
      <c r="B30" s="9" t="s">
        <v>938</v>
      </c>
      <c r="C30" s="9" t="s">
        <v>939</v>
      </c>
      <c r="D30" s="9" t="s">
        <v>940</v>
      </c>
      <c r="E30" s="9" t="s">
        <v>941</v>
      </c>
      <c r="F30" s="9" t="s">
        <v>487</v>
      </c>
      <c r="G30" s="9" t="s">
        <v>942</v>
      </c>
      <c r="H30" s="11" t="s">
        <v>943</v>
      </c>
      <c r="I30" s="9" t="s">
        <v>490</v>
      </c>
      <c r="J30" s="9" t="s">
        <v>1121</v>
      </c>
      <c r="K30" s="9">
        <v>1</v>
      </c>
      <c r="L30" s="9">
        <v>105</v>
      </c>
      <c r="M30" s="9"/>
      <c r="N30" s="9">
        <v>925</v>
      </c>
      <c r="O30" s="9"/>
      <c r="P30" s="13">
        <v>3.9</v>
      </c>
      <c r="Q30" s="13"/>
      <c r="R30" s="9" t="s">
        <v>467</v>
      </c>
      <c r="S30" s="9"/>
      <c r="T30" s="9"/>
      <c r="U30" s="4"/>
    </row>
    <row r="31" spans="1:21">
      <c r="A31" s="9">
        <v>121</v>
      </c>
      <c r="B31" s="9" t="s">
        <v>681</v>
      </c>
      <c r="C31" s="9" t="s">
        <v>682</v>
      </c>
      <c r="D31" s="9" t="s">
        <v>683</v>
      </c>
      <c r="E31" s="9" t="s">
        <v>684</v>
      </c>
      <c r="F31" s="9" t="s">
        <v>487</v>
      </c>
      <c r="G31" s="9" t="s">
        <v>685</v>
      </c>
      <c r="H31" s="11" t="s">
        <v>686</v>
      </c>
      <c r="I31" s="9" t="s">
        <v>99</v>
      </c>
      <c r="J31" s="9" t="s">
        <v>1120</v>
      </c>
      <c r="K31" s="9">
        <v>4</v>
      </c>
      <c r="L31" s="9">
        <v>105</v>
      </c>
      <c r="M31" s="9"/>
      <c r="N31" s="9">
        <v>940</v>
      </c>
      <c r="O31" s="9" t="s">
        <v>467</v>
      </c>
      <c r="P31" s="13">
        <v>3.4</v>
      </c>
      <c r="Q31" s="13"/>
      <c r="R31" s="9" t="s">
        <v>492</v>
      </c>
      <c r="S31" s="9"/>
      <c r="T31" s="9"/>
    </row>
    <row r="32" spans="1:21">
      <c r="A32" s="9">
        <v>126</v>
      </c>
      <c r="B32" s="9" t="s">
        <v>712</v>
      </c>
      <c r="C32" s="9" t="s">
        <v>713</v>
      </c>
      <c r="D32" s="9" t="s">
        <v>714</v>
      </c>
      <c r="E32" s="9" t="s">
        <v>715</v>
      </c>
      <c r="F32" s="9" t="s">
        <v>487</v>
      </c>
      <c r="G32" s="9" t="s">
        <v>716</v>
      </c>
      <c r="H32" s="11" t="s">
        <v>717</v>
      </c>
      <c r="I32" s="9" t="s">
        <v>565</v>
      </c>
      <c r="J32" s="9" t="s">
        <v>1120</v>
      </c>
      <c r="K32" s="9">
        <v>3</v>
      </c>
      <c r="L32" s="9">
        <v>105</v>
      </c>
      <c r="M32" s="9"/>
      <c r="N32" s="9"/>
      <c r="O32" s="9" t="s">
        <v>467</v>
      </c>
      <c r="P32" s="13">
        <v>4.0999999999999996</v>
      </c>
      <c r="Q32" s="13"/>
      <c r="R32" s="9" t="s">
        <v>492</v>
      </c>
      <c r="S32" s="9"/>
      <c r="T32" s="9"/>
    </row>
    <row r="33" spans="1:21">
      <c r="A33" s="9">
        <v>23</v>
      </c>
      <c r="B33" s="9" t="s">
        <v>1040</v>
      </c>
      <c r="C33" s="10" t="s">
        <v>136</v>
      </c>
      <c r="D33" s="9" t="s">
        <v>137</v>
      </c>
      <c r="E33" s="9" t="s">
        <v>138</v>
      </c>
      <c r="F33" s="9" t="s">
        <v>24</v>
      </c>
      <c r="G33" s="9" t="s">
        <v>139</v>
      </c>
      <c r="H33" s="11" t="s">
        <v>140</v>
      </c>
      <c r="I33" s="9" t="s">
        <v>33</v>
      </c>
      <c r="J33" s="9" t="s">
        <v>1119</v>
      </c>
      <c r="K33" s="9">
        <v>4</v>
      </c>
      <c r="L33" s="9">
        <v>105</v>
      </c>
      <c r="M33" s="12"/>
      <c r="N33" s="9"/>
      <c r="O33" s="9" t="s">
        <v>34</v>
      </c>
      <c r="P33" s="12">
        <v>3.8</v>
      </c>
      <c r="Q33" s="13"/>
      <c r="R33" s="9"/>
      <c r="S33" s="9"/>
      <c r="T33" s="9"/>
    </row>
    <row r="34" spans="1:21">
      <c r="A34" s="9">
        <v>48</v>
      </c>
      <c r="B34" s="9" t="s">
        <v>1059</v>
      </c>
      <c r="C34" s="10" t="s">
        <v>261</v>
      </c>
      <c r="D34" s="9" t="s">
        <v>262</v>
      </c>
      <c r="E34" s="9" t="s">
        <v>263</v>
      </c>
      <c r="F34" s="9" t="s">
        <v>24</v>
      </c>
      <c r="G34" s="9" t="s">
        <v>264</v>
      </c>
      <c r="H34" s="11" t="s">
        <v>265</v>
      </c>
      <c r="I34" s="9" t="s">
        <v>27</v>
      </c>
      <c r="J34" s="9" t="s">
        <v>1119</v>
      </c>
      <c r="K34" s="9">
        <v>3</v>
      </c>
      <c r="L34" s="9">
        <v>105</v>
      </c>
      <c r="M34" s="12"/>
      <c r="N34" s="9"/>
      <c r="O34" s="9" t="s">
        <v>34</v>
      </c>
      <c r="P34" s="12"/>
      <c r="Q34" s="13">
        <v>4.0999999999999996</v>
      </c>
      <c r="R34" s="9"/>
      <c r="S34" s="9"/>
      <c r="T34" s="9"/>
      <c r="U34" s="4"/>
    </row>
    <row r="35" spans="1:21">
      <c r="A35" s="9">
        <v>30</v>
      </c>
      <c r="B35" s="9" t="s">
        <v>1046</v>
      </c>
      <c r="C35" s="10" t="s">
        <v>171</v>
      </c>
      <c r="D35" s="9" t="s">
        <v>172</v>
      </c>
      <c r="E35" s="9" t="s">
        <v>173</v>
      </c>
      <c r="F35" s="9" t="s">
        <v>24</v>
      </c>
      <c r="G35" s="9" t="s">
        <v>174</v>
      </c>
      <c r="H35" s="11" t="s">
        <v>175</v>
      </c>
      <c r="I35" s="9" t="s">
        <v>49</v>
      </c>
      <c r="J35" s="9" t="s">
        <v>1119</v>
      </c>
      <c r="K35" s="9">
        <v>3</v>
      </c>
      <c r="L35" s="9">
        <v>105</v>
      </c>
      <c r="M35" s="12"/>
      <c r="N35" s="9"/>
      <c r="O35" s="9" t="s">
        <v>34</v>
      </c>
      <c r="P35" s="12">
        <v>3.8</v>
      </c>
      <c r="Q35" s="13"/>
      <c r="R35" s="9" t="s">
        <v>176</v>
      </c>
      <c r="S35" s="9"/>
      <c r="T35" s="9"/>
      <c r="U35" s="4"/>
    </row>
    <row r="36" spans="1:21">
      <c r="A36" s="9">
        <v>86</v>
      </c>
      <c r="B36" s="9" t="s">
        <v>1116</v>
      </c>
      <c r="C36" s="10" t="s">
        <v>443</v>
      </c>
      <c r="D36" s="9" t="s">
        <v>444</v>
      </c>
      <c r="E36" s="9" t="s">
        <v>445</v>
      </c>
      <c r="F36" s="9" t="s">
        <v>24</v>
      </c>
      <c r="G36" s="9" t="s">
        <v>446</v>
      </c>
      <c r="H36" s="11" t="s">
        <v>447</v>
      </c>
      <c r="I36" s="9" t="s">
        <v>33</v>
      </c>
      <c r="J36" s="9" t="s">
        <v>1121</v>
      </c>
      <c r="K36" s="9">
        <v>2</v>
      </c>
      <c r="L36" s="9">
        <v>104</v>
      </c>
      <c r="M36" s="12"/>
      <c r="N36" s="9"/>
      <c r="O36" s="9" t="s">
        <v>34</v>
      </c>
      <c r="P36" s="12"/>
      <c r="Q36" s="12">
        <v>4</v>
      </c>
      <c r="R36" s="9"/>
      <c r="S36" s="9"/>
      <c r="T36" s="9"/>
    </row>
    <row r="37" spans="1:21">
      <c r="A37" s="9">
        <v>74</v>
      </c>
      <c r="B37" s="9" t="s">
        <v>1107</v>
      </c>
      <c r="C37" s="10" t="s">
        <v>385</v>
      </c>
      <c r="D37" s="9" t="s">
        <v>386</v>
      </c>
      <c r="E37" s="9" t="s">
        <v>387</v>
      </c>
      <c r="F37" s="9" t="s">
        <v>58</v>
      </c>
      <c r="G37" s="9" t="s">
        <v>388</v>
      </c>
      <c r="H37" s="11" t="s">
        <v>389</v>
      </c>
      <c r="I37" s="9" t="s">
        <v>49</v>
      </c>
      <c r="J37" s="9" t="s">
        <v>1121</v>
      </c>
      <c r="K37" s="9">
        <v>1</v>
      </c>
      <c r="L37" s="9">
        <v>104</v>
      </c>
      <c r="M37" s="12"/>
      <c r="N37" s="9"/>
      <c r="O37" s="9"/>
      <c r="P37" s="12"/>
      <c r="Q37" s="12">
        <v>4</v>
      </c>
      <c r="R37" s="9"/>
      <c r="S37" s="9"/>
      <c r="T37" s="9"/>
      <c r="U37" s="4"/>
    </row>
    <row r="38" spans="1:21">
      <c r="A38" s="9">
        <v>100</v>
      </c>
      <c r="B38" s="9" t="s">
        <v>551</v>
      </c>
      <c r="C38" s="9" t="s">
        <v>552</v>
      </c>
      <c r="D38" s="9" t="s">
        <v>553</v>
      </c>
      <c r="E38" s="9" t="s">
        <v>189</v>
      </c>
      <c r="F38" s="9" t="s">
        <v>518</v>
      </c>
      <c r="G38" s="9" t="s">
        <v>556</v>
      </c>
      <c r="H38" s="11" t="s">
        <v>557</v>
      </c>
      <c r="I38" s="9" t="s">
        <v>490</v>
      </c>
      <c r="J38" s="9" t="s">
        <v>1120</v>
      </c>
      <c r="K38" s="9">
        <v>2</v>
      </c>
      <c r="L38" s="9">
        <v>104</v>
      </c>
      <c r="M38" s="9"/>
      <c r="N38" s="9">
        <v>980</v>
      </c>
      <c r="O38" s="9" t="s">
        <v>467</v>
      </c>
      <c r="P38" s="13">
        <v>4.2</v>
      </c>
      <c r="Q38" s="13"/>
      <c r="R38" s="9" t="s">
        <v>492</v>
      </c>
      <c r="S38" s="9"/>
      <c r="T38" s="9"/>
      <c r="U38" s="4"/>
    </row>
    <row r="39" spans="1:21">
      <c r="A39" s="9">
        <v>117</v>
      </c>
      <c r="B39" s="9" t="s">
        <v>657</v>
      </c>
      <c r="C39" s="9" t="s">
        <v>658</v>
      </c>
      <c r="D39" s="9" t="s">
        <v>659</v>
      </c>
      <c r="E39" s="9" t="s">
        <v>660</v>
      </c>
      <c r="F39" s="9" t="s">
        <v>518</v>
      </c>
      <c r="G39" s="9" t="s">
        <v>661</v>
      </c>
      <c r="H39" s="11" t="s">
        <v>662</v>
      </c>
      <c r="I39" s="9" t="s">
        <v>541</v>
      </c>
      <c r="J39" s="9" t="s">
        <v>1120</v>
      </c>
      <c r="K39" s="9">
        <v>3</v>
      </c>
      <c r="L39" s="9">
        <v>104</v>
      </c>
      <c r="M39" s="9"/>
      <c r="N39" s="9"/>
      <c r="O39" s="9"/>
      <c r="P39" s="13">
        <v>3.2</v>
      </c>
      <c r="Q39" s="13"/>
      <c r="R39" s="9" t="s">
        <v>492</v>
      </c>
      <c r="S39" s="9"/>
      <c r="T39" s="9"/>
    </row>
    <row r="40" spans="1:21">
      <c r="A40" s="9">
        <v>138</v>
      </c>
      <c r="B40" s="9" t="s">
        <v>782</v>
      </c>
      <c r="C40" s="9" t="s">
        <v>783</v>
      </c>
      <c r="D40" s="9" t="s">
        <v>784</v>
      </c>
      <c r="E40" s="9" t="s">
        <v>617</v>
      </c>
      <c r="F40" s="9" t="s">
        <v>487</v>
      </c>
      <c r="G40" s="9" t="s">
        <v>785</v>
      </c>
      <c r="H40" s="11" t="s">
        <v>786</v>
      </c>
      <c r="I40" s="9" t="s">
        <v>565</v>
      </c>
      <c r="J40" s="9" t="s">
        <v>1120</v>
      </c>
      <c r="K40" s="9">
        <v>3</v>
      </c>
      <c r="L40" s="9">
        <v>104</v>
      </c>
      <c r="M40" s="9"/>
      <c r="N40" s="9"/>
      <c r="O40" s="9" t="s">
        <v>467</v>
      </c>
      <c r="P40" s="13">
        <v>3.5</v>
      </c>
      <c r="Q40" s="13"/>
      <c r="R40" s="9" t="s">
        <v>467</v>
      </c>
      <c r="S40" s="9"/>
      <c r="T40" s="9"/>
    </row>
    <row r="41" spans="1:21">
      <c r="A41" s="9">
        <v>93</v>
      </c>
      <c r="B41" s="9" t="s">
        <v>501</v>
      </c>
      <c r="C41" s="9" t="s">
        <v>502</v>
      </c>
      <c r="D41" s="9" t="s">
        <v>503</v>
      </c>
      <c r="E41" s="15" t="s">
        <v>504</v>
      </c>
      <c r="F41" s="9" t="s">
        <v>487</v>
      </c>
      <c r="G41" s="9" t="s">
        <v>506</v>
      </c>
      <c r="H41" s="11" t="s">
        <v>507</v>
      </c>
      <c r="I41" s="9" t="s">
        <v>490</v>
      </c>
      <c r="J41" s="9" t="s">
        <v>1120</v>
      </c>
      <c r="K41" s="9">
        <v>4</v>
      </c>
      <c r="L41" s="9">
        <v>104</v>
      </c>
      <c r="M41" s="9"/>
      <c r="N41" s="9"/>
      <c r="O41" s="9"/>
      <c r="P41" s="13">
        <v>3.8</v>
      </c>
      <c r="Q41" s="13"/>
      <c r="R41" s="9" t="s">
        <v>492</v>
      </c>
      <c r="S41" s="9"/>
      <c r="T41" s="9"/>
      <c r="U41" s="4"/>
    </row>
    <row r="42" spans="1:21">
      <c r="A42" s="9">
        <v>153</v>
      </c>
      <c r="B42" s="9" t="s">
        <v>871</v>
      </c>
      <c r="C42" s="9" t="s">
        <v>872</v>
      </c>
      <c r="D42" s="9" t="s">
        <v>325</v>
      </c>
      <c r="E42" s="9" t="s">
        <v>874</v>
      </c>
      <c r="F42" s="9" t="s">
        <v>487</v>
      </c>
      <c r="G42" s="9" t="s">
        <v>875</v>
      </c>
      <c r="H42" s="11" t="s">
        <v>876</v>
      </c>
      <c r="I42" s="9" t="s">
        <v>490</v>
      </c>
      <c r="J42" s="9" t="s">
        <v>1120</v>
      </c>
      <c r="K42" s="9">
        <v>3</v>
      </c>
      <c r="L42" s="9">
        <v>104</v>
      </c>
      <c r="M42" s="9"/>
      <c r="N42" s="9"/>
      <c r="O42" s="9" t="s">
        <v>467</v>
      </c>
      <c r="P42" s="13">
        <v>3.9</v>
      </c>
      <c r="Q42" s="13"/>
      <c r="R42" s="9" t="s">
        <v>492</v>
      </c>
      <c r="S42" s="9"/>
      <c r="T42" s="9"/>
      <c r="U42" s="4"/>
    </row>
    <row r="43" spans="1:21">
      <c r="A43" s="9">
        <v>115</v>
      </c>
      <c r="B43" s="9" t="s">
        <v>645</v>
      </c>
      <c r="C43" s="9" t="s">
        <v>646</v>
      </c>
      <c r="D43" s="9" t="s">
        <v>647</v>
      </c>
      <c r="E43" s="9" t="s">
        <v>648</v>
      </c>
      <c r="F43" s="9" t="s">
        <v>518</v>
      </c>
      <c r="G43" s="9" t="s">
        <v>649</v>
      </c>
      <c r="H43" s="11" t="s">
        <v>650</v>
      </c>
      <c r="I43" s="9" t="s">
        <v>490</v>
      </c>
      <c r="J43" s="9" t="s">
        <v>1121</v>
      </c>
      <c r="K43" s="9">
        <v>1</v>
      </c>
      <c r="L43" s="9">
        <v>103</v>
      </c>
      <c r="M43" s="9"/>
      <c r="N43" s="9"/>
      <c r="O43" s="9" t="s">
        <v>467</v>
      </c>
      <c r="P43" s="13">
        <v>3.6</v>
      </c>
      <c r="Q43" s="13"/>
      <c r="R43" s="9" t="s">
        <v>492</v>
      </c>
      <c r="S43" s="9"/>
      <c r="T43" s="9"/>
      <c r="U43" s="4"/>
    </row>
    <row r="44" spans="1:21">
      <c r="A44" s="9">
        <v>171</v>
      </c>
      <c r="B44" s="9" t="s">
        <v>981</v>
      </c>
      <c r="C44" s="9" t="s">
        <v>982</v>
      </c>
      <c r="D44" s="9" t="s">
        <v>983</v>
      </c>
      <c r="E44" s="9" t="s">
        <v>779</v>
      </c>
      <c r="F44" s="9" t="s">
        <v>518</v>
      </c>
      <c r="G44" s="9" t="s">
        <v>984</v>
      </c>
      <c r="H44" s="11" t="s">
        <v>985</v>
      </c>
      <c r="I44" s="9" t="s">
        <v>490</v>
      </c>
      <c r="J44" s="9" t="s">
        <v>1120</v>
      </c>
      <c r="K44" s="9">
        <v>3</v>
      </c>
      <c r="L44" s="9">
        <v>103</v>
      </c>
      <c r="M44" s="9"/>
      <c r="N44" s="9"/>
      <c r="O44" s="9" t="s">
        <v>467</v>
      </c>
      <c r="P44" s="13">
        <v>3.9</v>
      </c>
      <c r="Q44" s="13"/>
      <c r="R44" s="9" t="s">
        <v>467</v>
      </c>
      <c r="S44" s="9"/>
      <c r="T44" s="9"/>
      <c r="U44" s="4"/>
    </row>
    <row r="45" spans="1:21">
      <c r="A45" s="9">
        <v>61</v>
      </c>
      <c r="B45" s="9" t="s">
        <v>1065</v>
      </c>
      <c r="C45" s="10" t="s">
        <v>324</v>
      </c>
      <c r="D45" s="9" t="s">
        <v>325</v>
      </c>
      <c r="E45" s="9" t="s">
        <v>326</v>
      </c>
      <c r="F45" s="9" t="s">
        <v>24</v>
      </c>
      <c r="G45" s="9" t="s">
        <v>327</v>
      </c>
      <c r="H45" s="11" t="s">
        <v>328</v>
      </c>
      <c r="I45" s="9" t="s">
        <v>49</v>
      </c>
      <c r="J45" s="9" t="s">
        <v>1119</v>
      </c>
      <c r="K45" s="9">
        <v>3</v>
      </c>
      <c r="L45" s="9">
        <v>103</v>
      </c>
      <c r="M45" s="12"/>
      <c r="N45" s="9">
        <v>955</v>
      </c>
      <c r="O45" s="9" t="s">
        <v>34</v>
      </c>
      <c r="P45" s="12">
        <v>4</v>
      </c>
      <c r="Q45" s="9"/>
      <c r="R45" s="9"/>
      <c r="S45" s="9"/>
      <c r="T45" s="9"/>
      <c r="U45" s="4"/>
    </row>
    <row r="46" spans="1:21">
      <c r="A46" s="9">
        <v>3</v>
      </c>
      <c r="B46" s="9" t="s">
        <v>1029</v>
      </c>
      <c r="C46" s="10" t="s">
        <v>35</v>
      </c>
      <c r="D46" s="9" t="s">
        <v>36</v>
      </c>
      <c r="E46" s="9" t="s">
        <v>37</v>
      </c>
      <c r="F46" s="9" t="s">
        <v>24</v>
      </c>
      <c r="G46" s="9" t="s">
        <v>38</v>
      </c>
      <c r="H46" s="11" t="s">
        <v>39</v>
      </c>
      <c r="I46" s="9" t="s">
        <v>27</v>
      </c>
      <c r="J46" s="9" t="s">
        <v>1119</v>
      </c>
      <c r="K46" s="9">
        <v>2</v>
      </c>
      <c r="L46" s="9">
        <v>103</v>
      </c>
      <c r="M46" s="12"/>
      <c r="N46" s="9"/>
      <c r="O46" s="9" t="s">
        <v>34</v>
      </c>
      <c r="P46" s="12">
        <v>4.0999999999999996</v>
      </c>
      <c r="Q46" s="13"/>
      <c r="R46" s="9"/>
      <c r="S46" s="9"/>
      <c r="T46" s="9"/>
      <c r="U46" s="4"/>
    </row>
    <row r="47" spans="1:21">
      <c r="A47" s="9">
        <v>33</v>
      </c>
      <c r="B47" s="9" t="s">
        <v>1049</v>
      </c>
      <c r="C47" s="10" t="s">
        <v>187</v>
      </c>
      <c r="D47" s="9" t="s">
        <v>188</v>
      </c>
      <c r="E47" s="9" t="s">
        <v>189</v>
      </c>
      <c r="F47" s="9" t="s">
        <v>58</v>
      </c>
      <c r="G47" s="9" t="s">
        <v>190</v>
      </c>
      <c r="H47" s="11" t="s">
        <v>191</v>
      </c>
      <c r="I47" s="9" t="s">
        <v>27</v>
      </c>
      <c r="J47" s="9" t="s">
        <v>1119</v>
      </c>
      <c r="K47" s="9">
        <v>2</v>
      </c>
      <c r="L47" s="9">
        <v>103</v>
      </c>
      <c r="M47" s="12"/>
      <c r="N47" s="9"/>
      <c r="O47" s="9" t="s">
        <v>34</v>
      </c>
      <c r="P47" s="12">
        <v>4.0999999999999996</v>
      </c>
      <c r="Q47" s="13"/>
      <c r="R47" s="9"/>
      <c r="S47" s="9"/>
      <c r="T47" s="9"/>
      <c r="U47" s="4"/>
    </row>
    <row r="48" spans="1:21">
      <c r="A48" s="9">
        <v>47</v>
      </c>
      <c r="B48" s="9" t="s">
        <v>1058</v>
      </c>
      <c r="C48" s="10" t="s">
        <v>256</v>
      </c>
      <c r="D48" s="9" t="s">
        <v>257</v>
      </c>
      <c r="E48" s="9" t="s">
        <v>258</v>
      </c>
      <c r="F48" s="9" t="s">
        <v>58</v>
      </c>
      <c r="G48" s="9" t="s">
        <v>259</v>
      </c>
      <c r="H48" s="11" t="s">
        <v>260</v>
      </c>
      <c r="I48" s="9" t="s">
        <v>27</v>
      </c>
      <c r="J48" s="9" t="s">
        <v>1119</v>
      </c>
      <c r="K48" s="9">
        <v>3</v>
      </c>
      <c r="L48" s="9">
        <v>103</v>
      </c>
      <c r="M48" s="12"/>
      <c r="N48" s="9"/>
      <c r="O48" s="9" t="s">
        <v>34</v>
      </c>
      <c r="P48" s="12">
        <v>3.7</v>
      </c>
      <c r="Q48" s="13"/>
      <c r="R48" s="9"/>
      <c r="S48" s="9"/>
      <c r="T48" s="9"/>
      <c r="U48" s="4"/>
    </row>
    <row r="49" spans="1:21">
      <c r="A49" s="9">
        <v>73</v>
      </c>
      <c r="B49" s="9" t="s">
        <v>1077</v>
      </c>
      <c r="C49" s="10" t="s">
        <v>380</v>
      </c>
      <c r="D49" s="9" t="s">
        <v>381</v>
      </c>
      <c r="E49" s="9" t="s">
        <v>382</v>
      </c>
      <c r="F49" s="9" t="s">
        <v>24</v>
      </c>
      <c r="G49" s="9" t="s">
        <v>383</v>
      </c>
      <c r="H49" s="11" t="s">
        <v>384</v>
      </c>
      <c r="I49" s="9" t="s">
        <v>27</v>
      </c>
      <c r="J49" s="9" t="s">
        <v>1119</v>
      </c>
      <c r="K49" s="9">
        <v>3</v>
      </c>
      <c r="L49" s="9">
        <v>103</v>
      </c>
      <c r="M49" s="12"/>
      <c r="N49" s="9"/>
      <c r="O49" s="9" t="s">
        <v>34</v>
      </c>
      <c r="P49" s="12">
        <v>4.0999999999999996</v>
      </c>
      <c r="Q49" s="9"/>
      <c r="R49" s="9"/>
      <c r="S49" s="9"/>
      <c r="T49" s="9"/>
      <c r="U49" s="4"/>
    </row>
    <row r="50" spans="1:21">
      <c r="A50" s="9">
        <v>11</v>
      </c>
      <c r="B50" s="9" t="s">
        <v>1087</v>
      </c>
      <c r="C50" s="10" t="s">
        <v>77</v>
      </c>
      <c r="D50" s="9" t="s">
        <v>78</v>
      </c>
      <c r="E50" s="9" t="s">
        <v>79</v>
      </c>
      <c r="F50" s="9" t="s">
        <v>24</v>
      </c>
      <c r="G50" s="9" t="s">
        <v>473</v>
      </c>
      <c r="H50" s="11" t="s">
        <v>80</v>
      </c>
      <c r="I50" s="9" t="s">
        <v>60</v>
      </c>
      <c r="J50" s="9" t="s">
        <v>1121</v>
      </c>
      <c r="K50" s="9">
        <v>1</v>
      </c>
      <c r="L50" s="9">
        <v>102</v>
      </c>
      <c r="M50" s="12"/>
      <c r="N50" s="9">
        <v>975</v>
      </c>
      <c r="O50" s="9"/>
      <c r="P50" s="12">
        <v>3.1</v>
      </c>
      <c r="Q50" s="13"/>
      <c r="R50" s="9"/>
      <c r="S50" s="9"/>
      <c r="T50" s="9"/>
      <c r="U50" s="4"/>
    </row>
    <row r="51" spans="1:21">
      <c r="A51" s="9">
        <v>101</v>
      </c>
      <c r="B51" s="9" t="s">
        <v>559</v>
      </c>
      <c r="C51" s="9" t="s">
        <v>560</v>
      </c>
      <c r="D51" s="9" t="s">
        <v>561</v>
      </c>
      <c r="E51" s="9" t="s">
        <v>562</v>
      </c>
      <c r="F51" s="9" t="s">
        <v>487</v>
      </c>
      <c r="G51" s="9" t="s">
        <v>563</v>
      </c>
      <c r="H51" s="11" t="s">
        <v>564</v>
      </c>
      <c r="I51" s="9" t="s">
        <v>565</v>
      </c>
      <c r="J51" s="9" t="s">
        <v>1121</v>
      </c>
      <c r="K51" s="9">
        <v>2</v>
      </c>
      <c r="L51" s="9">
        <v>102</v>
      </c>
      <c r="M51" s="9"/>
      <c r="N51" s="9"/>
      <c r="O51" s="9" t="s">
        <v>467</v>
      </c>
      <c r="P51" s="13"/>
      <c r="Q51" s="13">
        <v>4.0999999999999996</v>
      </c>
      <c r="R51" s="9" t="s">
        <v>492</v>
      </c>
      <c r="S51" s="9"/>
      <c r="T51" s="9"/>
    </row>
    <row r="52" spans="1:21">
      <c r="A52" s="9">
        <v>95</v>
      </c>
      <c r="B52" s="9" t="s">
        <v>514</v>
      </c>
      <c r="C52" s="9" t="s">
        <v>515</v>
      </c>
      <c r="D52" s="9" t="s">
        <v>516</v>
      </c>
      <c r="E52" s="9" t="s">
        <v>517</v>
      </c>
      <c r="F52" s="9" t="s">
        <v>518</v>
      </c>
      <c r="G52" s="9" t="s">
        <v>519</v>
      </c>
      <c r="H52" s="11" t="s">
        <v>520</v>
      </c>
      <c r="I52" s="9" t="s">
        <v>115</v>
      </c>
      <c r="J52" s="9" t="s">
        <v>1120</v>
      </c>
      <c r="K52" s="9">
        <v>3</v>
      </c>
      <c r="L52" s="9">
        <v>102</v>
      </c>
      <c r="M52" s="9"/>
      <c r="N52" s="9">
        <v>905</v>
      </c>
      <c r="O52" s="9" t="s">
        <v>467</v>
      </c>
      <c r="P52" s="13">
        <v>3</v>
      </c>
      <c r="Q52" s="13"/>
      <c r="R52" s="9" t="s">
        <v>492</v>
      </c>
      <c r="S52" s="9"/>
      <c r="T52" s="9"/>
      <c r="U52" s="4"/>
    </row>
    <row r="53" spans="1:21">
      <c r="A53" s="9">
        <v>110</v>
      </c>
      <c r="B53" s="9" t="s">
        <v>614</v>
      </c>
      <c r="C53" s="9" t="s">
        <v>615</v>
      </c>
      <c r="D53" s="9" t="s">
        <v>616</v>
      </c>
      <c r="E53" s="9" t="s">
        <v>617</v>
      </c>
      <c r="F53" s="9" t="s">
        <v>487</v>
      </c>
      <c r="G53" s="9" t="s">
        <v>618</v>
      </c>
      <c r="H53" s="11" t="s">
        <v>619</v>
      </c>
      <c r="I53" s="9" t="s">
        <v>541</v>
      </c>
      <c r="J53" s="9" t="s">
        <v>1120</v>
      </c>
      <c r="K53" s="9">
        <v>3</v>
      </c>
      <c r="L53" s="9">
        <v>102</v>
      </c>
      <c r="M53" s="9"/>
      <c r="N53" s="9"/>
      <c r="O53" s="9" t="s">
        <v>467</v>
      </c>
      <c r="P53" s="13">
        <v>3.3</v>
      </c>
      <c r="Q53" s="13"/>
      <c r="R53" s="9" t="s">
        <v>492</v>
      </c>
      <c r="S53" s="9"/>
      <c r="T53" s="9"/>
    </row>
    <row r="54" spans="1:21">
      <c r="A54" s="9">
        <v>123</v>
      </c>
      <c r="B54" s="9" t="s">
        <v>694</v>
      </c>
      <c r="C54" s="9" t="s">
        <v>695</v>
      </c>
      <c r="D54" s="9" t="s">
        <v>696</v>
      </c>
      <c r="E54" s="9" t="s">
        <v>525</v>
      </c>
      <c r="F54" s="9" t="s">
        <v>487</v>
      </c>
      <c r="G54" s="9" t="s">
        <v>698</v>
      </c>
      <c r="H54" s="11" t="s">
        <v>699</v>
      </c>
      <c r="I54" s="9" t="s">
        <v>565</v>
      </c>
      <c r="J54" s="9" t="s">
        <v>1120</v>
      </c>
      <c r="K54" s="9">
        <v>3</v>
      </c>
      <c r="L54" s="9">
        <v>102</v>
      </c>
      <c r="M54" s="9"/>
      <c r="N54" s="9"/>
      <c r="O54" s="9" t="s">
        <v>467</v>
      </c>
      <c r="P54" s="13">
        <v>4.2</v>
      </c>
      <c r="Q54" s="13"/>
      <c r="R54" s="9" t="s">
        <v>492</v>
      </c>
      <c r="S54" s="9"/>
      <c r="T54" s="9"/>
    </row>
    <row r="55" spans="1:21">
      <c r="A55" s="9">
        <v>150</v>
      </c>
      <c r="B55" s="9" t="s">
        <v>853</v>
      </c>
      <c r="C55" s="9" t="s">
        <v>854</v>
      </c>
      <c r="D55" s="9" t="s">
        <v>855</v>
      </c>
      <c r="E55" s="9" t="s">
        <v>856</v>
      </c>
      <c r="F55" s="9" t="s">
        <v>487</v>
      </c>
      <c r="G55" s="9" t="s">
        <v>857</v>
      </c>
      <c r="H55" s="11" t="s">
        <v>858</v>
      </c>
      <c r="I55" s="9" t="s">
        <v>565</v>
      </c>
      <c r="J55" s="9" t="s">
        <v>1120</v>
      </c>
      <c r="K55" s="9">
        <v>4</v>
      </c>
      <c r="L55" s="9">
        <v>102</v>
      </c>
      <c r="M55" s="9"/>
      <c r="N55" s="9"/>
      <c r="O55" s="9" t="s">
        <v>467</v>
      </c>
      <c r="P55" s="13">
        <v>3.7</v>
      </c>
      <c r="Q55" s="13"/>
      <c r="R55" s="9" t="s">
        <v>492</v>
      </c>
      <c r="S55" s="9"/>
      <c r="T55" s="9"/>
    </row>
    <row r="56" spans="1:21">
      <c r="A56" s="9">
        <v>66</v>
      </c>
      <c r="B56" s="9" t="s">
        <v>1070</v>
      </c>
      <c r="C56" s="10" t="s">
        <v>481</v>
      </c>
      <c r="D56" s="9" t="s">
        <v>347</v>
      </c>
      <c r="E56" s="9" t="s">
        <v>348</v>
      </c>
      <c r="F56" s="9" t="s">
        <v>24</v>
      </c>
      <c r="G56" s="9" t="s">
        <v>349</v>
      </c>
      <c r="H56" s="11" t="s">
        <v>350</v>
      </c>
      <c r="I56" s="9" t="s">
        <v>33</v>
      </c>
      <c r="J56" s="9" t="s">
        <v>1119</v>
      </c>
      <c r="K56" s="9">
        <v>2</v>
      </c>
      <c r="L56" s="9">
        <v>102</v>
      </c>
      <c r="M56" s="12"/>
      <c r="N56" s="9"/>
      <c r="O56" s="9" t="s">
        <v>34</v>
      </c>
      <c r="P56" s="12">
        <v>4.0999999999999996</v>
      </c>
      <c r="Q56" s="9"/>
      <c r="R56" s="9"/>
      <c r="S56" s="9"/>
      <c r="T56" s="9"/>
    </row>
    <row r="57" spans="1:21">
      <c r="A57" s="9">
        <v>69</v>
      </c>
      <c r="B57" s="9" t="s">
        <v>1073</v>
      </c>
      <c r="C57" s="10" t="s">
        <v>361</v>
      </c>
      <c r="D57" s="9" t="s">
        <v>362</v>
      </c>
      <c r="E57" s="9" t="s">
        <v>363</v>
      </c>
      <c r="F57" s="9" t="s">
        <v>24</v>
      </c>
      <c r="G57" s="9" t="s">
        <v>364</v>
      </c>
      <c r="H57" s="11" t="s">
        <v>365</v>
      </c>
      <c r="I57" s="9" t="s">
        <v>115</v>
      </c>
      <c r="J57" s="9" t="s">
        <v>1119</v>
      </c>
      <c r="K57" s="9">
        <v>4</v>
      </c>
      <c r="L57" s="9">
        <v>102</v>
      </c>
      <c r="M57" s="12"/>
      <c r="N57" s="9"/>
      <c r="O57" s="9" t="s">
        <v>34</v>
      </c>
      <c r="P57" s="14">
        <v>3.45</v>
      </c>
      <c r="Q57" s="9"/>
      <c r="R57" s="9"/>
      <c r="S57" s="9"/>
      <c r="T57" s="9"/>
      <c r="U57" s="4">
        <f>(SUM(P49:P57)+SUM(Q49:Q57))/9</f>
        <v>3.6722222222222221</v>
      </c>
    </row>
    <row r="58" spans="1:21">
      <c r="A58" s="9">
        <v>172</v>
      </c>
      <c r="B58" s="9" t="s">
        <v>986</v>
      </c>
      <c r="C58" s="9" t="s">
        <v>987</v>
      </c>
      <c r="D58" s="9" t="s">
        <v>988</v>
      </c>
      <c r="E58" s="9" t="s">
        <v>989</v>
      </c>
      <c r="F58" s="9" t="s">
        <v>518</v>
      </c>
      <c r="G58" s="9" t="s">
        <v>990</v>
      </c>
      <c r="H58" s="11" t="s">
        <v>991</v>
      </c>
      <c r="I58" s="9" t="s">
        <v>490</v>
      </c>
      <c r="J58" s="9" t="s">
        <v>1120</v>
      </c>
      <c r="K58" s="9">
        <v>3</v>
      </c>
      <c r="L58" s="9">
        <v>101</v>
      </c>
      <c r="M58" s="9"/>
      <c r="N58" s="9">
        <v>910</v>
      </c>
      <c r="O58" s="9" t="s">
        <v>467</v>
      </c>
      <c r="P58" s="13">
        <v>4.2</v>
      </c>
      <c r="Q58" s="13"/>
      <c r="R58" s="9" t="s">
        <v>467</v>
      </c>
      <c r="S58" s="9" t="s">
        <v>1306</v>
      </c>
      <c r="T58" s="9" t="s">
        <v>467</v>
      </c>
      <c r="U58" s="4"/>
    </row>
    <row r="59" spans="1:21">
      <c r="A59" s="9">
        <v>131</v>
      </c>
      <c r="B59" s="9" t="s">
        <v>742</v>
      </c>
      <c r="C59" s="9" t="s">
        <v>743</v>
      </c>
      <c r="D59" s="9" t="s">
        <v>744</v>
      </c>
      <c r="E59" s="9" t="s">
        <v>745</v>
      </c>
      <c r="F59" s="9" t="s">
        <v>487</v>
      </c>
      <c r="G59" s="9" t="s">
        <v>746</v>
      </c>
      <c r="H59" s="11" t="s">
        <v>747</v>
      </c>
      <c r="I59" s="9" t="s">
        <v>490</v>
      </c>
      <c r="J59" s="9" t="s">
        <v>1120</v>
      </c>
      <c r="K59" s="9">
        <v>3</v>
      </c>
      <c r="L59" s="9">
        <v>101</v>
      </c>
      <c r="M59" s="9"/>
      <c r="N59" s="9"/>
      <c r="O59" s="9" t="s">
        <v>467</v>
      </c>
      <c r="P59" s="13">
        <v>3.4</v>
      </c>
      <c r="Q59" s="13"/>
      <c r="R59" s="9" t="s">
        <v>492</v>
      </c>
      <c r="S59" s="9"/>
      <c r="T59" s="9"/>
      <c r="U59" s="4"/>
    </row>
    <row r="60" spans="1:21">
      <c r="A60" s="9">
        <v>40</v>
      </c>
      <c r="B60" s="9" t="s">
        <v>1055</v>
      </c>
      <c r="C60" s="10" t="s">
        <v>222</v>
      </c>
      <c r="D60" s="9" t="s">
        <v>223</v>
      </c>
      <c r="E60" s="9" t="s">
        <v>224</v>
      </c>
      <c r="F60" s="9" t="s">
        <v>24</v>
      </c>
      <c r="G60" s="9" t="s">
        <v>225</v>
      </c>
      <c r="H60" s="11" t="s">
        <v>226</v>
      </c>
      <c r="I60" s="9" t="s">
        <v>33</v>
      </c>
      <c r="J60" s="9" t="s">
        <v>1119</v>
      </c>
      <c r="K60" s="9">
        <v>4</v>
      </c>
      <c r="L60" s="9">
        <v>101</v>
      </c>
      <c r="M60" s="12"/>
      <c r="N60" s="9"/>
      <c r="O60" s="9" t="s">
        <v>34</v>
      </c>
      <c r="P60" s="12">
        <v>3.4</v>
      </c>
      <c r="Q60" s="13"/>
      <c r="R60" s="9"/>
      <c r="S60" s="9"/>
      <c r="T60" s="9"/>
    </row>
    <row r="61" spans="1:21">
      <c r="A61" s="9">
        <v>8</v>
      </c>
      <c r="B61" s="9" t="s">
        <v>1033</v>
      </c>
      <c r="C61" s="10" t="s">
        <v>62</v>
      </c>
      <c r="D61" s="9" t="s">
        <v>63</v>
      </c>
      <c r="E61" s="9" t="s">
        <v>64</v>
      </c>
      <c r="F61" s="9" t="s">
        <v>24</v>
      </c>
      <c r="G61" s="9" t="s">
        <v>65</v>
      </c>
      <c r="H61" s="11" t="s">
        <v>66</v>
      </c>
      <c r="I61" s="9" t="s">
        <v>27</v>
      </c>
      <c r="J61" s="9" t="s">
        <v>1119</v>
      </c>
      <c r="K61" s="9">
        <v>3</v>
      </c>
      <c r="L61" s="9">
        <v>101</v>
      </c>
      <c r="M61" s="12"/>
      <c r="N61" s="9"/>
      <c r="O61" s="9" t="s">
        <v>34</v>
      </c>
      <c r="P61" s="12">
        <v>3.8</v>
      </c>
      <c r="Q61" s="13"/>
      <c r="R61" s="9"/>
      <c r="S61" s="9"/>
      <c r="T61" s="9"/>
      <c r="U61" s="4"/>
    </row>
    <row r="62" spans="1:21">
      <c r="A62" s="9">
        <v>52</v>
      </c>
      <c r="B62" s="9" t="s">
        <v>1103</v>
      </c>
      <c r="C62" s="10" t="s">
        <v>281</v>
      </c>
      <c r="D62" s="9" t="s">
        <v>282</v>
      </c>
      <c r="E62" s="9" t="s">
        <v>283</v>
      </c>
      <c r="F62" s="9" t="s">
        <v>58</v>
      </c>
      <c r="G62" s="9" t="s">
        <v>284</v>
      </c>
      <c r="H62" s="11" t="s">
        <v>285</v>
      </c>
      <c r="I62" s="9" t="s">
        <v>33</v>
      </c>
      <c r="J62" s="9" t="s">
        <v>1121</v>
      </c>
      <c r="K62" s="9">
        <v>2</v>
      </c>
      <c r="L62" s="9">
        <v>100</v>
      </c>
      <c r="M62" s="12"/>
      <c r="N62" s="9"/>
      <c r="O62" s="9" t="s">
        <v>34</v>
      </c>
      <c r="P62" s="12"/>
      <c r="Q62" s="9">
        <v>4.0999999999999996</v>
      </c>
      <c r="R62" s="9"/>
      <c r="S62" s="9"/>
      <c r="T62" s="9"/>
    </row>
    <row r="63" spans="1:21">
      <c r="A63" s="9">
        <v>75</v>
      </c>
      <c r="B63" s="9" t="s">
        <v>1108</v>
      </c>
      <c r="C63" s="10" t="s">
        <v>390</v>
      </c>
      <c r="D63" s="9" t="s">
        <v>391</v>
      </c>
      <c r="E63" s="9" t="s">
        <v>392</v>
      </c>
      <c r="F63" s="9" t="s">
        <v>58</v>
      </c>
      <c r="G63" s="9" t="s">
        <v>393</v>
      </c>
      <c r="H63" s="11" t="s">
        <v>394</v>
      </c>
      <c r="I63" s="9" t="s">
        <v>33</v>
      </c>
      <c r="J63" s="9" t="s">
        <v>1121</v>
      </c>
      <c r="K63" s="9">
        <v>1</v>
      </c>
      <c r="L63" s="9">
        <v>100</v>
      </c>
      <c r="M63" s="12"/>
      <c r="N63" s="9"/>
      <c r="O63" s="9" t="s">
        <v>34</v>
      </c>
      <c r="P63" s="12"/>
      <c r="Q63" s="9">
        <v>3.9</v>
      </c>
      <c r="R63" s="9"/>
      <c r="S63" s="9"/>
      <c r="T63" s="9"/>
    </row>
    <row r="64" spans="1:21">
      <c r="A64" s="9">
        <v>127</v>
      </c>
      <c r="B64" s="9" t="s">
        <v>718</v>
      </c>
      <c r="C64" s="9" t="s">
        <v>719</v>
      </c>
      <c r="D64" s="9" t="s">
        <v>720</v>
      </c>
      <c r="E64" s="9" t="s">
        <v>721</v>
      </c>
      <c r="F64" s="9" t="s">
        <v>487</v>
      </c>
      <c r="G64" s="9" t="s">
        <v>345</v>
      </c>
      <c r="H64" s="11" t="s">
        <v>723</v>
      </c>
      <c r="I64" s="9" t="s">
        <v>565</v>
      </c>
      <c r="J64" s="9" t="s">
        <v>1120</v>
      </c>
      <c r="K64" s="9">
        <v>3</v>
      </c>
      <c r="L64" s="9">
        <v>100</v>
      </c>
      <c r="M64" s="9"/>
      <c r="N64" s="9"/>
      <c r="O64" s="9" t="s">
        <v>467</v>
      </c>
      <c r="P64" s="13">
        <v>4</v>
      </c>
      <c r="Q64" s="13"/>
      <c r="R64" s="9" t="s">
        <v>492</v>
      </c>
      <c r="S64" s="9"/>
      <c r="T64" s="9"/>
    </row>
    <row r="65" spans="1:21">
      <c r="A65" s="9">
        <v>154</v>
      </c>
      <c r="B65" s="9" t="s">
        <v>877</v>
      </c>
      <c r="C65" s="9" t="s">
        <v>878</v>
      </c>
      <c r="D65" s="9" t="s">
        <v>879</v>
      </c>
      <c r="E65" s="9" t="s">
        <v>880</v>
      </c>
      <c r="F65" s="9" t="s">
        <v>487</v>
      </c>
      <c r="G65" s="9" t="s">
        <v>881</v>
      </c>
      <c r="H65" s="11" t="s">
        <v>882</v>
      </c>
      <c r="I65" s="9" t="s">
        <v>490</v>
      </c>
      <c r="J65" s="9" t="s">
        <v>1120</v>
      </c>
      <c r="K65" s="9">
        <v>3</v>
      </c>
      <c r="L65" s="9">
        <v>100</v>
      </c>
      <c r="M65" s="9"/>
      <c r="N65" s="9"/>
      <c r="O65" s="9" t="s">
        <v>467</v>
      </c>
      <c r="P65" s="13">
        <v>3.8</v>
      </c>
      <c r="Q65" s="13"/>
      <c r="R65" s="9" t="s">
        <v>492</v>
      </c>
      <c r="S65" s="9"/>
      <c r="T65" s="9"/>
      <c r="U65" s="4"/>
    </row>
    <row r="66" spans="1:21">
      <c r="A66" s="9">
        <v>32</v>
      </c>
      <c r="B66" s="9" t="s">
        <v>1048</v>
      </c>
      <c r="C66" s="10" t="s">
        <v>182</v>
      </c>
      <c r="D66" s="9" t="s">
        <v>183</v>
      </c>
      <c r="E66" s="9" t="s">
        <v>184</v>
      </c>
      <c r="F66" s="9" t="s">
        <v>24</v>
      </c>
      <c r="G66" s="9" t="s">
        <v>185</v>
      </c>
      <c r="H66" s="11" t="s">
        <v>186</v>
      </c>
      <c r="I66" s="9" t="s">
        <v>33</v>
      </c>
      <c r="J66" s="9" t="s">
        <v>1119</v>
      </c>
      <c r="K66" s="9">
        <v>4</v>
      </c>
      <c r="L66" s="9">
        <v>100</v>
      </c>
      <c r="M66" s="12"/>
      <c r="N66" s="9"/>
      <c r="O66" s="9" t="s">
        <v>34</v>
      </c>
      <c r="P66" s="12">
        <v>4.0999999999999996</v>
      </c>
      <c r="Q66" s="13"/>
      <c r="R66" s="9"/>
      <c r="S66" s="9"/>
      <c r="T66" s="9"/>
    </row>
    <row r="67" spans="1:21">
      <c r="A67" s="9">
        <v>39</v>
      </c>
      <c r="B67" s="9" t="s">
        <v>1054</v>
      </c>
      <c r="C67" s="10" t="s">
        <v>217</v>
      </c>
      <c r="D67" s="9" t="s">
        <v>218</v>
      </c>
      <c r="E67" s="9" t="s">
        <v>219</v>
      </c>
      <c r="F67" s="9" t="s">
        <v>58</v>
      </c>
      <c r="G67" s="9" t="s">
        <v>220</v>
      </c>
      <c r="H67" s="11" t="s">
        <v>221</v>
      </c>
      <c r="I67" s="9" t="s">
        <v>33</v>
      </c>
      <c r="J67" s="9" t="s">
        <v>1119</v>
      </c>
      <c r="K67" s="9">
        <v>3</v>
      </c>
      <c r="L67" s="9">
        <v>100</v>
      </c>
      <c r="M67" s="12"/>
      <c r="N67" s="9"/>
      <c r="O67" s="9" t="s">
        <v>34</v>
      </c>
      <c r="P67" s="12">
        <v>3.9</v>
      </c>
      <c r="Q67" s="13"/>
      <c r="R67" s="9"/>
      <c r="S67" s="9"/>
      <c r="T67" s="9"/>
    </row>
    <row r="68" spans="1:21">
      <c r="A68" s="9">
        <v>9</v>
      </c>
      <c r="B68" s="9" t="s">
        <v>1034</v>
      </c>
      <c r="C68" s="10" t="s">
        <v>67</v>
      </c>
      <c r="D68" s="9" t="s">
        <v>68</v>
      </c>
      <c r="E68" s="9" t="s">
        <v>69</v>
      </c>
      <c r="F68" s="9" t="s">
        <v>24</v>
      </c>
      <c r="G68" s="9" t="s">
        <v>70</v>
      </c>
      <c r="H68" s="11" t="s">
        <v>71</v>
      </c>
      <c r="I68" s="9" t="s">
        <v>49</v>
      </c>
      <c r="J68" s="9" t="s">
        <v>1119</v>
      </c>
      <c r="K68" s="9">
        <v>3</v>
      </c>
      <c r="L68" s="9">
        <v>100</v>
      </c>
      <c r="M68" s="12"/>
      <c r="N68" s="9"/>
      <c r="O68" s="9" t="s">
        <v>34</v>
      </c>
      <c r="P68" s="12">
        <v>3.7</v>
      </c>
      <c r="Q68" s="13"/>
      <c r="R68" s="9"/>
      <c r="S68" s="9"/>
      <c r="T68" s="9"/>
      <c r="U68" s="4"/>
    </row>
    <row r="69" spans="1:21">
      <c r="A69" s="9">
        <v>155</v>
      </c>
      <c r="B69" s="9" t="s">
        <v>883</v>
      </c>
      <c r="C69" s="9" t="s">
        <v>884</v>
      </c>
      <c r="D69" s="9" t="s">
        <v>885</v>
      </c>
      <c r="E69" s="9" t="s">
        <v>886</v>
      </c>
      <c r="F69" s="9" t="s">
        <v>487</v>
      </c>
      <c r="G69" s="9" t="s">
        <v>887</v>
      </c>
      <c r="H69" s="11" t="s">
        <v>888</v>
      </c>
      <c r="I69" s="9" t="s">
        <v>490</v>
      </c>
      <c r="J69" s="9" t="s">
        <v>1120</v>
      </c>
      <c r="K69" s="9">
        <v>3</v>
      </c>
      <c r="L69" s="9">
        <v>99</v>
      </c>
      <c r="M69" s="9"/>
      <c r="N69" s="9"/>
      <c r="O69" s="9" t="s">
        <v>467</v>
      </c>
      <c r="P69" s="13">
        <v>3.9</v>
      </c>
      <c r="Q69" s="13"/>
      <c r="R69" s="9" t="s">
        <v>492</v>
      </c>
      <c r="S69" s="9"/>
      <c r="T69" s="9"/>
      <c r="U69" s="4"/>
    </row>
    <row r="70" spans="1:21">
      <c r="A70" s="9">
        <v>4</v>
      </c>
      <c r="B70" s="9" t="s">
        <v>1030</v>
      </c>
      <c r="C70" s="10" t="s">
        <v>40</v>
      </c>
      <c r="D70" s="9" t="s">
        <v>41</v>
      </c>
      <c r="E70" s="9" t="s">
        <v>42</v>
      </c>
      <c r="F70" s="9" t="s">
        <v>24</v>
      </c>
      <c r="G70" s="9" t="s">
        <v>470</v>
      </c>
      <c r="H70" s="11" t="s">
        <v>43</v>
      </c>
      <c r="I70" s="9" t="s">
        <v>33</v>
      </c>
      <c r="J70" s="9" t="s">
        <v>1119</v>
      </c>
      <c r="K70" s="9">
        <v>3</v>
      </c>
      <c r="L70" s="9">
        <v>99</v>
      </c>
      <c r="M70" s="12"/>
      <c r="N70" s="9">
        <v>885</v>
      </c>
      <c r="O70" s="9" t="s">
        <v>34</v>
      </c>
      <c r="P70" s="12">
        <v>4</v>
      </c>
      <c r="Q70" s="13"/>
      <c r="R70" s="9"/>
      <c r="S70" s="9"/>
      <c r="T70" s="9"/>
    </row>
    <row r="71" spans="1:21">
      <c r="A71" s="9">
        <v>28</v>
      </c>
      <c r="B71" s="9" t="s">
        <v>1044</v>
      </c>
      <c r="C71" s="10" t="s">
        <v>161</v>
      </c>
      <c r="D71" s="9" t="s">
        <v>162</v>
      </c>
      <c r="E71" s="9" t="s">
        <v>163</v>
      </c>
      <c r="F71" s="9" t="s">
        <v>58</v>
      </c>
      <c r="G71" s="9" t="s">
        <v>164</v>
      </c>
      <c r="H71" s="11" t="s">
        <v>165</v>
      </c>
      <c r="I71" s="9" t="s">
        <v>27</v>
      </c>
      <c r="J71" s="9" t="s">
        <v>1119</v>
      </c>
      <c r="K71" s="9">
        <v>3</v>
      </c>
      <c r="L71" s="9">
        <v>99</v>
      </c>
      <c r="M71" s="12"/>
      <c r="N71" s="9"/>
      <c r="O71" s="9" t="s">
        <v>34</v>
      </c>
      <c r="P71" s="12">
        <v>4</v>
      </c>
      <c r="Q71" s="13"/>
      <c r="R71" s="9" t="s">
        <v>166</v>
      </c>
      <c r="S71" s="9"/>
      <c r="T71" s="9"/>
      <c r="U71" s="4"/>
    </row>
    <row r="72" spans="1:21">
      <c r="A72" s="9">
        <v>79</v>
      </c>
      <c r="B72" s="9" t="s">
        <v>1110</v>
      </c>
      <c r="C72" s="10" t="s">
        <v>409</v>
      </c>
      <c r="D72" s="9" t="s">
        <v>410</v>
      </c>
      <c r="E72" s="9" t="s">
        <v>411</v>
      </c>
      <c r="F72" s="9" t="s">
        <v>24</v>
      </c>
      <c r="G72" s="9" t="s">
        <v>412</v>
      </c>
      <c r="H72" s="11" t="s">
        <v>413</v>
      </c>
      <c r="I72" s="9" t="s">
        <v>33</v>
      </c>
      <c r="J72" s="9" t="s">
        <v>1121</v>
      </c>
      <c r="K72" s="9">
        <v>2</v>
      </c>
      <c r="L72" s="9">
        <v>98</v>
      </c>
      <c r="M72" s="12"/>
      <c r="N72" s="9">
        <v>925</v>
      </c>
      <c r="O72" s="9" t="s">
        <v>34</v>
      </c>
      <c r="P72" s="12"/>
      <c r="Q72" s="9">
        <v>3.8</v>
      </c>
      <c r="R72" s="9"/>
      <c r="S72" s="9"/>
      <c r="T72" s="9"/>
    </row>
    <row r="73" spans="1:21">
      <c r="A73" s="9">
        <v>122</v>
      </c>
      <c r="B73" s="9" t="s">
        <v>688</v>
      </c>
      <c r="C73" s="9" t="s">
        <v>689</v>
      </c>
      <c r="D73" s="9" t="s">
        <v>690</v>
      </c>
      <c r="E73" s="9" t="s">
        <v>691</v>
      </c>
      <c r="F73" s="9" t="s">
        <v>487</v>
      </c>
      <c r="G73" s="9" t="s">
        <v>692</v>
      </c>
      <c r="H73" s="11" t="s">
        <v>693</v>
      </c>
      <c r="I73" s="9" t="s">
        <v>565</v>
      </c>
      <c r="J73" s="9" t="s">
        <v>1120</v>
      </c>
      <c r="K73" s="9">
        <v>4</v>
      </c>
      <c r="L73" s="9">
        <v>98</v>
      </c>
      <c r="M73" s="9"/>
      <c r="N73" s="9">
        <v>905</v>
      </c>
      <c r="O73" s="9" t="s">
        <v>467</v>
      </c>
      <c r="P73" s="13">
        <v>3.4</v>
      </c>
      <c r="Q73" s="13"/>
      <c r="R73" s="9" t="s">
        <v>492</v>
      </c>
      <c r="S73" s="9"/>
      <c r="T73" s="9"/>
    </row>
    <row r="74" spans="1:21">
      <c r="A74" s="9">
        <v>146</v>
      </c>
      <c r="B74" s="9" t="s">
        <v>829</v>
      </c>
      <c r="C74" s="9" t="s">
        <v>830</v>
      </c>
      <c r="D74" s="9" t="s">
        <v>831</v>
      </c>
      <c r="E74" s="9" t="s">
        <v>832</v>
      </c>
      <c r="F74" s="9" t="s">
        <v>487</v>
      </c>
      <c r="G74" s="9" t="s">
        <v>833</v>
      </c>
      <c r="H74" s="11" t="s">
        <v>834</v>
      </c>
      <c r="I74" s="9" t="s">
        <v>565</v>
      </c>
      <c r="J74" s="9" t="s">
        <v>1120</v>
      </c>
      <c r="K74" s="9">
        <v>2</v>
      </c>
      <c r="L74" s="9">
        <v>98</v>
      </c>
      <c r="M74" s="9"/>
      <c r="N74" s="9"/>
      <c r="O74" s="9" t="s">
        <v>467</v>
      </c>
      <c r="P74" s="13">
        <v>4.0999999999999996</v>
      </c>
      <c r="Q74" s="13"/>
      <c r="R74" s="9" t="s">
        <v>492</v>
      </c>
      <c r="S74" s="9"/>
      <c r="T74" s="9"/>
    </row>
    <row r="75" spans="1:21">
      <c r="A75" s="9">
        <v>87</v>
      </c>
      <c r="B75" s="9" t="s">
        <v>1081</v>
      </c>
      <c r="C75" s="10" t="s">
        <v>448</v>
      </c>
      <c r="D75" s="9" t="s">
        <v>449</v>
      </c>
      <c r="E75" s="9" t="s">
        <v>158</v>
      </c>
      <c r="F75" s="9" t="s">
        <v>24</v>
      </c>
      <c r="G75" s="9" t="s">
        <v>450</v>
      </c>
      <c r="H75" s="11" t="s">
        <v>451</v>
      </c>
      <c r="I75" s="9" t="s">
        <v>49</v>
      </c>
      <c r="J75" s="9" t="s">
        <v>1119</v>
      </c>
      <c r="K75" s="9">
        <v>4</v>
      </c>
      <c r="L75" s="9">
        <v>98</v>
      </c>
      <c r="M75" s="12"/>
      <c r="N75" s="9"/>
      <c r="O75" s="9" t="s">
        <v>34</v>
      </c>
      <c r="P75" s="12">
        <v>3.7</v>
      </c>
      <c r="Q75" s="13"/>
      <c r="R75" s="9"/>
      <c r="S75" s="9"/>
      <c r="T75" s="9"/>
      <c r="U75" s="4">
        <f>(SUM(P18:P75)+SUM(Q18:Q75))/58</f>
        <v>3.8060344827586201</v>
      </c>
    </row>
    <row r="76" spans="1:21">
      <c r="A76" s="9">
        <v>140</v>
      </c>
      <c r="B76" s="9" t="s">
        <v>793</v>
      </c>
      <c r="C76" s="9" t="s">
        <v>794</v>
      </c>
      <c r="D76" s="9" t="s">
        <v>795</v>
      </c>
      <c r="E76" s="9" t="s">
        <v>796</v>
      </c>
      <c r="F76" s="9" t="s">
        <v>487</v>
      </c>
      <c r="G76" s="9" t="s">
        <v>797</v>
      </c>
      <c r="H76" s="11" t="s">
        <v>798</v>
      </c>
      <c r="I76" s="9" t="s">
        <v>490</v>
      </c>
      <c r="J76" s="9" t="s">
        <v>1121</v>
      </c>
      <c r="K76" s="9">
        <v>1</v>
      </c>
      <c r="L76" s="9">
        <v>97</v>
      </c>
      <c r="M76" s="9"/>
      <c r="N76" s="9">
        <v>960</v>
      </c>
      <c r="O76" s="9" t="s">
        <v>467</v>
      </c>
      <c r="P76" s="13">
        <v>4.0999999999999996</v>
      </c>
      <c r="Q76" s="13"/>
      <c r="R76" s="9" t="s">
        <v>492</v>
      </c>
      <c r="S76" s="9"/>
      <c r="T76" s="9"/>
      <c r="U76" s="4"/>
    </row>
    <row r="77" spans="1:21">
      <c r="A77" s="9">
        <v>50</v>
      </c>
      <c r="B77" s="9" t="s">
        <v>1101</v>
      </c>
      <c r="C77" s="10" t="s">
        <v>271</v>
      </c>
      <c r="D77" s="9" t="s">
        <v>272</v>
      </c>
      <c r="E77" s="9" t="s">
        <v>273</v>
      </c>
      <c r="F77" s="9" t="s">
        <v>24</v>
      </c>
      <c r="G77" s="9" t="s">
        <v>274</v>
      </c>
      <c r="H77" s="11" t="s">
        <v>275</v>
      </c>
      <c r="I77" s="9" t="s">
        <v>33</v>
      </c>
      <c r="J77" s="9" t="s">
        <v>1121</v>
      </c>
      <c r="K77" s="9">
        <v>2</v>
      </c>
      <c r="L77" s="9">
        <v>97</v>
      </c>
      <c r="M77" s="12"/>
      <c r="N77" s="9"/>
      <c r="O77" s="9" t="s">
        <v>34</v>
      </c>
      <c r="P77" s="12"/>
      <c r="Q77" s="13">
        <v>3.9</v>
      </c>
      <c r="R77" s="9"/>
      <c r="S77" s="9"/>
      <c r="T77" s="9"/>
    </row>
    <row r="78" spans="1:21">
      <c r="A78" s="9">
        <v>125</v>
      </c>
      <c r="B78" s="9" t="s">
        <v>706</v>
      </c>
      <c r="C78" s="9" t="s">
        <v>707</v>
      </c>
      <c r="D78" s="9" t="s">
        <v>708</v>
      </c>
      <c r="E78" s="9" t="s">
        <v>709</v>
      </c>
      <c r="F78" s="9" t="s">
        <v>487</v>
      </c>
      <c r="G78" s="9" t="s">
        <v>710</v>
      </c>
      <c r="H78" s="11" t="s">
        <v>711</v>
      </c>
      <c r="I78" s="9" t="s">
        <v>565</v>
      </c>
      <c r="J78" s="9" t="s">
        <v>1120</v>
      </c>
      <c r="K78" s="9">
        <v>4</v>
      </c>
      <c r="L78" s="9">
        <v>97</v>
      </c>
      <c r="M78" s="9"/>
      <c r="N78" s="9">
        <v>940</v>
      </c>
      <c r="O78" s="9" t="s">
        <v>467</v>
      </c>
      <c r="P78" s="13">
        <v>3.3</v>
      </c>
      <c r="Q78" s="13"/>
      <c r="R78" s="9" t="s">
        <v>492</v>
      </c>
      <c r="S78" s="9"/>
      <c r="T78" s="9"/>
    </row>
    <row r="79" spans="1:21">
      <c r="A79" s="9">
        <v>94</v>
      </c>
      <c r="B79" s="9" t="s">
        <v>508</v>
      </c>
      <c r="C79" s="9" t="s">
        <v>509</v>
      </c>
      <c r="D79" s="9" t="s">
        <v>510</v>
      </c>
      <c r="E79" s="9" t="s">
        <v>511</v>
      </c>
      <c r="F79" s="9" t="s">
        <v>487</v>
      </c>
      <c r="G79" s="9" t="s">
        <v>512</v>
      </c>
      <c r="H79" s="11" t="s">
        <v>513</v>
      </c>
      <c r="I79" s="9" t="s">
        <v>490</v>
      </c>
      <c r="J79" s="9" t="s">
        <v>1120</v>
      </c>
      <c r="K79" s="9">
        <v>4</v>
      </c>
      <c r="L79" s="9">
        <v>97</v>
      </c>
      <c r="M79" s="9"/>
      <c r="N79" s="9"/>
      <c r="O79" s="9" t="s">
        <v>467</v>
      </c>
      <c r="P79" s="13">
        <v>4</v>
      </c>
      <c r="Q79" s="13"/>
      <c r="R79" s="9" t="s">
        <v>492</v>
      </c>
      <c r="S79" s="9"/>
      <c r="T79" s="9"/>
      <c r="U79" s="4"/>
    </row>
    <row r="80" spans="1:21">
      <c r="A80" s="9">
        <v>27</v>
      </c>
      <c r="B80" s="9" t="s">
        <v>1043</v>
      </c>
      <c r="C80" s="10" t="s">
        <v>156</v>
      </c>
      <c r="D80" s="9" t="s">
        <v>157</v>
      </c>
      <c r="E80" s="9" t="s">
        <v>158</v>
      </c>
      <c r="F80" s="9" t="s">
        <v>24</v>
      </c>
      <c r="G80" s="9" t="s">
        <v>159</v>
      </c>
      <c r="H80" s="11" t="s">
        <v>160</v>
      </c>
      <c r="I80" s="9" t="s">
        <v>33</v>
      </c>
      <c r="J80" s="9" t="s">
        <v>1119</v>
      </c>
      <c r="K80" s="9">
        <v>4</v>
      </c>
      <c r="L80" s="9">
        <v>97</v>
      </c>
      <c r="M80" s="12"/>
      <c r="N80" s="9"/>
      <c r="O80" s="9" t="s">
        <v>34</v>
      </c>
      <c r="P80" s="12">
        <v>4</v>
      </c>
      <c r="Q80" s="13"/>
      <c r="R80" s="9"/>
      <c r="S80" s="9"/>
      <c r="T80" s="9"/>
    </row>
    <row r="81" spans="1:21">
      <c r="A81" s="9">
        <v>13</v>
      </c>
      <c r="B81" s="9" t="s">
        <v>1088</v>
      </c>
      <c r="C81" s="10" t="s">
        <v>86</v>
      </c>
      <c r="D81" s="9" t="s">
        <v>474</v>
      </c>
      <c r="E81" s="9" t="s">
        <v>87</v>
      </c>
      <c r="F81" s="9" t="s">
        <v>24</v>
      </c>
      <c r="G81" s="9" t="s">
        <v>475</v>
      </c>
      <c r="H81" s="11" t="s">
        <v>88</v>
      </c>
      <c r="I81" s="9" t="s">
        <v>60</v>
      </c>
      <c r="J81" s="9" t="s">
        <v>1121</v>
      </c>
      <c r="K81" s="9">
        <v>1</v>
      </c>
      <c r="L81" s="9">
        <v>96</v>
      </c>
      <c r="M81" s="12"/>
      <c r="N81" s="9"/>
      <c r="O81" s="9"/>
      <c r="P81" s="12">
        <v>3.7</v>
      </c>
      <c r="Q81" s="13"/>
      <c r="R81" s="9"/>
      <c r="S81" s="9"/>
      <c r="T81" s="9"/>
      <c r="U81" s="4"/>
    </row>
    <row r="82" spans="1:21">
      <c r="A82" s="9">
        <v>162</v>
      </c>
      <c r="B82" s="9" t="s">
        <v>926</v>
      </c>
      <c r="C82" s="9" t="s">
        <v>927</v>
      </c>
      <c r="D82" s="9" t="s">
        <v>928</v>
      </c>
      <c r="E82" s="9" t="s">
        <v>929</v>
      </c>
      <c r="F82" s="9" t="s">
        <v>487</v>
      </c>
      <c r="G82" s="9" t="s">
        <v>930</v>
      </c>
      <c r="H82" s="11" t="s">
        <v>931</v>
      </c>
      <c r="I82" s="9" t="s">
        <v>565</v>
      </c>
      <c r="J82" s="9" t="s">
        <v>1120</v>
      </c>
      <c r="K82" s="9">
        <v>3</v>
      </c>
      <c r="L82" s="9">
        <v>96</v>
      </c>
      <c r="M82" s="9"/>
      <c r="N82" s="9"/>
      <c r="O82" s="9" t="s">
        <v>467</v>
      </c>
      <c r="P82" s="13">
        <v>4</v>
      </c>
      <c r="Q82" s="13"/>
      <c r="R82" s="9" t="s">
        <v>492</v>
      </c>
      <c r="S82" s="9"/>
      <c r="T82" s="9"/>
    </row>
    <row r="83" spans="1:21">
      <c r="A83" s="9">
        <v>176</v>
      </c>
      <c r="B83" s="9" t="s">
        <v>1010</v>
      </c>
      <c r="C83" s="9" t="s">
        <v>1011</v>
      </c>
      <c r="D83" s="9" t="s">
        <v>1012</v>
      </c>
      <c r="E83" s="9" t="s">
        <v>1013</v>
      </c>
      <c r="F83" s="9" t="s">
        <v>487</v>
      </c>
      <c r="G83" s="9" t="s">
        <v>1014</v>
      </c>
      <c r="H83" s="11" t="s">
        <v>1015</v>
      </c>
      <c r="I83" s="9" t="s">
        <v>565</v>
      </c>
      <c r="J83" s="9" t="s">
        <v>1120</v>
      </c>
      <c r="K83" s="9">
        <v>3</v>
      </c>
      <c r="L83" s="9">
        <v>96</v>
      </c>
      <c r="M83" s="9"/>
      <c r="N83" s="9"/>
      <c r="O83" s="9" t="s">
        <v>467</v>
      </c>
      <c r="P83" s="13">
        <v>3.9</v>
      </c>
      <c r="Q83" s="13"/>
      <c r="R83" s="9" t="s">
        <v>492</v>
      </c>
      <c r="S83" s="9"/>
      <c r="T83" s="9"/>
      <c r="U83" s="4"/>
    </row>
    <row r="84" spans="1:21">
      <c r="A84" s="9">
        <v>19</v>
      </c>
      <c r="B84" s="9" t="s">
        <v>1037</v>
      </c>
      <c r="C84" s="10" t="s">
        <v>116</v>
      </c>
      <c r="D84" s="9" t="s">
        <v>117</v>
      </c>
      <c r="E84" s="9" t="s">
        <v>118</v>
      </c>
      <c r="F84" s="9" t="s">
        <v>24</v>
      </c>
      <c r="G84" s="9" t="s">
        <v>119</v>
      </c>
      <c r="H84" s="11" t="s">
        <v>120</v>
      </c>
      <c r="I84" s="9" t="s">
        <v>99</v>
      </c>
      <c r="J84" s="9" t="s">
        <v>1119</v>
      </c>
      <c r="K84" s="9">
        <v>3</v>
      </c>
      <c r="L84" s="9">
        <v>96</v>
      </c>
      <c r="M84" s="12"/>
      <c r="N84" s="9"/>
      <c r="O84" s="9" t="s">
        <v>34</v>
      </c>
      <c r="P84" s="12">
        <v>4.0999999999999996</v>
      </c>
      <c r="Q84" s="13"/>
      <c r="R84" s="9"/>
      <c r="S84" s="9"/>
      <c r="T84" s="9"/>
    </row>
    <row r="85" spans="1:21">
      <c r="A85" s="9">
        <v>63</v>
      </c>
      <c r="B85" s="9" t="s">
        <v>1067</v>
      </c>
      <c r="C85" s="10" t="s">
        <v>271</v>
      </c>
      <c r="D85" s="9" t="s">
        <v>272</v>
      </c>
      <c r="E85" s="9" t="s">
        <v>334</v>
      </c>
      <c r="F85" s="9" t="s">
        <v>24</v>
      </c>
      <c r="G85" s="9" t="s">
        <v>335</v>
      </c>
      <c r="H85" s="11" t="s">
        <v>336</v>
      </c>
      <c r="I85" s="9" t="s">
        <v>33</v>
      </c>
      <c r="J85" s="9" t="s">
        <v>1119</v>
      </c>
      <c r="K85" s="9">
        <v>2</v>
      </c>
      <c r="L85" s="9">
        <v>96</v>
      </c>
      <c r="M85" s="12"/>
      <c r="N85" s="9"/>
      <c r="O85" s="9" t="s">
        <v>34</v>
      </c>
      <c r="P85" s="12">
        <v>3.5</v>
      </c>
      <c r="Q85" s="9"/>
      <c r="R85" s="9"/>
      <c r="S85" s="9"/>
      <c r="T85" s="9"/>
    </row>
    <row r="86" spans="1:21">
      <c r="A86" s="9">
        <v>83</v>
      </c>
      <c r="B86" s="9" t="s">
        <v>1080</v>
      </c>
      <c r="C86" s="10" t="s">
        <v>482</v>
      </c>
      <c r="D86" s="9" t="s">
        <v>429</v>
      </c>
      <c r="E86" s="9" t="s">
        <v>430</v>
      </c>
      <c r="F86" s="9" t="s">
        <v>58</v>
      </c>
      <c r="G86" s="9" t="s">
        <v>431</v>
      </c>
      <c r="H86" s="11" t="s">
        <v>432</v>
      </c>
      <c r="I86" s="9" t="s">
        <v>49</v>
      </c>
      <c r="J86" s="9" t="s">
        <v>1119</v>
      </c>
      <c r="K86" s="9">
        <v>4</v>
      </c>
      <c r="L86" s="9">
        <v>96</v>
      </c>
      <c r="M86" s="12"/>
      <c r="N86" s="9"/>
      <c r="O86" s="9" t="s">
        <v>34</v>
      </c>
      <c r="P86" s="12">
        <v>3.3</v>
      </c>
      <c r="Q86" s="9"/>
      <c r="R86" s="9"/>
      <c r="S86" s="9"/>
      <c r="T86" s="9"/>
      <c r="U86" s="4"/>
    </row>
    <row r="87" spans="1:21">
      <c r="A87" s="9">
        <v>92</v>
      </c>
      <c r="B87" s="9" t="s">
        <v>493</v>
      </c>
      <c r="C87" s="9" t="s">
        <v>494</v>
      </c>
      <c r="D87" s="9" t="s">
        <v>21</v>
      </c>
      <c r="E87" s="9" t="s">
        <v>495</v>
      </c>
      <c r="F87" s="9" t="s">
        <v>20</v>
      </c>
      <c r="G87" s="9" t="s">
        <v>496</v>
      </c>
      <c r="H87" s="11" t="s">
        <v>497</v>
      </c>
      <c r="I87" s="9" t="s">
        <v>490</v>
      </c>
      <c r="J87" s="9" t="s">
        <v>1121</v>
      </c>
      <c r="K87" s="9">
        <v>2</v>
      </c>
      <c r="L87" s="9">
        <v>95</v>
      </c>
      <c r="M87" s="9"/>
      <c r="N87" s="9">
        <v>855</v>
      </c>
      <c r="O87" s="9" t="s">
        <v>467</v>
      </c>
      <c r="P87" s="13"/>
      <c r="Q87" s="13">
        <v>4</v>
      </c>
      <c r="R87" s="9" t="s">
        <v>492</v>
      </c>
      <c r="S87" s="9"/>
      <c r="T87" s="9"/>
      <c r="U87" s="4"/>
    </row>
    <row r="88" spans="1:21">
      <c r="A88" s="9">
        <v>104</v>
      </c>
      <c r="B88" s="9" t="s">
        <v>578</v>
      </c>
      <c r="C88" s="9" t="s">
        <v>579</v>
      </c>
      <c r="D88" s="9" t="s">
        <v>580</v>
      </c>
      <c r="E88" s="9" t="s">
        <v>581</v>
      </c>
      <c r="F88" s="9" t="s">
        <v>518</v>
      </c>
      <c r="G88" s="9" t="s">
        <v>582</v>
      </c>
      <c r="H88" s="11" t="s">
        <v>583</v>
      </c>
      <c r="I88" s="9" t="s">
        <v>490</v>
      </c>
      <c r="J88" s="9" t="s">
        <v>1120</v>
      </c>
      <c r="K88" s="9">
        <v>4</v>
      </c>
      <c r="L88" s="9">
        <v>95</v>
      </c>
      <c r="M88" s="9"/>
      <c r="N88" s="9">
        <v>930</v>
      </c>
      <c r="O88" s="9" t="s">
        <v>467</v>
      </c>
      <c r="P88" s="13">
        <v>3.6</v>
      </c>
      <c r="Q88" s="13"/>
      <c r="R88" s="9" t="s">
        <v>492</v>
      </c>
      <c r="S88" s="9"/>
      <c r="T88" s="9"/>
      <c r="U88" s="4"/>
    </row>
    <row r="89" spans="1:21">
      <c r="A89" s="9">
        <v>158</v>
      </c>
      <c r="B89" s="9" t="s">
        <v>901</v>
      </c>
      <c r="C89" s="9" t="s">
        <v>902</v>
      </c>
      <c r="D89" s="9" t="s">
        <v>903</v>
      </c>
      <c r="E89" s="9" t="s">
        <v>904</v>
      </c>
      <c r="F89" s="9" t="s">
        <v>487</v>
      </c>
      <c r="G89" s="9" t="s">
        <v>905</v>
      </c>
      <c r="H89" s="11" t="s">
        <v>906</v>
      </c>
      <c r="I89" s="9" t="s">
        <v>99</v>
      </c>
      <c r="J89" s="9" t="s">
        <v>1120</v>
      </c>
      <c r="K89" s="9">
        <v>4</v>
      </c>
      <c r="L89" s="9">
        <v>95</v>
      </c>
      <c r="M89" s="9"/>
      <c r="N89" s="9"/>
      <c r="O89" s="9"/>
      <c r="P89" s="13">
        <v>3.2</v>
      </c>
      <c r="Q89" s="13"/>
      <c r="R89" s="9" t="s">
        <v>492</v>
      </c>
      <c r="S89" s="9"/>
      <c r="T89" s="9"/>
    </row>
    <row r="90" spans="1:21">
      <c r="A90" s="9">
        <v>114</v>
      </c>
      <c r="B90" s="9" t="s">
        <v>639</v>
      </c>
      <c r="C90" s="9" t="s">
        <v>640</v>
      </c>
      <c r="D90" s="9" t="s">
        <v>641</v>
      </c>
      <c r="E90" s="9" t="s">
        <v>642</v>
      </c>
      <c r="F90" s="9" t="s">
        <v>487</v>
      </c>
      <c r="G90" s="9" t="s">
        <v>643</v>
      </c>
      <c r="H90" s="11" t="s">
        <v>644</v>
      </c>
      <c r="I90" s="9" t="s">
        <v>541</v>
      </c>
      <c r="J90" s="9" t="s">
        <v>1120</v>
      </c>
      <c r="K90" s="9">
        <v>3</v>
      </c>
      <c r="L90" s="9">
        <v>95</v>
      </c>
      <c r="M90" s="9"/>
      <c r="N90" s="9"/>
      <c r="O90" s="9" t="s">
        <v>467</v>
      </c>
      <c r="P90" s="13">
        <v>3.5</v>
      </c>
      <c r="Q90" s="13"/>
      <c r="R90" s="9" t="s">
        <v>492</v>
      </c>
      <c r="S90" s="9"/>
      <c r="T90" s="9"/>
    </row>
    <row r="91" spans="1:21">
      <c r="A91" s="9">
        <v>136</v>
      </c>
      <c r="B91" s="9" t="s">
        <v>770</v>
      </c>
      <c r="C91" s="9" t="s">
        <v>771</v>
      </c>
      <c r="D91" s="9" t="s">
        <v>772</v>
      </c>
      <c r="E91" s="9" t="s">
        <v>773</v>
      </c>
      <c r="F91" s="9" t="s">
        <v>487</v>
      </c>
      <c r="G91" s="9" t="s">
        <v>774</v>
      </c>
      <c r="H91" s="11" t="s">
        <v>775</v>
      </c>
      <c r="I91" s="9" t="s">
        <v>565</v>
      </c>
      <c r="J91" s="9" t="s">
        <v>1120</v>
      </c>
      <c r="K91" s="9">
        <v>3</v>
      </c>
      <c r="L91" s="9">
        <v>95</v>
      </c>
      <c r="M91" s="9"/>
      <c r="N91" s="9"/>
      <c r="O91" s="9" t="s">
        <v>467</v>
      </c>
      <c r="P91" s="13">
        <v>4</v>
      </c>
      <c r="Q91" s="13"/>
      <c r="R91" s="9" t="s">
        <v>492</v>
      </c>
      <c r="S91" s="9"/>
      <c r="T91" s="9"/>
    </row>
    <row r="92" spans="1:21" s="4" customFormat="1">
      <c r="A92" s="9">
        <v>142</v>
      </c>
      <c r="B92" s="9" t="s">
        <v>805</v>
      </c>
      <c r="C92" s="9" t="s">
        <v>806</v>
      </c>
      <c r="D92" s="9" t="s">
        <v>807</v>
      </c>
      <c r="E92" s="9" t="s">
        <v>808</v>
      </c>
      <c r="F92" s="9" t="s">
        <v>487</v>
      </c>
      <c r="G92" s="9" t="s">
        <v>809</v>
      </c>
      <c r="H92" s="11" t="s">
        <v>810</v>
      </c>
      <c r="I92" s="9" t="s">
        <v>490</v>
      </c>
      <c r="J92" s="9" t="s">
        <v>1120</v>
      </c>
      <c r="K92" s="9">
        <v>3</v>
      </c>
      <c r="L92" s="9">
        <v>95</v>
      </c>
      <c r="M92" s="9"/>
      <c r="N92" s="9"/>
      <c r="O92" s="9" t="s">
        <v>467</v>
      </c>
      <c r="P92" s="13">
        <v>4.0999999999999996</v>
      </c>
      <c r="Q92" s="13"/>
      <c r="R92" s="9" t="s">
        <v>492</v>
      </c>
      <c r="S92" s="9"/>
      <c r="T92" s="9"/>
    </row>
    <row r="93" spans="1:21" s="4" customFormat="1">
      <c r="A93" s="9">
        <v>156</v>
      </c>
      <c r="B93" s="9" t="s">
        <v>889</v>
      </c>
      <c r="C93" s="9" t="s">
        <v>890</v>
      </c>
      <c r="D93" s="9" t="s">
        <v>891</v>
      </c>
      <c r="E93" s="9" t="s">
        <v>892</v>
      </c>
      <c r="F93" s="9" t="s">
        <v>518</v>
      </c>
      <c r="G93" s="9" t="s">
        <v>893</v>
      </c>
      <c r="H93" s="11" t="s">
        <v>894</v>
      </c>
      <c r="I93" s="9" t="s">
        <v>490</v>
      </c>
      <c r="J93" s="9" t="s">
        <v>1120</v>
      </c>
      <c r="K93" s="9">
        <v>3</v>
      </c>
      <c r="L93" s="9">
        <v>94</v>
      </c>
      <c r="M93" s="9"/>
      <c r="N93" s="9">
        <v>885</v>
      </c>
      <c r="O93" s="9" t="s">
        <v>467</v>
      </c>
      <c r="P93" s="13">
        <v>3.7</v>
      </c>
      <c r="Q93" s="13"/>
      <c r="R93" s="9" t="s">
        <v>492</v>
      </c>
      <c r="S93" s="9"/>
      <c r="T93" s="9"/>
    </row>
    <row r="94" spans="1:21" s="4" customFormat="1">
      <c r="A94" s="9">
        <v>108</v>
      </c>
      <c r="B94" s="9" t="s">
        <v>602</v>
      </c>
      <c r="C94" s="9" t="s">
        <v>603</v>
      </c>
      <c r="D94" s="9" t="s">
        <v>604</v>
      </c>
      <c r="E94" s="9" t="s">
        <v>605</v>
      </c>
      <c r="F94" s="9" t="s">
        <v>518</v>
      </c>
      <c r="G94" s="9" t="s">
        <v>606</v>
      </c>
      <c r="H94" s="11" t="s">
        <v>607</v>
      </c>
      <c r="I94" s="9" t="s">
        <v>490</v>
      </c>
      <c r="J94" s="9" t="s">
        <v>1120</v>
      </c>
      <c r="K94" s="9">
        <v>3</v>
      </c>
      <c r="L94" s="9">
        <v>94</v>
      </c>
      <c r="M94" s="9"/>
      <c r="N94" s="9"/>
      <c r="O94" s="9"/>
      <c r="P94" s="13">
        <v>3.8</v>
      </c>
      <c r="Q94" s="13"/>
      <c r="R94" s="9" t="s">
        <v>492</v>
      </c>
      <c r="S94" s="9"/>
      <c r="T94" s="9"/>
    </row>
    <row r="95" spans="1:21" s="4" customFormat="1">
      <c r="A95" s="9">
        <v>143</v>
      </c>
      <c r="B95" s="9" t="s">
        <v>811</v>
      </c>
      <c r="C95" s="9" t="s">
        <v>812</v>
      </c>
      <c r="D95" s="9" t="s">
        <v>813</v>
      </c>
      <c r="E95" s="9" t="s">
        <v>814</v>
      </c>
      <c r="F95" s="9" t="s">
        <v>518</v>
      </c>
      <c r="G95" s="9" t="s">
        <v>815</v>
      </c>
      <c r="H95" s="11" t="s">
        <v>816</v>
      </c>
      <c r="I95" s="9" t="s">
        <v>490</v>
      </c>
      <c r="J95" s="9" t="s">
        <v>1120</v>
      </c>
      <c r="K95" s="9">
        <v>3</v>
      </c>
      <c r="L95" s="9">
        <v>94</v>
      </c>
      <c r="M95" s="9"/>
      <c r="N95" s="9"/>
      <c r="O95" s="9" t="s">
        <v>467</v>
      </c>
      <c r="P95" s="13">
        <v>4</v>
      </c>
      <c r="Q95" s="13"/>
      <c r="R95" s="9" t="s">
        <v>492</v>
      </c>
      <c r="S95" s="9"/>
      <c r="T95" s="9"/>
    </row>
    <row r="96" spans="1:21" s="4" customFormat="1">
      <c r="A96" s="9">
        <v>45</v>
      </c>
      <c r="B96" s="9" t="s">
        <v>1057</v>
      </c>
      <c r="C96" s="10" t="s">
        <v>246</v>
      </c>
      <c r="D96" s="9" t="s">
        <v>247</v>
      </c>
      <c r="E96" s="9" t="s">
        <v>248</v>
      </c>
      <c r="F96" s="9" t="s">
        <v>24</v>
      </c>
      <c r="G96" s="9" t="s">
        <v>249</v>
      </c>
      <c r="H96" s="11" t="s">
        <v>250</v>
      </c>
      <c r="I96" s="9" t="s">
        <v>49</v>
      </c>
      <c r="J96" s="9" t="s">
        <v>1119</v>
      </c>
      <c r="K96" s="9">
        <v>4</v>
      </c>
      <c r="L96" s="9">
        <v>94</v>
      </c>
      <c r="M96" s="12"/>
      <c r="N96" s="9"/>
      <c r="O96" s="9" t="s">
        <v>34</v>
      </c>
      <c r="P96" s="12">
        <v>3.6</v>
      </c>
      <c r="Q96" s="13"/>
      <c r="R96" s="9"/>
      <c r="S96" s="9"/>
      <c r="T96" s="9"/>
    </row>
    <row r="97" spans="1:21" s="4" customFormat="1">
      <c r="A97" s="9">
        <v>71</v>
      </c>
      <c r="B97" s="9" t="s">
        <v>1075</v>
      </c>
      <c r="C97" s="10" t="s">
        <v>371</v>
      </c>
      <c r="D97" s="9" t="s">
        <v>325</v>
      </c>
      <c r="E97" s="9" t="s">
        <v>372</v>
      </c>
      <c r="F97" s="9" t="s">
        <v>24</v>
      </c>
      <c r="G97" s="9" t="s">
        <v>373</v>
      </c>
      <c r="H97" s="11" t="s">
        <v>374</v>
      </c>
      <c r="I97" s="9" t="s">
        <v>49</v>
      </c>
      <c r="J97" s="9" t="s">
        <v>1119</v>
      </c>
      <c r="K97" s="9">
        <v>3</v>
      </c>
      <c r="L97" s="9">
        <v>94</v>
      </c>
      <c r="M97" s="12"/>
      <c r="N97" s="9"/>
      <c r="O97" s="9" t="s">
        <v>34</v>
      </c>
      <c r="P97" s="12">
        <v>3.8</v>
      </c>
      <c r="Q97" s="9"/>
      <c r="R97" s="9"/>
      <c r="S97" s="9"/>
      <c r="T97" s="9"/>
    </row>
    <row r="98" spans="1:21" s="4" customFormat="1">
      <c r="A98" s="9">
        <v>159</v>
      </c>
      <c r="B98" s="9" t="s">
        <v>907</v>
      </c>
      <c r="C98" s="9" t="s">
        <v>908</v>
      </c>
      <c r="D98" s="9" t="s">
        <v>909</v>
      </c>
      <c r="E98" s="9" t="s">
        <v>910</v>
      </c>
      <c r="F98" s="9" t="s">
        <v>518</v>
      </c>
      <c r="G98" s="9" t="s">
        <v>911</v>
      </c>
      <c r="H98" s="11" t="s">
        <v>912</v>
      </c>
      <c r="I98" s="9" t="s">
        <v>490</v>
      </c>
      <c r="J98" s="9" t="s">
        <v>1120</v>
      </c>
      <c r="K98" s="9">
        <v>3</v>
      </c>
      <c r="L98" s="9">
        <v>93</v>
      </c>
      <c r="M98" s="9"/>
      <c r="N98" s="9">
        <v>930</v>
      </c>
      <c r="O98" s="9" t="s">
        <v>467</v>
      </c>
      <c r="P98" s="13">
        <v>4</v>
      </c>
      <c r="Q98" s="13"/>
      <c r="R98" s="9" t="s">
        <v>467</v>
      </c>
      <c r="S98" s="9"/>
      <c r="T98" s="9"/>
    </row>
    <row r="99" spans="1:21" s="4" customFormat="1">
      <c r="A99" s="9">
        <v>161</v>
      </c>
      <c r="B99" s="9" t="s">
        <v>920</v>
      </c>
      <c r="C99" s="9" t="s">
        <v>921</v>
      </c>
      <c r="D99" s="9" t="s">
        <v>922</v>
      </c>
      <c r="E99" s="9" t="s">
        <v>923</v>
      </c>
      <c r="F99" s="9" t="s">
        <v>487</v>
      </c>
      <c r="G99" s="9" t="s">
        <v>924</v>
      </c>
      <c r="H99" s="11" t="s">
        <v>925</v>
      </c>
      <c r="I99" s="9" t="s">
        <v>490</v>
      </c>
      <c r="J99" s="9" t="s">
        <v>1120</v>
      </c>
      <c r="K99" s="9">
        <v>3</v>
      </c>
      <c r="L99" s="9">
        <v>93</v>
      </c>
      <c r="M99" s="9"/>
      <c r="N99" s="9"/>
      <c r="O99" s="9" t="s">
        <v>467</v>
      </c>
      <c r="P99" s="13">
        <v>3.2</v>
      </c>
      <c r="Q99" s="13"/>
      <c r="R99" s="9" t="s">
        <v>492</v>
      </c>
      <c r="S99" s="9"/>
      <c r="T99" s="9"/>
    </row>
    <row r="100" spans="1:21" s="4" customFormat="1">
      <c r="A100" s="9">
        <v>89</v>
      </c>
      <c r="B100" s="9" t="s">
        <v>1083</v>
      </c>
      <c r="C100" s="10" t="s">
        <v>457</v>
      </c>
      <c r="D100" s="9" t="s">
        <v>458</v>
      </c>
      <c r="E100" s="9" t="s">
        <v>459</v>
      </c>
      <c r="F100" s="9" t="s">
        <v>58</v>
      </c>
      <c r="G100" s="9" t="s">
        <v>460</v>
      </c>
      <c r="H100" s="11" t="s">
        <v>461</v>
      </c>
      <c r="I100" s="9" t="s">
        <v>33</v>
      </c>
      <c r="J100" s="9" t="s">
        <v>1119</v>
      </c>
      <c r="K100" s="9">
        <v>3</v>
      </c>
      <c r="L100" s="9">
        <v>93</v>
      </c>
      <c r="M100" s="12"/>
      <c r="N100" s="9"/>
      <c r="O100" s="9" t="s">
        <v>34</v>
      </c>
      <c r="P100" s="12">
        <v>3.1</v>
      </c>
      <c r="Q100" s="13"/>
      <c r="R100" s="9"/>
      <c r="S100" s="9"/>
      <c r="T100" s="9"/>
      <c r="U100" s="2">
        <f>(SUM(P78:P100)+SUM(Q78:Q100))/49</f>
        <v>1.7428571428571427</v>
      </c>
    </row>
    <row r="101" spans="1:21" s="4" customFormat="1">
      <c r="A101" s="9">
        <v>26</v>
      </c>
      <c r="B101" s="9" t="s">
        <v>1042</v>
      </c>
      <c r="C101" s="10" t="s">
        <v>151</v>
      </c>
      <c r="D101" s="9" t="s">
        <v>152</v>
      </c>
      <c r="E101" s="9" t="s">
        <v>153</v>
      </c>
      <c r="F101" s="9" t="s">
        <v>24</v>
      </c>
      <c r="G101" s="9" t="s">
        <v>154</v>
      </c>
      <c r="H101" s="11" t="s">
        <v>155</v>
      </c>
      <c r="I101" s="9" t="s">
        <v>115</v>
      </c>
      <c r="J101" s="9" t="s">
        <v>1119</v>
      </c>
      <c r="K101" s="9">
        <v>2</v>
      </c>
      <c r="L101" s="9">
        <v>93</v>
      </c>
      <c r="M101" s="12"/>
      <c r="N101" s="9"/>
      <c r="O101" s="9" t="s">
        <v>34</v>
      </c>
      <c r="P101" s="12">
        <v>4</v>
      </c>
      <c r="Q101" s="13"/>
      <c r="R101" s="9"/>
      <c r="S101" s="9"/>
      <c r="T101" s="9"/>
    </row>
    <row r="102" spans="1:21" s="4" customFormat="1">
      <c r="A102" s="9">
        <v>59</v>
      </c>
      <c r="B102" s="9" t="s">
        <v>1106</v>
      </c>
      <c r="C102" s="10" t="s">
        <v>314</v>
      </c>
      <c r="D102" s="9" t="s">
        <v>315</v>
      </c>
      <c r="E102" s="9" t="s">
        <v>316</v>
      </c>
      <c r="F102" s="9" t="s">
        <v>24</v>
      </c>
      <c r="G102" s="9" t="s">
        <v>317</v>
      </c>
      <c r="H102" s="11" t="s">
        <v>318</v>
      </c>
      <c r="I102" s="9" t="s">
        <v>27</v>
      </c>
      <c r="J102" s="9" t="s">
        <v>1121</v>
      </c>
      <c r="K102" s="9">
        <v>1</v>
      </c>
      <c r="L102" s="9">
        <v>92</v>
      </c>
      <c r="M102" s="12"/>
      <c r="N102" s="9">
        <v>845</v>
      </c>
      <c r="O102" s="9" t="s">
        <v>34</v>
      </c>
      <c r="P102" s="12">
        <v>4.0999999999999996</v>
      </c>
      <c r="Q102" s="9"/>
      <c r="R102" s="9"/>
      <c r="S102" s="9"/>
      <c r="T102" s="9"/>
      <c r="U102" s="2"/>
    </row>
    <row r="103" spans="1:21" s="4" customFormat="1">
      <c r="A103" s="9">
        <v>6</v>
      </c>
      <c r="B103" s="9" t="s">
        <v>1032</v>
      </c>
      <c r="C103" s="10" t="s">
        <v>50</v>
      </c>
      <c r="D103" s="9" t="s">
        <v>51</v>
      </c>
      <c r="E103" s="9" t="s">
        <v>52</v>
      </c>
      <c r="F103" s="9" t="s">
        <v>24</v>
      </c>
      <c r="G103" s="9" t="s">
        <v>53</v>
      </c>
      <c r="H103" s="11" t="s">
        <v>54</v>
      </c>
      <c r="I103" s="9" t="s">
        <v>33</v>
      </c>
      <c r="J103" s="9" t="s">
        <v>1119</v>
      </c>
      <c r="K103" s="9">
        <v>3</v>
      </c>
      <c r="L103" s="9">
        <v>92</v>
      </c>
      <c r="M103" s="12"/>
      <c r="N103" s="9">
        <v>775</v>
      </c>
      <c r="O103" s="9"/>
      <c r="P103" s="12">
        <v>3.9</v>
      </c>
      <c r="Q103" s="13"/>
      <c r="R103" s="9"/>
      <c r="S103" s="9"/>
      <c r="T103" s="9"/>
      <c r="U103" s="2"/>
    </row>
    <row r="104" spans="1:21" s="4" customFormat="1">
      <c r="A104" s="9">
        <v>38</v>
      </c>
      <c r="B104" s="9" t="s">
        <v>1053</v>
      </c>
      <c r="C104" s="10" t="s">
        <v>212</v>
      </c>
      <c r="D104" s="9" t="s">
        <v>213</v>
      </c>
      <c r="E104" s="9" t="s">
        <v>214</v>
      </c>
      <c r="F104" s="9" t="s">
        <v>24</v>
      </c>
      <c r="G104" s="9" t="s">
        <v>215</v>
      </c>
      <c r="H104" s="11" t="s">
        <v>216</v>
      </c>
      <c r="I104" s="9" t="s">
        <v>49</v>
      </c>
      <c r="J104" s="9" t="s">
        <v>1119</v>
      </c>
      <c r="K104" s="9">
        <v>3</v>
      </c>
      <c r="L104" s="9">
        <v>92</v>
      </c>
      <c r="M104" s="12"/>
      <c r="N104" s="9"/>
      <c r="O104" s="9" t="s">
        <v>34</v>
      </c>
      <c r="P104" s="12">
        <v>4</v>
      </c>
      <c r="Q104" s="13"/>
      <c r="R104" s="9"/>
      <c r="S104" s="9"/>
      <c r="T104" s="9"/>
    </row>
    <row r="105" spans="1:21" s="4" customFormat="1">
      <c r="A105" s="9">
        <v>17</v>
      </c>
      <c r="B105" s="9" t="s">
        <v>1091</v>
      </c>
      <c r="C105" s="10" t="s">
        <v>105</v>
      </c>
      <c r="D105" s="9" t="s">
        <v>106</v>
      </c>
      <c r="E105" s="9" t="s">
        <v>107</v>
      </c>
      <c r="F105" s="9" t="s">
        <v>58</v>
      </c>
      <c r="G105" s="9" t="s">
        <v>108</v>
      </c>
      <c r="H105" s="11" t="s">
        <v>109</v>
      </c>
      <c r="I105" s="9" t="s">
        <v>60</v>
      </c>
      <c r="J105" s="9" t="s">
        <v>1121</v>
      </c>
      <c r="K105" s="9">
        <v>1</v>
      </c>
      <c r="L105" s="9">
        <v>91</v>
      </c>
      <c r="M105" s="12"/>
      <c r="N105" s="9"/>
      <c r="O105" s="9" t="s">
        <v>34</v>
      </c>
      <c r="P105" s="12">
        <v>3.5</v>
      </c>
      <c r="Q105" s="13"/>
      <c r="R105" s="9"/>
      <c r="S105" s="9"/>
      <c r="T105" s="9"/>
    </row>
    <row r="106" spans="1:21" s="4" customFormat="1">
      <c r="A106" s="9">
        <v>165</v>
      </c>
      <c r="B106" s="9" t="s">
        <v>944</v>
      </c>
      <c r="C106" s="9" t="s">
        <v>945</v>
      </c>
      <c r="D106" s="9" t="s">
        <v>946</v>
      </c>
      <c r="E106" s="9" t="s">
        <v>947</v>
      </c>
      <c r="F106" s="9" t="s">
        <v>487</v>
      </c>
      <c r="G106" s="9" t="s">
        <v>948</v>
      </c>
      <c r="H106" s="11" t="s">
        <v>949</v>
      </c>
      <c r="I106" s="9" t="s">
        <v>565</v>
      </c>
      <c r="J106" s="9" t="s">
        <v>1120</v>
      </c>
      <c r="K106" s="9">
        <v>4</v>
      </c>
      <c r="L106" s="9">
        <v>91</v>
      </c>
      <c r="M106" s="9"/>
      <c r="N106" s="9">
        <v>925</v>
      </c>
      <c r="O106" s="9" t="s">
        <v>467</v>
      </c>
      <c r="P106" s="13">
        <v>3.7</v>
      </c>
      <c r="Q106" s="13"/>
      <c r="R106" s="9" t="s">
        <v>492</v>
      </c>
      <c r="S106" s="9"/>
      <c r="T106" s="9"/>
      <c r="U106" s="2"/>
    </row>
    <row r="107" spans="1:21" s="4" customFormat="1">
      <c r="A107" s="9">
        <v>163</v>
      </c>
      <c r="B107" s="9" t="s">
        <v>932</v>
      </c>
      <c r="C107" s="9" t="s">
        <v>933</v>
      </c>
      <c r="D107" s="9" t="s">
        <v>934</v>
      </c>
      <c r="E107" s="9" t="s">
        <v>935</v>
      </c>
      <c r="F107" s="9" t="s">
        <v>518</v>
      </c>
      <c r="G107" s="9" t="s">
        <v>936</v>
      </c>
      <c r="H107" s="11" t="s">
        <v>937</v>
      </c>
      <c r="I107" s="9" t="s">
        <v>565</v>
      </c>
      <c r="J107" s="9" t="s">
        <v>1120</v>
      </c>
      <c r="K107" s="9">
        <v>2</v>
      </c>
      <c r="L107" s="9">
        <v>91</v>
      </c>
      <c r="M107" s="9"/>
      <c r="N107" s="9"/>
      <c r="O107" s="9" t="s">
        <v>467</v>
      </c>
      <c r="P107" s="13">
        <v>4</v>
      </c>
      <c r="Q107" s="13"/>
      <c r="R107" s="9" t="s">
        <v>467</v>
      </c>
      <c r="S107" s="9"/>
      <c r="T107" s="9"/>
      <c r="U107" s="2"/>
    </row>
    <row r="108" spans="1:21" s="4" customFormat="1">
      <c r="A108" s="9">
        <v>55</v>
      </c>
      <c r="B108" s="9" t="s">
        <v>1062</v>
      </c>
      <c r="C108" s="10" t="s">
        <v>296</v>
      </c>
      <c r="D108" s="9" t="s">
        <v>297</v>
      </c>
      <c r="E108" s="9" t="s">
        <v>298</v>
      </c>
      <c r="F108" s="9" t="s">
        <v>24</v>
      </c>
      <c r="G108" s="9" t="s">
        <v>299</v>
      </c>
      <c r="H108" s="11" t="s">
        <v>300</v>
      </c>
      <c r="I108" s="9" t="s">
        <v>33</v>
      </c>
      <c r="J108" s="9" t="s">
        <v>1119</v>
      </c>
      <c r="K108" s="9">
        <v>4</v>
      </c>
      <c r="L108" s="9">
        <v>91</v>
      </c>
      <c r="M108" s="12"/>
      <c r="N108" s="9"/>
      <c r="O108" s="9" t="s">
        <v>34</v>
      </c>
      <c r="P108" s="12">
        <v>3.1</v>
      </c>
      <c r="Q108" s="9"/>
      <c r="R108" s="9"/>
      <c r="S108" s="9"/>
      <c r="T108" s="9"/>
      <c r="U108" s="2"/>
    </row>
    <row r="109" spans="1:21" s="4" customFormat="1">
      <c r="A109" s="9">
        <v>24</v>
      </c>
      <c r="B109" s="9" t="s">
        <v>1041</v>
      </c>
      <c r="C109" s="10" t="s">
        <v>141</v>
      </c>
      <c r="D109" s="9" t="s">
        <v>142</v>
      </c>
      <c r="E109" s="9" t="s">
        <v>143</v>
      </c>
      <c r="F109" s="9" t="s">
        <v>58</v>
      </c>
      <c r="G109" s="9" t="s">
        <v>144</v>
      </c>
      <c r="H109" s="11" t="s">
        <v>145</v>
      </c>
      <c r="I109" s="9" t="s">
        <v>27</v>
      </c>
      <c r="J109" s="9" t="s">
        <v>1119</v>
      </c>
      <c r="K109" s="9">
        <v>4</v>
      </c>
      <c r="L109" s="9">
        <v>91</v>
      </c>
      <c r="M109" s="12"/>
      <c r="N109" s="9"/>
      <c r="O109" s="9" t="s">
        <v>34</v>
      </c>
      <c r="P109" s="12">
        <v>4</v>
      </c>
      <c r="Q109" s="13"/>
      <c r="R109" s="9"/>
      <c r="S109" s="9"/>
      <c r="T109" s="9"/>
    </row>
    <row r="110" spans="1:21" s="4" customFormat="1">
      <c r="A110" s="9">
        <v>31</v>
      </c>
      <c r="B110" s="9" t="s">
        <v>1047</v>
      </c>
      <c r="C110" s="10" t="s">
        <v>177</v>
      </c>
      <c r="D110" s="9" t="s">
        <v>178</v>
      </c>
      <c r="E110" s="9" t="s">
        <v>179</v>
      </c>
      <c r="F110" s="9" t="s">
        <v>58</v>
      </c>
      <c r="G110" s="9" t="s">
        <v>180</v>
      </c>
      <c r="H110" s="11" t="s">
        <v>181</v>
      </c>
      <c r="I110" s="9" t="s">
        <v>27</v>
      </c>
      <c r="J110" s="9" t="s">
        <v>1119</v>
      </c>
      <c r="K110" s="9">
        <v>3</v>
      </c>
      <c r="L110" s="9">
        <v>91</v>
      </c>
      <c r="M110" s="12"/>
      <c r="N110" s="9"/>
      <c r="O110" s="9" t="s">
        <v>34</v>
      </c>
      <c r="P110" s="12">
        <v>3.8</v>
      </c>
      <c r="Q110" s="13"/>
      <c r="R110" s="9"/>
      <c r="S110" s="9"/>
      <c r="T110" s="9"/>
    </row>
    <row r="111" spans="1:21" s="4" customFormat="1">
      <c r="A111" s="9">
        <v>102</v>
      </c>
      <c r="B111" s="9" t="s">
        <v>566</v>
      </c>
      <c r="C111" s="9" t="s">
        <v>567</v>
      </c>
      <c r="D111" s="9" t="s">
        <v>568</v>
      </c>
      <c r="E111" s="9" t="s">
        <v>569</v>
      </c>
      <c r="F111" s="9" t="s">
        <v>487</v>
      </c>
      <c r="G111" s="9" t="s">
        <v>570</v>
      </c>
      <c r="H111" s="11" t="s">
        <v>571</v>
      </c>
      <c r="I111" s="9" t="s">
        <v>565</v>
      </c>
      <c r="J111" s="9" t="s">
        <v>1120</v>
      </c>
      <c r="K111" s="9">
        <v>4</v>
      </c>
      <c r="L111" s="9">
        <v>90</v>
      </c>
      <c r="M111" s="9"/>
      <c r="N111" s="9"/>
      <c r="O111" s="9" t="s">
        <v>467</v>
      </c>
      <c r="P111" s="13">
        <v>3.9</v>
      </c>
      <c r="Q111" s="13"/>
      <c r="R111" s="9" t="s">
        <v>492</v>
      </c>
      <c r="S111" s="9"/>
      <c r="T111" s="9"/>
      <c r="U111" s="2"/>
    </row>
    <row r="112" spans="1:21" s="4" customFormat="1">
      <c r="A112" s="9">
        <v>149</v>
      </c>
      <c r="B112" s="9" t="s">
        <v>847</v>
      </c>
      <c r="C112" s="9" t="s">
        <v>848</v>
      </c>
      <c r="D112" s="9" t="s">
        <v>849</v>
      </c>
      <c r="E112" s="9" t="s">
        <v>214</v>
      </c>
      <c r="F112" s="9" t="s">
        <v>518</v>
      </c>
      <c r="G112" s="9" t="s">
        <v>851</v>
      </c>
      <c r="H112" s="11" t="s">
        <v>852</v>
      </c>
      <c r="I112" s="9" t="s">
        <v>490</v>
      </c>
      <c r="J112" s="9" t="s">
        <v>1120</v>
      </c>
      <c r="K112" s="9">
        <v>3</v>
      </c>
      <c r="L112" s="9">
        <v>90</v>
      </c>
      <c r="M112" s="9"/>
      <c r="N112" s="9"/>
      <c r="O112" s="9"/>
      <c r="P112" s="13">
        <v>3.3</v>
      </c>
      <c r="Q112" s="13"/>
      <c r="R112" s="9" t="s">
        <v>492</v>
      </c>
      <c r="S112" s="9"/>
      <c r="T112" s="9"/>
    </row>
    <row r="113" spans="1:21" s="4" customFormat="1">
      <c r="A113" s="9">
        <v>81</v>
      </c>
      <c r="B113" s="9" t="s">
        <v>1112</v>
      </c>
      <c r="C113" s="10" t="s">
        <v>419</v>
      </c>
      <c r="D113" s="9" t="s">
        <v>420</v>
      </c>
      <c r="E113" s="9" t="s">
        <v>421</v>
      </c>
      <c r="F113" s="9" t="s">
        <v>58</v>
      </c>
      <c r="G113" s="9" t="s">
        <v>422</v>
      </c>
      <c r="H113" s="11" t="s">
        <v>423</v>
      </c>
      <c r="I113" s="9" t="s">
        <v>33</v>
      </c>
      <c r="J113" s="9" t="s">
        <v>1121</v>
      </c>
      <c r="K113" s="9">
        <v>2</v>
      </c>
      <c r="L113" s="9">
        <v>89</v>
      </c>
      <c r="M113" s="12"/>
      <c r="N113" s="9"/>
      <c r="O113" s="9" t="s">
        <v>34</v>
      </c>
      <c r="P113" s="12"/>
      <c r="Q113" s="12">
        <v>4</v>
      </c>
      <c r="R113" s="9"/>
      <c r="S113" s="9"/>
      <c r="T113" s="9"/>
      <c r="U113" s="2"/>
    </row>
    <row r="114" spans="1:21" s="4" customFormat="1">
      <c r="A114" s="9">
        <v>133</v>
      </c>
      <c r="B114" s="9" t="s">
        <v>754</v>
      </c>
      <c r="C114" s="9" t="s">
        <v>755</v>
      </c>
      <c r="D114" s="9" t="s">
        <v>756</v>
      </c>
      <c r="E114" s="9" t="s">
        <v>642</v>
      </c>
      <c r="F114" s="9" t="s">
        <v>518</v>
      </c>
      <c r="G114" s="9" t="s">
        <v>757</v>
      </c>
      <c r="H114" s="11" t="s">
        <v>758</v>
      </c>
      <c r="I114" s="9" t="s">
        <v>541</v>
      </c>
      <c r="J114" s="9" t="s">
        <v>1120</v>
      </c>
      <c r="K114" s="9">
        <v>3</v>
      </c>
      <c r="L114" s="9">
        <v>89</v>
      </c>
      <c r="M114" s="9"/>
      <c r="N114" s="9"/>
      <c r="O114" s="9"/>
      <c r="P114" s="13">
        <v>3.8</v>
      </c>
      <c r="Q114" s="13"/>
      <c r="R114" s="9" t="s">
        <v>492</v>
      </c>
      <c r="S114" s="9"/>
      <c r="T114" s="9"/>
      <c r="U114" s="2"/>
    </row>
    <row r="115" spans="1:21" s="4" customFormat="1">
      <c r="A115" s="9">
        <v>120</v>
      </c>
      <c r="B115" s="9" t="s">
        <v>675</v>
      </c>
      <c r="C115" s="9" t="s">
        <v>676</v>
      </c>
      <c r="D115" s="9" t="s">
        <v>677</v>
      </c>
      <c r="E115" s="9" t="s">
        <v>678</v>
      </c>
      <c r="F115" s="9" t="s">
        <v>518</v>
      </c>
      <c r="G115" s="9" t="s">
        <v>679</v>
      </c>
      <c r="H115" s="11" t="s">
        <v>680</v>
      </c>
      <c r="I115" s="9" t="s">
        <v>565</v>
      </c>
      <c r="J115" s="9" t="s">
        <v>1120</v>
      </c>
      <c r="K115" s="9">
        <v>4</v>
      </c>
      <c r="L115" s="9">
        <v>89</v>
      </c>
      <c r="M115" s="9"/>
      <c r="N115" s="9"/>
      <c r="O115" s="9" t="s">
        <v>467</v>
      </c>
      <c r="P115" s="13">
        <v>3.9</v>
      </c>
      <c r="Q115" s="13"/>
      <c r="R115" s="9" t="s">
        <v>492</v>
      </c>
      <c r="S115" s="9"/>
      <c r="T115" s="9"/>
      <c r="U115" s="2"/>
    </row>
    <row r="116" spans="1:21" s="4" customFormat="1">
      <c r="A116" s="9">
        <v>168</v>
      </c>
      <c r="B116" s="9" t="s">
        <v>963</v>
      </c>
      <c r="C116" s="9" t="s">
        <v>964</v>
      </c>
      <c r="D116" s="9" t="s">
        <v>965</v>
      </c>
      <c r="E116" s="9" t="s">
        <v>966</v>
      </c>
      <c r="F116" s="9" t="s">
        <v>487</v>
      </c>
      <c r="G116" s="9" t="s">
        <v>967</v>
      </c>
      <c r="H116" s="11" t="s">
        <v>968</v>
      </c>
      <c r="I116" s="9" t="s">
        <v>490</v>
      </c>
      <c r="J116" s="9" t="s">
        <v>1120</v>
      </c>
      <c r="K116" s="9">
        <v>4</v>
      </c>
      <c r="L116" s="9">
        <v>89</v>
      </c>
      <c r="M116" s="9"/>
      <c r="N116" s="9"/>
      <c r="O116" s="9" t="s">
        <v>467</v>
      </c>
      <c r="P116" s="13">
        <v>3.8</v>
      </c>
      <c r="Q116" s="13"/>
      <c r="R116" s="9" t="s">
        <v>492</v>
      </c>
      <c r="S116" s="9"/>
      <c r="T116" s="9"/>
    </row>
    <row r="117" spans="1:21" s="4" customFormat="1">
      <c r="A117" s="9">
        <v>148</v>
      </c>
      <c r="B117" s="9" t="s">
        <v>841</v>
      </c>
      <c r="C117" s="9" t="s">
        <v>842</v>
      </c>
      <c r="D117" s="9" t="s">
        <v>843</v>
      </c>
      <c r="E117" s="9" t="s">
        <v>844</v>
      </c>
      <c r="F117" s="9" t="s">
        <v>487</v>
      </c>
      <c r="G117" s="9" t="s">
        <v>845</v>
      </c>
      <c r="H117" s="11" t="s">
        <v>846</v>
      </c>
      <c r="I117" s="9" t="s">
        <v>115</v>
      </c>
      <c r="J117" s="9" t="s">
        <v>1121</v>
      </c>
      <c r="K117" s="9">
        <v>2</v>
      </c>
      <c r="L117" s="9">
        <v>88</v>
      </c>
      <c r="M117" s="9"/>
      <c r="N117" s="9"/>
      <c r="O117" s="9" t="s">
        <v>467</v>
      </c>
      <c r="P117" s="13"/>
      <c r="Q117" s="13">
        <v>3.9</v>
      </c>
      <c r="R117" s="9" t="s">
        <v>492</v>
      </c>
      <c r="S117" s="9"/>
      <c r="T117" s="9"/>
    </row>
    <row r="118" spans="1:21" s="4" customFormat="1">
      <c r="A118" s="9">
        <v>175</v>
      </c>
      <c r="B118" s="9" t="s">
        <v>1004</v>
      </c>
      <c r="C118" s="9" t="s">
        <v>1005</v>
      </c>
      <c r="D118" s="9" t="s">
        <v>1006</v>
      </c>
      <c r="E118" s="9" t="s">
        <v>1007</v>
      </c>
      <c r="F118" s="9" t="s">
        <v>487</v>
      </c>
      <c r="G118" s="9" t="s">
        <v>1008</v>
      </c>
      <c r="H118" s="11" t="s">
        <v>1009</v>
      </c>
      <c r="I118" s="9" t="s">
        <v>565</v>
      </c>
      <c r="J118" s="9" t="s">
        <v>1120</v>
      </c>
      <c r="K118" s="9">
        <v>3</v>
      </c>
      <c r="L118" s="9">
        <v>88</v>
      </c>
      <c r="M118" s="9"/>
      <c r="N118" s="9"/>
      <c r="O118" s="9" t="s">
        <v>467</v>
      </c>
      <c r="P118" s="13">
        <v>3.7</v>
      </c>
      <c r="Q118" s="13"/>
      <c r="R118" s="9" t="s">
        <v>492</v>
      </c>
      <c r="S118" s="9"/>
      <c r="T118" s="9"/>
      <c r="U118" s="2"/>
    </row>
    <row r="119" spans="1:21" s="4" customFormat="1">
      <c r="A119" s="9">
        <v>18</v>
      </c>
      <c r="B119" s="9" t="s">
        <v>1092</v>
      </c>
      <c r="C119" s="10" t="s">
        <v>110</v>
      </c>
      <c r="D119" s="9" t="s">
        <v>111</v>
      </c>
      <c r="E119" s="9" t="s">
        <v>112</v>
      </c>
      <c r="F119" s="9" t="s">
        <v>24</v>
      </c>
      <c r="G119" s="9" t="s">
        <v>113</v>
      </c>
      <c r="H119" s="11" t="s">
        <v>114</v>
      </c>
      <c r="I119" s="9" t="s">
        <v>115</v>
      </c>
      <c r="J119" s="9" t="s">
        <v>1121</v>
      </c>
      <c r="K119" s="9">
        <v>2</v>
      </c>
      <c r="L119" s="9">
        <v>87</v>
      </c>
      <c r="M119" s="12"/>
      <c r="N119" s="9"/>
      <c r="O119" s="9"/>
      <c r="P119" s="12"/>
      <c r="Q119" s="13">
        <v>4</v>
      </c>
      <c r="R119" s="9"/>
      <c r="S119" s="9"/>
      <c r="T119" s="9"/>
    </row>
    <row r="120" spans="1:21" s="4" customFormat="1">
      <c r="A120" s="9">
        <v>21</v>
      </c>
      <c r="B120" s="9" t="s">
        <v>1039</v>
      </c>
      <c r="C120" s="10" t="s">
        <v>126</v>
      </c>
      <c r="D120" s="9" t="s">
        <v>127</v>
      </c>
      <c r="E120" s="9" t="s">
        <v>128</v>
      </c>
      <c r="F120" s="9" t="s">
        <v>24</v>
      </c>
      <c r="G120" s="9" t="s">
        <v>129</v>
      </c>
      <c r="H120" s="11" t="s">
        <v>130</v>
      </c>
      <c r="I120" s="9" t="s">
        <v>99</v>
      </c>
      <c r="J120" s="9" t="s">
        <v>1119</v>
      </c>
      <c r="K120" s="9">
        <v>4</v>
      </c>
      <c r="L120" s="9">
        <v>86</v>
      </c>
      <c r="M120" s="12"/>
      <c r="N120" s="9"/>
      <c r="O120" s="9"/>
      <c r="P120" s="12">
        <v>3.7</v>
      </c>
      <c r="Q120" s="13"/>
      <c r="R120" s="9"/>
      <c r="S120" s="9"/>
      <c r="T120" s="9"/>
      <c r="U120" s="2"/>
    </row>
    <row r="121" spans="1:21" s="4" customFormat="1">
      <c r="A121" s="9">
        <v>98</v>
      </c>
      <c r="B121" s="9" t="s">
        <v>534</v>
      </c>
      <c r="C121" s="9" t="s">
        <v>535</v>
      </c>
      <c r="D121" s="9" t="s">
        <v>536</v>
      </c>
      <c r="E121" s="9" t="s">
        <v>537</v>
      </c>
      <c r="F121" s="9" t="s">
        <v>487</v>
      </c>
      <c r="G121" s="9" t="s">
        <v>539</v>
      </c>
      <c r="H121" s="11" t="s">
        <v>540</v>
      </c>
      <c r="I121" s="9" t="s">
        <v>541</v>
      </c>
      <c r="J121" s="9" t="s">
        <v>1121</v>
      </c>
      <c r="K121" s="9">
        <v>2</v>
      </c>
      <c r="L121" s="9">
        <v>85</v>
      </c>
      <c r="M121" s="9"/>
      <c r="N121" s="9">
        <v>765</v>
      </c>
      <c r="O121" s="9" t="s">
        <v>467</v>
      </c>
      <c r="P121" s="13"/>
      <c r="Q121" s="13">
        <v>3.9</v>
      </c>
      <c r="R121" s="9" t="s">
        <v>492</v>
      </c>
      <c r="S121" s="9"/>
      <c r="T121" s="9"/>
      <c r="U121" s="2"/>
    </row>
    <row r="122" spans="1:21" s="4" customFormat="1">
      <c r="A122" s="9">
        <v>90</v>
      </c>
      <c r="B122" s="9" t="s">
        <v>1117</v>
      </c>
      <c r="C122" s="10" t="s">
        <v>462</v>
      </c>
      <c r="D122" s="9" t="s">
        <v>463</v>
      </c>
      <c r="E122" s="9" t="s">
        <v>464</v>
      </c>
      <c r="F122" s="9" t="s">
        <v>24</v>
      </c>
      <c r="G122" s="9" t="s">
        <v>465</v>
      </c>
      <c r="H122" s="11" t="s">
        <v>466</v>
      </c>
      <c r="I122" s="9" t="s">
        <v>33</v>
      </c>
      <c r="J122" s="9" t="s">
        <v>1121</v>
      </c>
      <c r="K122" s="9">
        <v>2</v>
      </c>
      <c r="L122" s="9">
        <v>85</v>
      </c>
      <c r="M122" s="12"/>
      <c r="N122" s="9"/>
      <c r="O122" s="9" t="s">
        <v>34</v>
      </c>
      <c r="P122" s="12"/>
      <c r="Q122" s="13">
        <v>4.0999999999999996</v>
      </c>
      <c r="R122" s="9"/>
      <c r="S122" s="9"/>
      <c r="T122" s="9"/>
      <c r="U122" s="2"/>
    </row>
    <row r="123" spans="1:21" s="4" customFormat="1">
      <c r="A123" s="9">
        <v>58</v>
      </c>
      <c r="B123" s="9" t="s">
        <v>1105</v>
      </c>
      <c r="C123" s="10" t="s">
        <v>309</v>
      </c>
      <c r="D123" s="9" t="s">
        <v>310</v>
      </c>
      <c r="E123" s="9" t="s">
        <v>311</v>
      </c>
      <c r="F123" s="9" t="s">
        <v>58</v>
      </c>
      <c r="G123" s="9" t="s">
        <v>312</v>
      </c>
      <c r="H123" s="11" t="s">
        <v>313</v>
      </c>
      <c r="I123" s="9" t="s">
        <v>27</v>
      </c>
      <c r="J123" s="9" t="s">
        <v>1121</v>
      </c>
      <c r="K123" s="9">
        <v>2</v>
      </c>
      <c r="L123" s="9">
        <v>85</v>
      </c>
      <c r="M123" s="12"/>
      <c r="N123" s="9"/>
      <c r="O123" s="9" t="s">
        <v>34</v>
      </c>
      <c r="P123" s="12"/>
      <c r="Q123" s="9">
        <v>3.8</v>
      </c>
      <c r="R123" s="9"/>
      <c r="S123" s="9"/>
      <c r="T123" s="9"/>
      <c r="U123" s="2"/>
    </row>
    <row r="124" spans="1:21" s="4" customFormat="1">
      <c r="A124" s="9">
        <v>2</v>
      </c>
      <c r="B124" s="9" t="s">
        <v>1084</v>
      </c>
      <c r="C124" s="10" t="s">
        <v>28</v>
      </c>
      <c r="D124" s="9" t="s">
        <v>29</v>
      </c>
      <c r="E124" s="9" t="s">
        <v>30</v>
      </c>
      <c r="F124" s="9" t="s">
        <v>24</v>
      </c>
      <c r="G124" s="9" t="s">
        <v>31</v>
      </c>
      <c r="H124" s="11" t="s">
        <v>32</v>
      </c>
      <c r="I124" s="9" t="s">
        <v>33</v>
      </c>
      <c r="J124" s="9" t="s">
        <v>1121</v>
      </c>
      <c r="K124" s="9">
        <v>2</v>
      </c>
      <c r="L124" s="9">
        <v>84</v>
      </c>
      <c r="M124" s="12"/>
      <c r="N124" s="9"/>
      <c r="O124" s="9" t="s">
        <v>34</v>
      </c>
      <c r="P124" s="12"/>
      <c r="Q124" s="13">
        <v>4.0999999999999996</v>
      </c>
      <c r="R124" s="9"/>
      <c r="S124" s="9"/>
      <c r="T124" s="9"/>
      <c r="U124" s="2"/>
    </row>
    <row r="125" spans="1:21" s="4" customFormat="1">
      <c r="A125" s="9">
        <v>16</v>
      </c>
      <c r="B125" s="9" t="s">
        <v>1090</v>
      </c>
      <c r="C125" s="10" t="s">
        <v>100</v>
      </c>
      <c r="D125" s="9" t="s">
        <v>101</v>
      </c>
      <c r="E125" s="9" t="s">
        <v>102</v>
      </c>
      <c r="F125" s="9" t="s">
        <v>58</v>
      </c>
      <c r="G125" s="9" t="s">
        <v>103</v>
      </c>
      <c r="H125" s="11" t="s">
        <v>104</v>
      </c>
      <c r="I125" s="9" t="s">
        <v>33</v>
      </c>
      <c r="J125" s="9" t="s">
        <v>1121</v>
      </c>
      <c r="K125" s="9">
        <v>2</v>
      </c>
      <c r="L125" s="9">
        <v>84</v>
      </c>
      <c r="M125" s="12"/>
      <c r="N125" s="9"/>
      <c r="O125" s="9"/>
      <c r="P125" s="12"/>
      <c r="Q125" s="13">
        <v>4</v>
      </c>
      <c r="R125" s="9"/>
      <c r="S125" s="9"/>
      <c r="T125" s="9"/>
      <c r="U125" s="2"/>
    </row>
    <row r="126" spans="1:21" s="4" customFormat="1">
      <c r="A126" s="9">
        <v>72</v>
      </c>
      <c r="B126" s="9" t="s">
        <v>1076</v>
      </c>
      <c r="C126" s="10" t="s">
        <v>375</v>
      </c>
      <c r="D126" s="9" t="s">
        <v>376</v>
      </c>
      <c r="E126" s="9" t="s">
        <v>377</v>
      </c>
      <c r="F126" s="9" t="s">
        <v>24</v>
      </c>
      <c r="G126" s="9" t="s">
        <v>378</v>
      </c>
      <c r="H126" s="11" t="s">
        <v>379</v>
      </c>
      <c r="I126" s="9" t="s">
        <v>99</v>
      </c>
      <c r="J126" s="9" t="s">
        <v>1119</v>
      </c>
      <c r="K126" s="9">
        <v>3</v>
      </c>
      <c r="L126" s="9">
        <v>83</v>
      </c>
      <c r="M126" s="12"/>
      <c r="N126" s="9"/>
      <c r="O126" s="9" t="s">
        <v>34</v>
      </c>
      <c r="P126" s="12">
        <v>3.9</v>
      </c>
      <c r="Q126" s="9"/>
      <c r="R126" s="9"/>
      <c r="S126" s="9"/>
      <c r="T126" s="9"/>
      <c r="U126" s="2"/>
    </row>
    <row r="127" spans="1:21" s="4" customFormat="1">
      <c r="A127" s="9">
        <v>78</v>
      </c>
      <c r="B127" s="9" t="s">
        <v>1079</v>
      </c>
      <c r="C127" s="10" t="s">
        <v>404</v>
      </c>
      <c r="D127" s="9" t="s">
        <v>405</v>
      </c>
      <c r="E127" s="9" t="s">
        <v>406</v>
      </c>
      <c r="F127" s="9" t="s">
        <v>24</v>
      </c>
      <c r="G127" s="9" t="s">
        <v>407</v>
      </c>
      <c r="H127" s="11" t="s">
        <v>408</v>
      </c>
      <c r="I127" s="9" t="s">
        <v>49</v>
      </c>
      <c r="J127" s="9" t="s">
        <v>1119</v>
      </c>
      <c r="K127" s="9">
        <v>3</v>
      </c>
      <c r="L127" s="9">
        <v>83</v>
      </c>
      <c r="M127" s="12"/>
      <c r="N127" s="9"/>
      <c r="O127" s="9" t="s">
        <v>34</v>
      </c>
      <c r="P127" s="12">
        <v>3.5</v>
      </c>
      <c r="Q127" s="9"/>
      <c r="R127" s="9"/>
      <c r="S127" s="9"/>
      <c r="T127" s="9"/>
    </row>
    <row r="128" spans="1:21" s="4" customFormat="1">
      <c r="A128" s="9">
        <v>91</v>
      </c>
      <c r="B128" s="9" t="s">
        <v>483</v>
      </c>
      <c r="C128" s="9" t="s">
        <v>484</v>
      </c>
      <c r="D128" s="9" t="s">
        <v>485</v>
      </c>
      <c r="E128" s="9" t="s">
        <v>486</v>
      </c>
      <c r="F128" s="9" t="s">
        <v>487</v>
      </c>
      <c r="G128" s="9" t="s">
        <v>488</v>
      </c>
      <c r="H128" s="11" t="s">
        <v>489</v>
      </c>
      <c r="I128" s="9" t="s">
        <v>490</v>
      </c>
      <c r="J128" s="9" t="s">
        <v>1121</v>
      </c>
      <c r="K128" s="9">
        <v>2</v>
      </c>
      <c r="L128" s="9">
        <v>81</v>
      </c>
      <c r="M128" s="9"/>
      <c r="N128" s="9"/>
      <c r="O128" s="9" t="s">
        <v>467</v>
      </c>
      <c r="P128" s="13"/>
      <c r="Q128" s="13">
        <v>4.0999999999999996</v>
      </c>
      <c r="R128" s="9" t="s">
        <v>492</v>
      </c>
      <c r="S128" s="9"/>
      <c r="T128" s="9"/>
    </row>
    <row r="129" spans="1:21" s="4" customFormat="1">
      <c r="A129" s="9">
        <v>67</v>
      </c>
      <c r="B129" s="9" t="s">
        <v>1071</v>
      </c>
      <c r="C129" s="10" t="s">
        <v>351</v>
      </c>
      <c r="D129" s="9" t="s">
        <v>352</v>
      </c>
      <c r="E129" s="9" t="s">
        <v>353</v>
      </c>
      <c r="F129" s="9" t="s">
        <v>58</v>
      </c>
      <c r="G129" s="9" t="s">
        <v>354</v>
      </c>
      <c r="H129" s="11" t="s">
        <v>355</v>
      </c>
      <c r="I129" s="9" t="s">
        <v>33</v>
      </c>
      <c r="J129" s="9" t="s">
        <v>1119</v>
      </c>
      <c r="K129" s="9">
        <v>4</v>
      </c>
      <c r="L129" s="9">
        <v>80</v>
      </c>
      <c r="M129" s="12"/>
      <c r="N129" s="9"/>
      <c r="O129" s="9" t="s">
        <v>34</v>
      </c>
      <c r="P129" s="12">
        <v>3.3</v>
      </c>
      <c r="Q129" s="9"/>
      <c r="R129" s="9"/>
      <c r="S129" s="9"/>
      <c r="T129" s="9"/>
      <c r="U129" s="2"/>
    </row>
    <row r="130" spans="1:21" s="4" customFormat="1">
      <c r="A130" s="9">
        <v>82</v>
      </c>
      <c r="B130" s="9" t="s">
        <v>1113</v>
      </c>
      <c r="C130" s="10" t="s">
        <v>424</v>
      </c>
      <c r="D130" s="9" t="s">
        <v>425</v>
      </c>
      <c r="E130" s="9" t="s">
        <v>426</v>
      </c>
      <c r="F130" s="9" t="s">
        <v>58</v>
      </c>
      <c r="G130" s="9" t="s">
        <v>427</v>
      </c>
      <c r="H130" s="11" t="s">
        <v>428</v>
      </c>
      <c r="I130" s="9" t="s">
        <v>33</v>
      </c>
      <c r="J130" s="9" t="s">
        <v>1121</v>
      </c>
      <c r="K130" s="9">
        <v>2</v>
      </c>
      <c r="L130" s="9">
        <v>79</v>
      </c>
      <c r="M130" s="12"/>
      <c r="N130" s="9"/>
      <c r="O130" s="9" t="s">
        <v>34</v>
      </c>
      <c r="P130" s="12"/>
      <c r="Q130" s="9">
        <v>3.8</v>
      </c>
      <c r="R130" s="9"/>
      <c r="S130" s="9"/>
      <c r="T130" s="9"/>
      <c r="U130" s="2"/>
    </row>
    <row r="131" spans="1:21" s="4" customFormat="1">
      <c r="A131" s="9">
        <v>177</v>
      </c>
      <c r="B131" s="9" t="s">
        <v>1016</v>
      </c>
      <c r="C131" s="9" t="s">
        <v>1017</v>
      </c>
      <c r="D131" s="9" t="s">
        <v>1018</v>
      </c>
      <c r="E131" s="9" t="s">
        <v>1019</v>
      </c>
      <c r="F131" s="9" t="s">
        <v>487</v>
      </c>
      <c r="G131" s="9" t="s">
        <v>1020</v>
      </c>
      <c r="H131" s="11" t="s">
        <v>1021</v>
      </c>
      <c r="I131" s="9" t="s">
        <v>490</v>
      </c>
      <c r="J131" s="9" t="s">
        <v>1121</v>
      </c>
      <c r="K131" s="9">
        <v>2</v>
      </c>
      <c r="L131" s="9">
        <v>76</v>
      </c>
      <c r="M131" s="9"/>
      <c r="N131" s="9"/>
      <c r="O131" s="9"/>
      <c r="P131" s="13"/>
      <c r="Q131" s="13">
        <v>3.1</v>
      </c>
      <c r="R131" s="9" t="s">
        <v>492</v>
      </c>
      <c r="S131" s="9"/>
      <c r="T131" s="9"/>
    </row>
    <row r="132" spans="1:21" s="4" customFormat="1">
      <c r="A132" s="9">
        <v>139</v>
      </c>
      <c r="B132" s="9" t="s">
        <v>787</v>
      </c>
      <c r="C132" s="9" t="s">
        <v>788</v>
      </c>
      <c r="D132" s="9" t="s">
        <v>789</v>
      </c>
      <c r="E132" s="9" t="s">
        <v>790</v>
      </c>
      <c r="F132" s="9" t="s">
        <v>518</v>
      </c>
      <c r="G132" s="9" t="s">
        <v>791</v>
      </c>
      <c r="H132" s="11" t="s">
        <v>792</v>
      </c>
      <c r="I132" s="9" t="s">
        <v>541</v>
      </c>
      <c r="J132" s="9" t="s">
        <v>1120</v>
      </c>
      <c r="K132" s="9">
        <v>4</v>
      </c>
      <c r="L132" s="9">
        <v>72</v>
      </c>
      <c r="M132" s="9"/>
      <c r="N132" s="9"/>
      <c r="O132" s="9" t="s">
        <v>467</v>
      </c>
      <c r="P132" s="13">
        <v>3</v>
      </c>
      <c r="Q132" s="13"/>
      <c r="R132" s="9" t="s">
        <v>492</v>
      </c>
      <c r="S132" s="9"/>
      <c r="T132" s="9"/>
      <c r="U132" s="2"/>
    </row>
    <row r="133" spans="1:21" s="4" customFormat="1">
      <c r="A133" s="9">
        <v>141</v>
      </c>
      <c r="B133" s="9" t="s">
        <v>799</v>
      </c>
      <c r="C133" s="9" t="s">
        <v>800</v>
      </c>
      <c r="D133" s="9" t="s">
        <v>801</v>
      </c>
      <c r="E133" s="9" t="s">
        <v>802</v>
      </c>
      <c r="F133" s="9" t="s">
        <v>487</v>
      </c>
      <c r="G133" s="9" t="s">
        <v>803</v>
      </c>
      <c r="H133" s="11" t="s">
        <v>804</v>
      </c>
      <c r="I133" s="9" t="s">
        <v>541</v>
      </c>
      <c r="J133" s="9" t="s">
        <v>1121</v>
      </c>
      <c r="K133" s="9">
        <v>1</v>
      </c>
      <c r="L133" s="9"/>
      <c r="M133" s="9">
        <v>8</v>
      </c>
      <c r="N133" s="9"/>
      <c r="O133" s="9"/>
      <c r="P133" s="13">
        <v>4.0999999999999996</v>
      </c>
      <c r="Q133" s="13"/>
      <c r="R133" s="9" t="s">
        <v>492</v>
      </c>
      <c r="S133" s="9"/>
      <c r="T133" s="9"/>
      <c r="U133" s="2"/>
    </row>
    <row r="134" spans="1:21" s="4" customFormat="1">
      <c r="A134" s="9">
        <v>76</v>
      </c>
      <c r="B134" s="9" t="s">
        <v>1109</v>
      </c>
      <c r="C134" s="10" t="s">
        <v>395</v>
      </c>
      <c r="D134" s="9" t="s">
        <v>396</v>
      </c>
      <c r="E134" s="9" t="s">
        <v>397</v>
      </c>
      <c r="F134" s="9" t="s">
        <v>24</v>
      </c>
      <c r="G134" s="9" t="s">
        <v>398</v>
      </c>
      <c r="H134" s="11" t="s">
        <v>399</v>
      </c>
      <c r="I134" s="9" t="s">
        <v>49</v>
      </c>
      <c r="J134" s="9" t="s">
        <v>1121</v>
      </c>
      <c r="K134" s="9">
        <v>1</v>
      </c>
      <c r="L134" s="9"/>
      <c r="M134" s="12">
        <v>7.5</v>
      </c>
      <c r="N134" s="9"/>
      <c r="O134" s="9"/>
      <c r="P134" s="12"/>
      <c r="Q134" s="9">
        <v>3.8</v>
      </c>
      <c r="R134" s="9"/>
      <c r="S134" s="9"/>
      <c r="T134" s="9"/>
    </row>
    <row r="135" spans="1:21" s="4" customFormat="1">
      <c r="A135" s="9">
        <v>43</v>
      </c>
      <c r="B135" s="9" t="s">
        <v>1097</v>
      </c>
      <c r="C135" s="10" t="s">
        <v>236</v>
      </c>
      <c r="D135" s="9" t="s">
        <v>237</v>
      </c>
      <c r="E135" s="9" t="s">
        <v>238</v>
      </c>
      <c r="F135" s="9" t="s">
        <v>24</v>
      </c>
      <c r="G135" s="9" t="s">
        <v>239</v>
      </c>
      <c r="H135" s="11" t="s">
        <v>240</v>
      </c>
      <c r="I135" s="9" t="s">
        <v>33</v>
      </c>
      <c r="J135" s="9" t="s">
        <v>1121</v>
      </c>
      <c r="K135" s="9">
        <v>2</v>
      </c>
      <c r="L135" s="9"/>
      <c r="M135" s="12">
        <v>7</v>
      </c>
      <c r="N135" s="9">
        <v>925</v>
      </c>
      <c r="O135" s="9" t="s">
        <v>34</v>
      </c>
      <c r="P135" s="12"/>
      <c r="Q135" s="13">
        <v>4.2</v>
      </c>
      <c r="R135" s="9"/>
      <c r="S135" s="9"/>
      <c r="T135" s="9"/>
      <c r="U135" s="2"/>
    </row>
    <row r="136" spans="1:21" s="4" customFormat="1">
      <c r="A136" s="9">
        <v>56</v>
      </c>
      <c r="B136" s="9" t="s">
        <v>1104</v>
      </c>
      <c r="C136" s="10" t="s">
        <v>301</v>
      </c>
      <c r="D136" s="9" t="s">
        <v>302</v>
      </c>
      <c r="E136" s="9" t="s">
        <v>303</v>
      </c>
      <c r="F136" s="9" t="s">
        <v>58</v>
      </c>
      <c r="G136" s="9" t="s">
        <v>304</v>
      </c>
      <c r="H136" s="11" t="s">
        <v>305</v>
      </c>
      <c r="I136" s="9" t="s">
        <v>27</v>
      </c>
      <c r="J136" s="9" t="s">
        <v>1121</v>
      </c>
      <c r="K136" s="9">
        <v>2</v>
      </c>
      <c r="L136" s="9"/>
      <c r="M136" s="12">
        <v>7</v>
      </c>
      <c r="N136" s="9">
        <v>860</v>
      </c>
      <c r="O136" s="9" t="s">
        <v>34</v>
      </c>
      <c r="P136" s="12"/>
      <c r="Q136" s="9">
        <v>4.2</v>
      </c>
      <c r="R136" s="9"/>
      <c r="S136" s="9"/>
      <c r="T136" s="9"/>
      <c r="U136" s="2"/>
    </row>
    <row r="137" spans="1:21" s="4" customFormat="1">
      <c r="A137" s="9">
        <v>129</v>
      </c>
      <c r="B137" s="9" t="s">
        <v>730</v>
      </c>
      <c r="C137" s="9" t="s">
        <v>731</v>
      </c>
      <c r="D137" s="9" t="s">
        <v>732</v>
      </c>
      <c r="E137" s="9" t="s">
        <v>733</v>
      </c>
      <c r="F137" s="9" t="s">
        <v>487</v>
      </c>
      <c r="G137" s="9" t="s">
        <v>734</v>
      </c>
      <c r="H137" s="11" t="s">
        <v>735</v>
      </c>
      <c r="I137" s="9" t="s">
        <v>541</v>
      </c>
      <c r="J137" s="9" t="s">
        <v>1121</v>
      </c>
      <c r="K137" s="9">
        <v>2</v>
      </c>
      <c r="L137" s="9"/>
      <c r="M137" s="9">
        <v>7</v>
      </c>
      <c r="N137" s="9">
        <v>820</v>
      </c>
      <c r="O137" s="9"/>
      <c r="P137" s="13"/>
      <c r="Q137" s="13">
        <v>3.9</v>
      </c>
      <c r="R137" s="9" t="s">
        <v>492</v>
      </c>
      <c r="S137" s="9"/>
      <c r="T137" s="9"/>
      <c r="U137" s="2"/>
    </row>
    <row r="138" spans="1:21" s="4" customFormat="1">
      <c r="A138" s="9">
        <v>113</v>
      </c>
      <c r="B138" s="9" t="s">
        <v>633</v>
      </c>
      <c r="C138" s="9" t="s">
        <v>634</v>
      </c>
      <c r="D138" s="9" t="s">
        <v>635</v>
      </c>
      <c r="E138" s="9" t="s">
        <v>636</v>
      </c>
      <c r="F138" s="9" t="s">
        <v>487</v>
      </c>
      <c r="G138" s="9" t="s">
        <v>637</v>
      </c>
      <c r="H138" s="11" t="s">
        <v>638</v>
      </c>
      <c r="I138" s="9" t="s">
        <v>541</v>
      </c>
      <c r="J138" s="9" t="s">
        <v>1121</v>
      </c>
      <c r="K138" s="9">
        <v>2</v>
      </c>
      <c r="L138" s="9"/>
      <c r="M138" s="9">
        <v>6.5</v>
      </c>
      <c r="N138" s="9">
        <v>915</v>
      </c>
      <c r="O138" s="9" t="s">
        <v>467</v>
      </c>
      <c r="P138" s="13"/>
      <c r="Q138" s="13">
        <v>3.8</v>
      </c>
      <c r="R138" s="9" t="s">
        <v>492</v>
      </c>
      <c r="S138" s="9"/>
      <c r="T138" s="9"/>
      <c r="U138" s="2"/>
    </row>
    <row r="139" spans="1:21" s="4" customFormat="1">
      <c r="A139" s="9">
        <v>128</v>
      </c>
      <c r="B139" s="9" t="s">
        <v>724</v>
      </c>
      <c r="C139" s="9" t="s">
        <v>725</v>
      </c>
      <c r="D139" s="9" t="s">
        <v>726</v>
      </c>
      <c r="E139" s="9" t="s">
        <v>727</v>
      </c>
      <c r="F139" s="9" t="s">
        <v>518</v>
      </c>
      <c r="G139" s="9" t="s">
        <v>728</v>
      </c>
      <c r="H139" s="11" t="s">
        <v>729</v>
      </c>
      <c r="I139" s="9" t="s">
        <v>541</v>
      </c>
      <c r="J139" s="9" t="s">
        <v>1121</v>
      </c>
      <c r="K139" s="9">
        <v>2</v>
      </c>
      <c r="L139" s="9"/>
      <c r="M139" s="9">
        <v>6.5</v>
      </c>
      <c r="N139" s="9">
        <v>850</v>
      </c>
      <c r="O139" s="9"/>
      <c r="P139" s="13"/>
      <c r="Q139" s="13">
        <v>3.6</v>
      </c>
      <c r="R139" s="9" t="s">
        <v>492</v>
      </c>
      <c r="S139" s="9"/>
      <c r="T139" s="9"/>
      <c r="U139" s="2"/>
    </row>
    <row r="140" spans="1:21" s="4" customFormat="1">
      <c r="A140" s="9">
        <v>99</v>
      </c>
      <c r="B140" s="9" t="s">
        <v>544</v>
      </c>
      <c r="C140" s="9" t="s">
        <v>545</v>
      </c>
      <c r="D140" s="9" t="s">
        <v>546</v>
      </c>
      <c r="E140" s="9" t="s">
        <v>547</v>
      </c>
      <c r="F140" s="9" t="s">
        <v>487</v>
      </c>
      <c r="G140" s="9" t="s">
        <v>548</v>
      </c>
      <c r="H140" s="11" t="s">
        <v>549</v>
      </c>
      <c r="I140" s="9" t="s">
        <v>115</v>
      </c>
      <c r="J140" s="9" t="s">
        <v>1121</v>
      </c>
      <c r="K140" s="9">
        <v>2</v>
      </c>
      <c r="L140" s="9"/>
      <c r="M140" s="9">
        <v>6.5</v>
      </c>
      <c r="N140" s="9">
        <v>840</v>
      </c>
      <c r="O140" s="9" t="s">
        <v>467</v>
      </c>
      <c r="P140" s="13"/>
      <c r="Q140" s="13">
        <v>4</v>
      </c>
      <c r="R140" s="9" t="s">
        <v>492</v>
      </c>
      <c r="S140" s="9"/>
      <c r="T140" s="9"/>
    </row>
    <row r="141" spans="1:21" s="4" customFormat="1">
      <c r="A141" s="9">
        <v>85</v>
      </c>
      <c r="B141" s="9" t="s">
        <v>1115</v>
      </c>
      <c r="C141" s="10" t="s">
        <v>438</v>
      </c>
      <c r="D141" s="9" t="s">
        <v>439</v>
      </c>
      <c r="E141" s="9" t="s">
        <v>440</v>
      </c>
      <c r="F141" s="9" t="s">
        <v>24</v>
      </c>
      <c r="G141" s="9" t="s">
        <v>441</v>
      </c>
      <c r="H141" s="11" t="s">
        <v>442</v>
      </c>
      <c r="I141" s="9" t="s">
        <v>27</v>
      </c>
      <c r="J141" s="9" t="s">
        <v>1121</v>
      </c>
      <c r="K141" s="9">
        <v>2</v>
      </c>
      <c r="L141" s="9"/>
      <c r="M141" s="12">
        <v>6</v>
      </c>
      <c r="N141" s="9"/>
      <c r="O141" s="9" t="s">
        <v>34</v>
      </c>
      <c r="P141" s="12"/>
      <c r="Q141" s="9">
        <v>4.0999999999999996</v>
      </c>
      <c r="R141" s="9"/>
      <c r="S141" s="9"/>
      <c r="T141" s="9"/>
      <c r="U141" s="2"/>
    </row>
    <row r="142" spans="1:21" s="4" customFormat="1">
      <c r="A142" s="9">
        <v>152</v>
      </c>
      <c r="B142" s="9" t="s">
        <v>865</v>
      </c>
      <c r="C142" s="9" t="s">
        <v>866</v>
      </c>
      <c r="D142" s="9" t="s">
        <v>867</v>
      </c>
      <c r="E142" s="9" t="s">
        <v>868</v>
      </c>
      <c r="F142" s="9" t="s">
        <v>487</v>
      </c>
      <c r="G142" s="9" t="s">
        <v>869</v>
      </c>
      <c r="H142" s="11" t="s">
        <v>870</v>
      </c>
      <c r="I142" s="9" t="s">
        <v>490</v>
      </c>
      <c r="J142" s="9" t="s">
        <v>1121</v>
      </c>
      <c r="K142" s="9">
        <v>2</v>
      </c>
      <c r="L142" s="9"/>
      <c r="M142" s="9">
        <v>5</v>
      </c>
      <c r="N142" s="9"/>
      <c r="O142" s="9"/>
      <c r="P142" s="13"/>
      <c r="Q142" s="13">
        <v>3.2</v>
      </c>
      <c r="R142" s="9" t="s">
        <v>492</v>
      </c>
      <c r="S142" s="9"/>
      <c r="T142" s="9"/>
    </row>
    <row r="143" spans="1:21" s="4" customFormat="1">
      <c r="A143" s="9">
        <v>7</v>
      </c>
      <c r="B143" s="9" t="s">
        <v>1085</v>
      </c>
      <c r="C143" s="10" t="s">
        <v>55</v>
      </c>
      <c r="D143" s="9" t="s">
        <v>56</v>
      </c>
      <c r="E143" s="9" t="s">
        <v>57</v>
      </c>
      <c r="F143" s="9" t="s">
        <v>58</v>
      </c>
      <c r="G143" s="9" t="s">
        <v>471</v>
      </c>
      <c r="H143" s="11" t="s">
        <v>59</v>
      </c>
      <c r="I143" s="9" t="s">
        <v>60</v>
      </c>
      <c r="J143" s="9" t="s">
        <v>1121</v>
      </c>
      <c r="K143" s="9">
        <v>1</v>
      </c>
      <c r="L143" s="9"/>
      <c r="M143" s="12"/>
      <c r="N143" s="9">
        <v>960</v>
      </c>
      <c r="O143" s="9"/>
      <c r="P143" s="12" t="s">
        <v>61</v>
      </c>
      <c r="Q143" s="13"/>
      <c r="R143" s="9"/>
      <c r="S143" s="9"/>
      <c r="T143" s="9"/>
    </row>
    <row r="144" spans="1:21" s="4" customFormat="1">
      <c r="A144" s="9">
        <v>46</v>
      </c>
      <c r="B144" s="9" t="s">
        <v>1099</v>
      </c>
      <c r="C144" s="10" t="s">
        <v>251</v>
      </c>
      <c r="D144" s="9" t="s">
        <v>252</v>
      </c>
      <c r="E144" s="9" t="s">
        <v>253</v>
      </c>
      <c r="F144" s="9" t="s">
        <v>24</v>
      </c>
      <c r="G144" s="9" t="s">
        <v>254</v>
      </c>
      <c r="H144" s="11" t="s">
        <v>255</v>
      </c>
      <c r="I144" s="9" t="s">
        <v>33</v>
      </c>
      <c r="J144" s="9" t="s">
        <v>1121</v>
      </c>
      <c r="K144" s="9">
        <v>2</v>
      </c>
      <c r="L144" s="9"/>
      <c r="M144" s="12"/>
      <c r="N144" s="9">
        <v>955</v>
      </c>
      <c r="O144" s="9" t="s">
        <v>34</v>
      </c>
      <c r="P144" s="12"/>
      <c r="Q144" s="13">
        <v>4.0999999999999996</v>
      </c>
      <c r="R144" s="9"/>
      <c r="S144" s="9"/>
      <c r="T144" s="9"/>
      <c r="U144" s="2"/>
    </row>
    <row r="145" spans="1:21" s="4" customFormat="1">
      <c r="A145" s="9">
        <v>167</v>
      </c>
      <c r="B145" s="9" t="s">
        <v>956</v>
      </c>
      <c r="C145" s="9" t="s">
        <v>957</v>
      </c>
      <c r="D145" s="9" t="s">
        <v>958</v>
      </c>
      <c r="E145" s="9" t="s">
        <v>959</v>
      </c>
      <c r="F145" s="9" t="s">
        <v>518</v>
      </c>
      <c r="G145" s="9" t="s">
        <v>960</v>
      </c>
      <c r="H145" s="11" t="s">
        <v>961</v>
      </c>
      <c r="I145" s="9" t="s">
        <v>565</v>
      </c>
      <c r="J145" s="9" t="s">
        <v>1121</v>
      </c>
      <c r="K145" s="9">
        <v>1</v>
      </c>
      <c r="L145" s="9"/>
      <c r="M145" s="9"/>
      <c r="N145" s="9">
        <v>955</v>
      </c>
      <c r="O145" s="9" t="s">
        <v>467</v>
      </c>
      <c r="P145" s="13"/>
      <c r="Q145" s="13">
        <v>4</v>
      </c>
      <c r="R145" s="9" t="s">
        <v>492</v>
      </c>
      <c r="S145" s="9" t="s">
        <v>962</v>
      </c>
      <c r="T145" s="9"/>
      <c r="U145" s="2"/>
    </row>
    <row r="146" spans="1:21" s="4" customFormat="1">
      <c r="A146" s="9">
        <v>119</v>
      </c>
      <c r="B146" s="9" t="s">
        <v>669</v>
      </c>
      <c r="C146" s="9" t="s">
        <v>670</v>
      </c>
      <c r="D146" s="9" t="s">
        <v>671</v>
      </c>
      <c r="E146" s="9" t="s">
        <v>672</v>
      </c>
      <c r="F146" s="9" t="s">
        <v>487</v>
      </c>
      <c r="G146" s="9" t="s">
        <v>673</v>
      </c>
      <c r="H146" s="11" t="s">
        <v>674</v>
      </c>
      <c r="I146" s="9" t="s">
        <v>490</v>
      </c>
      <c r="J146" s="9" t="s">
        <v>1121</v>
      </c>
      <c r="K146" s="9">
        <v>2</v>
      </c>
      <c r="L146" s="9"/>
      <c r="M146" s="9"/>
      <c r="N146" s="9">
        <v>950</v>
      </c>
      <c r="O146" s="9"/>
      <c r="P146" s="13"/>
      <c r="Q146" s="13">
        <v>4</v>
      </c>
      <c r="R146" s="9" t="s">
        <v>492</v>
      </c>
      <c r="S146" s="9"/>
      <c r="T146" s="9"/>
    </row>
    <row r="147" spans="1:21" s="4" customFormat="1">
      <c r="A147" s="9">
        <v>173</v>
      </c>
      <c r="B147" s="9" t="s">
        <v>992</v>
      </c>
      <c r="C147" s="9" t="s">
        <v>993</v>
      </c>
      <c r="D147" s="9" t="s">
        <v>994</v>
      </c>
      <c r="E147" s="9" t="s">
        <v>995</v>
      </c>
      <c r="F147" s="9" t="s">
        <v>487</v>
      </c>
      <c r="G147" s="9" t="s">
        <v>996</v>
      </c>
      <c r="H147" s="11" t="s">
        <v>997</v>
      </c>
      <c r="I147" s="9" t="s">
        <v>490</v>
      </c>
      <c r="J147" s="9" t="s">
        <v>1121</v>
      </c>
      <c r="K147" s="9">
        <v>2</v>
      </c>
      <c r="L147" s="9"/>
      <c r="M147" s="9"/>
      <c r="N147" s="9">
        <v>950</v>
      </c>
      <c r="O147" s="9" t="s">
        <v>467</v>
      </c>
      <c r="P147" s="13"/>
      <c r="Q147" s="13">
        <v>3.5</v>
      </c>
      <c r="R147" s="9" t="s">
        <v>492</v>
      </c>
      <c r="S147" s="9"/>
      <c r="T147" s="9"/>
    </row>
    <row r="148" spans="1:21" s="4" customFormat="1">
      <c r="A148" s="9">
        <v>80</v>
      </c>
      <c r="B148" s="9" t="s">
        <v>1111</v>
      </c>
      <c r="C148" s="10" t="s">
        <v>414</v>
      </c>
      <c r="D148" s="9" t="s">
        <v>415</v>
      </c>
      <c r="E148" s="9" t="s">
        <v>416</v>
      </c>
      <c r="F148" s="9" t="s">
        <v>24</v>
      </c>
      <c r="G148" s="9" t="s">
        <v>417</v>
      </c>
      <c r="H148" s="11" t="s">
        <v>418</v>
      </c>
      <c r="I148" s="9" t="s">
        <v>33</v>
      </c>
      <c r="J148" s="9" t="s">
        <v>1121</v>
      </c>
      <c r="K148" s="9">
        <v>2</v>
      </c>
      <c r="L148" s="9"/>
      <c r="M148" s="12"/>
      <c r="N148" s="9">
        <v>945</v>
      </c>
      <c r="O148" s="9" t="s">
        <v>34</v>
      </c>
      <c r="P148" s="12"/>
      <c r="Q148" s="9">
        <v>4.0999999999999996</v>
      </c>
      <c r="R148" s="9"/>
      <c r="S148" s="9"/>
      <c r="T148" s="9"/>
      <c r="U148" s="2"/>
    </row>
    <row r="149" spans="1:21" s="4" customFormat="1">
      <c r="A149" s="9">
        <v>166</v>
      </c>
      <c r="B149" s="9" t="s">
        <v>950</v>
      </c>
      <c r="C149" s="9" t="s">
        <v>951</v>
      </c>
      <c r="D149" s="9" t="s">
        <v>952</v>
      </c>
      <c r="E149" s="9" t="s">
        <v>953</v>
      </c>
      <c r="F149" s="9" t="s">
        <v>518</v>
      </c>
      <c r="G149" s="9" t="s">
        <v>954</v>
      </c>
      <c r="H149" s="11" t="s">
        <v>955</v>
      </c>
      <c r="I149" s="9" t="s">
        <v>490</v>
      </c>
      <c r="J149" s="9" t="s">
        <v>1121</v>
      </c>
      <c r="K149" s="9">
        <v>2</v>
      </c>
      <c r="L149" s="9"/>
      <c r="M149" s="9"/>
      <c r="N149" s="9">
        <v>930</v>
      </c>
      <c r="O149" s="9" t="s">
        <v>467</v>
      </c>
      <c r="P149" s="13"/>
      <c r="Q149" s="13">
        <v>3.5</v>
      </c>
      <c r="R149" s="9" t="s">
        <v>492</v>
      </c>
      <c r="S149" s="9"/>
      <c r="T149" s="9"/>
    </row>
    <row r="150" spans="1:21" s="4" customFormat="1">
      <c r="A150" s="9">
        <v>157</v>
      </c>
      <c r="B150" s="9" t="s">
        <v>895</v>
      </c>
      <c r="C150" s="9" t="s">
        <v>896</v>
      </c>
      <c r="D150" s="9" t="s">
        <v>897</v>
      </c>
      <c r="E150" s="9" t="s">
        <v>898</v>
      </c>
      <c r="F150" s="9" t="s">
        <v>487</v>
      </c>
      <c r="G150" s="9" t="s">
        <v>899</v>
      </c>
      <c r="H150" s="11" t="s">
        <v>900</v>
      </c>
      <c r="I150" s="9" t="s">
        <v>541</v>
      </c>
      <c r="J150" s="9" t="s">
        <v>1121</v>
      </c>
      <c r="K150" s="9">
        <v>2</v>
      </c>
      <c r="L150" s="9"/>
      <c r="M150" s="9"/>
      <c r="N150" s="9">
        <v>925</v>
      </c>
      <c r="O150" s="9" t="s">
        <v>467</v>
      </c>
      <c r="P150" s="13"/>
      <c r="Q150" s="13">
        <v>3.9</v>
      </c>
      <c r="R150" s="9" t="s">
        <v>492</v>
      </c>
      <c r="S150" s="9"/>
      <c r="T150" s="9"/>
      <c r="U150" s="2"/>
    </row>
    <row r="151" spans="1:21" s="4" customFormat="1">
      <c r="A151" s="9">
        <v>49</v>
      </c>
      <c r="B151" s="9" t="s">
        <v>1100</v>
      </c>
      <c r="C151" s="10" t="s">
        <v>266</v>
      </c>
      <c r="D151" s="9" t="s">
        <v>267</v>
      </c>
      <c r="E151" s="9" t="s">
        <v>268</v>
      </c>
      <c r="F151" s="9" t="s">
        <v>58</v>
      </c>
      <c r="G151" s="9" t="s">
        <v>269</v>
      </c>
      <c r="H151" s="11" t="s">
        <v>270</v>
      </c>
      <c r="I151" s="9" t="s">
        <v>33</v>
      </c>
      <c r="J151" s="9" t="s">
        <v>1121</v>
      </c>
      <c r="K151" s="9">
        <v>2</v>
      </c>
      <c r="L151" s="9"/>
      <c r="M151" s="12"/>
      <c r="N151" s="9">
        <v>920</v>
      </c>
      <c r="O151" s="9" t="s">
        <v>34</v>
      </c>
      <c r="P151" s="12"/>
      <c r="Q151" s="13">
        <v>4.25</v>
      </c>
      <c r="R151" s="9"/>
      <c r="S151" s="9"/>
      <c r="T151" s="9"/>
      <c r="U151" s="2"/>
    </row>
    <row r="152" spans="1:21" s="4" customFormat="1">
      <c r="A152" s="9">
        <v>51</v>
      </c>
      <c r="B152" s="9" t="s">
        <v>1102</v>
      </c>
      <c r="C152" s="10" t="s">
        <v>276</v>
      </c>
      <c r="D152" s="9" t="s">
        <v>277</v>
      </c>
      <c r="E152" s="9" t="s">
        <v>278</v>
      </c>
      <c r="F152" s="9" t="s">
        <v>24</v>
      </c>
      <c r="G152" s="9" t="s">
        <v>279</v>
      </c>
      <c r="H152" s="11" t="s">
        <v>280</v>
      </c>
      <c r="I152" s="9" t="s">
        <v>49</v>
      </c>
      <c r="J152" s="9" t="s">
        <v>1121</v>
      </c>
      <c r="K152" s="9">
        <v>2</v>
      </c>
      <c r="L152" s="9"/>
      <c r="M152" s="12"/>
      <c r="N152" s="9">
        <v>920</v>
      </c>
      <c r="O152" s="9" t="s">
        <v>34</v>
      </c>
      <c r="P152" s="12"/>
      <c r="Q152" s="9">
        <v>4.0999999999999996</v>
      </c>
      <c r="R152" s="9"/>
      <c r="S152" s="9"/>
      <c r="T152" s="9"/>
    </row>
    <row r="153" spans="1:21" s="4" customFormat="1">
      <c r="A153" s="9">
        <v>84</v>
      </c>
      <c r="B153" s="9" t="s">
        <v>1114</v>
      </c>
      <c r="C153" s="10" t="s">
        <v>433</v>
      </c>
      <c r="D153" s="9" t="s">
        <v>434</v>
      </c>
      <c r="E153" s="9" t="s">
        <v>435</v>
      </c>
      <c r="F153" s="9" t="s">
        <v>24</v>
      </c>
      <c r="G153" s="9" t="s">
        <v>436</v>
      </c>
      <c r="H153" s="11" t="s">
        <v>437</v>
      </c>
      <c r="I153" s="9" t="s">
        <v>33</v>
      </c>
      <c r="J153" s="9" t="s">
        <v>1121</v>
      </c>
      <c r="K153" s="9">
        <v>2</v>
      </c>
      <c r="L153" s="9"/>
      <c r="M153" s="12"/>
      <c r="N153" s="9">
        <v>895</v>
      </c>
      <c r="O153" s="9" t="s">
        <v>34</v>
      </c>
      <c r="P153" s="12"/>
      <c r="Q153" s="9">
        <v>4.2</v>
      </c>
      <c r="R153" s="9"/>
      <c r="S153" s="9"/>
      <c r="T153" s="9"/>
      <c r="U153" s="2"/>
    </row>
    <row r="154" spans="1:21" s="4" customFormat="1">
      <c r="A154" s="9">
        <v>42</v>
      </c>
      <c r="B154" s="9" t="s">
        <v>1096</v>
      </c>
      <c r="C154" s="10" t="s">
        <v>232</v>
      </c>
      <c r="D154" s="9" t="s">
        <v>233</v>
      </c>
      <c r="E154" s="9" t="s">
        <v>234</v>
      </c>
      <c r="F154" s="9" t="s">
        <v>24</v>
      </c>
      <c r="G154" s="9" t="s">
        <v>235</v>
      </c>
      <c r="H154" s="11" t="s">
        <v>478</v>
      </c>
      <c r="I154" s="9" t="s">
        <v>27</v>
      </c>
      <c r="J154" s="9" t="s">
        <v>1121</v>
      </c>
      <c r="K154" s="9">
        <v>1</v>
      </c>
      <c r="L154" s="9"/>
      <c r="M154" s="12"/>
      <c r="N154" s="9">
        <v>895</v>
      </c>
      <c r="O154" s="9" t="s">
        <v>34</v>
      </c>
      <c r="P154" s="12">
        <v>3.9</v>
      </c>
      <c r="Q154" s="13"/>
      <c r="R154" s="9"/>
      <c r="S154" s="9"/>
      <c r="T154" s="9"/>
      <c r="U154" s="2"/>
    </row>
    <row r="155" spans="1:21" s="4" customFormat="1">
      <c r="A155" s="9">
        <v>15</v>
      </c>
      <c r="B155" s="9" t="s">
        <v>1089</v>
      </c>
      <c r="C155" s="10" t="s">
        <v>94</v>
      </c>
      <c r="D155" s="9" t="s">
        <v>95</v>
      </c>
      <c r="E155" s="9" t="s">
        <v>96</v>
      </c>
      <c r="F155" s="9" t="s">
        <v>24</v>
      </c>
      <c r="G155" s="9" t="s">
        <v>97</v>
      </c>
      <c r="H155" s="11" t="s">
        <v>98</v>
      </c>
      <c r="I155" s="9" t="s">
        <v>99</v>
      </c>
      <c r="J155" s="9" t="s">
        <v>1121</v>
      </c>
      <c r="K155" s="9">
        <v>1</v>
      </c>
      <c r="L155" s="9"/>
      <c r="M155" s="12"/>
      <c r="N155" s="9">
        <v>880</v>
      </c>
      <c r="O155" s="9" t="s">
        <v>34</v>
      </c>
      <c r="P155" s="12">
        <v>86.7</v>
      </c>
      <c r="Q155" s="13"/>
      <c r="R155" s="9"/>
      <c r="S155" s="9"/>
      <c r="T155" s="9"/>
      <c r="U155" s="2"/>
    </row>
    <row r="156" spans="1:21" s="4" customFormat="1">
      <c r="A156" s="9">
        <v>160</v>
      </c>
      <c r="B156" s="9" t="s">
        <v>913</v>
      </c>
      <c r="C156" s="9" t="s">
        <v>914</v>
      </c>
      <c r="D156" s="9" t="s">
        <v>915</v>
      </c>
      <c r="E156" s="9" t="s">
        <v>916</v>
      </c>
      <c r="F156" s="9" t="s">
        <v>487</v>
      </c>
      <c r="G156" s="9" t="s">
        <v>917</v>
      </c>
      <c r="H156" s="11" t="s">
        <v>918</v>
      </c>
      <c r="I156" s="9" t="s">
        <v>919</v>
      </c>
      <c r="J156" s="9" t="s">
        <v>1121</v>
      </c>
      <c r="K156" s="9">
        <v>1</v>
      </c>
      <c r="L156" s="9"/>
      <c r="M156" s="9"/>
      <c r="N156" s="9">
        <v>880</v>
      </c>
      <c r="O156" s="9"/>
      <c r="P156" s="13">
        <v>3.7</v>
      </c>
      <c r="Q156" s="13"/>
      <c r="R156" s="9" t="s">
        <v>492</v>
      </c>
      <c r="S156" s="9"/>
      <c r="T156" s="9"/>
      <c r="U156" s="4">
        <f>SUM(P152:P156)/5</f>
        <v>18.860000000000003</v>
      </c>
    </row>
    <row r="157" spans="1:21" s="4" customFormat="1">
      <c r="A157" s="9">
        <v>37</v>
      </c>
      <c r="B157" s="9" t="s">
        <v>1095</v>
      </c>
      <c r="C157" s="10" t="s">
        <v>207</v>
      </c>
      <c r="D157" s="9" t="s">
        <v>208</v>
      </c>
      <c r="E157" s="9" t="s">
        <v>209</v>
      </c>
      <c r="F157" s="9" t="s">
        <v>24</v>
      </c>
      <c r="G157" s="9" t="s">
        <v>210</v>
      </c>
      <c r="H157" s="11" t="s">
        <v>211</v>
      </c>
      <c r="I157" s="9" t="s">
        <v>27</v>
      </c>
      <c r="J157" s="9" t="s">
        <v>1121</v>
      </c>
      <c r="K157" s="9">
        <v>2</v>
      </c>
      <c r="L157" s="9"/>
      <c r="M157" s="12"/>
      <c r="N157" s="9">
        <v>805</v>
      </c>
      <c r="O157" s="9" t="s">
        <v>34</v>
      </c>
      <c r="P157" s="12"/>
      <c r="Q157" s="13">
        <v>4.18</v>
      </c>
      <c r="R157" s="9"/>
      <c r="S157" s="9"/>
      <c r="T157" s="9"/>
      <c r="U157" s="2"/>
    </row>
    <row r="158" spans="1:21" s="4" customFormat="1">
      <c r="A158" s="9">
        <v>169</v>
      </c>
      <c r="B158" s="9" t="s">
        <v>969</v>
      </c>
      <c r="C158" s="9" t="s">
        <v>970</v>
      </c>
      <c r="D158" s="9" t="s">
        <v>971</v>
      </c>
      <c r="E158" s="9" t="s">
        <v>972</v>
      </c>
      <c r="F158" s="9" t="s">
        <v>518</v>
      </c>
      <c r="G158" s="9" t="s">
        <v>973</v>
      </c>
      <c r="H158" s="11" t="s">
        <v>974</v>
      </c>
      <c r="I158" s="9" t="s">
        <v>490</v>
      </c>
      <c r="J158" s="9" t="s">
        <v>1121</v>
      </c>
      <c r="K158" s="9">
        <v>2</v>
      </c>
      <c r="L158" s="9"/>
      <c r="M158" s="9"/>
      <c r="N158" s="9">
        <v>780</v>
      </c>
      <c r="O158" s="9" t="s">
        <v>467</v>
      </c>
      <c r="P158" s="13"/>
      <c r="Q158" s="13">
        <v>3.2</v>
      </c>
      <c r="R158" s="9" t="s">
        <v>492</v>
      </c>
      <c r="S158" s="9"/>
      <c r="T158" s="9"/>
    </row>
    <row r="159" spans="1:21" s="4" customFormat="1">
      <c r="A159" s="9">
        <v>132</v>
      </c>
      <c r="B159" s="9" t="s">
        <v>748</v>
      </c>
      <c r="C159" s="9" t="s">
        <v>749</v>
      </c>
      <c r="D159" s="9" t="s">
        <v>750</v>
      </c>
      <c r="E159" s="9" t="s">
        <v>751</v>
      </c>
      <c r="F159" s="9" t="s">
        <v>518</v>
      </c>
      <c r="G159" s="9" t="s">
        <v>752</v>
      </c>
      <c r="H159" s="11" t="s">
        <v>753</v>
      </c>
      <c r="I159" s="9" t="s">
        <v>490</v>
      </c>
      <c r="J159" s="9" t="s">
        <v>1121</v>
      </c>
      <c r="K159" s="9">
        <v>2</v>
      </c>
      <c r="L159" s="9"/>
      <c r="M159" s="9"/>
      <c r="N159" s="9">
        <v>760</v>
      </c>
      <c r="O159" s="9"/>
      <c r="P159" s="13"/>
      <c r="Q159" s="13">
        <v>3.7</v>
      </c>
      <c r="R159" s="9" t="s">
        <v>492</v>
      </c>
      <c r="S159" s="9"/>
      <c r="T159" s="9"/>
    </row>
    <row r="160" spans="1:21" s="4" customFormat="1">
      <c r="A160" s="9">
        <v>10</v>
      </c>
      <c r="B160" s="9" t="s">
        <v>1086</v>
      </c>
      <c r="C160" s="10" t="s">
        <v>72</v>
      </c>
      <c r="D160" s="9" t="s">
        <v>472</v>
      </c>
      <c r="E160" s="9" t="s">
        <v>73</v>
      </c>
      <c r="F160" s="9" t="s">
        <v>24</v>
      </c>
      <c r="G160" s="9" t="s">
        <v>74</v>
      </c>
      <c r="H160" s="11" t="s">
        <v>75</v>
      </c>
      <c r="I160" s="9" t="s">
        <v>60</v>
      </c>
      <c r="J160" s="9" t="s">
        <v>1121</v>
      </c>
      <c r="K160" s="9">
        <v>1</v>
      </c>
      <c r="L160" s="9"/>
      <c r="M160" s="12"/>
      <c r="N160" s="9"/>
      <c r="O160" s="9" t="s">
        <v>34</v>
      </c>
      <c r="P160" s="12">
        <v>3.6</v>
      </c>
      <c r="Q160" s="13"/>
      <c r="R160" s="9"/>
      <c r="S160" s="9" t="s">
        <v>1307</v>
      </c>
      <c r="T160" s="9" t="s">
        <v>467</v>
      </c>
    </row>
    <row r="161" spans="1:21" s="4" customFormat="1">
      <c r="A161" s="9">
        <v>25</v>
      </c>
      <c r="B161" s="9" t="s">
        <v>1094</v>
      </c>
      <c r="C161" s="10" t="s">
        <v>146</v>
      </c>
      <c r="D161" s="9" t="s">
        <v>147</v>
      </c>
      <c r="E161" s="9" t="s">
        <v>148</v>
      </c>
      <c r="F161" s="9" t="s">
        <v>24</v>
      </c>
      <c r="G161" s="9" t="s">
        <v>149</v>
      </c>
      <c r="H161" s="11" t="s">
        <v>150</v>
      </c>
      <c r="I161" s="9" t="s">
        <v>49</v>
      </c>
      <c r="J161" s="9" t="s">
        <v>1121</v>
      </c>
      <c r="K161" s="9">
        <v>2</v>
      </c>
      <c r="L161" s="9"/>
      <c r="M161" s="12"/>
      <c r="N161" s="9"/>
      <c r="O161" s="9" t="s">
        <v>34</v>
      </c>
      <c r="P161" s="12"/>
      <c r="Q161" s="13">
        <v>3.9</v>
      </c>
      <c r="R161" s="9"/>
      <c r="S161" s="9" t="s">
        <v>1306</v>
      </c>
      <c r="T161" s="9" t="s">
        <v>467</v>
      </c>
    </row>
    <row r="162" spans="1:21" s="4" customFormat="1">
      <c r="A162" s="9">
        <v>151</v>
      </c>
      <c r="B162" s="9" t="s">
        <v>859</v>
      </c>
      <c r="C162" s="9" t="s">
        <v>860</v>
      </c>
      <c r="D162" s="9" t="s">
        <v>861</v>
      </c>
      <c r="E162" s="9" t="s">
        <v>862</v>
      </c>
      <c r="F162" s="9" t="s">
        <v>487</v>
      </c>
      <c r="G162" s="9" t="s">
        <v>863</v>
      </c>
      <c r="H162" s="11" t="s">
        <v>864</v>
      </c>
      <c r="I162" s="9" t="s">
        <v>490</v>
      </c>
      <c r="J162" s="9" t="s">
        <v>1120</v>
      </c>
      <c r="K162" s="9">
        <v>4</v>
      </c>
      <c r="L162" s="9"/>
      <c r="M162" s="9">
        <v>7.5</v>
      </c>
      <c r="N162" s="9">
        <v>905</v>
      </c>
      <c r="O162" s="9" t="s">
        <v>467</v>
      </c>
      <c r="P162" s="13">
        <v>3.7</v>
      </c>
      <c r="Q162" s="13"/>
      <c r="R162" s="9" t="s">
        <v>492</v>
      </c>
      <c r="S162" s="9"/>
      <c r="T162" s="9"/>
    </row>
    <row r="163" spans="1:21" s="4" customFormat="1">
      <c r="A163" s="9">
        <v>103</v>
      </c>
      <c r="B163" s="9" t="s">
        <v>572</v>
      </c>
      <c r="C163" s="9" t="s">
        <v>573</v>
      </c>
      <c r="D163" s="9" t="s">
        <v>574</v>
      </c>
      <c r="E163" s="9" t="s">
        <v>575</v>
      </c>
      <c r="F163" s="9" t="s">
        <v>487</v>
      </c>
      <c r="G163" s="9" t="s">
        <v>576</v>
      </c>
      <c r="H163" s="11" t="s">
        <v>577</v>
      </c>
      <c r="I163" s="9" t="s">
        <v>490</v>
      </c>
      <c r="J163" s="9" t="s">
        <v>1120</v>
      </c>
      <c r="K163" s="9">
        <v>3</v>
      </c>
      <c r="L163" s="9"/>
      <c r="M163" s="9">
        <v>7.5</v>
      </c>
      <c r="N163" s="9"/>
      <c r="O163" s="9" t="s">
        <v>467</v>
      </c>
      <c r="P163" s="13">
        <v>3.9</v>
      </c>
      <c r="Q163" s="13"/>
      <c r="R163" s="9" t="s">
        <v>492</v>
      </c>
      <c r="S163" s="9"/>
      <c r="T163" s="9"/>
    </row>
    <row r="164" spans="1:21" s="4" customFormat="1">
      <c r="A164" s="9">
        <v>137</v>
      </c>
      <c r="B164" s="9" t="s">
        <v>776</v>
      </c>
      <c r="C164" s="9" t="s">
        <v>777</v>
      </c>
      <c r="D164" s="9" t="s">
        <v>778</v>
      </c>
      <c r="E164" s="9" t="s">
        <v>779</v>
      </c>
      <c r="F164" s="9" t="s">
        <v>518</v>
      </c>
      <c r="G164" s="9" t="s">
        <v>780</v>
      </c>
      <c r="H164" s="11" t="s">
        <v>781</v>
      </c>
      <c r="I164" s="9" t="s">
        <v>541</v>
      </c>
      <c r="J164" s="9" t="s">
        <v>1120</v>
      </c>
      <c r="K164" s="9">
        <v>4</v>
      </c>
      <c r="L164" s="9"/>
      <c r="M164" s="9">
        <v>7</v>
      </c>
      <c r="N164" s="9"/>
      <c r="O164" s="9" t="s">
        <v>467</v>
      </c>
      <c r="P164" s="13">
        <v>3.7</v>
      </c>
      <c r="Q164" s="13"/>
      <c r="R164" s="9" t="s">
        <v>467</v>
      </c>
      <c r="S164" s="9"/>
      <c r="T164" s="9"/>
      <c r="U164" s="2"/>
    </row>
    <row r="165" spans="1:21" s="4" customFormat="1">
      <c r="A165" s="9">
        <v>124</v>
      </c>
      <c r="B165" s="9" t="s">
        <v>700</v>
      </c>
      <c r="C165" s="9" t="s">
        <v>701</v>
      </c>
      <c r="D165" s="9" t="s">
        <v>702</v>
      </c>
      <c r="E165" s="9" t="s">
        <v>703</v>
      </c>
      <c r="F165" s="9" t="s">
        <v>487</v>
      </c>
      <c r="G165" s="9" t="s">
        <v>704</v>
      </c>
      <c r="H165" s="11" t="s">
        <v>705</v>
      </c>
      <c r="I165" s="9" t="s">
        <v>565</v>
      </c>
      <c r="J165" s="9" t="s">
        <v>1120</v>
      </c>
      <c r="K165" s="9">
        <v>4</v>
      </c>
      <c r="L165" s="9"/>
      <c r="M165" s="9">
        <v>7</v>
      </c>
      <c r="N165" s="9"/>
      <c r="O165" s="9" t="s">
        <v>467</v>
      </c>
      <c r="P165" s="13">
        <v>3.9</v>
      </c>
      <c r="Q165" s="13"/>
      <c r="R165" s="9" t="s">
        <v>492</v>
      </c>
      <c r="S165" s="9"/>
      <c r="T165" s="9"/>
      <c r="U165" s="2"/>
    </row>
    <row r="166" spans="1:21" s="4" customFormat="1">
      <c r="A166" s="9">
        <v>112</v>
      </c>
      <c r="B166" s="9" t="s">
        <v>627</v>
      </c>
      <c r="C166" s="9" t="s">
        <v>628</v>
      </c>
      <c r="D166" s="9" t="s">
        <v>629</v>
      </c>
      <c r="E166" s="9" t="s">
        <v>630</v>
      </c>
      <c r="F166" s="9" t="s">
        <v>487</v>
      </c>
      <c r="G166" s="9" t="s">
        <v>631</v>
      </c>
      <c r="H166" s="11" t="s">
        <v>632</v>
      </c>
      <c r="I166" s="9" t="s">
        <v>115</v>
      </c>
      <c r="J166" s="9" t="s">
        <v>1120</v>
      </c>
      <c r="K166" s="9">
        <v>3</v>
      </c>
      <c r="L166" s="9"/>
      <c r="M166" s="9">
        <v>7</v>
      </c>
      <c r="N166" s="9"/>
      <c r="O166" s="9" t="s">
        <v>467</v>
      </c>
      <c r="P166" s="13">
        <v>3.4</v>
      </c>
      <c r="Q166" s="13"/>
      <c r="R166" s="9" t="s">
        <v>492</v>
      </c>
      <c r="S166" s="9"/>
      <c r="T166" s="9"/>
    </row>
    <row r="167" spans="1:21" s="4" customFormat="1">
      <c r="A167" s="9">
        <v>134</v>
      </c>
      <c r="B167" s="9" t="s">
        <v>759</v>
      </c>
      <c r="C167" s="9" t="s">
        <v>760</v>
      </c>
      <c r="D167" s="9" t="s">
        <v>761</v>
      </c>
      <c r="E167" s="9" t="s">
        <v>525</v>
      </c>
      <c r="F167" s="9" t="s">
        <v>487</v>
      </c>
      <c r="G167" s="9" t="s">
        <v>762</v>
      </c>
      <c r="H167" s="11" t="s">
        <v>763</v>
      </c>
      <c r="I167" s="9" t="s">
        <v>565</v>
      </c>
      <c r="J167" s="9" t="s">
        <v>1120</v>
      </c>
      <c r="K167" s="9">
        <v>3</v>
      </c>
      <c r="L167" s="9"/>
      <c r="M167" s="9">
        <v>6.5</v>
      </c>
      <c r="N167" s="9"/>
      <c r="O167" s="9" t="s">
        <v>467</v>
      </c>
      <c r="P167" s="13">
        <v>3.7</v>
      </c>
      <c r="Q167" s="13"/>
      <c r="R167" s="9" t="s">
        <v>492</v>
      </c>
      <c r="S167" s="9"/>
      <c r="T167" s="9"/>
      <c r="U167" s="2"/>
    </row>
    <row r="168" spans="1:21" s="4" customFormat="1">
      <c r="A168" s="9">
        <v>170</v>
      </c>
      <c r="B168" s="9" t="s">
        <v>975</v>
      </c>
      <c r="C168" s="9" t="s">
        <v>976</v>
      </c>
      <c r="D168" s="9" t="s">
        <v>977</v>
      </c>
      <c r="E168" s="9" t="s">
        <v>978</v>
      </c>
      <c r="F168" s="9" t="s">
        <v>487</v>
      </c>
      <c r="G168" s="9" t="s">
        <v>979</v>
      </c>
      <c r="H168" s="11" t="s">
        <v>980</v>
      </c>
      <c r="I168" s="9" t="s">
        <v>490</v>
      </c>
      <c r="J168" s="9" t="s">
        <v>1120</v>
      </c>
      <c r="K168" s="9">
        <v>3</v>
      </c>
      <c r="L168" s="9"/>
      <c r="M168" s="9">
        <v>6.5</v>
      </c>
      <c r="N168" s="9"/>
      <c r="O168" s="9" t="s">
        <v>467</v>
      </c>
      <c r="P168" s="13">
        <v>3.5</v>
      </c>
      <c r="Q168" s="13"/>
      <c r="R168" s="9" t="s">
        <v>492</v>
      </c>
      <c r="S168" s="9"/>
      <c r="T168" s="9"/>
    </row>
    <row r="169" spans="1:21" s="4" customFormat="1">
      <c r="A169" s="9">
        <v>105</v>
      </c>
      <c r="B169" s="9" t="s">
        <v>584</v>
      </c>
      <c r="C169" s="9" t="s">
        <v>585</v>
      </c>
      <c r="D169" s="9" t="s">
        <v>586</v>
      </c>
      <c r="E169" s="9" t="s">
        <v>587</v>
      </c>
      <c r="F169" s="9" t="s">
        <v>487</v>
      </c>
      <c r="G169" s="9" t="s">
        <v>588</v>
      </c>
      <c r="H169" s="11" t="s">
        <v>589</v>
      </c>
      <c r="I169" s="9" t="s">
        <v>565</v>
      </c>
      <c r="J169" s="9" t="s">
        <v>1120</v>
      </c>
      <c r="K169" s="9">
        <v>3</v>
      </c>
      <c r="L169" s="9"/>
      <c r="M169" s="9">
        <v>6</v>
      </c>
      <c r="N169" s="9"/>
      <c r="O169" s="9" t="s">
        <v>467</v>
      </c>
      <c r="P169" s="13">
        <v>4.2</v>
      </c>
      <c r="Q169" s="13"/>
      <c r="R169" s="9" t="s">
        <v>492</v>
      </c>
      <c r="S169" s="9"/>
      <c r="T169" s="9"/>
      <c r="U169" s="2"/>
    </row>
    <row r="170" spans="1:21" s="4" customFormat="1">
      <c r="A170" s="9">
        <v>96</v>
      </c>
      <c r="B170" s="9" t="s">
        <v>522</v>
      </c>
      <c r="C170" s="9" t="s">
        <v>523</v>
      </c>
      <c r="D170" s="9" t="s">
        <v>524</v>
      </c>
      <c r="E170" s="9" t="s">
        <v>525</v>
      </c>
      <c r="F170" s="9" t="s">
        <v>487</v>
      </c>
      <c r="G170" s="9" t="s">
        <v>526</v>
      </c>
      <c r="H170" s="11" t="s">
        <v>527</v>
      </c>
      <c r="I170" s="9" t="s">
        <v>490</v>
      </c>
      <c r="J170" s="9" t="s">
        <v>1120</v>
      </c>
      <c r="K170" s="9">
        <v>3</v>
      </c>
      <c r="L170" s="9"/>
      <c r="M170" s="9">
        <v>6</v>
      </c>
      <c r="N170" s="9"/>
      <c r="O170" s="9" t="s">
        <v>467</v>
      </c>
      <c r="P170" s="13">
        <v>3.7</v>
      </c>
      <c r="Q170" s="13"/>
      <c r="R170" s="9" t="s">
        <v>492</v>
      </c>
      <c r="S170" s="9"/>
      <c r="T170" s="9"/>
    </row>
    <row r="171" spans="1:21" s="4" customFormat="1">
      <c r="A171" s="9">
        <v>116</v>
      </c>
      <c r="B171" s="9" t="s">
        <v>651</v>
      </c>
      <c r="C171" s="9" t="s">
        <v>652</v>
      </c>
      <c r="D171" s="9" t="s">
        <v>653</v>
      </c>
      <c r="E171" s="9" t="s">
        <v>654</v>
      </c>
      <c r="F171" s="9" t="s">
        <v>487</v>
      </c>
      <c r="G171" s="9" t="s">
        <v>655</v>
      </c>
      <c r="H171" s="11" t="s">
        <v>656</v>
      </c>
      <c r="I171" s="9" t="s">
        <v>541</v>
      </c>
      <c r="J171" s="9" t="s">
        <v>1120</v>
      </c>
      <c r="K171" s="9">
        <v>4</v>
      </c>
      <c r="L171" s="9"/>
      <c r="M171" s="9"/>
      <c r="N171" s="9">
        <v>880</v>
      </c>
      <c r="O171" s="9" t="s">
        <v>467</v>
      </c>
      <c r="P171" s="13">
        <v>3.6</v>
      </c>
      <c r="Q171" s="13"/>
      <c r="R171" s="9" t="s">
        <v>492</v>
      </c>
      <c r="S171" s="9"/>
      <c r="T171" s="9"/>
      <c r="U171" s="2"/>
    </row>
    <row r="172" spans="1:21" s="4" customFormat="1">
      <c r="A172" s="9">
        <v>68</v>
      </c>
      <c r="B172" s="9" t="s">
        <v>1072</v>
      </c>
      <c r="C172" s="10" t="s">
        <v>356</v>
      </c>
      <c r="D172" s="9" t="s">
        <v>357</v>
      </c>
      <c r="E172" s="9" t="s">
        <v>358</v>
      </c>
      <c r="F172" s="9" t="s">
        <v>24</v>
      </c>
      <c r="G172" s="9" t="s">
        <v>359</v>
      </c>
      <c r="H172" s="11" t="s">
        <v>360</v>
      </c>
      <c r="I172" s="9" t="s">
        <v>49</v>
      </c>
      <c r="J172" s="9" t="s">
        <v>1119</v>
      </c>
      <c r="K172" s="9">
        <v>3</v>
      </c>
      <c r="L172" s="9"/>
      <c r="M172" s="12">
        <v>7.5</v>
      </c>
      <c r="N172" s="9">
        <v>975</v>
      </c>
      <c r="O172" s="9" t="s">
        <v>34</v>
      </c>
      <c r="P172" s="12">
        <v>3.2</v>
      </c>
      <c r="Q172" s="9"/>
      <c r="R172" s="9"/>
      <c r="S172" s="9" t="s">
        <v>1306</v>
      </c>
      <c r="T172" s="9" t="s">
        <v>467</v>
      </c>
    </row>
    <row r="173" spans="1:21" s="4" customFormat="1">
      <c r="A173" s="9">
        <v>14</v>
      </c>
      <c r="B173" s="9" t="s">
        <v>1036</v>
      </c>
      <c r="C173" s="10" t="s">
        <v>89</v>
      </c>
      <c r="D173" s="9" t="s">
        <v>90</v>
      </c>
      <c r="E173" s="9" t="s">
        <v>91</v>
      </c>
      <c r="F173" s="9" t="s">
        <v>24</v>
      </c>
      <c r="G173" s="9" t="s">
        <v>92</v>
      </c>
      <c r="H173" s="11" t="s">
        <v>93</v>
      </c>
      <c r="I173" s="9" t="s">
        <v>27</v>
      </c>
      <c r="J173" s="9" t="s">
        <v>1119</v>
      </c>
      <c r="K173" s="9">
        <v>3</v>
      </c>
      <c r="L173" s="9"/>
      <c r="M173" s="12">
        <v>7.5</v>
      </c>
      <c r="N173" s="9"/>
      <c r="O173" s="9" t="s">
        <v>34</v>
      </c>
      <c r="P173" s="12">
        <v>3.91</v>
      </c>
      <c r="Q173" s="13"/>
      <c r="R173" s="9"/>
      <c r="S173" s="9"/>
      <c r="T173" s="9"/>
    </row>
    <row r="174" spans="1:21" s="4" customFormat="1">
      <c r="A174" s="9">
        <v>41</v>
      </c>
      <c r="B174" s="9" t="s">
        <v>1056</v>
      </c>
      <c r="C174" s="10" t="s">
        <v>227</v>
      </c>
      <c r="D174" s="9" t="s">
        <v>228</v>
      </c>
      <c r="E174" s="9" t="s">
        <v>229</v>
      </c>
      <c r="F174" s="9" t="s">
        <v>24</v>
      </c>
      <c r="G174" s="9" t="s">
        <v>230</v>
      </c>
      <c r="H174" s="11" t="s">
        <v>231</v>
      </c>
      <c r="I174" s="9" t="s">
        <v>33</v>
      </c>
      <c r="J174" s="9" t="s">
        <v>1119</v>
      </c>
      <c r="K174" s="9">
        <v>3</v>
      </c>
      <c r="L174" s="9"/>
      <c r="M174" s="12">
        <v>7</v>
      </c>
      <c r="N174" s="9"/>
      <c r="O174" s="9" t="s">
        <v>34</v>
      </c>
      <c r="P174" s="12">
        <v>4</v>
      </c>
      <c r="Q174" s="13"/>
      <c r="R174" s="9"/>
      <c r="S174" s="9"/>
      <c r="T174" s="9"/>
      <c r="U174" s="2"/>
    </row>
    <row r="175" spans="1:21" s="4" customFormat="1">
      <c r="A175" s="9">
        <v>5</v>
      </c>
      <c r="B175" s="9" t="s">
        <v>1031</v>
      </c>
      <c r="C175" s="10" t="s">
        <v>44</v>
      </c>
      <c r="D175" s="9" t="s">
        <v>45</v>
      </c>
      <c r="E175" s="9" t="s">
        <v>46</v>
      </c>
      <c r="F175" s="9" t="s">
        <v>24</v>
      </c>
      <c r="G175" s="9" t="s">
        <v>47</v>
      </c>
      <c r="H175" s="11" t="s">
        <v>48</v>
      </c>
      <c r="I175" s="9" t="s">
        <v>49</v>
      </c>
      <c r="J175" s="9" t="s">
        <v>1119</v>
      </c>
      <c r="K175" s="9">
        <v>3</v>
      </c>
      <c r="L175" s="9"/>
      <c r="M175" s="12">
        <v>7</v>
      </c>
      <c r="N175" s="9"/>
      <c r="O175" s="9" t="s">
        <v>34</v>
      </c>
      <c r="P175" s="12">
        <v>3.9</v>
      </c>
      <c r="Q175" s="13"/>
      <c r="R175" s="9"/>
      <c r="S175" s="9"/>
      <c r="T175" s="9"/>
    </row>
    <row r="176" spans="1:21" s="4" customFormat="1">
      <c r="A176" s="9">
        <v>34</v>
      </c>
      <c r="B176" s="9" t="s">
        <v>1050</v>
      </c>
      <c r="C176" s="10" t="s">
        <v>192</v>
      </c>
      <c r="D176" s="9" t="s">
        <v>193</v>
      </c>
      <c r="E176" s="9" t="s">
        <v>194</v>
      </c>
      <c r="F176" s="9" t="s">
        <v>58</v>
      </c>
      <c r="G176" s="9" t="s">
        <v>195</v>
      </c>
      <c r="H176" s="11" t="s">
        <v>196</v>
      </c>
      <c r="I176" s="9" t="s">
        <v>27</v>
      </c>
      <c r="J176" s="9" t="s">
        <v>1119</v>
      </c>
      <c r="K176" s="9">
        <v>3</v>
      </c>
      <c r="L176" s="9"/>
      <c r="M176" s="12"/>
      <c r="N176" s="9">
        <v>900</v>
      </c>
      <c r="O176" s="9" t="s">
        <v>34</v>
      </c>
      <c r="P176" s="12">
        <v>3.9</v>
      </c>
      <c r="Q176" s="13"/>
      <c r="R176" s="9"/>
      <c r="S176" s="9"/>
      <c r="T176" s="9"/>
    </row>
    <row r="177" spans="1:21" s="4" customFormat="1">
      <c r="A177" s="9">
        <v>65</v>
      </c>
      <c r="B177" s="9" t="s">
        <v>1069</v>
      </c>
      <c r="C177" s="10" t="s">
        <v>342</v>
      </c>
      <c r="D177" s="9" t="s">
        <v>343</v>
      </c>
      <c r="E177" s="9" t="s">
        <v>344</v>
      </c>
      <c r="F177" s="9" t="s">
        <v>24</v>
      </c>
      <c r="G177" s="9" t="s">
        <v>345</v>
      </c>
      <c r="H177" s="11" t="s">
        <v>346</v>
      </c>
      <c r="I177" s="9" t="s">
        <v>49</v>
      </c>
      <c r="J177" s="9" t="s">
        <v>1119</v>
      </c>
      <c r="K177" s="9">
        <v>3</v>
      </c>
      <c r="L177" s="9"/>
      <c r="M177" s="12"/>
      <c r="N177" s="9">
        <v>890</v>
      </c>
      <c r="O177" s="9" t="s">
        <v>34</v>
      </c>
      <c r="P177" s="12">
        <v>4.0999999999999996</v>
      </c>
      <c r="Q177" s="9"/>
      <c r="R177" s="9"/>
      <c r="S177" s="9"/>
      <c r="T177" s="9"/>
    </row>
    <row r="178" spans="1:21" s="4" customFormat="1">
      <c r="A178" s="9">
        <v>53</v>
      </c>
      <c r="B178" s="9" t="s">
        <v>1060</v>
      </c>
      <c r="C178" s="10" t="s">
        <v>286</v>
      </c>
      <c r="D178" s="9" t="s">
        <v>287</v>
      </c>
      <c r="E178" s="9" t="s">
        <v>288</v>
      </c>
      <c r="F178" s="9" t="s">
        <v>58</v>
      </c>
      <c r="G178" s="9" t="s">
        <v>289</v>
      </c>
      <c r="H178" s="11" t="s">
        <v>290</v>
      </c>
      <c r="I178" s="9" t="s">
        <v>49</v>
      </c>
      <c r="J178" s="9" t="s">
        <v>1119</v>
      </c>
      <c r="K178" s="9">
        <v>3</v>
      </c>
      <c r="L178" s="9"/>
      <c r="M178" s="12"/>
      <c r="N178" s="9">
        <v>840</v>
      </c>
      <c r="O178" s="9"/>
      <c r="P178" s="12">
        <v>4</v>
      </c>
      <c r="Q178" s="9"/>
      <c r="R178" s="9"/>
      <c r="S178" s="9"/>
      <c r="T178" s="9"/>
    </row>
    <row r="179" spans="1:21" s="4" customFormat="1">
      <c r="A179" s="9">
        <v>57</v>
      </c>
      <c r="B179" s="9" t="s">
        <v>1063</v>
      </c>
      <c r="C179" s="10" t="s">
        <v>306</v>
      </c>
      <c r="D179" s="9" t="s">
        <v>479</v>
      </c>
      <c r="E179" s="9" t="s">
        <v>307</v>
      </c>
      <c r="F179" s="9" t="s">
        <v>24</v>
      </c>
      <c r="G179" s="9" t="s">
        <v>480</v>
      </c>
      <c r="H179" s="11" t="s">
        <v>1118</v>
      </c>
      <c r="I179" s="9" t="s">
        <v>33</v>
      </c>
      <c r="J179" s="9" t="s">
        <v>1119</v>
      </c>
      <c r="K179" s="9">
        <v>2</v>
      </c>
      <c r="L179" s="9"/>
      <c r="M179" s="12"/>
      <c r="N179" s="9"/>
      <c r="O179" s="9"/>
      <c r="P179" s="12">
        <v>4.0999999999999996</v>
      </c>
      <c r="Q179" s="9"/>
      <c r="R179" s="9"/>
      <c r="S179" s="9" t="s">
        <v>308</v>
      </c>
      <c r="T179" s="9"/>
      <c r="U179" s="2"/>
    </row>
  </sheetData>
  <sortState ref="A2:U179">
    <sortCondition descending="1" ref="L2:L179"/>
  </sortState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12" sqref="A12:E22"/>
    </sheetView>
  </sheetViews>
  <sheetFormatPr baseColWidth="10" defaultColWidth="9" defaultRowHeight="15" x14ac:dyDescent="0"/>
  <cols>
    <col min="1" max="1" width="15.6640625" style="47" customWidth="1"/>
    <col min="2" max="4" width="9" style="47"/>
    <col min="5" max="5" width="15" style="2" customWidth="1"/>
    <col min="6" max="6" width="15.1640625" style="47" customWidth="1"/>
    <col min="7" max="7" width="13.83203125" style="47" customWidth="1"/>
    <col min="8" max="16384" width="9" style="47"/>
  </cols>
  <sheetData>
    <row r="1" spans="1:7">
      <c r="A1" s="51"/>
      <c r="B1" s="58" t="s">
        <v>1331</v>
      </c>
      <c r="C1" s="58" t="s">
        <v>1332</v>
      </c>
      <c r="D1" s="59" t="s">
        <v>1341</v>
      </c>
      <c r="E1" s="53" t="s">
        <v>1333</v>
      </c>
      <c r="F1" s="53" t="s">
        <v>1334</v>
      </c>
      <c r="G1" s="53" t="s">
        <v>1335</v>
      </c>
    </row>
    <row r="2" spans="1:7">
      <c r="A2" s="57" t="s">
        <v>1328</v>
      </c>
      <c r="B2" s="53">
        <v>26</v>
      </c>
      <c r="C2" s="51">
        <v>23</v>
      </c>
      <c r="D2" s="51">
        <f>SUM(B2:C2)</f>
        <v>49</v>
      </c>
      <c r="E2" s="53">
        <v>35</v>
      </c>
      <c r="F2" s="53">
        <v>6</v>
      </c>
      <c r="G2" s="53">
        <v>7</v>
      </c>
    </row>
    <row r="3" spans="1:7">
      <c r="A3" s="57" t="s">
        <v>1329</v>
      </c>
      <c r="B3" s="53">
        <v>9</v>
      </c>
      <c r="C3" s="51">
        <v>1</v>
      </c>
      <c r="D3" s="51">
        <f t="shared" ref="D3:D8" si="0">SUM(B3:C3)</f>
        <v>10</v>
      </c>
      <c r="E3" s="54">
        <v>9</v>
      </c>
      <c r="F3" s="53">
        <v>1</v>
      </c>
      <c r="G3" s="53">
        <v>0</v>
      </c>
    </row>
    <row r="4" spans="1:7">
      <c r="A4" s="57" t="s">
        <v>1330</v>
      </c>
      <c r="B4" s="53">
        <v>37</v>
      </c>
      <c r="C4" s="51">
        <v>9</v>
      </c>
      <c r="D4" s="51">
        <f t="shared" si="0"/>
        <v>46</v>
      </c>
      <c r="E4" s="53">
        <v>36</v>
      </c>
      <c r="F4" s="53">
        <v>4</v>
      </c>
      <c r="G4" s="53">
        <v>6</v>
      </c>
    </row>
    <row r="5" spans="1:7">
      <c r="A5" s="57" t="s">
        <v>1336</v>
      </c>
      <c r="B5" s="53">
        <v>40</v>
      </c>
      <c r="C5" s="51">
        <v>18</v>
      </c>
      <c r="D5" s="51">
        <f t="shared" si="0"/>
        <v>58</v>
      </c>
      <c r="E5" s="53">
        <v>41</v>
      </c>
      <c r="F5" s="53">
        <v>8</v>
      </c>
      <c r="G5" s="53">
        <v>8</v>
      </c>
    </row>
    <row r="6" spans="1:7">
      <c r="A6" s="57" t="s">
        <v>1337</v>
      </c>
      <c r="B6" s="53">
        <v>6</v>
      </c>
      <c r="C6" s="51">
        <v>3</v>
      </c>
      <c r="D6" s="51">
        <f t="shared" si="0"/>
        <v>9</v>
      </c>
      <c r="E6" s="53">
        <v>7</v>
      </c>
      <c r="F6" s="53">
        <v>0</v>
      </c>
      <c r="G6" s="53">
        <v>2</v>
      </c>
    </row>
    <row r="7" spans="1:7">
      <c r="A7" s="52" t="s">
        <v>1316</v>
      </c>
      <c r="B7" s="53">
        <v>0</v>
      </c>
      <c r="C7" s="51">
        <v>6</v>
      </c>
      <c r="D7" s="51">
        <f t="shared" si="0"/>
        <v>6</v>
      </c>
      <c r="E7" s="53">
        <v>3</v>
      </c>
      <c r="F7" s="53">
        <v>2</v>
      </c>
      <c r="G7" s="53">
        <v>0</v>
      </c>
    </row>
    <row r="8" spans="1:7">
      <c r="A8" s="59" t="s">
        <v>1338</v>
      </c>
      <c r="B8" s="51">
        <f>SUM(B2:B7)</f>
        <v>118</v>
      </c>
      <c r="C8" s="51">
        <f>SUM(C2:C7)</f>
        <v>60</v>
      </c>
      <c r="D8" s="51">
        <f t="shared" si="0"/>
        <v>178</v>
      </c>
      <c r="E8" s="53">
        <f t="shared" ref="E8:G8" si="1">SUM(E2:E7)</f>
        <v>131</v>
      </c>
      <c r="F8" s="53">
        <f t="shared" si="1"/>
        <v>21</v>
      </c>
      <c r="G8" s="53">
        <f t="shared" si="1"/>
        <v>23</v>
      </c>
    </row>
    <row r="12" spans="1:7">
      <c r="A12" s="51"/>
      <c r="B12" s="53" t="s">
        <v>1320</v>
      </c>
      <c r="C12" s="53" t="s">
        <v>1321</v>
      </c>
      <c r="D12" s="53" t="s">
        <v>1322</v>
      </c>
      <c r="E12" s="53" t="s">
        <v>1323</v>
      </c>
    </row>
    <row r="13" spans="1:7">
      <c r="A13" s="59" t="s">
        <v>1339</v>
      </c>
      <c r="B13" s="53"/>
      <c r="C13" s="53"/>
      <c r="D13" s="53"/>
      <c r="E13" s="53"/>
    </row>
    <row r="14" spans="1:7">
      <c r="A14" s="55" t="s">
        <v>1324</v>
      </c>
      <c r="B14" s="53">
        <v>95.1</v>
      </c>
      <c r="C14" s="53">
        <v>900.29</v>
      </c>
      <c r="D14" s="53">
        <v>6.7</v>
      </c>
      <c r="E14" s="53">
        <v>3.87</v>
      </c>
    </row>
    <row r="15" spans="1:7">
      <c r="A15" s="55" t="s">
        <v>1327</v>
      </c>
      <c r="B15" s="53">
        <v>97</v>
      </c>
      <c r="C15" s="53">
        <v>920</v>
      </c>
      <c r="D15" s="53">
        <v>6.75</v>
      </c>
      <c r="E15" s="53">
        <v>3.9</v>
      </c>
    </row>
    <row r="16" spans="1:7">
      <c r="A16" s="55" t="s">
        <v>1325</v>
      </c>
      <c r="B16" s="53">
        <v>76</v>
      </c>
      <c r="C16" s="53">
        <v>760</v>
      </c>
      <c r="D16" s="56">
        <v>5</v>
      </c>
      <c r="E16" s="53">
        <v>3.1</v>
      </c>
    </row>
    <row r="17" spans="1:8">
      <c r="A17" s="55" t="s">
        <v>1326</v>
      </c>
      <c r="B17" s="53">
        <v>109</v>
      </c>
      <c r="C17" s="53">
        <v>960</v>
      </c>
      <c r="D17" s="56">
        <v>8</v>
      </c>
      <c r="E17" s="53">
        <v>4.3</v>
      </c>
    </row>
    <row r="18" spans="1:8">
      <c r="A18" s="59" t="s">
        <v>1340</v>
      </c>
      <c r="B18" s="53"/>
      <c r="C18" s="53"/>
      <c r="D18" s="53"/>
      <c r="E18" s="53"/>
    </row>
    <row r="19" spans="1:8">
      <c r="A19" s="55" t="s">
        <v>1324</v>
      </c>
      <c r="B19" s="53">
        <v>99.74</v>
      </c>
      <c r="C19" s="53">
        <v>877.5</v>
      </c>
      <c r="D19" s="53">
        <v>6.92</v>
      </c>
      <c r="E19" s="53">
        <v>3.8</v>
      </c>
    </row>
    <row r="20" spans="1:8">
      <c r="A20" s="55" t="s">
        <v>1327</v>
      </c>
      <c r="B20" s="53">
        <v>100</v>
      </c>
      <c r="C20" s="53">
        <v>895</v>
      </c>
      <c r="D20" s="56">
        <v>7</v>
      </c>
      <c r="E20" s="53">
        <v>3.8</v>
      </c>
    </row>
    <row r="21" spans="1:8">
      <c r="A21" s="55" t="s">
        <v>1325</v>
      </c>
      <c r="B21" s="53">
        <v>72</v>
      </c>
      <c r="C21" s="53">
        <v>840</v>
      </c>
      <c r="D21" s="56">
        <v>6</v>
      </c>
      <c r="E21" s="56">
        <v>3</v>
      </c>
    </row>
    <row r="22" spans="1:8">
      <c r="A22" s="55" t="s">
        <v>1326</v>
      </c>
      <c r="B22" s="53">
        <v>116</v>
      </c>
      <c r="C22" s="53">
        <v>900</v>
      </c>
      <c r="D22" s="53">
        <v>7.5</v>
      </c>
      <c r="E22" s="53">
        <v>4.2</v>
      </c>
    </row>
    <row r="25" spans="1:8">
      <c r="A25" s="51"/>
      <c r="B25" s="57" t="s">
        <v>1328</v>
      </c>
      <c r="C25" s="57" t="s">
        <v>1329</v>
      </c>
      <c r="D25" s="57" t="s">
        <v>1330</v>
      </c>
      <c r="E25" s="57" t="s">
        <v>1336</v>
      </c>
      <c r="F25" s="57" t="s">
        <v>1337</v>
      </c>
      <c r="G25" s="52" t="s">
        <v>919</v>
      </c>
      <c r="H25" s="59" t="s">
        <v>1338</v>
      </c>
    </row>
    <row r="26" spans="1:8">
      <c r="A26" s="59" t="s">
        <v>1331</v>
      </c>
      <c r="B26" s="53">
        <v>26</v>
      </c>
      <c r="C26" s="53">
        <v>9</v>
      </c>
      <c r="D26" s="53">
        <v>37</v>
      </c>
      <c r="E26" s="53">
        <v>40</v>
      </c>
      <c r="F26" s="53">
        <v>6</v>
      </c>
      <c r="G26" s="53">
        <v>0</v>
      </c>
      <c r="H26" s="53">
        <f>SUM(B26:G26)</f>
        <v>118</v>
      </c>
    </row>
    <row r="27" spans="1:8">
      <c r="A27" s="59" t="s">
        <v>1332</v>
      </c>
      <c r="B27" s="53">
        <v>23</v>
      </c>
      <c r="C27" s="53">
        <v>1</v>
      </c>
      <c r="D27" s="53">
        <v>9</v>
      </c>
      <c r="E27" s="53">
        <v>18</v>
      </c>
      <c r="F27" s="53">
        <v>3</v>
      </c>
      <c r="G27" s="53">
        <v>6</v>
      </c>
      <c r="H27" s="53">
        <f>SUM(B27:G27)</f>
        <v>60</v>
      </c>
    </row>
    <row r="28" spans="1:8">
      <c r="A28" s="59" t="s">
        <v>1341</v>
      </c>
      <c r="B28" s="53">
        <f t="shared" ref="B28:H28" si="2">SUM(B26:B27)</f>
        <v>49</v>
      </c>
      <c r="C28" s="53">
        <f t="shared" si="2"/>
        <v>10</v>
      </c>
      <c r="D28" s="53">
        <f t="shared" si="2"/>
        <v>46</v>
      </c>
      <c r="E28" s="53">
        <f t="shared" si="2"/>
        <v>58</v>
      </c>
      <c r="F28" s="53">
        <f t="shared" si="2"/>
        <v>9</v>
      </c>
      <c r="G28" s="53">
        <f t="shared" si="2"/>
        <v>6</v>
      </c>
      <c r="H28" s="53">
        <f t="shared" si="2"/>
        <v>178</v>
      </c>
    </row>
    <row r="29" spans="1:8">
      <c r="A29" s="53" t="s">
        <v>1333</v>
      </c>
      <c r="B29" s="53">
        <v>35</v>
      </c>
      <c r="C29" s="54">
        <v>9</v>
      </c>
      <c r="D29" s="53">
        <v>36</v>
      </c>
      <c r="E29" s="53">
        <v>41</v>
      </c>
      <c r="F29" s="53">
        <v>7</v>
      </c>
      <c r="G29" s="53">
        <v>3</v>
      </c>
      <c r="H29" s="53">
        <f>SUM(B29:G29)</f>
        <v>131</v>
      </c>
    </row>
    <row r="30" spans="1:8">
      <c r="A30" s="53" t="s">
        <v>1334</v>
      </c>
      <c r="B30" s="53">
        <v>6</v>
      </c>
      <c r="C30" s="53">
        <v>1</v>
      </c>
      <c r="D30" s="53">
        <v>4</v>
      </c>
      <c r="E30" s="53">
        <v>8</v>
      </c>
      <c r="F30" s="53">
        <v>0</v>
      </c>
      <c r="G30" s="53">
        <v>2</v>
      </c>
      <c r="H30" s="53">
        <f>SUM(B30:G30)</f>
        <v>21</v>
      </c>
    </row>
    <row r="31" spans="1:8">
      <c r="A31" s="53" t="s">
        <v>1335</v>
      </c>
      <c r="B31" s="53">
        <v>7</v>
      </c>
      <c r="C31" s="53">
        <v>0</v>
      </c>
      <c r="D31" s="53">
        <v>6</v>
      </c>
      <c r="E31" s="53">
        <v>8</v>
      </c>
      <c r="F31" s="53">
        <v>2</v>
      </c>
      <c r="G31" s="53">
        <v>0</v>
      </c>
      <c r="H31" s="53">
        <f>SUM(B31:G31)</f>
        <v>23</v>
      </c>
    </row>
    <row r="32" spans="1:8">
      <c r="B32" s="2"/>
      <c r="C32" s="2"/>
      <c r="D32" s="2"/>
      <c r="F32" s="2"/>
      <c r="G32" s="2"/>
      <c r="H32" s="2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95" workbookViewId="0">
      <selection activeCell="I59" sqref="I59"/>
    </sheetView>
  </sheetViews>
  <sheetFormatPr baseColWidth="10" defaultColWidth="8.83203125" defaultRowHeight="15" x14ac:dyDescent="0"/>
  <sheetData>
    <row r="1" spans="1:9">
      <c r="A1" s="9">
        <v>109</v>
      </c>
      <c r="B1" s="9">
        <v>8</v>
      </c>
      <c r="C1" s="9">
        <v>960</v>
      </c>
      <c r="D1" s="9">
        <v>72</v>
      </c>
      <c r="E1" s="9">
        <v>880</v>
      </c>
      <c r="F1" s="9">
        <v>6</v>
      </c>
      <c r="H1" s="12">
        <v>3.1</v>
      </c>
      <c r="I1" s="13">
        <v>3</v>
      </c>
    </row>
    <row r="2" spans="1:9">
      <c r="A2" s="9">
        <v>109</v>
      </c>
      <c r="B2" s="12">
        <v>7.5</v>
      </c>
      <c r="C2" s="9">
        <v>955</v>
      </c>
      <c r="D2" s="9">
        <v>80</v>
      </c>
      <c r="E2" s="9">
        <v>900</v>
      </c>
      <c r="F2" s="9">
        <v>6</v>
      </c>
      <c r="H2" s="13">
        <v>3.1</v>
      </c>
      <c r="I2" s="13">
        <v>3</v>
      </c>
    </row>
    <row r="3" spans="1:9">
      <c r="A3" s="9">
        <v>108</v>
      </c>
      <c r="B3" s="12">
        <v>7</v>
      </c>
      <c r="C3" s="9">
        <v>955</v>
      </c>
      <c r="D3" s="9">
        <v>83</v>
      </c>
      <c r="E3" s="9">
        <v>890</v>
      </c>
      <c r="F3" s="9">
        <v>6.5</v>
      </c>
      <c r="H3" s="13">
        <v>3.2</v>
      </c>
      <c r="I3" s="13">
        <v>3.1</v>
      </c>
    </row>
    <row r="4" spans="1:9">
      <c r="A4" s="9">
        <v>107</v>
      </c>
      <c r="B4" s="12">
        <v>7</v>
      </c>
      <c r="C4" s="9">
        <v>950</v>
      </c>
      <c r="D4" s="9">
        <v>83</v>
      </c>
      <c r="E4" s="9">
        <v>840</v>
      </c>
      <c r="F4" s="9">
        <v>6.5</v>
      </c>
      <c r="H4" s="13">
        <v>3.2</v>
      </c>
      <c r="I4" s="13">
        <v>3.1</v>
      </c>
    </row>
    <row r="5" spans="1:9">
      <c r="A5" s="9">
        <v>106</v>
      </c>
      <c r="B5" s="9">
        <v>7</v>
      </c>
      <c r="C5" s="9">
        <v>950</v>
      </c>
      <c r="D5" s="9">
        <v>86</v>
      </c>
      <c r="E5">
        <f>SUM(E1:E4)/4</f>
        <v>877.5</v>
      </c>
      <c r="F5" s="9">
        <v>7</v>
      </c>
      <c r="H5" s="13">
        <v>3.3</v>
      </c>
      <c r="I5" s="12">
        <v>3.1</v>
      </c>
    </row>
    <row r="6" spans="1:9">
      <c r="A6" s="9">
        <v>105</v>
      </c>
      <c r="B6" s="9">
        <v>6.5</v>
      </c>
      <c r="C6" s="9">
        <v>945</v>
      </c>
      <c r="D6" s="9">
        <v>88</v>
      </c>
      <c r="F6" s="9">
        <v>7</v>
      </c>
      <c r="H6" s="12">
        <v>3.5</v>
      </c>
      <c r="I6" s="12">
        <v>3.1</v>
      </c>
    </row>
    <row r="7" spans="1:9">
      <c r="A7" s="9">
        <v>104</v>
      </c>
      <c r="B7" s="9">
        <v>6.5</v>
      </c>
      <c r="C7" s="9">
        <v>930</v>
      </c>
      <c r="D7" s="9">
        <v>89</v>
      </c>
      <c r="F7" s="9">
        <v>7</v>
      </c>
      <c r="H7" s="13">
        <v>3.5</v>
      </c>
      <c r="I7" s="13">
        <v>3.2</v>
      </c>
    </row>
    <row r="8" spans="1:9">
      <c r="A8" s="9">
        <v>104</v>
      </c>
      <c r="B8" s="9">
        <v>6.5</v>
      </c>
      <c r="C8" s="9">
        <v>925</v>
      </c>
      <c r="D8" s="9">
        <v>89</v>
      </c>
      <c r="F8" s="12">
        <v>7</v>
      </c>
      <c r="H8" s="13">
        <v>3.5</v>
      </c>
      <c r="I8" s="13">
        <v>3.2</v>
      </c>
    </row>
    <row r="9" spans="1:9">
      <c r="A9" s="9">
        <v>103</v>
      </c>
      <c r="B9" s="12">
        <v>6</v>
      </c>
      <c r="C9" s="9">
        <v>920</v>
      </c>
      <c r="D9" s="9">
        <v>89</v>
      </c>
      <c r="F9" s="12">
        <v>7</v>
      </c>
      <c r="H9" s="13">
        <v>3.6</v>
      </c>
      <c r="I9" s="13">
        <v>3.2</v>
      </c>
    </row>
    <row r="10" spans="1:9">
      <c r="A10" s="9">
        <v>102</v>
      </c>
      <c r="B10" s="9">
        <v>5</v>
      </c>
      <c r="C10" s="9">
        <v>920</v>
      </c>
      <c r="D10" s="9">
        <v>90</v>
      </c>
      <c r="F10" s="9">
        <v>7.5</v>
      </c>
      <c r="H10" s="12">
        <v>3.6</v>
      </c>
      <c r="I10" s="12">
        <v>3.2</v>
      </c>
    </row>
    <row r="11" spans="1:9">
      <c r="A11" s="9">
        <v>102</v>
      </c>
      <c r="B11">
        <f>SUM(B1:B10)/10</f>
        <v>6.7</v>
      </c>
      <c r="C11" s="9">
        <v>895</v>
      </c>
      <c r="D11" s="9">
        <v>90</v>
      </c>
      <c r="F11" s="9">
        <v>7.5</v>
      </c>
      <c r="H11" s="13">
        <v>3.6</v>
      </c>
      <c r="I11" s="12">
        <v>3.2</v>
      </c>
    </row>
    <row r="12" spans="1:9">
      <c r="A12" s="9">
        <v>100</v>
      </c>
      <c r="C12" s="9">
        <v>895</v>
      </c>
      <c r="D12" s="9">
        <v>91</v>
      </c>
      <c r="F12" s="12">
        <v>7.5</v>
      </c>
      <c r="H12" s="12">
        <v>3.7</v>
      </c>
      <c r="I12" s="13">
        <v>3.3</v>
      </c>
    </row>
    <row r="13" spans="1:9">
      <c r="A13" s="9">
        <v>100</v>
      </c>
      <c r="C13" s="9">
        <v>880</v>
      </c>
      <c r="D13" s="9">
        <v>91</v>
      </c>
      <c r="F13" s="12">
        <v>7.5</v>
      </c>
      <c r="H13" s="13">
        <v>3.7</v>
      </c>
      <c r="I13" s="13">
        <v>3.3</v>
      </c>
    </row>
    <row r="14" spans="1:9">
      <c r="A14" s="9">
        <v>98</v>
      </c>
      <c r="C14" s="9">
        <v>880</v>
      </c>
      <c r="D14" s="9">
        <v>91</v>
      </c>
      <c r="F14">
        <f>SUM(F1:F13)/13</f>
        <v>6.9230769230769234</v>
      </c>
      <c r="H14" s="13">
        <v>3.7</v>
      </c>
      <c r="I14" s="13">
        <v>3.3</v>
      </c>
    </row>
    <row r="15" spans="1:9">
      <c r="A15" s="9">
        <v>97</v>
      </c>
      <c r="C15" s="9">
        <v>805</v>
      </c>
      <c r="D15" s="9">
        <v>91</v>
      </c>
      <c r="H15" s="13">
        <v>3.7</v>
      </c>
      <c r="I15" s="13">
        <v>3.3</v>
      </c>
    </row>
    <row r="16" spans="1:9">
      <c r="A16" s="9">
        <v>97</v>
      </c>
      <c r="C16" s="9">
        <v>780</v>
      </c>
      <c r="D16" s="9">
        <v>91</v>
      </c>
      <c r="H16" s="9">
        <v>3.8</v>
      </c>
      <c r="I16" s="12">
        <v>3.3</v>
      </c>
    </row>
    <row r="17" spans="1:9">
      <c r="A17" s="9">
        <v>96</v>
      </c>
      <c r="C17" s="9">
        <v>760</v>
      </c>
      <c r="D17" s="9">
        <v>92</v>
      </c>
      <c r="H17" s="9">
        <v>3.8</v>
      </c>
      <c r="I17" s="12">
        <v>3.3</v>
      </c>
    </row>
    <row r="18" spans="1:9">
      <c r="A18" s="9">
        <v>95</v>
      </c>
      <c r="C18">
        <f>SUM(C1:C17)/17</f>
        <v>900.29411764705878</v>
      </c>
      <c r="D18" s="9">
        <v>92</v>
      </c>
      <c r="H18" s="9">
        <v>3.8</v>
      </c>
      <c r="I18" s="13">
        <v>3.4</v>
      </c>
    </row>
    <row r="19" spans="1:9">
      <c r="A19" s="9">
        <v>92</v>
      </c>
      <c r="D19" s="9">
        <v>93</v>
      </c>
      <c r="H19" s="9">
        <v>3.8</v>
      </c>
      <c r="I19" s="13">
        <v>3.4</v>
      </c>
    </row>
    <row r="20" spans="1:9">
      <c r="A20" s="9">
        <v>91</v>
      </c>
      <c r="D20" s="9">
        <v>93</v>
      </c>
      <c r="H20" s="13">
        <v>3.8</v>
      </c>
      <c r="I20" s="13">
        <v>3.4</v>
      </c>
    </row>
    <row r="21" spans="1:9">
      <c r="A21" s="9">
        <v>89</v>
      </c>
      <c r="D21" s="9">
        <v>93</v>
      </c>
      <c r="H21" s="13">
        <v>3.9</v>
      </c>
      <c r="I21" s="13">
        <v>3.4</v>
      </c>
    </row>
    <row r="22" spans="1:9">
      <c r="A22" s="9">
        <v>88</v>
      </c>
      <c r="D22" s="9">
        <v>93</v>
      </c>
      <c r="H22" s="12">
        <v>3.9</v>
      </c>
      <c r="I22" s="12">
        <v>3.4</v>
      </c>
    </row>
    <row r="23" spans="1:9">
      <c r="A23" s="9">
        <v>87</v>
      </c>
      <c r="D23" s="9">
        <v>94</v>
      </c>
      <c r="H23" s="13">
        <v>3.9</v>
      </c>
      <c r="I23" s="14">
        <v>3.45</v>
      </c>
    </row>
    <row r="24" spans="1:9">
      <c r="A24" s="9">
        <v>85</v>
      </c>
      <c r="D24" s="9">
        <v>94</v>
      </c>
      <c r="H24" s="9">
        <v>3.9</v>
      </c>
      <c r="I24" s="13">
        <v>3.5</v>
      </c>
    </row>
    <row r="25" spans="1:9">
      <c r="A25" s="9">
        <v>85</v>
      </c>
      <c r="D25" s="9">
        <v>94</v>
      </c>
      <c r="H25" s="13">
        <v>3.9</v>
      </c>
      <c r="I25" s="13">
        <v>3.5</v>
      </c>
    </row>
    <row r="26" spans="1:9">
      <c r="A26" s="9">
        <v>85</v>
      </c>
      <c r="D26" s="9">
        <v>94</v>
      </c>
      <c r="H26" s="13">
        <v>3.9</v>
      </c>
      <c r="I26" s="13">
        <v>3.5</v>
      </c>
    </row>
    <row r="27" spans="1:9">
      <c r="A27" s="9">
        <v>84</v>
      </c>
      <c r="D27" s="9">
        <v>94</v>
      </c>
      <c r="H27" s="13">
        <v>3.9</v>
      </c>
      <c r="I27" s="13">
        <v>3.5</v>
      </c>
    </row>
    <row r="28" spans="1:9">
      <c r="A28" s="9">
        <v>84</v>
      </c>
      <c r="D28" s="9">
        <v>95</v>
      </c>
      <c r="H28" s="13">
        <v>3.9</v>
      </c>
      <c r="I28" s="12">
        <v>3.5</v>
      </c>
    </row>
    <row r="29" spans="1:9">
      <c r="A29" s="9">
        <v>81</v>
      </c>
      <c r="D29" s="9">
        <v>95</v>
      </c>
      <c r="H29" s="13">
        <v>3.9</v>
      </c>
      <c r="I29" s="12">
        <v>3.5</v>
      </c>
    </row>
    <row r="30" spans="1:9">
      <c r="A30" s="9">
        <v>79</v>
      </c>
      <c r="D30" s="9">
        <v>95</v>
      </c>
      <c r="H30" s="13">
        <v>3.9</v>
      </c>
      <c r="I30" s="13">
        <v>3.6</v>
      </c>
    </row>
    <row r="31" spans="1:9">
      <c r="A31" s="9">
        <v>76</v>
      </c>
      <c r="D31" s="9">
        <v>95</v>
      </c>
      <c r="H31" s="13">
        <v>4</v>
      </c>
      <c r="I31" s="13">
        <v>3.6</v>
      </c>
    </row>
    <row r="32" spans="1:9">
      <c r="A32">
        <f>SUM(A1:A31)/31</f>
        <v>95.096774193548384</v>
      </c>
      <c r="D32" s="9">
        <v>95</v>
      </c>
      <c r="H32" s="12">
        <v>4</v>
      </c>
      <c r="I32" s="12">
        <v>3.6</v>
      </c>
    </row>
    <row r="33" spans="4:9">
      <c r="D33" s="9">
        <v>96</v>
      </c>
      <c r="H33" s="12">
        <v>4</v>
      </c>
      <c r="I33" s="13">
        <v>3.7</v>
      </c>
    </row>
    <row r="34" spans="4:9">
      <c r="D34" s="9">
        <v>96</v>
      </c>
      <c r="H34" s="13">
        <v>4</v>
      </c>
      <c r="I34" s="13">
        <v>3.7</v>
      </c>
    </row>
    <row r="35" spans="4:9">
      <c r="D35" s="9">
        <v>96</v>
      </c>
      <c r="H35" s="12">
        <v>4</v>
      </c>
      <c r="I35" s="13">
        <v>3.7</v>
      </c>
    </row>
    <row r="36" spans="4:9">
      <c r="D36" s="9">
        <v>96</v>
      </c>
      <c r="H36" s="13">
        <v>4</v>
      </c>
      <c r="I36" s="13">
        <v>3.7</v>
      </c>
    </row>
    <row r="37" spans="4:9">
      <c r="D37" s="9">
        <v>96</v>
      </c>
      <c r="H37" s="13">
        <v>4</v>
      </c>
      <c r="I37" s="13">
        <v>3.7</v>
      </c>
    </row>
    <row r="38" spans="4:9">
      <c r="D38" s="9">
        <v>97</v>
      </c>
      <c r="H38" s="13">
        <v>4</v>
      </c>
      <c r="I38" s="13">
        <v>3.7</v>
      </c>
    </row>
    <row r="39" spans="4:9">
      <c r="D39" s="9">
        <v>97</v>
      </c>
      <c r="H39" s="13">
        <v>4</v>
      </c>
      <c r="I39" s="13">
        <v>3.7</v>
      </c>
    </row>
    <row r="40" spans="4:9">
      <c r="D40" s="9">
        <v>97</v>
      </c>
      <c r="H40" s="13">
        <v>4</v>
      </c>
      <c r="I40" s="13">
        <v>3.7</v>
      </c>
    </row>
    <row r="41" spans="4:9">
      <c r="D41" s="9">
        <v>98</v>
      </c>
      <c r="H41" s="13">
        <v>4.0999999999999996</v>
      </c>
      <c r="I41" s="13">
        <v>3.7</v>
      </c>
    </row>
    <row r="42" spans="4:9">
      <c r="D42" s="9">
        <v>98</v>
      </c>
      <c r="H42" s="12">
        <v>4.0999999999999996</v>
      </c>
      <c r="I42" s="12">
        <v>3.7</v>
      </c>
    </row>
    <row r="43" spans="4:9">
      <c r="D43" s="9">
        <v>98</v>
      </c>
      <c r="H43" s="13">
        <v>4.0999999999999996</v>
      </c>
      <c r="I43" s="12">
        <v>3.7</v>
      </c>
    </row>
    <row r="44" spans="4:9">
      <c r="D44" s="9">
        <v>99</v>
      </c>
      <c r="H44" s="13">
        <v>4.0999999999999996</v>
      </c>
      <c r="I44" s="12">
        <v>3.7</v>
      </c>
    </row>
    <row r="45" spans="4:9">
      <c r="D45" s="9">
        <v>99</v>
      </c>
      <c r="H45" s="9">
        <v>4.0999999999999996</v>
      </c>
      <c r="I45" s="12">
        <v>3.7</v>
      </c>
    </row>
    <row r="46" spans="4:9">
      <c r="D46" s="9">
        <v>99</v>
      </c>
      <c r="H46" s="13">
        <v>4.0999999999999996</v>
      </c>
      <c r="I46" s="12">
        <v>3.7</v>
      </c>
    </row>
    <row r="47" spans="4:9">
      <c r="D47" s="9">
        <v>100</v>
      </c>
      <c r="H47" s="13">
        <v>4.0999999999999996</v>
      </c>
      <c r="I47" s="12">
        <v>3.7</v>
      </c>
    </row>
    <row r="48" spans="4:9">
      <c r="D48" s="9">
        <v>100</v>
      </c>
      <c r="H48" s="13">
        <v>4.0999999999999996</v>
      </c>
      <c r="I48" s="12">
        <v>3.7</v>
      </c>
    </row>
    <row r="49" spans="4:9">
      <c r="D49" s="9">
        <v>100</v>
      </c>
      <c r="H49" s="9">
        <v>4.0999999999999996</v>
      </c>
      <c r="I49" s="13">
        <v>3.8</v>
      </c>
    </row>
    <row r="50" spans="4:9">
      <c r="D50" s="9">
        <v>100</v>
      </c>
      <c r="H50" s="13">
        <v>4.0999999999999996</v>
      </c>
      <c r="I50" s="13">
        <v>3.8</v>
      </c>
    </row>
    <row r="51" spans="4:9">
      <c r="D51" s="9">
        <v>100</v>
      </c>
      <c r="H51" s="9">
        <v>4.0999999999999996</v>
      </c>
      <c r="I51" s="13">
        <v>3.8</v>
      </c>
    </row>
    <row r="52" spans="4:9">
      <c r="D52" s="9">
        <v>101</v>
      </c>
      <c r="H52" s="9">
        <v>4.0999999999999996</v>
      </c>
      <c r="I52" s="13">
        <v>3.8</v>
      </c>
    </row>
    <row r="53" spans="4:9">
      <c r="D53" s="9">
        <v>101</v>
      </c>
      <c r="H53" s="13">
        <v>4.18</v>
      </c>
      <c r="I53" s="13">
        <v>3.8</v>
      </c>
    </row>
    <row r="54" spans="4:9">
      <c r="D54" s="9">
        <v>101</v>
      </c>
      <c r="H54" s="13">
        <v>4.2</v>
      </c>
      <c r="I54" s="13">
        <v>3.8</v>
      </c>
    </row>
    <row r="55" spans="4:9">
      <c r="D55" s="9">
        <v>101</v>
      </c>
      <c r="H55" s="9">
        <v>4.2</v>
      </c>
      <c r="I55" s="13">
        <v>3.8</v>
      </c>
    </row>
    <row r="56" spans="4:9">
      <c r="D56" s="9">
        <v>102</v>
      </c>
      <c r="H56" s="9">
        <v>4.2</v>
      </c>
      <c r="I56" s="13">
        <v>3.8</v>
      </c>
    </row>
    <row r="57" spans="4:9">
      <c r="D57" s="9">
        <v>102</v>
      </c>
      <c r="H57" s="13">
        <v>4.25</v>
      </c>
      <c r="I57" s="12">
        <v>3.8</v>
      </c>
    </row>
    <row r="58" spans="4:9">
      <c r="D58" s="9">
        <v>102</v>
      </c>
      <c r="H58" s="13">
        <v>4.3</v>
      </c>
      <c r="I58" s="12">
        <v>3.8</v>
      </c>
    </row>
    <row r="59" spans="4:9">
      <c r="D59" s="9">
        <v>102</v>
      </c>
      <c r="I59" s="12">
        <v>3.8</v>
      </c>
    </row>
    <row r="60" spans="4:9">
      <c r="D60" s="9">
        <v>102</v>
      </c>
      <c r="I60" s="12">
        <v>3.8</v>
      </c>
    </row>
    <row r="61" spans="4:9">
      <c r="D61" s="9">
        <v>102</v>
      </c>
      <c r="I61" s="12">
        <v>3.8</v>
      </c>
    </row>
    <row r="62" spans="4:9">
      <c r="D62" s="9">
        <v>103</v>
      </c>
      <c r="I62" s="12">
        <v>3.8</v>
      </c>
    </row>
    <row r="63" spans="4:9">
      <c r="D63" s="9">
        <v>103</v>
      </c>
      <c r="I63" s="12">
        <v>3.8</v>
      </c>
    </row>
    <row r="64" spans="4:9">
      <c r="D64" s="9">
        <v>103</v>
      </c>
      <c r="I64" s="13">
        <v>3.9</v>
      </c>
    </row>
    <row r="65" spans="4:9">
      <c r="D65" s="9">
        <v>103</v>
      </c>
      <c r="I65" s="13">
        <v>3.9</v>
      </c>
    </row>
    <row r="66" spans="4:9">
      <c r="D66" s="9">
        <v>103</v>
      </c>
      <c r="I66" s="13">
        <v>3.9</v>
      </c>
    </row>
    <row r="67" spans="4:9">
      <c r="D67" s="9">
        <v>103</v>
      </c>
      <c r="I67" s="13">
        <v>3.9</v>
      </c>
    </row>
    <row r="68" spans="4:9">
      <c r="D68" s="9">
        <v>104</v>
      </c>
      <c r="I68" s="13">
        <v>3.9</v>
      </c>
    </row>
    <row r="69" spans="4:9">
      <c r="D69" s="9">
        <v>104</v>
      </c>
      <c r="I69" s="13">
        <v>3.9</v>
      </c>
    </row>
    <row r="70" spans="4:9">
      <c r="D70" s="9">
        <v>104</v>
      </c>
      <c r="I70" s="13">
        <v>3.9</v>
      </c>
    </row>
    <row r="71" spans="4:9">
      <c r="D71" s="9">
        <v>104</v>
      </c>
      <c r="I71" s="13">
        <v>3.9</v>
      </c>
    </row>
    <row r="72" spans="4:9">
      <c r="D72" s="9">
        <v>104</v>
      </c>
      <c r="I72" s="12">
        <v>3.9</v>
      </c>
    </row>
    <row r="73" spans="4:9">
      <c r="D73" s="9">
        <v>105</v>
      </c>
      <c r="I73" s="12">
        <v>3.9</v>
      </c>
    </row>
    <row r="74" spans="4:9">
      <c r="D74" s="9">
        <v>105</v>
      </c>
      <c r="I74" s="12">
        <v>3.9</v>
      </c>
    </row>
    <row r="75" spans="4:9">
      <c r="D75" s="9">
        <v>105</v>
      </c>
      <c r="I75" s="12">
        <v>3.9</v>
      </c>
    </row>
    <row r="76" spans="4:9">
      <c r="D76" s="9">
        <v>105</v>
      </c>
      <c r="I76" s="12">
        <v>3.9</v>
      </c>
    </row>
    <row r="77" spans="4:9">
      <c r="D77" s="9">
        <v>105</v>
      </c>
      <c r="I77" s="12">
        <v>3.9</v>
      </c>
    </row>
    <row r="78" spans="4:9">
      <c r="D78" s="9">
        <v>106</v>
      </c>
      <c r="I78" s="12">
        <v>3.9</v>
      </c>
    </row>
    <row r="79" spans="4:9">
      <c r="D79" s="9">
        <v>106</v>
      </c>
      <c r="I79" s="12">
        <v>3.9</v>
      </c>
    </row>
    <row r="80" spans="4:9">
      <c r="D80" s="9">
        <v>107</v>
      </c>
      <c r="I80" s="12">
        <v>3.91</v>
      </c>
    </row>
    <row r="81" spans="4:9">
      <c r="D81" s="9">
        <v>107</v>
      </c>
      <c r="I81" s="13">
        <v>4</v>
      </c>
    </row>
    <row r="82" spans="4:9">
      <c r="D82" s="9">
        <v>107</v>
      </c>
      <c r="I82" s="13">
        <v>4</v>
      </c>
    </row>
    <row r="83" spans="4:9">
      <c r="D83" s="9">
        <v>107</v>
      </c>
      <c r="I83" s="13">
        <v>4</v>
      </c>
    </row>
    <row r="84" spans="4:9">
      <c r="D84" s="9">
        <v>107</v>
      </c>
      <c r="I84" s="13">
        <v>4</v>
      </c>
    </row>
    <row r="85" spans="4:9">
      <c r="D85" s="9">
        <v>108</v>
      </c>
      <c r="I85" s="13">
        <v>4</v>
      </c>
    </row>
    <row r="86" spans="4:9">
      <c r="D86" s="9">
        <v>109</v>
      </c>
      <c r="I86" s="13">
        <v>4</v>
      </c>
    </row>
    <row r="87" spans="4:9">
      <c r="D87" s="9">
        <v>110</v>
      </c>
      <c r="I87" s="13">
        <v>4</v>
      </c>
    </row>
    <row r="88" spans="4:9">
      <c r="D88" s="9">
        <v>110</v>
      </c>
      <c r="I88" s="13">
        <v>4</v>
      </c>
    </row>
    <row r="89" spans="4:9">
      <c r="D89" s="9">
        <v>110</v>
      </c>
      <c r="I89" s="13">
        <v>4</v>
      </c>
    </row>
    <row r="90" spans="4:9">
      <c r="D90" s="9">
        <v>111</v>
      </c>
      <c r="I90" s="12">
        <v>4</v>
      </c>
    </row>
    <row r="91" spans="4:9">
      <c r="D91" s="9">
        <v>111</v>
      </c>
      <c r="I91" s="12">
        <v>4</v>
      </c>
    </row>
    <row r="92" spans="4:9">
      <c r="D92" s="9">
        <v>112</v>
      </c>
      <c r="I92" s="12">
        <v>4</v>
      </c>
    </row>
    <row r="93" spans="4:9">
      <c r="D93" s="9">
        <v>112</v>
      </c>
      <c r="I93" s="12">
        <v>4</v>
      </c>
    </row>
    <row r="94" spans="4:9">
      <c r="D94" s="9">
        <v>112</v>
      </c>
      <c r="I94" s="12">
        <v>4</v>
      </c>
    </row>
    <row r="95" spans="4:9">
      <c r="D95" s="9">
        <v>112</v>
      </c>
      <c r="I95" s="12">
        <v>4</v>
      </c>
    </row>
    <row r="96" spans="4:9">
      <c r="D96" s="9">
        <v>113</v>
      </c>
      <c r="I96" s="12">
        <v>4</v>
      </c>
    </row>
    <row r="97" spans="4:9">
      <c r="D97" s="9">
        <v>114</v>
      </c>
      <c r="I97" s="12">
        <v>4</v>
      </c>
    </row>
    <row r="98" spans="4:9">
      <c r="D98" s="9">
        <v>115</v>
      </c>
      <c r="I98" s="12">
        <v>4</v>
      </c>
    </row>
    <row r="99" spans="4:9">
      <c r="D99" s="9">
        <v>116</v>
      </c>
      <c r="I99" s="12">
        <v>4</v>
      </c>
    </row>
    <row r="100" spans="4:9">
      <c r="D100" s="9">
        <v>116</v>
      </c>
      <c r="I100" s="13">
        <v>4.0999999999999996</v>
      </c>
    </row>
    <row r="101" spans="4:9">
      <c r="D101">
        <f>SUM(D1:D100)/100</f>
        <v>99.74</v>
      </c>
      <c r="I101" s="13">
        <v>4.0999999999999996</v>
      </c>
    </row>
    <row r="102" spans="4:9">
      <c r="I102" s="13">
        <v>4.0999999999999996</v>
      </c>
    </row>
    <row r="103" spans="4:9">
      <c r="I103" s="12">
        <v>4.0999999999999996</v>
      </c>
    </row>
    <row r="104" spans="4:9">
      <c r="I104" s="12">
        <v>4.0999999999999996</v>
      </c>
    </row>
    <row r="105" spans="4:9">
      <c r="I105" s="12">
        <v>4.0999999999999996</v>
      </c>
    </row>
    <row r="106" spans="4:9">
      <c r="I106" s="12">
        <v>4.0999999999999996</v>
      </c>
    </row>
    <row r="107" spans="4:9">
      <c r="I107" s="12">
        <v>4.0999999999999996</v>
      </c>
    </row>
    <row r="108" spans="4:9">
      <c r="I108" s="12">
        <v>4.0999999999999996</v>
      </c>
    </row>
    <row r="109" spans="4:9">
      <c r="I109" s="12">
        <v>4.0999999999999996</v>
      </c>
    </row>
    <row r="110" spans="4:9">
      <c r="I110" s="12">
        <v>4.0999999999999996</v>
      </c>
    </row>
    <row r="111" spans="4:9">
      <c r="I111" s="12">
        <v>4.0999999999999996</v>
      </c>
    </row>
    <row r="112" spans="4:9">
      <c r="I112" s="13">
        <v>4.2</v>
      </c>
    </row>
    <row r="113" spans="9:9">
      <c r="I113" s="13">
        <v>4.2</v>
      </c>
    </row>
    <row r="114" spans="9:9">
      <c r="I114" s="13">
        <v>4.2</v>
      </c>
    </row>
    <row r="115" spans="9:9">
      <c r="I115" s="13">
        <v>4.2</v>
      </c>
    </row>
    <row r="116" spans="9:9">
      <c r="I116" s="12">
        <v>4.2</v>
      </c>
    </row>
    <row r="117" spans="9:9">
      <c r="I117" s="12">
        <v>4.2</v>
      </c>
    </row>
    <row r="118" spans="9:9">
      <c r="I118" s="12">
        <f>SUM(I1:I117)/117</f>
        <v>3.7552136752136764</v>
      </c>
    </row>
  </sheetData>
  <sortState ref="I1:I118">
    <sortCondition ref="I1:I118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topLeftCell="A118" workbookViewId="0">
      <selection activeCell="J174" sqref="J174"/>
    </sheetView>
  </sheetViews>
  <sheetFormatPr baseColWidth="10" defaultRowHeight="15" x14ac:dyDescent="0"/>
  <cols>
    <col min="1" max="1" width="15.6640625" customWidth="1"/>
    <col min="2" max="2" width="20.1640625" customWidth="1"/>
    <col min="3" max="3" width="22.33203125" customWidth="1"/>
    <col min="4" max="4" width="23.6640625" customWidth="1"/>
    <col min="5" max="5" width="15.83203125" customWidth="1"/>
    <col min="6" max="6" width="17" customWidth="1"/>
    <col min="7" max="7" width="14.1640625" customWidth="1"/>
    <col min="8" max="8" width="20.33203125" customWidth="1"/>
    <col min="9" max="9" width="21" customWidth="1"/>
    <col min="10" max="10" width="28.33203125" customWidth="1"/>
    <col min="11" max="11" width="34" customWidth="1"/>
  </cols>
  <sheetData>
    <row r="1" spans="1:11">
      <c r="A1" s="29" t="s">
        <v>0</v>
      </c>
      <c r="B1" s="29" t="s">
        <v>1</v>
      </c>
      <c r="C1" s="29" t="s">
        <v>2</v>
      </c>
      <c r="D1" s="30" t="s">
        <v>1350</v>
      </c>
      <c r="E1" s="29" t="s">
        <v>1349</v>
      </c>
      <c r="F1" s="30" t="s">
        <v>1345</v>
      </c>
      <c r="G1" s="29" t="s">
        <v>1344</v>
      </c>
      <c r="H1" s="60" t="s">
        <v>1351</v>
      </c>
      <c r="I1" s="60" t="s">
        <v>1346</v>
      </c>
      <c r="J1" s="60" t="s">
        <v>1347</v>
      </c>
      <c r="K1" s="61" t="s">
        <v>1348</v>
      </c>
    </row>
    <row r="2" spans="1:11">
      <c r="A2" s="37">
        <v>36</v>
      </c>
      <c r="B2" s="37" t="s">
        <v>1052</v>
      </c>
      <c r="C2" s="38" t="s">
        <v>202</v>
      </c>
      <c r="D2" s="37" t="s">
        <v>99</v>
      </c>
      <c r="E2" s="37" t="s">
        <v>1119</v>
      </c>
      <c r="F2" s="37">
        <v>1</v>
      </c>
      <c r="G2" s="39">
        <v>4.2</v>
      </c>
      <c r="H2" s="40">
        <v>115</v>
      </c>
    </row>
    <row r="3" spans="1:11">
      <c r="A3" s="37">
        <v>20</v>
      </c>
      <c r="B3" s="37" t="s">
        <v>1038</v>
      </c>
      <c r="C3" s="38" t="s">
        <v>121</v>
      </c>
      <c r="D3" s="37" t="s">
        <v>99</v>
      </c>
      <c r="E3" s="37" t="s">
        <v>1119</v>
      </c>
      <c r="F3" s="37">
        <v>2</v>
      </c>
      <c r="G3" s="39">
        <v>4.0999999999999996</v>
      </c>
      <c r="H3" s="40">
        <v>116</v>
      </c>
    </row>
    <row r="4" spans="1:11">
      <c r="A4" s="37">
        <v>172</v>
      </c>
      <c r="B4" s="37" t="s">
        <v>986</v>
      </c>
      <c r="C4" s="37" t="s">
        <v>1295</v>
      </c>
      <c r="D4" s="37" t="s">
        <v>49</v>
      </c>
      <c r="E4" s="37" t="s">
        <v>1120</v>
      </c>
      <c r="F4" s="37">
        <v>3</v>
      </c>
      <c r="G4" s="40">
        <v>4.2</v>
      </c>
      <c r="H4" s="40">
        <v>101</v>
      </c>
    </row>
    <row r="5" spans="1:11">
      <c r="A5" s="37">
        <v>28</v>
      </c>
      <c r="B5" s="37" t="s">
        <v>1044</v>
      </c>
      <c r="C5" s="38" t="s">
        <v>161</v>
      </c>
      <c r="D5" s="37" t="s">
        <v>27</v>
      </c>
      <c r="E5" s="37" t="s">
        <v>1119</v>
      </c>
      <c r="F5" s="37">
        <v>4</v>
      </c>
      <c r="G5" s="39">
        <v>4</v>
      </c>
      <c r="H5" s="40">
        <v>99</v>
      </c>
    </row>
    <row r="6" spans="1:11">
      <c r="A6" s="37">
        <v>178</v>
      </c>
      <c r="B6" s="37" t="s">
        <v>1022</v>
      </c>
      <c r="C6" s="37" t="s">
        <v>1301</v>
      </c>
      <c r="D6" s="37" t="s">
        <v>33</v>
      </c>
      <c r="E6" s="37" t="s">
        <v>1120</v>
      </c>
      <c r="F6" s="37">
        <v>7</v>
      </c>
      <c r="G6" s="40">
        <v>4</v>
      </c>
      <c r="H6" s="40">
        <v>110</v>
      </c>
    </row>
    <row r="7" spans="1:11">
      <c r="A7" s="37">
        <v>62</v>
      </c>
      <c r="B7" s="37" t="s">
        <v>1066</v>
      </c>
      <c r="C7" s="38" t="s">
        <v>329</v>
      </c>
      <c r="D7" s="37" t="s">
        <v>33</v>
      </c>
      <c r="E7" s="37" t="s">
        <v>1119</v>
      </c>
      <c r="F7" s="37">
        <v>5</v>
      </c>
      <c r="G7" s="39">
        <v>4.2</v>
      </c>
      <c r="H7" s="37">
        <v>112</v>
      </c>
    </row>
    <row r="8" spans="1:11">
      <c r="A8" s="37">
        <v>100</v>
      </c>
      <c r="B8" s="37" t="s">
        <v>551</v>
      </c>
      <c r="C8" s="37" t="s">
        <v>1222</v>
      </c>
      <c r="D8" s="37" t="s">
        <v>49</v>
      </c>
      <c r="E8" s="37" t="s">
        <v>1120</v>
      </c>
      <c r="F8" s="37">
        <v>6</v>
      </c>
      <c r="G8" s="40">
        <v>4.2</v>
      </c>
      <c r="H8" s="40">
        <v>104</v>
      </c>
    </row>
    <row r="9" spans="1:11">
      <c r="A9" s="37">
        <v>107</v>
      </c>
      <c r="B9" s="37" t="s">
        <v>596</v>
      </c>
      <c r="C9" s="37" t="s">
        <v>1229</v>
      </c>
      <c r="D9" s="37" t="s">
        <v>33</v>
      </c>
      <c r="E9" s="37" t="s">
        <v>1121</v>
      </c>
      <c r="F9" s="37">
        <v>9</v>
      </c>
      <c r="G9" s="40">
        <v>4</v>
      </c>
      <c r="H9" s="40">
        <v>108</v>
      </c>
    </row>
    <row r="10" spans="1:11">
      <c r="A10" s="37">
        <v>145</v>
      </c>
      <c r="B10" s="37" t="s">
        <v>823</v>
      </c>
      <c r="C10" s="37" t="s">
        <v>1267</v>
      </c>
      <c r="D10" s="37" t="s">
        <v>27</v>
      </c>
      <c r="E10" s="37" t="s">
        <v>1120</v>
      </c>
      <c r="F10" s="37">
        <v>10</v>
      </c>
      <c r="G10" s="40">
        <v>4</v>
      </c>
      <c r="H10" s="40">
        <v>107</v>
      </c>
    </row>
    <row r="11" spans="1:11">
      <c r="A11" s="37">
        <v>22</v>
      </c>
      <c r="B11" s="37" t="s">
        <v>1093</v>
      </c>
      <c r="C11" s="38" t="s">
        <v>131</v>
      </c>
      <c r="D11" s="37" t="s">
        <v>49</v>
      </c>
      <c r="E11" s="37" t="s">
        <v>1121</v>
      </c>
      <c r="F11" s="37">
        <v>8</v>
      </c>
      <c r="G11" s="40">
        <v>4.3</v>
      </c>
      <c r="H11" s="40">
        <v>107</v>
      </c>
    </row>
    <row r="12" spans="1:11">
      <c r="A12" s="37">
        <v>3</v>
      </c>
      <c r="B12" s="37" t="s">
        <v>1029</v>
      </c>
      <c r="C12" s="38" t="s">
        <v>35</v>
      </c>
      <c r="D12" s="37" t="s">
        <v>27</v>
      </c>
      <c r="E12" s="37" t="s">
        <v>1119</v>
      </c>
      <c r="F12" s="37">
        <v>11</v>
      </c>
      <c r="G12" s="39">
        <v>4.0999999999999996</v>
      </c>
      <c r="H12" s="40">
        <v>103</v>
      </c>
    </row>
    <row r="13" spans="1:11">
      <c r="A13" s="37">
        <v>30</v>
      </c>
      <c r="B13" s="37" t="s">
        <v>1046</v>
      </c>
      <c r="C13" s="38" t="s">
        <v>171</v>
      </c>
      <c r="D13" s="37" t="s">
        <v>49</v>
      </c>
      <c r="E13" s="37" t="s">
        <v>1119</v>
      </c>
      <c r="F13" s="37">
        <v>12</v>
      </c>
      <c r="G13" s="39">
        <v>3.8</v>
      </c>
      <c r="H13" s="40">
        <v>105</v>
      </c>
    </row>
    <row r="14" spans="1:11">
      <c r="A14" s="37">
        <v>57</v>
      </c>
      <c r="B14" s="37" t="s">
        <v>1063</v>
      </c>
      <c r="C14" s="38" t="s">
        <v>306</v>
      </c>
      <c r="D14" s="37" t="s">
        <v>33</v>
      </c>
      <c r="E14" s="37" t="s">
        <v>1119</v>
      </c>
      <c r="F14" s="37">
        <v>13</v>
      </c>
      <c r="G14" s="39">
        <v>4.0999999999999996</v>
      </c>
      <c r="H14" s="37" t="s">
        <v>308</v>
      </c>
    </row>
    <row r="15" spans="1:11">
      <c r="A15" s="37">
        <v>171</v>
      </c>
      <c r="B15" s="37" t="s">
        <v>981</v>
      </c>
      <c r="C15" s="37" t="s">
        <v>1294</v>
      </c>
      <c r="D15" s="37" t="s">
        <v>49</v>
      </c>
      <c r="E15" s="37" t="s">
        <v>1120</v>
      </c>
      <c r="F15" s="37">
        <v>15</v>
      </c>
      <c r="G15" s="40">
        <v>3.9</v>
      </c>
      <c r="H15" s="40">
        <v>103</v>
      </c>
    </row>
    <row r="16" spans="1:11">
      <c r="A16" s="37">
        <v>73</v>
      </c>
      <c r="B16" s="37" t="s">
        <v>1077</v>
      </c>
      <c r="C16" s="38" t="s">
        <v>380</v>
      </c>
      <c r="D16" s="37" t="s">
        <v>27</v>
      </c>
      <c r="E16" s="37" t="s">
        <v>1119</v>
      </c>
      <c r="F16" s="37">
        <v>14</v>
      </c>
      <c r="G16" s="39">
        <v>4.0999999999999996</v>
      </c>
      <c r="H16" s="37">
        <v>103</v>
      </c>
    </row>
    <row r="17" spans="1:10">
      <c r="A17" s="37">
        <v>88</v>
      </c>
      <c r="B17" s="37" t="s">
        <v>1082</v>
      </c>
      <c r="C17" s="38" t="s">
        <v>452</v>
      </c>
      <c r="D17" s="37" t="s">
        <v>99</v>
      </c>
      <c r="E17" s="37" t="s">
        <v>1119</v>
      </c>
      <c r="F17" s="37">
        <v>17</v>
      </c>
      <c r="G17" s="39">
        <v>4</v>
      </c>
      <c r="H17" s="40">
        <v>111</v>
      </c>
    </row>
    <row r="18" spans="1:10">
      <c r="A18" s="37">
        <v>141</v>
      </c>
      <c r="B18" s="37" t="s">
        <v>799</v>
      </c>
      <c r="C18" s="37" t="s">
        <v>1263</v>
      </c>
      <c r="D18" s="37" t="s">
        <v>33</v>
      </c>
      <c r="E18" s="37" t="s">
        <v>1121</v>
      </c>
      <c r="F18" s="37">
        <v>19</v>
      </c>
      <c r="G18" s="40">
        <v>4.0999999999999996</v>
      </c>
      <c r="I18" s="40">
        <v>8</v>
      </c>
    </row>
    <row r="19" spans="1:10">
      <c r="A19" s="37">
        <v>123</v>
      </c>
      <c r="B19" s="37" t="s">
        <v>694</v>
      </c>
      <c r="C19" s="37" t="s">
        <v>1245</v>
      </c>
      <c r="D19" s="37" t="s">
        <v>27</v>
      </c>
      <c r="E19" s="37" t="s">
        <v>1120</v>
      </c>
      <c r="F19" s="37">
        <v>18</v>
      </c>
      <c r="G19" s="40">
        <v>4.2</v>
      </c>
      <c r="H19" s="40">
        <v>102</v>
      </c>
    </row>
    <row r="20" spans="1:10">
      <c r="A20" s="37">
        <v>80</v>
      </c>
      <c r="B20" s="37" t="s">
        <v>1111</v>
      </c>
      <c r="C20" s="38" t="s">
        <v>414</v>
      </c>
      <c r="D20" s="37" t="s">
        <v>33</v>
      </c>
      <c r="E20" s="37" t="s">
        <v>1121</v>
      </c>
      <c r="F20" s="37">
        <v>16</v>
      </c>
      <c r="G20" s="37">
        <v>4.0999999999999996</v>
      </c>
      <c r="J20" s="37">
        <v>945</v>
      </c>
    </row>
    <row r="21" spans="1:10">
      <c r="A21" s="37">
        <v>61</v>
      </c>
      <c r="B21" s="37" t="s">
        <v>1065</v>
      </c>
      <c r="C21" s="38" t="s">
        <v>324</v>
      </c>
      <c r="D21" s="37" t="s">
        <v>49</v>
      </c>
      <c r="E21" s="37" t="s">
        <v>1119</v>
      </c>
      <c r="F21" s="37">
        <v>20</v>
      </c>
      <c r="G21" s="39">
        <v>4</v>
      </c>
      <c r="H21" s="37">
        <v>103</v>
      </c>
    </row>
    <row r="22" spans="1:10">
      <c r="A22" s="37">
        <v>49</v>
      </c>
      <c r="B22" s="37" t="s">
        <v>1100</v>
      </c>
      <c r="C22" s="38" t="s">
        <v>266</v>
      </c>
      <c r="D22" s="37" t="s">
        <v>33</v>
      </c>
      <c r="E22" s="37" t="s">
        <v>1121</v>
      </c>
      <c r="F22" s="37">
        <v>21</v>
      </c>
      <c r="G22" s="40">
        <v>4.25</v>
      </c>
      <c r="J22" s="40">
        <v>920</v>
      </c>
    </row>
    <row r="23" spans="1:10">
      <c r="A23" s="37">
        <v>167</v>
      </c>
      <c r="B23" s="37" t="s">
        <v>956</v>
      </c>
      <c r="C23" s="37" t="s">
        <v>1289</v>
      </c>
      <c r="D23" s="37" t="s">
        <v>27</v>
      </c>
      <c r="E23" s="37" t="s">
        <v>1121</v>
      </c>
      <c r="F23" s="37">
        <v>22</v>
      </c>
      <c r="G23" s="40">
        <v>4</v>
      </c>
      <c r="J23" s="40">
        <v>955</v>
      </c>
    </row>
    <row r="24" spans="1:10">
      <c r="A24" s="37">
        <v>126</v>
      </c>
      <c r="B24" s="37" t="s">
        <v>712</v>
      </c>
      <c r="C24" s="37" t="s">
        <v>1248</v>
      </c>
      <c r="D24" s="37" t="s">
        <v>27</v>
      </c>
      <c r="E24" s="37" t="s">
        <v>1120</v>
      </c>
      <c r="F24" s="37">
        <v>24</v>
      </c>
      <c r="G24" s="40">
        <v>4.0999999999999996</v>
      </c>
      <c r="H24" s="40">
        <v>105</v>
      </c>
    </row>
    <row r="25" spans="1:10">
      <c r="A25" s="37">
        <v>74</v>
      </c>
      <c r="B25" s="37" t="s">
        <v>1107</v>
      </c>
      <c r="C25" s="38" t="s">
        <v>385</v>
      </c>
      <c r="D25" s="37" t="s">
        <v>49</v>
      </c>
      <c r="E25" s="37" t="s">
        <v>1121</v>
      </c>
      <c r="F25" s="37">
        <v>23</v>
      </c>
      <c r="G25" s="39">
        <v>4</v>
      </c>
      <c r="H25" s="39">
        <v>104</v>
      </c>
    </row>
    <row r="26" spans="1:10">
      <c r="A26" s="37">
        <v>164</v>
      </c>
      <c r="B26" s="37" t="s">
        <v>938</v>
      </c>
      <c r="C26" s="37" t="s">
        <v>1286</v>
      </c>
      <c r="D26" s="37" t="s">
        <v>49</v>
      </c>
      <c r="E26" s="37" t="s">
        <v>1121</v>
      </c>
      <c r="F26" s="37">
        <v>25</v>
      </c>
      <c r="G26" s="40">
        <v>3.9</v>
      </c>
      <c r="H26" s="40">
        <v>105</v>
      </c>
    </row>
    <row r="27" spans="1:10">
      <c r="A27" s="37">
        <v>33</v>
      </c>
      <c r="B27" s="37" t="s">
        <v>1049</v>
      </c>
      <c r="C27" s="38" t="s">
        <v>187</v>
      </c>
      <c r="D27" s="37" t="s">
        <v>27</v>
      </c>
      <c r="E27" s="37" t="s">
        <v>1119</v>
      </c>
      <c r="F27" s="37">
        <v>26</v>
      </c>
      <c r="G27" s="39">
        <v>4.0999999999999996</v>
      </c>
      <c r="H27" s="40">
        <v>103</v>
      </c>
    </row>
    <row r="28" spans="1:10">
      <c r="A28" s="37">
        <v>66</v>
      </c>
      <c r="B28" s="37" t="s">
        <v>1070</v>
      </c>
      <c r="C28" s="38" t="s">
        <v>481</v>
      </c>
      <c r="D28" s="37" t="s">
        <v>33</v>
      </c>
      <c r="E28" s="37" t="s">
        <v>1119</v>
      </c>
      <c r="F28" s="37">
        <v>28</v>
      </c>
      <c r="G28" s="39">
        <v>4.0999999999999996</v>
      </c>
      <c r="H28" s="37">
        <v>102</v>
      </c>
    </row>
    <row r="29" spans="1:10">
      <c r="A29" s="37">
        <v>48</v>
      </c>
      <c r="B29" s="37" t="s">
        <v>1059</v>
      </c>
      <c r="C29" s="38" t="s">
        <v>261</v>
      </c>
      <c r="D29" s="37" t="s">
        <v>27</v>
      </c>
      <c r="E29" s="37" t="s">
        <v>1119</v>
      </c>
      <c r="F29" s="37">
        <v>27</v>
      </c>
      <c r="G29" s="40">
        <v>4.0999999999999996</v>
      </c>
      <c r="H29" s="40">
        <v>105</v>
      </c>
    </row>
    <row r="30" spans="1:10">
      <c r="A30" s="37">
        <v>29</v>
      </c>
      <c r="B30" s="37" t="s">
        <v>1045</v>
      </c>
      <c r="C30" s="38" t="s">
        <v>167</v>
      </c>
      <c r="D30" s="37" t="s">
        <v>49</v>
      </c>
      <c r="E30" s="37" t="s">
        <v>1119</v>
      </c>
      <c r="F30" s="37">
        <v>29</v>
      </c>
      <c r="G30" s="39">
        <v>3.9</v>
      </c>
      <c r="H30" s="40">
        <v>106</v>
      </c>
    </row>
    <row r="31" spans="1:10">
      <c r="A31" s="37">
        <v>86</v>
      </c>
      <c r="B31" s="37" t="s">
        <v>1116</v>
      </c>
      <c r="C31" s="38" t="s">
        <v>443</v>
      </c>
      <c r="D31" s="37" t="s">
        <v>33</v>
      </c>
      <c r="E31" s="37" t="s">
        <v>1121</v>
      </c>
      <c r="F31" s="37">
        <v>30</v>
      </c>
      <c r="G31" s="39">
        <v>4</v>
      </c>
      <c r="H31" s="39">
        <v>104</v>
      </c>
    </row>
    <row r="32" spans="1:10">
      <c r="A32" s="37">
        <v>46</v>
      </c>
      <c r="B32" s="37" t="s">
        <v>1099</v>
      </c>
      <c r="C32" s="38" t="s">
        <v>251</v>
      </c>
      <c r="D32" s="37" t="s">
        <v>33</v>
      </c>
      <c r="E32" s="37" t="s">
        <v>1121</v>
      </c>
      <c r="F32" s="37">
        <v>31</v>
      </c>
      <c r="G32" s="40">
        <v>4.0999999999999996</v>
      </c>
      <c r="J32" s="40">
        <v>955</v>
      </c>
    </row>
    <row r="33" spans="1:10">
      <c r="A33" s="37">
        <v>111</v>
      </c>
      <c r="B33" s="37" t="s">
        <v>620</v>
      </c>
      <c r="C33" s="37" t="s">
        <v>1233</v>
      </c>
      <c r="D33" s="37" t="s">
        <v>27</v>
      </c>
      <c r="E33" s="37" t="s">
        <v>1120</v>
      </c>
      <c r="F33" s="37">
        <v>34</v>
      </c>
      <c r="G33" s="40">
        <v>3.8</v>
      </c>
      <c r="H33" s="40">
        <v>114</v>
      </c>
    </row>
    <row r="34" spans="1:10">
      <c r="A34" s="37">
        <v>65</v>
      </c>
      <c r="B34" s="37" t="s">
        <v>1069</v>
      </c>
      <c r="C34" s="38" t="s">
        <v>342</v>
      </c>
      <c r="D34" s="37" t="s">
        <v>49</v>
      </c>
      <c r="E34" s="37" t="s">
        <v>1119</v>
      </c>
      <c r="F34" s="37">
        <v>33</v>
      </c>
      <c r="G34" s="39">
        <v>4.0999999999999996</v>
      </c>
      <c r="J34" s="37">
        <v>890</v>
      </c>
    </row>
    <row r="35" spans="1:10">
      <c r="A35" s="37">
        <v>32</v>
      </c>
      <c r="B35" s="37" t="s">
        <v>1048</v>
      </c>
      <c r="C35" s="38" t="s">
        <v>182</v>
      </c>
      <c r="D35" s="37" t="s">
        <v>33</v>
      </c>
      <c r="E35" s="37" t="s">
        <v>1119</v>
      </c>
      <c r="F35" s="37">
        <v>32</v>
      </c>
      <c r="G35" s="39">
        <v>4.0999999999999996</v>
      </c>
      <c r="H35" s="40">
        <v>100</v>
      </c>
    </row>
    <row r="36" spans="1:10">
      <c r="A36" s="37">
        <v>137</v>
      </c>
      <c r="B36" s="37" t="s">
        <v>776</v>
      </c>
      <c r="C36" s="37" t="s">
        <v>1259</v>
      </c>
      <c r="D36" s="37" t="s">
        <v>33</v>
      </c>
      <c r="E36" s="37" t="s">
        <v>1120</v>
      </c>
      <c r="F36" s="37">
        <v>37</v>
      </c>
      <c r="G36" s="40">
        <v>3.7</v>
      </c>
      <c r="I36" s="40">
        <v>7</v>
      </c>
    </row>
    <row r="37" spans="1:10">
      <c r="A37" s="37">
        <v>64</v>
      </c>
      <c r="B37" s="37" t="s">
        <v>1068</v>
      </c>
      <c r="C37" s="38" t="s">
        <v>337</v>
      </c>
      <c r="D37" s="37" t="s">
        <v>27</v>
      </c>
      <c r="E37" s="37" t="s">
        <v>1119</v>
      </c>
      <c r="F37" s="37">
        <v>35</v>
      </c>
      <c r="G37" s="39">
        <v>3.9</v>
      </c>
      <c r="H37" s="37">
        <v>107</v>
      </c>
    </row>
    <row r="38" spans="1:10">
      <c r="A38" s="37">
        <v>101</v>
      </c>
      <c r="B38" s="37" t="s">
        <v>559</v>
      </c>
      <c r="C38" s="37" t="s">
        <v>1223</v>
      </c>
      <c r="D38" s="37" t="s">
        <v>27</v>
      </c>
      <c r="E38" s="37" t="s">
        <v>1121</v>
      </c>
      <c r="F38" s="37">
        <v>36</v>
      </c>
      <c r="G38" s="40">
        <v>4.0999999999999996</v>
      </c>
      <c r="H38" s="40">
        <v>102</v>
      </c>
    </row>
    <row r="39" spans="1:10">
      <c r="A39" s="37">
        <v>93</v>
      </c>
      <c r="B39" s="37" t="s">
        <v>501</v>
      </c>
      <c r="C39" s="37" t="s">
        <v>1215</v>
      </c>
      <c r="D39" s="37" t="s">
        <v>49</v>
      </c>
      <c r="E39" s="37" t="s">
        <v>1120</v>
      </c>
      <c r="F39" s="37">
        <v>41</v>
      </c>
      <c r="G39" s="40">
        <v>3.8</v>
      </c>
      <c r="H39" s="40">
        <v>104</v>
      </c>
    </row>
    <row r="40" spans="1:10">
      <c r="A40" s="37">
        <v>84</v>
      </c>
      <c r="B40" s="37" t="s">
        <v>1114</v>
      </c>
      <c r="C40" s="38" t="s">
        <v>433</v>
      </c>
      <c r="D40" s="37" t="s">
        <v>33</v>
      </c>
      <c r="E40" s="37" t="s">
        <v>1121</v>
      </c>
      <c r="F40" s="37">
        <v>40</v>
      </c>
      <c r="G40" s="37">
        <v>4.2</v>
      </c>
      <c r="J40" s="37">
        <v>895</v>
      </c>
    </row>
    <row r="41" spans="1:10">
      <c r="A41" s="37">
        <v>52</v>
      </c>
      <c r="B41" s="37" t="s">
        <v>1103</v>
      </c>
      <c r="C41" s="38" t="s">
        <v>281</v>
      </c>
      <c r="D41" s="37" t="s">
        <v>33</v>
      </c>
      <c r="E41" s="37" t="s">
        <v>1121</v>
      </c>
      <c r="F41" s="37">
        <v>39</v>
      </c>
      <c r="G41" s="37">
        <v>4.0999999999999996</v>
      </c>
      <c r="H41" s="37">
        <v>100</v>
      </c>
    </row>
    <row r="42" spans="1:10">
      <c r="A42" s="37">
        <v>119</v>
      </c>
      <c r="B42" s="37" t="s">
        <v>669</v>
      </c>
      <c r="C42" s="37" t="s">
        <v>1241</v>
      </c>
      <c r="D42" s="37" t="s">
        <v>49</v>
      </c>
      <c r="E42" s="37" t="s">
        <v>1121</v>
      </c>
      <c r="F42" s="37">
        <v>42</v>
      </c>
      <c r="G42" s="40">
        <v>4</v>
      </c>
      <c r="J42" s="40">
        <v>950</v>
      </c>
    </row>
    <row r="43" spans="1:10">
      <c r="A43" s="37">
        <v>44</v>
      </c>
      <c r="B43" s="37" t="s">
        <v>1098</v>
      </c>
      <c r="C43" s="38" t="s">
        <v>241</v>
      </c>
      <c r="D43" s="37" t="s">
        <v>49</v>
      </c>
      <c r="E43" s="37" t="s">
        <v>1121</v>
      </c>
      <c r="F43" s="37">
        <v>38</v>
      </c>
      <c r="G43" s="40">
        <v>3.9</v>
      </c>
      <c r="H43" s="40">
        <v>109</v>
      </c>
    </row>
    <row r="44" spans="1:10">
      <c r="A44" s="37">
        <v>138</v>
      </c>
      <c r="B44" s="37" t="s">
        <v>782</v>
      </c>
      <c r="C44" s="37" t="s">
        <v>1260</v>
      </c>
      <c r="D44" s="37" t="s">
        <v>27</v>
      </c>
      <c r="E44" s="37" t="s">
        <v>1120</v>
      </c>
      <c r="F44" s="37">
        <v>44</v>
      </c>
      <c r="G44" s="40">
        <v>3.5</v>
      </c>
      <c r="H44" s="40">
        <v>104</v>
      </c>
    </row>
    <row r="45" spans="1:10">
      <c r="A45" s="37">
        <v>35</v>
      </c>
      <c r="B45" s="37" t="s">
        <v>1051</v>
      </c>
      <c r="C45" s="38" t="s">
        <v>197</v>
      </c>
      <c r="D45" s="37" t="s">
        <v>49</v>
      </c>
      <c r="E45" s="37" t="s">
        <v>1119</v>
      </c>
      <c r="F45" s="37">
        <v>43</v>
      </c>
      <c r="G45" s="39">
        <v>3.8</v>
      </c>
      <c r="H45" s="40">
        <v>110</v>
      </c>
    </row>
    <row r="46" spans="1:10">
      <c r="A46" s="37">
        <v>153</v>
      </c>
      <c r="B46" s="37" t="s">
        <v>871</v>
      </c>
      <c r="C46" s="37" t="s">
        <v>1275</v>
      </c>
      <c r="D46" s="37" t="s">
        <v>49</v>
      </c>
      <c r="E46" s="37" t="s">
        <v>1120</v>
      </c>
      <c r="F46" s="37">
        <v>47</v>
      </c>
      <c r="G46" s="40">
        <v>3.9</v>
      </c>
      <c r="H46" s="40">
        <v>104</v>
      </c>
    </row>
    <row r="47" spans="1:10">
      <c r="A47" s="37">
        <v>146</v>
      </c>
      <c r="B47" s="37" t="s">
        <v>829</v>
      </c>
      <c r="C47" s="37" t="s">
        <v>1268</v>
      </c>
      <c r="D47" s="37" t="s">
        <v>27</v>
      </c>
      <c r="E47" s="37" t="s">
        <v>1120</v>
      </c>
      <c r="F47" s="37">
        <v>46</v>
      </c>
      <c r="G47" s="40">
        <v>4.0999999999999996</v>
      </c>
      <c r="H47" s="40">
        <v>98</v>
      </c>
    </row>
    <row r="48" spans="1:10">
      <c r="A48" s="37">
        <v>142</v>
      </c>
      <c r="B48" s="37" t="s">
        <v>805</v>
      </c>
      <c r="C48" s="37" t="s">
        <v>1264</v>
      </c>
      <c r="D48" s="37" t="s">
        <v>49</v>
      </c>
      <c r="E48" s="37" t="s">
        <v>1120</v>
      </c>
      <c r="F48" s="37">
        <v>45</v>
      </c>
      <c r="G48" s="40">
        <v>4.0999999999999996</v>
      </c>
      <c r="H48" s="40">
        <v>95</v>
      </c>
    </row>
    <row r="49" spans="1:10">
      <c r="A49" s="37">
        <v>159</v>
      </c>
      <c r="B49" s="37" t="s">
        <v>907</v>
      </c>
      <c r="C49" s="37" t="s">
        <v>1281</v>
      </c>
      <c r="D49" s="37" t="s">
        <v>49</v>
      </c>
      <c r="E49" s="37" t="s">
        <v>1120</v>
      </c>
      <c r="F49" s="37">
        <v>49</v>
      </c>
      <c r="G49" s="40">
        <v>4</v>
      </c>
      <c r="H49" s="40">
        <v>93</v>
      </c>
    </row>
    <row r="50" spans="1:10">
      <c r="A50" s="37">
        <v>163</v>
      </c>
      <c r="B50" s="37" t="s">
        <v>932</v>
      </c>
      <c r="C50" s="37" t="s">
        <v>1285</v>
      </c>
      <c r="D50" s="37" t="s">
        <v>27</v>
      </c>
      <c r="E50" s="37" t="s">
        <v>1120</v>
      </c>
      <c r="F50" s="37">
        <v>50</v>
      </c>
      <c r="G50" s="40">
        <v>4</v>
      </c>
      <c r="H50" s="40">
        <v>91</v>
      </c>
    </row>
    <row r="51" spans="1:10">
      <c r="A51" s="37">
        <v>51</v>
      </c>
      <c r="B51" s="37" t="s">
        <v>1102</v>
      </c>
      <c r="C51" s="38" t="s">
        <v>276</v>
      </c>
      <c r="D51" s="37" t="s">
        <v>49</v>
      </c>
      <c r="E51" s="37" t="s">
        <v>1121</v>
      </c>
      <c r="F51" s="37">
        <v>48</v>
      </c>
      <c r="G51" s="37">
        <v>4.0999999999999996</v>
      </c>
      <c r="J51" s="37">
        <v>920</v>
      </c>
    </row>
    <row r="52" spans="1:10">
      <c r="A52" s="37">
        <v>70</v>
      </c>
      <c r="B52" s="37" t="s">
        <v>1074</v>
      </c>
      <c r="C52" s="38" t="s">
        <v>366</v>
      </c>
      <c r="D52" s="37" t="s">
        <v>49</v>
      </c>
      <c r="E52" s="37" t="s">
        <v>1119</v>
      </c>
      <c r="F52" s="37">
        <v>52</v>
      </c>
      <c r="G52" s="39">
        <v>3.8</v>
      </c>
      <c r="H52" s="37">
        <v>106</v>
      </c>
    </row>
    <row r="53" spans="1:10">
      <c r="A53" s="37">
        <v>4</v>
      </c>
      <c r="B53" s="37" t="s">
        <v>1030</v>
      </c>
      <c r="C53" s="38" t="s">
        <v>40</v>
      </c>
      <c r="D53" s="37" t="s">
        <v>33</v>
      </c>
      <c r="E53" s="37" t="s">
        <v>1119</v>
      </c>
      <c r="F53" s="37">
        <v>51</v>
      </c>
      <c r="G53" s="39">
        <v>4</v>
      </c>
      <c r="H53" s="40">
        <v>99</v>
      </c>
    </row>
    <row r="54" spans="1:10">
      <c r="A54" s="37">
        <v>94</v>
      </c>
      <c r="B54" s="37" t="s">
        <v>508</v>
      </c>
      <c r="C54" s="37" t="s">
        <v>1216</v>
      </c>
      <c r="D54" s="37" t="s">
        <v>49</v>
      </c>
      <c r="E54" s="37" t="s">
        <v>1120</v>
      </c>
      <c r="F54" s="37">
        <v>53</v>
      </c>
      <c r="G54" s="40">
        <v>4</v>
      </c>
      <c r="H54" s="40">
        <v>97</v>
      </c>
    </row>
    <row r="55" spans="1:10">
      <c r="A55" s="37">
        <v>127</v>
      </c>
      <c r="B55" s="37" t="s">
        <v>718</v>
      </c>
      <c r="C55" s="37" t="s">
        <v>1249</v>
      </c>
      <c r="D55" s="37" t="s">
        <v>27</v>
      </c>
      <c r="E55" s="37" t="s">
        <v>1120</v>
      </c>
      <c r="F55" s="37">
        <v>54</v>
      </c>
      <c r="G55" s="40">
        <v>4</v>
      </c>
      <c r="H55" s="40">
        <v>100</v>
      </c>
    </row>
    <row r="56" spans="1:10">
      <c r="A56" s="37">
        <v>140</v>
      </c>
      <c r="B56" s="37" t="s">
        <v>793</v>
      </c>
      <c r="C56" s="37" t="s">
        <v>1262</v>
      </c>
      <c r="D56" s="37" t="s">
        <v>49</v>
      </c>
      <c r="E56" s="37" t="s">
        <v>1121</v>
      </c>
      <c r="F56" s="37">
        <v>55</v>
      </c>
      <c r="G56" s="40">
        <v>4.0999999999999996</v>
      </c>
      <c r="H56" s="40">
        <v>97</v>
      </c>
    </row>
    <row r="57" spans="1:10">
      <c r="A57" s="37">
        <v>97</v>
      </c>
      <c r="B57" s="37" t="s">
        <v>528</v>
      </c>
      <c r="C57" s="37" t="s">
        <v>1219</v>
      </c>
      <c r="D57" s="37" t="s">
        <v>115</v>
      </c>
      <c r="E57" s="37" t="s">
        <v>1120</v>
      </c>
      <c r="F57" s="37">
        <v>58</v>
      </c>
      <c r="G57" s="40">
        <v>3.8</v>
      </c>
      <c r="H57" s="40">
        <v>111</v>
      </c>
    </row>
    <row r="58" spans="1:10">
      <c r="A58" s="37">
        <v>39</v>
      </c>
      <c r="B58" s="37" t="s">
        <v>1054</v>
      </c>
      <c r="C58" s="38" t="s">
        <v>217</v>
      </c>
      <c r="D58" s="37" t="s">
        <v>33</v>
      </c>
      <c r="E58" s="37" t="s">
        <v>1119</v>
      </c>
      <c r="F58" s="37">
        <v>56</v>
      </c>
      <c r="G58" s="39">
        <v>3.9</v>
      </c>
      <c r="H58" s="40">
        <v>100</v>
      </c>
    </row>
    <row r="59" spans="1:10">
      <c r="A59" s="37">
        <v>43</v>
      </c>
      <c r="B59" s="37" t="s">
        <v>1097</v>
      </c>
      <c r="C59" s="38" t="s">
        <v>236</v>
      </c>
      <c r="D59" s="37" t="s">
        <v>33</v>
      </c>
      <c r="E59" s="37" t="s">
        <v>1121</v>
      </c>
      <c r="F59" s="37">
        <v>57</v>
      </c>
      <c r="G59" s="40">
        <v>4.2</v>
      </c>
      <c r="I59" s="40">
        <v>7</v>
      </c>
    </row>
    <row r="60" spans="1:10">
      <c r="A60" s="37">
        <v>23</v>
      </c>
      <c r="B60" s="37" t="s">
        <v>1040</v>
      </c>
      <c r="C60" s="38" t="s">
        <v>136</v>
      </c>
      <c r="D60" s="37" t="s">
        <v>33</v>
      </c>
      <c r="E60" s="37" t="s">
        <v>1119</v>
      </c>
      <c r="F60" s="37">
        <v>60</v>
      </c>
      <c r="G60" s="39">
        <v>3.8</v>
      </c>
      <c r="H60" s="40">
        <v>105</v>
      </c>
    </row>
    <row r="61" spans="1:10">
      <c r="A61" s="37">
        <v>155</v>
      </c>
      <c r="B61" s="37" t="s">
        <v>883</v>
      </c>
      <c r="C61" s="37" t="s">
        <v>1277</v>
      </c>
      <c r="D61" s="37" t="s">
        <v>49</v>
      </c>
      <c r="E61" s="37" t="s">
        <v>1120</v>
      </c>
      <c r="F61" s="37">
        <v>63</v>
      </c>
      <c r="G61" s="40">
        <v>3.9</v>
      </c>
      <c r="H61" s="40">
        <v>99</v>
      </c>
    </row>
    <row r="62" spans="1:10">
      <c r="A62" s="37">
        <v>54</v>
      </c>
      <c r="B62" s="37" t="s">
        <v>1061</v>
      </c>
      <c r="C62" s="38" t="s">
        <v>291</v>
      </c>
      <c r="D62" s="37" t="s">
        <v>49</v>
      </c>
      <c r="E62" s="37" t="s">
        <v>1119</v>
      </c>
      <c r="F62" s="37">
        <v>61</v>
      </c>
      <c r="G62" s="39">
        <v>3.9</v>
      </c>
      <c r="H62" s="37">
        <v>107</v>
      </c>
    </row>
    <row r="63" spans="1:10">
      <c r="A63" s="37">
        <v>103</v>
      </c>
      <c r="B63" s="37" t="s">
        <v>572</v>
      </c>
      <c r="C63" s="37" t="s">
        <v>1225</v>
      </c>
      <c r="D63" s="37" t="s">
        <v>49</v>
      </c>
      <c r="E63" s="37" t="s">
        <v>1120</v>
      </c>
      <c r="F63" s="37">
        <v>62</v>
      </c>
      <c r="G63" s="40">
        <v>3.9</v>
      </c>
      <c r="I63" s="40">
        <v>7.5</v>
      </c>
    </row>
    <row r="64" spans="1:10">
      <c r="A64" s="37">
        <v>19</v>
      </c>
      <c r="B64" s="37" t="s">
        <v>1037</v>
      </c>
      <c r="C64" s="38" t="s">
        <v>116</v>
      </c>
      <c r="D64" s="37" t="s">
        <v>99</v>
      </c>
      <c r="E64" s="37" t="s">
        <v>1119</v>
      </c>
      <c r="F64" s="37">
        <v>59</v>
      </c>
      <c r="G64" s="39">
        <v>4.0999999999999996</v>
      </c>
      <c r="H64" s="40">
        <v>96</v>
      </c>
    </row>
    <row r="65" spans="1:10">
      <c r="A65" s="37">
        <v>77</v>
      </c>
      <c r="B65" s="37" t="s">
        <v>1078</v>
      </c>
      <c r="C65" s="38" t="s">
        <v>400</v>
      </c>
      <c r="D65" s="37" t="s">
        <v>27</v>
      </c>
      <c r="E65" s="37" t="s">
        <v>1119</v>
      </c>
      <c r="F65" s="37">
        <v>64</v>
      </c>
      <c r="G65" s="39">
        <v>3.7</v>
      </c>
      <c r="H65" s="37">
        <v>112</v>
      </c>
    </row>
    <row r="66" spans="1:10">
      <c r="A66" s="37">
        <v>135</v>
      </c>
      <c r="B66" s="37" t="s">
        <v>764</v>
      </c>
      <c r="C66" s="37" t="s">
        <v>1257</v>
      </c>
      <c r="D66" s="37" t="s">
        <v>27</v>
      </c>
      <c r="E66" s="37" t="s">
        <v>1120</v>
      </c>
      <c r="F66" s="37">
        <v>67</v>
      </c>
      <c r="G66" s="40">
        <v>3.8</v>
      </c>
      <c r="H66" s="40">
        <v>108</v>
      </c>
    </row>
    <row r="67" spans="1:10">
      <c r="A67" s="37">
        <v>14</v>
      </c>
      <c r="B67" s="37" t="s">
        <v>1036</v>
      </c>
      <c r="C67" s="38" t="s">
        <v>89</v>
      </c>
      <c r="D67" s="37" t="s">
        <v>27</v>
      </c>
      <c r="E67" s="37" t="s">
        <v>1119</v>
      </c>
      <c r="F67" s="37">
        <v>65</v>
      </c>
      <c r="G67" s="39">
        <v>3.91</v>
      </c>
      <c r="H67" s="40"/>
      <c r="I67" s="63">
        <v>7.5</v>
      </c>
    </row>
    <row r="68" spans="1:10">
      <c r="A68" s="37">
        <v>56</v>
      </c>
      <c r="B68" s="37" t="s">
        <v>1104</v>
      </c>
      <c r="C68" s="38" t="s">
        <v>301</v>
      </c>
      <c r="D68" s="37" t="s">
        <v>27</v>
      </c>
      <c r="E68" s="37" t="s">
        <v>1121</v>
      </c>
      <c r="F68" s="37">
        <v>66</v>
      </c>
      <c r="G68" s="37">
        <v>4.2</v>
      </c>
      <c r="H68" s="37"/>
      <c r="I68" s="64">
        <v>7</v>
      </c>
    </row>
    <row r="69" spans="1:10">
      <c r="A69" s="37">
        <v>157</v>
      </c>
      <c r="B69" s="37" t="s">
        <v>895</v>
      </c>
      <c r="C69" s="37" t="s">
        <v>1279</v>
      </c>
      <c r="D69" s="37" t="s">
        <v>33</v>
      </c>
      <c r="E69" s="37" t="s">
        <v>1121</v>
      </c>
      <c r="F69" s="37">
        <v>68</v>
      </c>
      <c r="G69" s="40">
        <v>3.9</v>
      </c>
      <c r="J69" s="40">
        <v>925</v>
      </c>
    </row>
    <row r="70" spans="1:10">
      <c r="A70" s="37">
        <v>27</v>
      </c>
      <c r="B70" s="37" t="s">
        <v>1043</v>
      </c>
      <c r="C70" s="38" t="s">
        <v>156</v>
      </c>
      <c r="D70" s="37" t="s">
        <v>33</v>
      </c>
      <c r="E70" s="37" t="s">
        <v>1119</v>
      </c>
      <c r="F70" s="37">
        <v>69</v>
      </c>
      <c r="G70" s="39">
        <v>4</v>
      </c>
      <c r="H70" s="40">
        <v>97</v>
      </c>
    </row>
    <row r="71" spans="1:10">
      <c r="A71" s="37">
        <v>143</v>
      </c>
      <c r="B71" s="37" t="s">
        <v>811</v>
      </c>
      <c r="C71" s="37" t="s">
        <v>1265</v>
      </c>
      <c r="D71" s="37" t="s">
        <v>49</v>
      </c>
      <c r="E71" s="37" t="s">
        <v>1120</v>
      </c>
      <c r="F71" s="37">
        <v>70</v>
      </c>
      <c r="G71" s="40">
        <v>4</v>
      </c>
      <c r="H71" s="40">
        <v>94</v>
      </c>
    </row>
    <row r="72" spans="1:10">
      <c r="A72" s="37">
        <v>130</v>
      </c>
      <c r="B72" s="37" t="s">
        <v>736</v>
      </c>
      <c r="C72" s="37" t="s">
        <v>1252</v>
      </c>
      <c r="D72" s="37" t="s">
        <v>115</v>
      </c>
      <c r="E72" s="37" t="s">
        <v>1120</v>
      </c>
      <c r="F72" s="37">
        <v>71</v>
      </c>
      <c r="G72" s="40">
        <v>3.7</v>
      </c>
      <c r="H72" s="40">
        <v>112</v>
      </c>
    </row>
    <row r="73" spans="1:10">
      <c r="A73" s="37">
        <v>154</v>
      </c>
      <c r="B73" s="37" t="s">
        <v>877</v>
      </c>
      <c r="C73" s="37" t="s">
        <v>1276</v>
      </c>
      <c r="D73" s="37" t="s">
        <v>49</v>
      </c>
      <c r="E73" s="37" t="s">
        <v>1120</v>
      </c>
      <c r="F73" s="37">
        <v>73</v>
      </c>
      <c r="G73" s="40">
        <v>3.8</v>
      </c>
      <c r="H73" s="40">
        <v>100</v>
      </c>
    </row>
    <row r="74" spans="1:10">
      <c r="A74" s="37">
        <v>41</v>
      </c>
      <c r="B74" s="37" t="s">
        <v>1056</v>
      </c>
      <c r="C74" s="38" t="s">
        <v>227</v>
      </c>
      <c r="D74" s="37" t="s">
        <v>33</v>
      </c>
      <c r="E74" s="37" t="s">
        <v>1119</v>
      </c>
      <c r="F74" s="37">
        <v>72</v>
      </c>
      <c r="G74" s="39">
        <v>4</v>
      </c>
      <c r="I74" s="40">
        <v>7</v>
      </c>
    </row>
    <row r="75" spans="1:10">
      <c r="A75" s="37">
        <v>75</v>
      </c>
      <c r="B75" s="37" t="s">
        <v>1108</v>
      </c>
      <c r="C75" s="38" t="s">
        <v>390</v>
      </c>
      <c r="D75" s="37" t="s">
        <v>33</v>
      </c>
      <c r="E75" s="37" t="s">
        <v>1121</v>
      </c>
      <c r="F75" s="37">
        <v>74</v>
      </c>
      <c r="G75" s="37">
        <v>3.9</v>
      </c>
      <c r="H75" s="37">
        <v>100</v>
      </c>
    </row>
    <row r="76" spans="1:10">
      <c r="A76" s="37">
        <v>162</v>
      </c>
      <c r="B76" s="37" t="s">
        <v>926</v>
      </c>
      <c r="C76" s="37" t="s">
        <v>1284</v>
      </c>
      <c r="D76" s="37" t="s">
        <v>27</v>
      </c>
      <c r="E76" s="37" t="s">
        <v>1120</v>
      </c>
      <c r="F76" s="37">
        <v>75</v>
      </c>
      <c r="G76" s="40">
        <v>4</v>
      </c>
      <c r="H76" s="40">
        <v>96</v>
      </c>
    </row>
    <row r="77" spans="1:10">
      <c r="A77" s="37">
        <v>136</v>
      </c>
      <c r="B77" s="37" t="s">
        <v>770</v>
      </c>
      <c r="C77" s="37" t="s">
        <v>1258</v>
      </c>
      <c r="D77" s="37" t="s">
        <v>27</v>
      </c>
      <c r="E77" s="37" t="s">
        <v>1120</v>
      </c>
      <c r="F77" s="37">
        <v>77</v>
      </c>
      <c r="G77" s="40">
        <v>4</v>
      </c>
      <c r="H77" s="40">
        <v>95</v>
      </c>
    </row>
    <row r="78" spans="1:10">
      <c r="A78" s="37">
        <v>76</v>
      </c>
      <c r="B78" s="37" t="s">
        <v>1109</v>
      </c>
      <c r="C78" s="38" t="s">
        <v>395</v>
      </c>
      <c r="D78" s="37" t="s">
        <v>49</v>
      </c>
      <c r="E78" s="37" t="s">
        <v>1121</v>
      </c>
      <c r="F78" s="37">
        <v>76</v>
      </c>
      <c r="G78" s="37">
        <v>3.8</v>
      </c>
      <c r="I78" s="37">
        <v>7.5</v>
      </c>
    </row>
    <row r="79" spans="1:10">
      <c r="A79" s="37">
        <v>124</v>
      </c>
      <c r="B79" s="37" t="s">
        <v>700</v>
      </c>
      <c r="C79" s="37" t="s">
        <v>1246</v>
      </c>
      <c r="D79" s="37" t="s">
        <v>27</v>
      </c>
      <c r="E79" s="37" t="s">
        <v>1120</v>
      </c>
      <c r="F79" s="37">
        <v>79</v>
      </c>
      <c r="G79" s="40">
        <v>3.9</v>
      </c>
      <c r="I79" s="40">
        <v>7</v>
      </c>
    </row>
    <row r="80" spans="1:10">
      <c r="A80" s="37">
        <v>92</v>
      </c>
      <c r="B80" s="37" t="s">
        <v>493</v>
      </c>
      <c r="C80" s="37" t="s">
        <v>1214</v>
      </c>
      <c r="D80" s="37" t="s">
        <v>49</v>
      </c>
      <c r="E80" s="37" t="s">
        <v>1121</v>
      </c>
      <c r="F80" s="37">
        <v>78</v>
      </c>
      <c r="G80" s="40">
        <v>4</v>
      </c>
      <c r="H80" s="40">
        <v>95</v>
      </c>
    </row>
    <row r="81" spans="1:10">
      <c r="A81" s="37">
        <v>5</v>
      </c>
      <c r="B81" s="37" t="s">
        <v>1031</v>
      </c>
      <c r="C81" s="38" t="s">
        <v>44</v>
      </c>
      <c r="D81" s="37" t="s">
        <v>49</v>
      </c>
      <c r="E81" s="37" t="s">
        <v>1119</v>
      </c>
      <c r="F81" s="37">
        <v>80</v>
      </c>
      <c r="G81" s="39">
        <v>3.9</v>
      </c>
      <c r="I81" s="40">
        <v>7</v>
      </c>
    </row>
    <row r="82" spans="1:10">
      <c r="A82" s="37">
        <v>10</v>
      </c>
      <c r="B82" s="37" t="s">
        <v>1086</v>
      </c>
      <c r="C82" s="38" t="s">
        <v>72</v>
      </c>
      <c r="D82" s="37" t="s">
        <v>60</v>
      </c>
      <c r="E82" s="37" t="s">
        <v>1121</v>
      </c>
      <c r="F82" s="37">
        <v>81</v>
      </c>
      <c r="G82" s="39">
        <v>3.6</v>
      </c>
      <c r="H82" s="40" t="s">
        <v>308</v>
      </c>
    </row>
    <row r="83" spans="1:10">
      <c r="A83" s="37">
        <v>151</v>
      </c>
      <c r="B83" s="37" t="s">
        <v>859</v>
      </c>
      <c r="C83" s="37" t="s">
        <v>1273</v>
      </c>
      <c r="D83" s="37" t="s">
        <v>49</v>
      </c>
      <c r="E83" s="37" t="s">
        <v>1120</v>
      </c>
      <c r="F83" s="37">
        <v>86</v>
      </c>
      <c r="G83" s="40">
        <v>3.7</v>
      </c>
      <c r="I83" s="40">
        <v>7.5</v>
      </c>
    </row>
    <row r="84" spans="1:10">
      <c r="A84" s="37">
        <v>34</v>
      </c>
      <c r="B84" s="37" t="s">
        <v>1050</v>
      </c>
      <c r="C84" s="38" t="s">
        <v>192</v>
      </c>
      <c r="D84" s="37" t="s">
        <v>27</v>
      </c>
      <c r="E84" s="37" t="s">
        <v>1119</v>
      </c>
      <c r="F84" s="37">
        <v>82</v>
      </c>
      <c r="G84" s="39">
        <v>3.9</v>
      </c>
      <c r="J84" s="40">
        <v>900</v>
      </c>
    </row>
    <row r="85" spans="1:10">
      <c r="A85" s="37">
        <v>42</v>
      </c>
      <c r="B85" s="37" t="s">
        <v>1096</v>
      </c>
      <c r="C85" s="38" t="s">
        <v>232</v>
      </c>
      <c r="D85" s="37" t="s">
        <v>27</v>
      </c>
      <c r="E85" s="37" t="s">
        <v>1121</v>
      </c>
      <c r="F85" s="37">
        <v>83</v>
      </c>
      <c r="G85" s="39">
        <v>3.9</v>
      </c>
      <c r="J85" s="40">
        <v>895</v>
      </c>
    </row>
    <row r="86" spans="1:10">
      <c r="A86" s="37">
        <v>53</v>
      </c>
      <c r="B86" s="37" t="s">
        <v>1060</v>
      </c>
      <c r="C86" s="38" t="s">
        <v>286</v>
      </c>
      <c r="D86" s="37" t="s">
        <v>49</v>
      </c>
      <c r="E86" s="37" t="s">
        <v>1119</v>
      </c>
      <c r="F86" s="37">
        <v>85</v>
      </c>
      <c r="G86" s="39">
        <v>4</v>
      </c>
      <c r="J86" s="37">
        <v>840</v>
      </c>
    </row>
    <row r="87" spans="1:10">
      <c r="A87" s="37">
        <v>50</v>
      </c>
      <c r="B87" s="37" t="s">
        <v>1101</v>
      </c>
      <c r="C87" s="38" t="s">
        <v>271</v>
      </c>
      <c r="D87" s="37" t="s">
        <v>33</v>
      </c>
      <c r="E87" s="37" t="s">
        <v>1121</v>
      </c>
      <c r="F87" s="37">
        <v>84</v>
      </c>
      <c r="G87" s="40">
        <v>3.9</v>
      </c>
      <c r="H87" s="40">
        <v>97</v>
      </c>
    </row>
    <row r="88" spans="1:10">
      <c r="A88" s="37">
        <v>60</v>
      </c>
      <c r="B88" s="37" t="s">
        <v>1064</v>
      </c>
      <c r="C88" s="38" t="s">
        <v>319</v>
      </c>
      <c r="D88" s="37" t="s">
        <v>49</v>
      </c>
      <c r="E88" s="37" t="s">
        <v>1119</v>
      </c>
      <c r="F88" s="37">
        <v>90</v>
      </c>
      <c r="G88" s="39">
        <v>3.7</v>
      </c>
      <c r="H88" s="37">
        <v>107</v>
      </c>
    </row>
    <row r="89" spans="1:10">
      <c r="A89" s="37">
        <v>26</v>
      </c>
      <c r="B89" s="37" t="s">
        <v>1042</v>
      </c>
      <c r="C89" s="38" t="s">
        <v>151</v>
      </c>
      <c r="D89" s="37" t="s">
        <v>115</v>
      </c>
      <c r="E89" s="37" t="s">
        <v>1119</v>
      </c>
      <c r="F89" s="37">
        <v>88</v>
      </c>
      <c r="G89" s="39">
        <v>4</v>
      </c>
      <c r="H89" s="40">
        <v>93</v>
      </c>
    </row>
    <row r="90" spans="1:10">
      <c r="A90" s="37">
        <v>37</v>
      </c>
      <c r="B90" s="37" t="s">
        <v>1095</v>
      </c>
      <c r="C90" s="38" t="s">
        <v>207</v>
      </c>
      <c r="D90" s="37" t="s">
        <v>27</v>
      </c>
      <c r="E90" s="37" t="s">
        <v>1121</v>
      </c>
      <c r="F90" s="37">
        <v>89</v>
      </c>
      <c r="G90" s="40">
        <v>4.18</v>
      </c>
      <c r="J90" s="40">
        <v>805</v>
      </c>
    </row>
    <row r="91" spans="1:10">
      <c r="A91" s="37">
        <v>25</v>
      </c>
      <c r="B91" s="37" t="s">
        <v>1094</v>
      </c>
      <c r="C91" s="38" t="s">
        <v>146</v>
      </c>
      <c r="D91" s="37" t="s">
        <v>49</v>
      </c>
      <c r="E91" s="37" t="s">
        <v>1121</v>
      </c>
      <c r="F91" s="37">
        <v>87</v>
      </c>
      <c r="G91" s="40">
        <v>3.9</v>
      </c>
      <c r="H91" s="42" t="s">
        <v>1153</v>
      </c>
    </row>
    <row r="92" spans="1:10">
      <c r="A92" s="37">
        <v>176</v>
      </c>
      <c r="B92" s="37" t="s">
        <v>1010</v>
      </c>
      <c r="C92" s="37" t="s">
        <v>1299</v>
      </c>
      <c r="D92" s="37" t="s">
        <v>27</v>
      </c>
      <c r="E92" s="37" t="s">
        <v>1120</v>
      </c>
      <c r="F92" s="37">
        <v>91</v>
      </c>
      <c r="G92" s="40">
        <v>3.9</v>
      </c>
      <c r="H92" s="40">
        <v>96</v>
      </c>
    </row>
    <row r="93" spans="1:10">
      <c r="A93" s="37">
        <v>8</v>
      </c>
      <c r="B93" s="37" t="s">
        <v>1033</v>
      </c>
      <c r="C93" s="38" t="s">
        <v>62</v>
      </c>
      <c r="D93" s="37" t="s">
        <v>27</v>
      </c>
      <c r="E93" s="37" t="s">
        <v>1119</v>
      </c>
      <c r="F93" s="37">
        <v>93</v>
      </c>
      <c r="G93" s="39">
        <v>3.8</v>
      </c>
      <c r="H93" s="40">
        <v>101</v>
      </c>
    </row>
    <row r="94" spans="1:10">
      <c r="A94" s="37">
        <v>6</v>
      </c>
      <c r="B94" s="37" t="s">
        <v>1032</v>
      </c>
      <c r="C94" s="38" t="s">
        <v>50</v>
      </c>
      <c r="D94" s="37" t="s">
        <v>33</v>
      </c>
      <c r="E94" s="37" t="s">
        <v>1119</v>
      </c>
      <c r="F94" s="37">
        <v>92</v>
      </c>
      <c r="G94" s="39">
        <v>3.9</v>
      </c>
      <c r="H94" s="40">
        <v>92</v>
      </c>
    </row>
    <row r="95" spans="1:10">
      <c r="A95" s="37">
        <v>38</v>
      </c>
      <c r="B95" s="37" t="s">
        <v>1053</v>
      </c>
      <c r="C95" s="38" t="s">
        <v>212</v>
      </c>
      <c r="D95" s="37" t="s">
        <v>49</v>
      </c>
      <c r="E95" s="37" t="s">
        <v>1119</v>
      </c>
      <c r="F95" s="37">
        <v>94</v>
      </c>
      <c r="G95" s="39">
        <v>4</v>
      </c>
      <c r="H95" s="40">
        <v>92</v>
      </c>
    </row>
    <row r="96" spans="1:10">
      <c r="A96" s="37">
        <v>129</v>
      </c>
      <c r="B96" s="37" t="s">
        <v>730</v>
      </c>
      <c r="C96" s="37" t="s">
        <v>1251</v>
      </c>
      <c r="D96" s="37" t="s">
        <v>33</v>
      </c>
      <c r="E96" s="37" t="s">
        <v>1121</v>
      </c>
      <c r="F96" s="37">
        <v>95</v>
      </c>
      <c r="G96" s="40">
        <v>3.9</v>
      </c>
      <c r="I96" s="40">
        <v>7</v>
      </c>
    </row>
    <row r="97" spans="1:9">
      <c r="A97" s="37">
        <v>9</v>
      </c>
      <c r="B97" s="37" t="s">
        <v>1034</v>
      </c>
      <c r="C97" s="38" t="s">
        <v>67</v>
      </c>
      <c r="D97" s="37" t="s">
        <v>49</v>
      </c>
      <c r="E97" s="37" t="s">
        <v>1119</v>
      </c>
      <c r="F97" s="37">
        <v>96</v>
      </c>
      <c r="G97" s="39">
        <v>3.7</v>
      </c>
      <c r="H97" s="40">
        <v>100</v>
      </c>
    </row>
    <row r="98" spans="1:9">
      <c r="A98" s="37">
        <v>99</v>
      </c>
      <c r="B98" s="37" t="s">
        <v>544</v>
      </c>
      <c r="C98" s="37" t="s">
        <v>1221</v>
      </c>
      <c r="D98" s="37" t="s">
        <v>115</v>
      </c>
      <c r="E98" s="37" t="s">
        <v>1121</v>
      </c>
      <c r="F98" s="37">
        <v>97</v>
      </c>
      <c r="G98" s="40">
        <v>4</v>
      </c>
      <c r="I98" s="40">
        <v>6.5</v>
      </c>
    </row>
    <row r="99" spans="1:9">
      <c r="A99" s="37">
        <v>147</v>
      </c>
      <c r="B99" s="37" t="s">
        <v>835</v>
      </c>
      <c r="C99" s="37" t="s">
        <v>1269</v>
      </c>
      <c r="D99" s="37" t="s">
        <v>33</v>
      </c>
      <c r="E99" s="37" t="s">
        <v>1121</v>
      </c>
      <c r="F99" s="37">
        <v>98</v>
      </c>
      <c r="G99" s="40">
        <v>3.7</v>
      </c>
      <c r="H99" s="40">
        <v>109</v>
      </c>
    </row>
    <row r="100" spans="1:9">
      <c r="A100" s="37">
        <v>71</v>
      </c>
      <c r="B100" s="37" t="s">
        <v>1075</v>
      </c>
      <c r="C100" s="38" t="s">
        <v>371</v>
      </c>
      <c r="D100" s="37" t="s">
        <v>49</v>
      </c>
      <c r="E100" s="37" t="s">
        <v>1119</v>
      </c>
      <c r="F100" s="37">
        <v>99</v>
      </c>
      <c r="G100" s="39">
        <v>3.8</v>
      </c>
      <c r="H100" s="37">
        <v>94</v>
      </c>
    </row>
    <row r="101" spans="1:9">
      <c r="A101" s="37">
        <v>108</v>
      </c>
      <c r="B101" s="37" t="s">
        <v>602</v>
      </c>
      <c r="C101" s="37" t="s">
        <v>1230</v>
      </c>
      <c r="D101" s="37" t="s">
        <v>49</v>
      </c>
      <c r="E101" s="37" t="s">
        <v>1120</v>
      </c>
      <c r="F101" s="37">
        <v>101</v>
      </c>
      <c r="G101" s="40">
        <v>3.8</v>
      </c>
      <c r="H101" s="40">
        <v>94</v>
      </c>
    </row>
    <row r="102" spans="1:9">
      <c r="A102" s="37">
        <v>105</v>
      </c>
      <c r="B102" s="37" t="s">
        <v>584</v>
      </c>
      <c r="C102" s="37" t="s">
        <v>1227</v>
      </c>
      <c r="D102" s="37" t="s">
        <v>27</v>
      </c>
      <c r="E102" s="37" t="s">
        <v>1120</v>
      </c>
      <c r="F102" s="37">
        <v>100</v>
      </c>
      <c r="G102" s="40">
        <v>4.2</v>
      </c>
      <c r="I102" s="40">
        <v>6</v>
      </c>
    </row>
    <row r="103" spans="1:9">
      <c r="A103" s="37">
        <v>115</v>
      </c>
      <c r="B103" s="37" t="s">
        <v>645</v>
      </c>
      <c r="C103" s="37" t="s">
        <v>1237</v>
      </c>
      <c r="D103" s="37" t="s">
        <v>49</v>
      </c>
      <c r="E103" s="37" t="s">
        <v>1121</v>
      </c>
      <c r="F103" s="37">
        <v>102</v>
      </c>
      <c r="G103" s="40">
        <v>3.6</v>
      </c>
      <c r="H103" s="40">
        <v>103</v>
      </c>
    </row>
    <row r="104" spans="1:9">
      <c r="A104" s="37">
        <v>168</v>
      </c>
      <c r="B104" s="37" t="s">
        <v>963</v>
      </c>
      <c r="C104" s="37" t="s">
        <v>1291</v>
      </c>
      <c r="D104" s="37" t="s">
        <v>49</v>
      </c>
      <c r="E104" s="37" t="s">
        <v>1120</v>
      </c>
      <c r="F104" s="37">
        <v>103</v>
      </c>
      <c r="G104" s="40">
        <v>3.8</v>
      </c>
      <c r="H104" s="40">
        <v>89</v>
      </c>
    </row>
    <row r="105" spans="1:9">
      <c r="A105" s="37">
        <v>150</v>
      </c>
      <c r="B105" s="37" t="s">
        <v>853</v>
      </c>
      <c r="C105" s="37" t="s">
        <v>1272</v>
      </c>
      <c r="D105" s="37" t="s">
        <v>27</v>
      </c>
      <c r="E105" s="37" t="s">
        <v>1120</v>
      </c>
      <c r="F105" s="37">
        <v>105</v>
      </c>
      <c r="G105" s="40">
        <v>3.7</v>
      </c>
      <c r="H105" s="40">
        <v>102</v>
      </c>
    </row>
    <row r="106" spans="1:9">
      <c r="A106" s="37">
        <v>18</v>
      </c>
      <c r="B106" s="37" t="s">
        <v>1092</v>
      </c>
      <c r="C106" s="38" t="s">
        <v>110</v>
      </c>
      <c r="D106" s="37" t="s">
        <v>115</v>
      </c>
      <c r="E106" s="37" t="s">
        <v>1121</v>
      </c>
      <c r="F106" s="37">
        <v>104</v>
      </c>
      <c r="G106" s="40">
        <v>4</v>
      </c>
      <c r="H106" s="40">
        <v>87</v>
      </c>
    </row>
    <row r="107" spans="1:9">
      <c r="A107" s="37">
        <v>47</v>
      </c>
      <c r="B107" s="37" t="s">
        <v>1058</v>
      </c>
      <c r="C107" s="38" t="s">
        <v>256</v>
      </c>
      <c r="D107" s="37" t="s">
        <v>27</v>
      </c>
      <c r="E107" s="37" t="s">
        <v>1119</v>
      </c>
      <c r="F107" s="37">
        <v>107</v>
      </c>
      <c r="G107" s="39">
        <v>3.7</v>
      </c>
      <c r="H107" s="40">
        <v>103</v>
      </c>
    </row>
    <row r="108" spans="1:9">
      <c r="A108" s="37">
        <v>24</v>
      </c>
      <c r="B108" s="37" t="s">
        <v>1041</v>
      </c>
      <c r="C108" s="38" t="s">
        <v>141</v>
      </c>
      <c r="D108" s="37" t="s">
        <v>27</v>
      </c>
      <c r="E108" s="37" t="s">
        <v>1119</v>
      </c>
      <c r="F108" s="37">
        <v>106</v>
      </c>
      <c r="G108" s="39">
        <v>4</v>
      </c>
      <c r="H108" s="40">
        <v>91</v>
      </c>
    </row>
    <row r="109" spans="1:9">
      <c r="A109" s="37">
        <v>1</v>
      </c>
      <c r="B109" s="37" t="s">
        <v>1028</v>
      </c>
      <c r="C109" s="38" t="s">
        <v>22</v>
      </c>
      <c r="D109" s="37" t="s">
        <v>27</v>
      </c>
      <c r="E109" s="37" t="s">
        <v>1119</v>
      </c>
      <c r="F109" s="37">
        <v>108</v>
      </c>
      <c r="G109" s="39">
        <v>3.7</v>
      </c>
      <c r="H109" s="40">
        <v>107</v>
      </c>
    </row>
    <row r="110" spans="1:9">
      <c r="A110" s="37">
        <v>102</v>
      </c>
      <c r="B110" s="37" t="s">
        <v>566</v>
      </c>
      <c r="C110" s="37" t="s">
        <v>1224</v>
      </c>
      <c r="D110" s="37" t="s">
        <v>27</v>
      </c>
      <c r="E110" s="37" t="s">
        <v>1120</v>
      </c>
      <c r="F110" s="37">
        <v>112</v>
      </c>
      <c r="G110" s="40">
        <v>3.9</v>
      </c>
      <c r="H110" s="40">
        <v>90</v>
      </c>
    </row>
    <row r="111" spans="1:9">
      <c r="A111" s="37">
        <v>120</v>
      </c>
      <c r="B111" s="37" t="s">
        <v>675</v>
      </c>
      <c r="C111" s="37" t="s">
        <v>1242</v>
      </c>
      <c r="D111" s="37" t="s">
        <v>27</v>
      </c>
      <c r="E111" s="37" t="s">
        <v>1120</v>
      </c>
      <c r="F111" s="37">
        <v>113</v>
      </c>
      <c r="G111" s="40">
        <v>3.9</v>
      </c>
      <c r="H111" s="40">
        <v>89</v>
      </c>
    </row>
    <row r="112" spans="1:9">
      <c r="A112" s="37">
        <v>72</v>
      </c>
      <c r="B112" s="37" t="s">
        <v>1076</v>
      </c>
      <c r="C112" s="38" t="s">
        <v>375</v>
      </c>
      <c r="D112" s="37" t="s">
        <v>99</v>
      </c>
      <c r="E112" s="37" t="s">
        <v>1119</v>
      </c>
      <c r="F112" s="37">
        <v>110</v>
      </c>
      <c r="G112" s="39">
        <v>3.9</v>
      </c>
      <c r="H112" s="37">
        <v>83</v>
      </c>
    </row>
    <row r="113" spans="1:10">
      <c r="A113" s="37">
        <v>7</v>
      </c>
      <c r="B113" s="37" t="s">
        <v>1085</v>
      </c>
      <c r="C113" s="38" t="s">
        <v>55</v>
      </c>
      <c r="D113" s="37" t="s">
        <v>60</v>
      </c>
      <c r="E113" s="37" t="s">
        <v>1121</v>
      </c>
      <c r="F113" s="37">
        <v>109</v>
      </c>
      <c r="G113" s="37">
        <v>3.8</v>
      </c>
      <c r="J113" s="40">
        <v>960</v>
      </c>
    </row>
    <row r="114" spans="1:10">
      <c r="A114" s="37">
        <v>79</v>
      </c>
      <c r="B114" s="37" t="s">
        <v>1110</v>
      </c>
      <c r="C114" s="38" t="s">
        <v>409</v>
      </c>
      <c r="D114" s="37" t="s">
        <v>33</v>
      </c>
      <c r="E114" s="37" t="s">
        <v>1121</v>
      </c>
      <c r="F114" s="37">
        <v>111</v>
      </c>
      <c r="G114" s="62">
        <v>3.8</v>
      </c>
      <c r="H114" s="37">
        <v>98</v>
      </c>
    </row>
    <row r="115" spans="1:10">
      <c r="A115" s="37">
        <v>160</v>
      </c>
      <c r="B115" s="37" t="s">
        <v>913</v>
      </c>
      <c r="C115" s="37" t="s">
        <v>1282</v>
      </c>
      <c r="D115" s="37" t="s">
        <v>60</v>
      </c>
      <c r="E115" s="37" t="s">
        <v>1121</v>
      </c>
      <c r="F115" s="37">
        <v>115</v>
      </c>
      <c r="G115" s="40">
        <v>3.7</v>
      </c>
      <c r="J115" s="40">
        <v>880</v>
      </c>
    </row>
    <row r="116" spans="1:10">
      <c r="A116" s="37">
        <v>87</v>
      </c>
      <c r="B116" s="37" t="s">
        <v>1081</v>
      </c>
      <c r="C116" s="38" t="s">
        <v>448</v>
      </c>
      <c r="D116" s="37" t="s">
        <v>49</v>
      </c>
      <c r="E116" s="37" t="s">
        <v>1119</v>
      </c>
      <c r="F116" s="37">
        <v>114</v>
      </c>
      <c r="G116" s="39">
        <v>3.7</v>
      </c>
      <c r="H116" s="40">
        <v>98</v>
      </c>
    </row>
    <row r="117" spans="1:10">
      <c r="A117" s="37">
        <v>59</v>
      </c>
      <c r="B117" s="37" t="s">
        <v>1106</v>
      </c>
      <c r="C117" s="38" t="s">
        <v>314</v>
      </c>
      <c r="D117" s="37" t="s">
        <v>27</v>
      </c>
      <c r="E117" s="37" t="s">
        <v>1121</v>
      </c>
      <c r="F117" s="37">
        <v>116</v>
      </c>
      <c r="G117" s="39">
        <v>4.0999999999999996</v>
      </c>
      <c r="H117" s="37">
        <v>92</v>
      </c>
    </row>
    <row r="118" spans="1:10">
      <c r="A118" s="37">
        <v>81</v>
      </c>
      <c r="B118" s="37" t="s">
        <v>1112</v>
      </c>
      <c r="C118" s="38" t="s">
        <v>419</v>
      </c>
      <c r="D118" s="37" t="s">
        <v>33</v>
      </c>
      <c r="E118" s="37" t="s">
        <v>1121</v>
      </c>
      <c r="F118" s="37">
        <v>117</v>
      </c>
      <c r="G118" s="39">
        <v>4</v>
      </c>
      <c r="H118" s="39">
        <v>89</v>
      </c>
    </row>
    <row r="119" spans="1:10">
      <c r="A119" s="37">
        <v>148</v>
      </c>
      <c r="B119" s="37" t="s">
        <v>841</v>
      </c>
      <c r="C119" s="37" t="s">
        <v>1270</v>
      </c>
      <c r="D119" s="37" t="s">
        <v>115</v>
      </c>
      <c r="E119" s="37" t="s">
        <v>1121</v>
      </c>
      <c r="F119" s="37">
        <v>118</v>
      </c>
      <c r="G119" s="40">
        <v>3.9</v>
      </c>
      <c r="H119" s="40">
        <v>88</v>
      </c>
    </row>
    <row r="120" spans="1:10">
      <c r="A120" s="37">
        <v>104</v>
      </c>
      <c r="B120" s="37" t="s">
        <v>578</v>
      </c>
      <c r="C120" s="37" t="s">
        <v>1226</v>
      </c>
      <c r="D120" s="37" t="s">
        <v>49</v>
      </c>
      <c r="E120" s="37" t="s">
        <v>1120</v>
      </c>
      <c r="F120" s="37">
        <v>120</v>
      </c>
      <c r="G120" s="40">
        <v>3.6</v>
      </c>
      <c r="H120" s="40">
        <v>95</v>
      </c>
    </row>
    <row r="121" spans="1:10">
      <c r="A121" s="37">
        <v>21</v>
      </c>
      <c r="B121" s="37" t="s">
        <v>1039</v>
      </c>
      <c r="C121" s="38" t="s">
        <v>126</v>
      </c>
      <c r="D121" s="37" t="s">
        <v>99</v>
      </c>
      <c r="E121" s="37" t="s">
        <v>1119</v>
      </c>
      <c r="F121" s="37">
        <v>119</v>
      </c>
      <c r="G121" s="39">
        <v>3.7</v>
      </c>
      <c r="H121" s="40">
        <v>86</v>
      </c>
    </row>
    <row r="122" spans="1:10">
      <c r="A122" s="37">
        <v>106</v>
      </c>
      <c r="B122" s="37" t="s">
        <v>590</v>
      </c>
      <c r="C122" s="37" t="s">
        <v>1228</v>
      </c>
      <c r="D122" s="37" t="s">
        <v>27</v>
      </c>
      <c r="E122" s="37" t="s">
        <v>1121</v>
      </c>
      <c r="F122" s="37">
        <v>121</v>
      </c>
      <c r="G122" s="40">
        <v>3.3</v>
      </c>
      <c r="H122" s="40">
        <v>106</v>
      </c>
    </row>
    <row r="123" spans="1:10">
      <c r="A123" s="37">
        <v>166</v>
      </c>
      <c r="B123" s="37" t="s">
        <v>950</v>
      </c>
      <c r="C123" s="37" t="s">
        <v>1288</v>
      </c>
      <c r="D123" s="37" t="s">
        <v>49</v>
      </c>
      <c r="E123" s="37" t="s">
        <v>1121</v>
      </c>
      <c r="F123" s="37">
        <v>122</v>
      </c>
      <c r="G123" s="40">
        <v>3.5</v>
      </c>
      <c r="J123" s="40">
        <v>930</v>
      </c>
    </row>
    <row r="124" spans="1:10">
      <c r="A124" s="37">
        <v>69</v>
      </c>
      <c r="B124" s="37" t="s">
        <v>1073</v>
      </c>
      <c r="C124" s="38" t="s">
        <v>361</v>
      </c>
      <c r="D124" s="37" t="s">
        <v>115</v>
      </c>
      <c r="E124" s="37" t="s">
        <v>1119</v>
      </c>
      <c r="F124" s="37">
        <v>125</v>
      </c>
      <c r="G124" s="43">
        <v>3.45</v>
      </c>
      <c r="H124" s="37">
        <v>102</v>
      </c>
    </row>
    <row r="125" spans="1:10">
      <c r="A125" s="37">
        <v>156</v>
      </c>
      <c r="B125" s="37" t="s">
        <v>889</v>
      </c>
      <c r="C125" s="37" t="s">
        <v>1278</v>
      </c>
      <c r="D125" s="37" t="s">
        <v>49</v>
      </c>
      <c r="E125" s="37" t="s">
        <v>1120</v>
      </c>
      <c r="F125" s="37">
        <v>127</v>
      </c>
      <c r="G125" s="40">
        <v>3.7</v>
      </c>
      <c r="H125" s="40">
        <v>94</v>
      </c>
    </row>
    <row r="126" spans="1:10">
      <c r="A126" s="37">
        <v>133</v>
      </c>
      <c r="B126" s="37" t="s">
        <v>754</v>
      </c>
      <c r="C126" s="37" t="s">
        <v>1255</v>
      </c>
      <c r="D126" s="37" t="s">
        <v>33</v>
      </c>
      <c r="E126" s="37" t="s">
        <v>1120</v>
      </c>
      <c r="F126" s="37">
        <v>126</v>
      </c>
      <c r="G126" s="40">
        <v>3.8</v>
      </c>
      <c r="H126" s="40">
        <v>89</v>
      </c>
    </row>
    <row r="127" spans="1:10">
      <c r="A127" s="37">
        <v>15</v>
      </c>
      <c r="B127" s="37" t="s">
        <v>1089</v>
      </c>
      <c r="C127" s="38" t="s">
        <v>94</v>
      </c>
      <c r="D127" s="37" t="s">
        <v>99</v>
      </c>
      <c r="E127" s="37" t="s">
        <v>1121</v>
      </c>
      <c r="F127" s="37">
        <v>124</v>
      </c>
      <c r="G127" s="39">
        <v>4</v>
      </c>
      <c r="J127" s="40">
        <v>880</v>
      </c>
    </row>
    <row r="128" spans="1:10">
      <c r="A128" s="37">
        <v>2</v>
      </c>
      <c r="B128" s="37" t="s">
        <v>1084</v>
      </c>
      <c r="C128" s="38" t="s">
        <v>28</v>
      </c>
      <c r="D128" s="37" t="s">
        <v>33</v>
      </c>
      <c r="E128" s="37" t="s">
        <v>1121</v>
      </c>
      <c r="F128" s="37">
        <v>123</v>
      </c>
      <c r="G128" s="40">
        <v>4.0999999999999996</v>
      </c>
      <c r="H128" s="40">
        <v>84</v>
      </c>
    </row>
    <row r="129" spans="1:10">
      <c r="A129" s="37">
        <v>90</v>
      </c>
      <c r="B129" s="37" t="s">
        <v>1117</v>
      </c>
      <c r="C129" s="38" t="s">
        <v>462</v>
      </c>
      <c r="D129" s="37" t="s">
        <v>33</v>
      </c>
      <c r="E129" s="37" t="s">
        <v>1121</v>
      </c>
      <c r="F129" s="37">
        <v>129</v>
      </c>
      <c r="G129" s="40">
        <v>4.0999999999999996</v>
      </c>
      <c r="H129" s="40">
        <v>85</v>
      </c>
    </row>
    <row r="130" spans="1:10">
      <c r="A130" s="37">
        <v>85</v>
      </c>
      <c r="B130" s="37" t="s">
        <v>1115</v>
      </c>
      <c r="C130" s="38" t="s">
        <v>438</v>
      </c>
      <c r="D130" s="37" t="s">
        <v>27</v>
      </c>
      <c r="E130" s="37" t="s">
        <v>1121</v>
      </c>
      <c r="F130" s="37">
        <v>128</v>
      </c>
      <c r="G130" s="37">
        <v>4.0999999999999996</v>
      </c>
      <c r="I130" s="37">
        <v>6</v>
      </c>
    </row>
    <row r="131" spans="1:10">
      <c r="A131" s="37">
        <v>109</v>
      </c>
      <c r="B131" s="37" t="s">
        <v>608</v>
      </c>
      <c r="C131" s="37" t="s">
        <v>1231</v>
      </c>
      <c r="D131" s="37" t="s">
        <v>27</v>
      </c>
      <c r="E131" s="37" t="s">
        <v>1120</v>
      </c>
      <c r="F131" s="37">
        <v>131</v>
      </c>
      <c r="G131" s="40">
        <v>3.5</v>
      </c>
      <c r="H131" s="40">
        <v>112</v>
      </c>
    </row>
    <row r="132" spans="1:10">
      <c r="A132" s="37">
        <v>13</v>
      </c>
      <c r="B132" s="37" t="s">
        <v>1088</v>
      </c>
      <c r="C132" s="38" t="s">
        <v>86</v>
      </c>
      <c r="D132" s="37" t="s">
        <v>60</v>
      </c>
      <c r="E132" s="37" t="s">
        <v>1121</v>
      </c>
      <c r="F132" s="37">
        <v>130</v>
      </c>
      <c r="G132" s="39">
        <v>3.7</v>
      </c>
      <c r="H132" s="40">
        <v>96</v>
      </c>
    </row>
    <row r="133" spans="1:10">
      <c r="A133" s="37">
        <v>134</v>
      </c>
      <c r="B133" s="37" t="s">
        <v>759</v>
      </c>
      <c r="C133" s="37" t="s">
        <v>1256</v>
      </c>
      <c r="D133" s="37" t="s">
        <v>27</v>
      </c>
      <c r="E133" s="37" t="s">
        <v>1120</v>
      </c>
      <c r="F133" s="37">
        <v>132</v>
      </c>
      <c r="G133" s="40">
        <v>3.7</v>
      </c>
      <c r="I133" s="40">
        <v>6.5</v>
      </c>
    </row>
    <row r="134" spans="1:10">
      <c r="A134" s="37">
        <v>173</v>
      </c>
      <c r="B134" s="37" t="s">
        <v>992</v>
      </c>
      <c r="C134" s="37" t="s">
        <v>1296</v>
      </c>
      <c r="D134" s="37" t="s">
        <v>49</v>
      </c>
      <c r="E134" s="37" t="s">
        <v>1121</v>
      </c>
      <c r="F134" s="37">
        <v>133</v>
      </c>
      <c r="G134" s="40">
        <v>3.5</v>
      </c>
      <c r="J134" s="40">
        <v>950</v>
      </c>
    </row>
    <row r="135" spans="1:10">
      <c r="A135" s="37">
        <v>31</v>
      </c>
      <c r="B135" s="37" t="s">
        <v>1047</v>
      </c>
      <c r="C135" s="38" t="s">
        <v>177</v>
      </c>
      <c r="D135" s="37" t="s">
        <v>27</v>
      </c>
      <c r="E135" s="37" t="s">
        <v>1119</v>
      </c>
      <c r="F135" s="37">
        <v>134</v>
      </c>
      <c r="G135" s="39">
        <v>3.8</v>
      </c>
      <c r="H135" s="40">
        <v>91</v>
      </c>
    </row>
    <row r="136" spans="1:10">
      <c r="A136" s="37">
        <v>116</v>
      </c>
      <c r="B136" s="37" t="s">
        <v>651</v>
      </c>
      <c r="C136" s="37" t="s">
        <v>1238</v>
      </c>
      <c r="D136" s="37" t="s">
        <v>33</v>
      </c>
      <c r="E136" s="37" t="s">
        <v>1120</v>
      </c>
      <c r="F136" s="37">
        <v>136</v>
      </c>
      <c r="G136" s="40">
        <v>3.6</v>
      </c>
      <c r="J136" s="40">
        <v>880</v>
      </c>
    </row>
    <row r="137" spans="1:10">
      <c r="A137" s="37">
        <v>113</v>
      </c>
      <c r="B137" s="37" t="s">
        <v>633</v>
      </c>
      <c r="C137" s="37" t="s">
        <v>1235</v>
      </c>
      <c r="D137" s="37" t="s">
        <v>33</v>
      </c>
      <c r="E137" s="37" t="s">
        <v>1121</v>
      </c>
      <c r="F137" s="37">
        <v>135</v>
      </c>
      <c r="G137" s="40">
        <v>3.8</v>
      </c>
      <c r="I137" s="40">
        <v>6.5</v>
      </c>
    </row>
    <row r="138" spans="1:10">
      <c r="A138" s="37">
        <v>11</v>
      </c>
      <c r="B138" s="37" t="s">
        <v>1087</v>
      </c>
      <c r="C138" s="38" t="s">
        <v>77</v>
      </c>
      <c r="D138" s="37" t="s">
        <v>60</v>
      </c>
      <c r="E138" s="37" t="s">
        <v>1121</v>
      </c>
      <c r="F138" s="37">
        <v>137</v>
      </c>
      <c r="G138" s="39">
        <v>3.1</v>
      </c>
      <c r="H138" s="40">
        <v>102</v>
      </c>
    </row>
    <row r="139" spans="1:10">
      <c r="A139" s="37">
        <v>165</v>
      </c>
      <c r="B139" s="37" t="s">
        <v>944</v>
      </c>
      <c r="C139" s="37" t="s">
        <v>1287</v>
      </c>
      <c r="D139" s="37" t="s">
        <v>27</v>
      </c>
      <c r="E139" s="37" t="s">
        <v>1120</v>
      </c>
      <c r="F139" s="37">
        <v>138</v>
      </c>
      <c r="G139" s="40">
        <v>3.7</v>
      </c>
      <c r="H139" s="40">
        <v>91</v>
      </c>
    </row>
    <row r="140" spans="1:10">
      <c r="A140" s="37">
        <v>175</v>
      </c>
      <c r="B140" s="37" t="s">
        <v>1004</v>
      </c>
      <c r="C140" s="37" t="s">
        <v>1298</v>
      </c>
      <c r="D140" s="37" t="s">
        <v>27</v>
      </c>
      <c r="E140" s="37" t="s">
        <v>1120</v>
      </c>
      <c r="F140" s="37">
        <v>140</v>
      </c>
      <c r="G140" s="40">
        <v>3.7</v>
      </c>
      <c r="H140" s="40">
        <v>88</v>
      </c>
    </row>
    <row r="141" spans="1:10">
      <c r="A141" s="37">
        <v>91</v>
      </c>
      <c r="B141" s="37" t="s">
        <v>483</v>
      </c>
      <c r="C141" s="37" t="s">
        <v>1213</v>
      </c>
      <c r="D141" s="37" t="s">
        <v>49</v>
      </c>
      <c r="E141" s="37" t="s">
        <v>1121</v>
      </c>
      <c r="F141" s="37">
        <v>139</v>
      </c>
      <c r="G141" s="40">
        <v>4.0999999999999996</v>
      </c>
      <c r="H141" s="40">
        <v>81</v>
      </c>
    </row>
    <row r="142" spans="1:10">
      <c r="A142" s="37">
        <v>121</v>
      </c>
      <c r="B142" s="37" t="s">
        <v>681</v>
      </c>
      <c r="C142" s="37" t="s">
        <v>1243</v>
      </c>
      <c r="D142" s="37" t="s">
        <v>99</v>
      </c>
      <c r="E142" s="37" t="s">
        <v>1120</v>
      </c>
      <c r="F142" s="37">
        <v>142</v>
      </c>
      <c r="G142" s="40">
        <v>3.4</v>
      </c>
      <c r="H142" s="40">
        <v>105</v>
      </c>
    </row>
    <row r="143" spans="1:10">
      <c r="A143" s="37">
        <v>98</v>
      </c>
      <c r="B143" s="37" t="s">
        <v>534</v>
      </c>
      <c r="C143" s="37" t="s">
        <v>1220</v>
      </c>
      <c r="D143" s="37" t="s">
        <v>33</v>
      </c>
      <c r="E143" s="37" t="s">
        <v>1121</v>
      </c>
      <c r="F143" s="37">
        <v>141</v>
      </c>
      <c r="G143" s="40">
        <v>3.9</v>
      </c>
      <c r="H143" s="40">
        <v>85</v>
      </c>
    </row>
    <row r="144" spans="1:10">
      <c r="A144" s="37">
        <v>144</v>
      </c>
      <c r="B144" s="37" t="s">
        <v>817</v>
      </c>
      <c r="C144" s="37" t="s">
        <v>1266</v>
      </c>
      <c r="D144" s="37" t="s">
        <v>33</v>
      </c>
      <c r="E144" s="37" t="s">
        <v>1120</v>
      </c>
      <c r="F144" s="37">
        <v>144</v>
      </c>
      <c r="G144" s="40">
        <v>3.3</v>
      </c>
      <c r="H144" s="40">
        <v>110</v>
      </c>
    </row>
    <row r="145" spans="1:9">
      <c r="A145" s="37">
        <v>45</v>
      </c>
      <c r="B145" s="37" t="s">
        <v>1057</v>
      </c>
      <c r="C145" s="38" t="s">
        <v>246</v>
      </c>
      <c r="D145" s="37" t="s">
        <v>49</v>
      </c>
      <c r="E145" s="37" t="s">
        <v>1119</v>
      </c>
      <c r="F145" s="37">
        <v>143</v>
      </c>
      <c r="G145" s="39">
        <v>3.6</v>
      </c>
      <c r="H145" s="40">
        <v>94</v>
      </c>
    </row>
    <row r="146" spans="1:9">
      <c r="A146" s="37">
        <v>16</v>
      </c>
      <c r="B146" s="37" t="s">
        <v>1090</v>
      </c>
      <c r="C146" s="38" t="s">
        <v>100</v>
      </c>
      <c r="D146" s="37" t="s">
        <v>33</v>
      </c>
      <c r="E146" s="37" t="s">
        <v>1121</v>
      </c>
      <c r="F146" s="37">
        <v>145</v>
      </c>
      <c r="G146" s="40">
        <v>4</v>
      </c>
      <c r="H146" s="40">
        <v>84</v>
      </c>
    </row>
    <row r="147" spans="1:9">
      <c r="A147" s="37">
        <v>112</v>
      </c>
      <c r="B147" s="37" t="s">
        <v>627</v>
      </c>
      <c r="C147" s="37" t="s">
        <v>1234</v>
      </c>
      <c r="D147" s="37" t="s">
        <v>115</v>
      </c>
      <c r="E147" s="37" t="s">
        <v>1120</v>
      </c>
      <c r="F147" s="37">
        <v>146</v>
      </c>
      <c r="G147" s="40">
        <v>3.4</v>
      </c>
      <c r="I147" s="40">
        <v>7</v>
      </c>
    </row>
    <row r="148" spans="1:9">
      <c r="A148" s="37">
        <v>118</v>
      </c>
      <c r="B148" s="37" t="s">
        <v>663</v>
      </c>
      <c r="C148" s="37" t="s">
        <v>1240</v>
      </c>
      <c r="D148" s="37" t="s">
        <v>33</v>
      </c>
      <c r="E148" s="37" t="s">
        <v>1120</v>
      </c>
      <c r="F148" s="37">
        <v>148</v>
      </c>
      <c r="G148" s="40">
        <v>3.1</v>
      </c>
      <c r="H148" s="40">
        <v>116</v>
      </c>
    </row>
    <row r="149" spans="1:9">
      <c r="A149" s="37">
        <v>63</v>
      </c>
      <c r="B149" s="37" t="s">
        <v>1067</v>
      </c>
      <c r="C149" s="38" t="s">
        <v>271</v>
      </c>
      <c r="D149" s="37" t="s">
        <v>33</v>
      </c>
      <c r="E149" s="37" t="s">
        <v>1119</v>
      </c>
      <c r="F149" s="37">
        <v>147</v>
      </c>
      <c r="G149" s="39">
        <v>3.5</v>
      </c>
      <c r="H149" s="37">
        <v>96</v>
      </c>
    </row>
    <row r="150" spans="1:9">
      <c r="A150" s="37">
        <v>131</v>
      </c>
      <c r="B150" s="37" t="s">
        <v>742</v>
      </c>
      <c r="C150" s="37" t="s">
        <v>1253</v>
      </c>
      <c r="D150" s="37" t="s">
        <v>49</v>
      </c>
      <c r="E150" s="37" t="s">
        <v>1120</v>
      </c>
      <c r="F150" s="37">
        <v>149</v>
      </c>
      <c r="G150" s="40">
        <v>3.4</v>
      </c>
      <c r="H150" s="40">
        <v>101</v>
      </c>
    </row>
    <row r="151" spans="1:9">
      <c r="A151" s="37">
        <v>12</v>
      </c>
      <c r="B151" s="37" t="s">
        <v>1035</v>
      </c>
      <c r="C151" s="38" t="s">
        <v>81</v>
      </c>
      <c r="D151" s="37" t="s">
        <v>33</v>
      </c>
      <c r="E151" s="37" t="s">
        <v>1119</v>
      </c>
      <c r="F151" s="37">
        <v>150</v>
      </c>
      <c r="G151" s="39">
        <v>3.2</v>
      </c>
      <c r="H151" s="40">
        <v>113</v>
      </c>
    </row>
    <row r="152" spans="1:9">
      <c r="A152" s="37">
        <v>96</v>
      </c>
      <c r="B152" s="37" t="s">
        <v>522</v>
      </c>
      <c r="C152" s="37" t="s">
        <v>1218</v>
      </c>
      <c r="D152" s="37" t="s">
        <v>49</v>
      </c>
      <c r="E152" s="37" t="s">
        <v>1120</v>
      </c>
      <c r="F152" s="37">
        <v>151</v>
      </c>
      <c r="G152" s="40">
        <v>3.7</v>
      </c>
      <c r="I152" s="40">
        <v>6</v>
      </c>
    </row>
    <row r="153" spans="1:9">
      <c r="A153" s="37">
        <v>117</v>
      </c>
      <c r="B153" s="37" t="s">
        <v>657</v>
      </c>
      <c r="C153" s="37" t="s">
        <v>1239</v>
      </c>
      <c r="D153" s="37" t="s">
        <v>33</v>
      </c>
      <c r="E153" s="37" t="s">
        <v>1120</v>
      </c>
      <c r="F153" s="37">
        <v>152</v>
      </c>
      <c r="G153" s="40">
        <v>3.2</v>
      </c>
      <c r="H153" s="40">
        <v>104</v>
      </c>
    </row>
    <row r="154" spans="1:9">
      <c r="A154" s="37">
        <v>68</v>
      </c>
      <c r="B154" s="37" t="s">
        <v>1072</v>
      </c>
      <c r="C154" s="38" t="s">
        <v>356</v>
      </c>
      <c r="D154" s="37" t="s">
        <v>49</v>
      </c>
      <c r="E154" s="37" t="s">
        <v>1119</v>
      </c>
      <c r="F154" s="37">
        <v>154</v>
      </c>
      <c r="G154" s="39">
        <v>3.2</v>
      </c>
      <c r="I154" s="37">
        <v>7.5</v>
      </c>
    </row>
    <row r="155" spans="1:9">
      <c r="A155" s="37">
        <v>17</v>
      </c>
      <c r="B155" s="37" t="s">
        <v>1091</v>
      </c>
      <c r="C155" s="38" t="s">
        <v>105</v>
      </c>
      <c r="D155" s="37" t="s">
        <v>60</v>
      </c>
      <c r="E155" s="37" t="s">
        <v>1121</v>
      </c>
      <c r="F155" s="37">
        <v>153</v>
      </c>
      <c r="G155" s="39">
        <v>3.5</v>
      </c>
      <c r="H155" s="40">
        <v>91</v>
      </c>
    </row>
    <row r="156" spans="1:9">
      <c r="A156" s="37">
        <v>128</v>
      </c>
      <c r="B156" s="37" t="s">
        <v>724</v>
      </c>
      <c r="C156" s="37" t="s">
        <v>1250</v>
      </c>
      <c r="D156" s="37" t="s">
        <v>33</v>
      </c>
      <c r="E156" s="37" t="s">
        <v>1121</v>
      </c>
      <c r="F156" s="37">
        <v>155</v>
      </c>
      <c r="G156" s="40">
        <v>3.6</v>
      </c>
      <c r="I156" s="40">
        <v>6.5</v>
      </c>
    </row>
    <row r="157" spans="1:9">
      <c r="A157" s="37">
        <v>40</v>
      </c>
      <c r="B157" s="37" t="s">
        <v>1055</v>
      </c>
      <c r="C157" s="38" t="s">
        <v>222</v>
      </c>
      <c r="D157" s="37" t="s">
        <v>33</v>
      </c>
      <c r="E157" s="37" t="s">
        <v>1119</v>
      </c>
      <c r="F157" s="37">
        <v>156</v>
      </c>
      <c r="G157" s="39">
        <v>3.4</v>
      </c>
      <c r="H157" s="40">
        <v>101</v>
      </c>
    </row>
    <row r="158" spans="1:9">
      <c r="A158" s="37">
        <v>58</v>
      </c>
      <c r="B158" s="37" t="s">
        <v>1105</v>
      </c>
      <c r="C158" s="38" t="s">
        <v>309</v>
      </c>
      <c r="D158" s="37" t="s">
        <v>27</v>
      </c>
      <c r="E158" s="37" t="s">
        <v>1121</v>
      </c>
      <c r="F158" s="37">
        <v>157</v>
      </c>
      <c r="G158" s="37">
        <v>3.8</v>
      </c>
      <c r="H158" s="37">
        <v>85</v>
      </c>
    </row>
    <row r="159" spans="1:9">
      <c r="A159" s="37">
        <v>161</v>
      </c>
      <c r="B159" s="37" t="s">
        <v>920</v>
      </c>
      <c r="C159" s="37" t="s">
        <v>1283</v>
      </c>
      <c r="D159" s="37" t="s">
        <v>49</v>
      </c>
      <c r="E159" s="37" t="s">
        <v>1120</v>
      </c>
      <c r="F159" s="37">
        <v>160</v>
      </c>
      <c r="G159" s="40">
        <v>3.2</v>
      </c>
      <c r="H159" s="40">
        <v>93</v>
      </c>
    </row>
    <row r="160" spans="1:9">
      <c r="A160" s="37">
        <v>114</v>
      </c>
      <c r="B160" s="37" t="s">
        <v>639</v>
      </c>
      <c r="C160" s="37" t="s">
        <v>1236</v>
      </c>
      <c r="D160" s="37" t="s">
        <v>33</v>
      </c>
      <c r="E160" s="37" t="s">
        <v>1120</v>
      </c>
      <c r="F160" s="37">
        <v>159</v>
      </c>
      <c r="G160" s="40">
        <v>3.5</v>
      </c>
      <c r="H160" s="40">
        <v>95</v>
      </c>
    </row>
    <row r="161" spans="1:10">
      <c r="A161" s="37">
        <v>82</v>
      </c>
      <c r="B161" s="37" t="s">
        <v>1113</v>
      </c>
      <c r="C161" s="38" t="s">
        <v>424</v>
      </c>
      <c r="D161" s="37" t="s">
        <v>33</v>
      </c>
      <c r="E161" s="37" t="s">
        <v>1121</v>
      </c>
      <c r="F161" s="37">
        <v>158</v>
      </c>
      <c r="G161" s="37">
        <v>3.8</v>
      </c>
      <c r="H161" s="37">
        <v>79</v>
      </c>
    </row>
    <row r="162" spans="1:10">
      <c r="A162" s="37">
        <v>174</v>
      </c>
      <c r="B162" s="37" t="s">
        <v>998</v>
      </c>
      <c r="C162" s="37" t="s">
        <v>1297</v>
      </c>
      <c r="D162" s="37" t="s">
        <v>99</v>
      </c>
      <c r="E162" s="37" t="s">
        <v>1120</v>
      </c>
      <c r="F162" s="37">
        <v>162</v>
      </c>
      <c r="G162" s="40">
        <v>3.1</v>
      </c>
      <c r="H162" s="40">
        <v>109</v>
      </c>
    </row>
    <row r="163" spans="1:10">
      <c r="A163" s="37">
        <v>170</v>
      </c>
      <c r="B163" s="37" t="s">
        <v>975</v>
      </c>
      <c r="C163" s="37" t="s">
        <v>1293</v>
      </c>
      <c r="D163" s="37" t="s">
        <v>49</v>
      </c>
      <c r="E163" s="37" t="s">
        <v>1120</v>
      </c>
      <c r="F163" s="37">
        <v>161</v>
      </c>
      <c r="G163" s="40">
        <v>3.5</v>
      </c>
      <c r="I163" s="40">
        <v>6.5</v>
      </c>
    </row>
    <row r="164" spans="1:10">
      <c r="A164" s="37">
        <v>158</v>
      </c>
      <c r="B164" s="37" t="s">
        <v>901</v>
      </c>
      <c r="C164" s="37" t="s">
        <v>1280</v>
      </c>
      <c r="D164" s="37" t="s">
        <v>99</v>
      </c>
      <c r="E164" s="37" t="s">
        <v>1120</v>
      </c>
      <c r="F164" s="37">
        <v>165</v>
      </c>
      <c r="G164" s="40">
        <v>3.2</v>
      </c>
      <c r="H164" s="40">
        <v>95</v>
      </c>
    </row>
    <row r="165" spans="1:10">
      <c r="A165" s="37">
        <v>110</v>
      </c>
      <c r="B165" s="37" t="s">
        <v>614</v>
      </c>
      <c r="C165" s="37" t="s">
        <v>1232</v>
      </c>
      <c r="D165" s="37" t="s">
        <v>33</v>
      </c>
      <c r="E165" s="37" t="s">
        <v>1120</v>
      </c>
      <c r="F165" s="37">
        <v>163</v>
      </c>
      <c r="G165" s="40">
        <v>3.3</v>
      </c>
      <c r="H165" s="40">
        <v>102</v>
      </c>
    </row>
    <row r="166" spans="1:10">
      <c r="A166" s="37">
        <v>122</v>
      </c>
      <c r="B166" s="37" t="s">
        <v>688</v>
      </c>
      <c r="C166" s="37" t="s">
        <v>1244</v>
      </c>
      <c r="D166" s="37" t="s">
        <v>27</v>
      </c>
      <c r="E166" s="37" t="s">
        <v>1120</v>
      </c>
      <c r="F166" s="37">
        <v>164</v>
      </c>
      <c r="G166" s="40">
        <v>3.4</v>
      </c>
      <c r="H166" s="40">
        <v>98</v>
      </c>
    </row>
    <row r="167" spans="1:10">
      <c r="A167" s="37">
        <v>132</v>
      </c>
      <c r="B167" s="37" t="s">
        <v>748</v>
      </c>
      <c r="C167" s="37" t="s">
        <v>1254</v>
      </c>
      <c r="D167" s="37" t="s">
        <v>49</v>
      </c>
      <c r="E167" s="37" t="s">
        <v>1121</v>
      </c>
      <c r="F167" s="37">
        <v>166</v>
      </c>
      <c r="G167" s="40">
        <v>3.7</v>
      </c>
      <c r="J167" s="40">
        <v>760</v>
      </c>
    </row>
    <row r="168" spans="1:10">
      <c r="A168" s="37">
        <v>78</v>
      </c>
      <c r="B168" s="37" t="s">
        <v>1079</v>
      </c>
      <c r="C168" s="38" t="s">
        <v>404</v>
      </c>
      <c r="D168" s="37" t="s">
        <v>49</v>
      </c>
      <c r="E168" s="37" t="s">
        <v>1119</v>
      </c>
      <c r="F168" s="37">
        <v>167</v>
      </c>
      <c r="G168" s="39">
        <v>3.5</v>
      </c>
      <c r="H168" s="37">
        <v>83</v>
      </c>
    </row>
    <row r="169" spans="1:10">
      <c r="A169" s="37">
        <v>125</v>
      </c>
      <c r="B169" s="37" t="s">
        <v>706</v>
      </c>
      <c r="C169" s="37" t="s">
        <v>1247</v>
      </c>
      <c r="D169" s="37" t="s">
        <v>27</v>
      </c>
      <c r="E169" s="37" t="s">
        <v>1120</v>
      </c>
      <c r="F169" s="37">
        <v>168</v>
      </c>
      <c r="G169" s="40">
        <v>3.3</v>
      </c>
      <c r="H169" s="40">
        <v>97</v>
      </c>
    </row>
    <row r="170" spans="1:10">
      <c r="A170" s="37">
        <v>95</v>
      </c>
      <c r="B170" s="37" t="s">
        <v>514</v>
      </c>
      <c r="C170" s="37" t="s">
        <v>1217</v>
      </c>
      <c r="D170" s="37" t="s">
        <v>115</v>
      </c>
      <c r="E170" s="37" t="s">
        <v>1120</v>
      </c>
      <c r="F170" s="37">
        <v>169</v>
      </c>
      <c r="G170" s="40">
        <v>3</v>
      </c>
      <c r="H170" s="40">
        <v>102</v>
      </c>
    </row>
    <row r="171" spans="1:10">
      <c r="A171" s="37">
        <v>83</v>
      </c>
      <c r="B171" s="37" t="s">
        <v>1080</v>
      </c>
      <c r="C171" s="38" t="s">
        <v>482</v>
      </c>
      <c r="D171" s="37" t="s">
        <v>49</v>
      </c>
      <c r="E171" s="37" t="s">
        <v>1119</v>
      </c>
      <c r="F171" s="37">
        <v>170</v>
      </c>
      <c r="G171" s="39">
        <v>3.3</v>
      </c>
      <c r="H171" s="37">
        <v>96</v>
      </c>
    </row>
    <row r="172" spans="1:10">
      <c r="A172" s="37">
        <v>149</v>
      </c>
      <c r="B172" s="37" t="s">
        <v>847</v>
      </c>
      <c r="C172" s="37" t="s">
        <v>1271</v>
      </c>
      <c r="D172" s="37" t="s">
        <v>49</v>
      </c>
      <c r="E172" s="37" t="s">
        <v>1120</v>
      </c>
      <c r="F172" s="37">
        <v>171</v>
      </c>
      <c r="G172" s="40">
        <v>3.3</v>
      </c>
      <c r="H172" s="40">
        <v>90</v>
      </c>
    </row>
    <row r="173" spans="1:10">
      <c r="A173" s="37">
        <v>89</v>
      </c>
      <c r="B173" s="37" t="s">
        <v>1083</v>
      </c>
      <c r="C173" s="38" t="s">
        <v>457</v>
      </c>
      <c r="D173" s="37" t="s">
        <v>33</v>
      </c>
      <c r="E173" s="37" t="s">
        <v>1119</v>
      </c>
      <c r="F173" s="37">
        <v>173</v>
      </c>
      <c r="G173" s="39">
        <v>3.1</v>
      </c>
      <c r="H173" s="40">
        <v>93</v>
      </c>
    </row>
    <row r="174" spans="1:10">
      <c r="A174" s="37">
        <v>67</v>
      </c>
      <c r="B174" s="37" t="s">
        <v>1071</v>
      </c>
      <c r="C174" s="38" t="s">
        <v>351</v>
      </c>
      <c r="D174" s="37" t="s">
        <v>33</v>
      </c>
      <c r="E174" s="37" t="s">
        <v>1119</v>
      </c>
      <c r="F174" s="37">
        <v>172</v>
      </c>
      <c r="G174" s="39">
        <v>3.3</v>
      </c>
      <c r="H174" s="37">
        <v>80</v>
      </c>
    </row>
    <row r="175" spans="1:10">
      <c r="A175" s="37">
        <v>55</v>
      </c>
      <c r="B175" s="37" t="s">
        <v>1062</v>
      </c>
      <c r="C175" s="38" t="s">
        <v>296</v>
      </c>
      <c r="D175" s="37" t="s">
        <v>33</v>
      </c>
      <c r="E175" s="37" t="s">
        <v>1119</v>
      </c>
      <c r="F175" s="37">
        <v>174</v>
      </c>
      <c r="G175" s="39">
        <v>3.1</v>
      </c>
      <c r="H175" s="37">
        <v>91</v>
      </c>
    </row>
    <row r="176" spans="1:10">
      <c r="A176" s="37">
        <v>169</v>
      </c>
      <c r="B176" s="37" t="s">
        <v>969</v>
      </c>
      <c r="C176" s="37" t="s">
        <v>1292</v>
      </c>
      <c r="D176" s="37" t="s">
        <v>49</v>
      </c>
      <c r="E176" s="37" t="s">
        <v>1121</v>
      </c>
      <c r="F176" s="37">
        <v>175</v>
      </c>
      <c r="G176" s="40">
        <v>3.2</v>
      </c>
      <c r="J176" s="40">
        <v>780</v>
      </c>
    </row>
    <row r="177" spans="1:9">
      <c r="A177" s="37">
        <v>177</v>
      </c>
      <c r="B177" s="37" t="s">
        <v>1016</v>
      </c>
      <c r="C177" s="37" t="s">
        <v>1300</v>
      </c>
      <c r="D177" s="37" t="s">
        <v>49</v>
      </c>
      <c r="E177" s="37" t="s">
        <v>1121</v>
      </c>
      <c r="F177" s="37">
        <v>176</v>
      </c>
      <c r="G177" s="40">
        <v>3.1</v>
      </c>
      <c r="H177" s="40">
        <v>76</v>
      </c>
    </row>
    <row r="178" spans="1:9">
      <c r="A178" s="37">
        <v>139</v>
      </c>
      <c r="B178" s="37" t="s">
        <v>787</v>
      </c>
      <c r="C178" s="37" t="s">
        <v>1261</v>
      </c>
      <c r="D178" s="37" t="s">
        <v>33</v>
      </c>
      <c r="E178" s="37" t="s">
        <v>1120</v>
      </c>
      <c r="F178" s="37">
        <v>177</v>
      </c>
      <c r="G178" s="40">
        <v>3</v>
      </c>
      <c r="H178" s="40">
        <v>72</v>
      </c>
    </row>
    <row r="179" spans="1:9">
      <c r="A179" s="37">
        <v>152</v>
      </c>
      <c r="B179" s="37" t="s">
        <v>865</v>
      </c>
      <c r="C179" s="37" t="s">
        <v>1274</v>
      </c>
      <c r="D179" s="37" t="s">
        <v>49</v>
      </c>
      <c r="E179" s="37" t="s">
        <v>1121</v>
      </c>
      <c r="F179" s="37">
        <v>178</v>
      </c>
      <c r="G179" s="40">
        <v>3.2</v>
      </c>
      <c r="I179" s="40">
        <v>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</vt:lpstr>
      <vt:lpstr>審查</vt:lpstr>
      <vt:lpstr>Score</vt:lpstr>
      <vt:lpstr>排名</vt:lpstr>
      <vt:lpstr>統計用</vt:lpstr>
      <vt:lpstr>STATS</vt:lpstr>
      <vt:lpstr>工作表2</vt:lpstr>
      <vt:lpstr>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Hsu</dc:creator>
  <cp:lastModifiedBy>何均晏 何</cp:lastModifiedBy>
  <cp:lastPrinted>2013-12-26T03:14:22Z</cp:lastPrinted>
  <dcterms:created xsi:type="dcterms:W3CDTF">2013-12-09T02:40:25Z</dcterms:created>
  <dcterms:modified xsi:type="dcterms:W3CDTF">2015-04-22T09:13:00Z</dcterms:modified>
</cp:coreProperties>
</file>