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ing SAKERNAS AGS24" sheetId="1" r:id="rId4"/>
    <sheet state="visible" name="Sheet28" sheetId="2" r:id="rId5"/>
    <sheet state="visible" name="EA SLS" sheetId="3" r:id="rId6"/>
    <sheet state="visible" name="Seruti TW 2-Mita" sheetId="4" r:id="rId7"/>
    <sheet state="visible" name="SBR 2024" sheetId="5" r:id="rId8"/>
    <sheet state="visible" name="VREST" sheetId="6" r:id="rId9"/>
    <sheet state="visible" name="SLK" sheetId="7" r:id="rId10"/>
    <sheet state="visible" name="PROFIL PASAR" sheetId="8" r:id="rId11"/>
    <sheet state="visible" name="updating data pariwisata" sheetId="9" r:id="rId12"/>
    <sheet state="visible" name="VHTS" sheetId="10" r:id="rId13"/>
    <sheet state="visible" name="VHTL VDTW" sheetId="11" r:id="rId14"/>
    <sheet state="visible" name="VPEK" sheetId="12" r:id="rId15"/>
    <sheet state="visible" name="POLDIS" sheetId="13" r:id="rId16"/>
    <sheet state="visible" name="Pencacahan SSN24" sheetId="14" r:id="rId17"/>
    <sheet state="visible" name="Pencacahan Sakernas Februari" sheetId="15" r:id="rId18"/>
    <sheet state="visible" name="Pemutakhiran SSN24" sheetId="16" r:id="rId19"/>
    <sheet state="visible" name="Sheet5" sheetId="17" r:id="rId20"/>
    <sheet state="visible" name="SINASI_eva" sheetId="18" r:id="rId21"/>
    <sheet state="visible" name="SEEA 2024" sheetId="19" r:id="rId22"/>
    <sheet state="visible" name="SKTNP Tahap 3 _eva" sheetId="20" r:id="rId23"/>
    <sheet state="visible" name="SKT Neraca Pengeluaran 2024_afn" sheetId="21" r:id="rId24"/>
    <sheet state="visible" name="SKLNPRT Tw 2 2024" sheetId="22" r:id="rId25"/>
    <sheet state="visible" name="DPA_RINTO" sheetId="23" r:id="rId26"/>
    <sheet state="visible" name="SEP_RINTO" sheetId="24" r:id="rId27"/>
    <sheet state="visible" name="IMK LISTING_RINTO" sheetId="25" r:id="rId28"/>
    <sheet state="visible" name="STPIM_RINTO" sheetId="26" r:id="rId29"/>
    <sheet state="visible" name="KSA_RINTO" sheetId="27" r:id="rId30"/>
    <sheet state="visible" name="SKTHR Maya" sheetId="28" r:id="rId31"/>
    <sheet state="visible" name="Captive Power_Maya" sheetId="29" r:id="rId32"/>
    <sheet state="hidden" name="gabung 2022" sheetId="30" r:id="rId33"/>
  </sheets>
  <definedNames/>
  <calcPr/>
</workbook>
</file>

<file path=xl/sharedStrings.xml><?xml version="1.0" encoding="utf-8"?>
<sst xmlns="http://schemas.openxmlformats.org/spreadsheetml/2006/main" count="15473" uniqueCount="3420">
  <si>
    <t>MONITORING PEMUTAKHIRANSURVEI ANGKATAN KERJA NASIONAL 2024</t>
  </si>
  <si>
    <t>NO.</t>
  </si>
  <si>
    <t>Provinsi</t>
  </si>
  <si>
    <t>Kabupaten</t>
  </si>
  <si>
    <t>Kode</t>
  </si>
  <si>
    <t>Kecamatan</t>
  </si>
  <si>
    <t>Desa / Kelurahan / Nagari</t>
  </si>
  <si>
    <t>NBS</t>
  </si>
  <si>
    <t>NKS</t>
  </si>
  <si>
    <t>SAK.
FEB24</t>
  </si>
  <si>
    <t>NAMA SLS</t>
  </si>
  <si>
    <t>PCL</t>
  </si>
  <si>
    <t>PML</t>
  </si>
  <si>
    <t>Realisasi lapangan (selesai/belum/ sedang update)</t>
  </si>
  <si>
    <t>Total  assignment di BS</t>
  </si>
  <si>
    <t>total yang sudah disubmit</t>
  </si>
  <si>
    <t>Persentase yg disubmit</t>
  </si>
  <si>
    <t>36</t>
  </si>
  <si>
    <t xml:space="preserve">BANTEN                   </t>
  </si>
  <si>
    <t>71</t>
  </si>
  <si>
    <t xml:space="preserve">TANGERANG                 </t>
  </si>
  <si>
    <t>010</t>
  </si>
  <si>
    <t xml:space="preserve">CILEDUG                        </t>
  </si>
  <si>
    <t>001</t>
  </si>
  <si>
    <t xml:space="preserve">TAJUR                                         </t>
  </si>
  <si>
    <t>044B</t>
  </si>
  <si>
    <t>150044</t>
  </si>
  <si>
    <t>Y</t>
  </si>
  <si>
    <t xml:space="preserve">RT 001 RW 008                                                                                                                                                                                                                                                 </t>
  </si>
  <si>
    <t>Nur Amelia</t>
  </si>
  <si>
    <t>Astuti</t>
  </si>
  <si>
    <t>003</t>
  </si>
  <si>
    <t xml:space="preserve">PANINGGILAN                                   </t>
  </si>
  <si>
    <t>013B</t>
  </si>
  <si>
    <t>250115</t>
  </si>
  <si>
    <t xml:space="preserve"> </t>
  </si>
  <si>
    <t xml:space="preserve">RT 003 RW 003                                                                                                                                                                                                                                                 </t>
  </si>
  <si>
    <t>012</t>
  </si>
  <si>
    <t xml:space="preserve">PANINGGILAN UTARA                             </t>
  </si>
  <si>
    <t>014B</t>
  </si>
  <si>
    <t>250169</t>
  </si>
  <si>
    <t xml:space="preserve">RT 001 RW 012                                                                                                                                                                                                                                                 </t>
  </si>
  <si>
    <t>sedang update</t>
  </si>
  <si>
    <t>013</t>
  </si>
  <si>
    <t xml:space="preserve">SUDIMARA SELATAN                              </t>
  </si>
  <si>
    <t>016B</t>
  </si>
  <si>
    <t>250225</t>
  </si>
  <si>
    <t xml:space="preserve">RT 002 RW 007                                                                                                                                                                                                                                                 </t>
  </si>
  <si>
    <t>Siti Nurhapizah</t>
  </si>
  <si>
    <t>014</t>
  </si>
  <si>
    <t xml:space="preserve">SUDIMARA BARAT                                </t>
  </si>
  <si>
    <t>029B</t>
  </si>
  <si>
    <t>150278</t>
  </si>
  <si>
    <t xml:space="preserve">RT 001 RW 005 , RT 002 RW 005                                                                                                                                                                                                                                 </t>
  </si>
  <si>
    <t>015</t>
  </si>
  <si>
    <t xml:space="preserve">SUDIMARA JAYA                                 </t>
  </si>
  <si>
    <t>039B</t>
  </si>
  <si>
    <t>250348</t>
  </si>
  <si>
    <t xml:space="preserve">RT 004 RW 009                                                                                                                                                                                                                                                 </t>
  </si>
  <si>
    <t>selesai</t>
  </si>
  <si>
    <t>011</t>
  </si>
  <si>
    <t xml:space="preserve">LARANGAN                       </t>
  </si>
  <si>
    <t xml:space="preserve">LARANGAN SELATAN                              </t>
  </si>
  <si>
    <t>006B</t>
  </si>
  <si>
    <t>250408</t>
  </si>
  <si>
    <t xml:space="preserve">RT 03 RW 06                                                                                                                                                                                                                                                   </t>
  </si>
  <si>
    <t>Yuli Rahmawati nurlete</t>
  </si>
  <si>
    <t>Estianah</t>
  </si>
  <si>
    <t>002</t>
  </si>
  <si>
    <t xml:space="preserve">GAGA                                          </t>
  </si>
  <si>
    <t>012B</t>
  </si>
  <si>
    <t>250460</t>
  </si>
  <si>
    <t xml:space="preserve">RT 002 RW 003 , RT 003 RW 004                                                                                                                                                                                                                                 </t>
  </si>
  <si>
    <t>Sulastri</t>
  </si>
  <si>
    <t xml:space="preserve">CIPADU JAYA                                   </t>
  </si>
  <si>
    <t>023B</t>
  </si>
  <si>
    <t>150520</t>
  </si>
  <si>
    <t xml:space="preserve">RT 002 RW 06                                                                                                                                                                                                                                                  </t>
  </si>
  <si>
    <t>004</t>
  </si>
  <si>
    <t xml:space="preserve">KEREO SELATAN                                 </t>
  </si>
  <si>
    <t>250572</t>
  </si>
  <si>
    <t xml:space="preserve">RT 002 RW 02 , RT 005 RW 02                                                                                                                                                                                                                                   </t>
  </si>
  <si>
    <t>006</t>
  </si>
  <si>
    <t xml:space="preserve">KEREO                                         </t>
  </si>
  <si>
    <t>250630</t>
  </si>
  <si>
    <t xml:space="preserve">RT 001 RW 011                                                                                                                                                                                                                                                 </t>
  </si>
  <si>
    <t>007</t>
  </si>
  <si>
    <t xml:space="preserve">LARANGAN INDAH                                </t>
  </si>
  <si>
    <t>021B</t>
  </si>
  <si>
    <t>250692</t>
  </si>
  <si>
    <t xml:space="preserve">RT 003 RW 002                                                                                                                                                                                                                                                 </t>
  </si>
  <si>
    <t>008</t>
  </si>
  <si>
    <t xml:space="preserve">LARANGAN UTARA                                </t>
  </si>
  <si>
    <t>150745</t>
  </si>
  <si>
    <t xml:space="preserve">RT 002 RW 004                                                                                                                                                                                                                                                 </t>
  </si>
  <si>
    <t>Siti Nurhikmah</t>
  </si>
  <si>
    <t>Neti Damayanti</t>
  </si>
  <si>
    <t xml:space="preserve">KARANG TENGAH                  </t>
  </si>
  <si>
    <t xml:space="preserve">PONDOK PUCUNG                                 </t>
  </si>
  <si>
    <t>011B</t>
  </si>
  <si>
    <t>250800</t>
  </si>
  <si>
    <t xml:space="preserve">RT 004 RW 003                                                                                                                                                                                                                                                 </t>
  </si>
  <si>
    <t>Neni Sudaryanti</t>
  </si>
  <si>
    <t xml:space="preserve">KARANG TENGAH                                 </t>
  </si>
  <si>
    <t>036B</t>
  </si>
  <si>
    <t>250858</t>
  </si>
  <si>
    <t xml:space="preserve">RT 001 RW 010 , RT 002 RW 010 , RT 008 RW 011                                                                                                                                                                                                                 </t>
  </si>
  <si>
    <t xml:space="preserve">KARANG TIMUR                                  </t>
  </si>
  <si>
    <t>025B</t>
  </si>
  <si>
    <t>250915</t>
  </si>
  <si>
    <t xml:space="preserve">RT 002 RW 011                                                                                                                                                                                                                                                 </t>
  </si>
  <si>
    <t>005</t>
  </si>
  <si>
    <t xml:space="preserve">KARANG MULYA                                  </t>
  </si>
  <si>
    <t>037B</t>
  </si>
  <si>
    <t>150967</t>
  </si>
  <si>
    <t xml:space="preserve">PONDOK BAHAR                                  </t>
  </si>
  <si>
    <t>015B</t>
  </si>
  <si>
    <t>251020</t>
  </si>
  <si>
    <t xml:space="preserve">RT 07 RW 02                                                                                                                                                                                                                                                   </t>
  </si>
  <si>
    <t>020</t>
  </si>
  <si>
    <t xml:space="preserve">CIPONDOH                       </t>
  </si>
  <si>
    <t xml:space="preserve">PORIS PLAWAD INDAH                            </t>
  </si>
  <si>
    <t>038B</t>
  </si>
  <si>
    <t>251078</t>
  </si>
  <si>
    <t xml:space="preserve">RT 006 RW 003                                                                                                                                                                                                                                                 </t>
  </si>
  <si>
    <t>Titin Maryati</t>
  </si>
  <si>
    <t>Sumyati</t>
  </si>
  <si>
    <t xml:space="preserve">CIPONDOH                                      </t>
  </si>
  <si>
    <t>054B</t>
  </si>
  <si>
    <t>251145</t>
  </si>
  <si>
    <t xml:space="preserve">RT 002 RW 010 , RT 001 RW 012                                                                                                                                                                                                                                 </t>
  </si>
  <si>
    <t xml:space="preserve">KENANGA                                       </t>
  </si>
  <si>
    <t>046B</t>
  </si>
  <si>
    <t>151202</t>
  </si>
  <si>
    <t xml:space="preserve">RT 02 RW 05                                                                                                                                                                                                                                                   </t>
  </si>
  <si>
    <t>Eli Hermawati</t>
  </si>
  <si>
    <t>Siti Aminah</t>
  </si>
  <si>
    <t xml:space="preserve">GONDRONG                                      </t>
  </si>
  <si>
    <t>045B</t>
  </si>
  <si>
    <t>251254</t>
  </si>
  <si>
    <t xml:space="preserve">RT 005 RW 001                                                                                                                                                                                                                                                 </t>
  </si>
  <si>
    <t>016</t>
  </si>
  <si>
    <t xml:space="preserve">PETIR                                         </t>
  </si>
  <si>
    <t>057B</t>
  </si>
  <si>
    <t>251317</t>
  </si>
  <si>
    <t>Salbiah</t>
  </si>
  <si>
    <t>017</t>
  </si>
  <si>
    <t xml:space="preserve">KETAPANG                                      </t>
  </si>
  <si>
    <t>010B</t>
  </si>
  <si>
    <t>251347</t>
  </si>
  <si>
    <t xml:space="preserve">RT 001 RW 003                                                                                                                                                                                                                                                 </t>
  </si>
  <si>
    <t>018</t>
  </si>
  <si>
    <t xml:space="preserve">CIPONDOH INDAH                                </t>
  </si>
  <si>
    <t>151435</t>
  </si>
  <si>
    <t>019</t>
  </si>
  <si>
    <t xml:space="preserve">CIPONDOH MAKMUR                               </t>
  </si>
  <si>
    <t>032B</t>
  </si>
  <si>
    <t>251495</t>
  </si>
  <si>
    <t xml:space="preserve">PORIS PLAWAD UTARA                            </t>
  </si>
  <si>
    <t>002B</t>
  </si>
  <si>
    <t>251549</t>
  </si>
  <si>
    <t xml:space="preserve">RT 002 RW 001                                                                                                                                                                                                                                                 </t>
  </si>
  <si>
    <t>021</t>
  </si>
  <si>
    <t xml:space="preserve">PORIS PLAWAD                                  </t>
  </si>
  <si>
    <t>005B</t>
  </si>
  <si>
    <t>251599</t>
  </si>
  <si>
    <t xml:space="preserve">RT 001 RW 001 , RT 004 RW 001 , RT 005 RW 001                                                                                                                                                                                                                 </t>
  </si>
  <si>
    <t>Folia</t>
  </si>
  <si>
    <t>Deasy</t>
  </si>
  <si>
    <t xml:space="preserve">PINANG                         </t>
  </si>
  <si>
    <t xml:space="preserve">PANUNGGANGAN UTARA                            </t>
  </si>
  <si>
    <t>026B</t>
  </si>
  <si>
    <t>151660</t>
  </si>
  <si>
    <t xml:space="preserve">RT 03 RW 01                                                                                                                                                                                                                                                   </t>
  </si>
  <si>
    <t>Nurhasanah</t>
  </si>
  <si>
    <t>Kartika Hasanah</t>
  </si>
  <si>
    <t>belum</t>
  </si>
  <si>
    <t xml:space="preserve">PANUNGGANGAN                                  </t>
  </si>
  <si>
    <t>019B</t>
  </si>
  <si>
    <t>251715</t>
  </si>
  <si>
    <t xml:space="preserve">KUNCIRAN                                      </t>
  </si>
  <si>
    <t>251795</t>
  </si>
  <si>
    <t xml:space="preserve">RT 005 RW 002 , RT 001 RW 006                                                                                                                                                                                                                                 </t>
  </si>
  <si>
    <t xml:space="preserve">KUNCIRAN INDAH                                </t>
  </si>
  <si>
    <t>031B</t>
  </si>
  <si>
    <t>251842</t>
  </si>
  <si>
    <t xml:space="preserve">RT 001 RW 010                                                                                                                                                                                                                                                 </t>
  </si>
  <si>
    <t>Nurismy</t>
  </si>
  <si>
    <t xml:space="preserve">SUDIMARA PINANG                               </t>
  </si>
  <si>
    <t>004B</t>
  </si>
  <si>
    <t>151898</t>
  </si>
  <si>
    <t xml:space="preserve">RT 003 RW 004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</si>
  <si>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PINANG                                        </t>
  </si>
  <si>
    <t>017B</t>
  </si>
  <si>
    <t>251955</t>
  </si>
  <si>
    <t xml:space="preserve">RT 002 RW 001 , RT 005 RW 001 , RT 007 RW 001                                                                                                                                                                                                                 </t>
  </si>
  <si>
    <t xml:space="preserve">NEROKTOG                                      </t>
  </si>
  <si>
    <t>027B</t>
  </si>
  <si>
    <t>252013</t>
  </si>
  <si>
    <t xml:space="preserve">RT 004 RW 005                                                                                                                                                                                                                                                 </t>
  </si>
  <si>
    <t>Cucu Muslihati</t>
  </si>
  <si>
    <t>Sumiyati</t>
  </si>
  <si>
    <t xml:space="preserve">PAKOJAN                                       </t>
  </si>
  <si>
    <t>003B</t>
  </si>
  <si>
    <t>252068</t>
  </si>
  <si>
    <t xml:space="preserve">RT 001 RW 001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</si>
  <si>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CIPETE                                        </t>
  </si>
  <si>
    <t>049B</t>
  </si>
  <si>
    <t>152134</t>
  </si>
  <si>
    <t xml:space="preserve">RT 01 RW 06 , RT 03 RW 06                                                                                                                                                                                                                                     </t>
  </si>
  <si>
    <t>030</t>
  </si>
  <si>
    <t xml:space="preserve">TANGERANG                      </t>
  </si>
  <si>
    <t xml:space="preserve">CIKOKOL                                       </t>
  </si>
  <si>
    <t>058B</t>
  </si>
  <si>
    <t>252196</t>
  </si>
  <si>
    <t xml:space="preserve">RT 007 RW 006                                                                                                                                                                                                                                                 </t>
  </si>
  <si>
    <t>Puspa Indah</t>
  </si>
  <si>
    <t xml:space="preserve">BABAKAN                                       </t>
  </si>
  <si>
    <t>009B</t>
  </si>
  <si>
    <t>252273</t>
  </si>
  <si>
    <t xml:space="preserve">SUKASARI                                      </t>
  </si>
  <si>
    <t>252350</t>
  </si>
  <si>
    <t xml:space="preserve">RT 1 RW 1 , RT 6 RW 11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</si>
  <si>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BUARAN INDAH                                  </t>
  </si>
  <si>
    <t>152404</t>
  </si>
  <si>
    <t xml:space="preserve">RT 006 RW 03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</si>
  <si>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TANAH TINGGI                                  </t>
  </si>
  <si>
    <t>252472</t>
  </si>
  <si>
    <t>031</t>
  </si>
  <si>
    <t xml:space="preserve">KARAWACI                       </t>
  </si>
  <si>
    <t xml:space="preserve">KARAWACI BARU                                 </t>
  </si>
  <si>
    <t>252555</t>
  </si>
  <si>
    <t xml:space="preserve">RT 001 RW 001 , RT 003 RW 007                                                                                                                                                                                                                                 </t>
  </si>
  <si>
    <t>Mintarsih</t>
  </si>
  <si>
    <t>M. Qurais</t>
  </si>
  <si>
    <t xml:space="preserve">NUSAJAYA                                      </t>
  </si>
  <si>
    <t>022B</t>
  </si>
  <si>
    <t>252612</t>
  </si>
  <si>
    <t xml:space="preserve">RT 004 RW 012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</si>
  <si>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CIMONE JAYA                                   </t>
  </si>
  <si>
    <t>152671</t>
  </si>
  <si>
    <t xml:space="preserve">RT 004 RW 008                                                                                                                                                                                                                                                 </t>
  </si>
  <si>
    <t>Susanti</t>
  </si>
  <si>
    <t>Aulia Mufti</t>
  </si>
  <si>
    <t xml:space="preserve">CIMONE                                        </t>
  </si>
  <si>
    <t>020B</t>
  </si>
  <si>
    <t>252722</t>
  </si>
  <si>
    <t xml:space="preserve">RT 006 RW 07 , RT 007 RW 07 , RT 002 RW 08                                                                                                                                                                                                                    </t>
  </si>
  <si>
    <t>Dede Kusniawati</t>
  </si>
  <si>
    <t xml:space="preserve">MARGASARI                                     </t>
  </si>
  <si>
    <t>252779</t>
  </si>
  <si>
    <t xml:space="preserve">RT 001 RW 002                                                                                                                                                                                                                                                 </t>
  </si>
  <si>
    <t>009</t>
  </si>
  <si>
    <t xml:space="preserve">PABUARAN                                      </t>
  </si>
  <si>
    <t>252831</t>
  </si>
  <si>
    <t xml:space="preserve">RT 003 RW 005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</si>
  <si>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KOANGJAYA                                     </t>
  </si>
  <si>
    <t>152897</t>
  </si>
  <si>
    <t xml:space="preserve">PABUARAN TUMPENG                              </t>
  </si>
  <si>
    <t>252959</t>
  </si>
  <si>
    <t xml:space="preserve">RT 05 RW 06 , RT 05 RW 09                                                                                                                                                                                                                                     </t>
  </si>
  <si>
    <t>040</t>
  </si>
  <si>
    <t xml:space="preserve">JATI UWUNG                     </t>
  </si>
  <si>
    <t xml:space="preserve">MANIS JAYA                                    </t>
  </si>
  <si>
    <t>253022</t>
  </si>
  <si>
    <t>Wulan Anggiani</t>
  </si>
  <si>
    <t>Andi Lala</t>
  </si>
  <si>
    <t xml:space="preserve">JATAKE                                        </t>
  </si>
  <si>
    <t>253080</t>
  </si>
  <si>
    <t xml:space="preserve">RT 001 RW 004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</si>
  <si>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GANDASARI                                     </t>
  </si>
  <si>
    <t>047B</t>
  </si>
  <si>
    <t>153152</t>
  </si>
  <si>
    <t xml:space="preserve">KRONCONG                                      </t>
  </si>
  <si>
    <t>043B</t>
  </si>
  <si>
    <t>253220</t>
  </si>
  <si>
    <t xml:space="preserve">RT 004 RW 04                                                                                                                                                                                                                                                  </t>
  </si>
  <si>
    <t>Siti Riyani</t>
  </si>
  <si>
    <t xml:space="preserve">ALAM JAYA                                     </t>
  </si>
  <si>
    <t>253275</t>
  </si>
  <si>
    <t xml:space="preserve">RT 003 RW 006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</si>
  <si>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PASIR JAYA                                    </t>
  </si>
  <si>
    <t>253339</t>
  </si>
  <si>
    <t xml:space="preserve">RT 003 RW 01                                                                                                                                                                                                                                                  </t>
  </si>
  <si>
    <t>041</t>
  </si>
  <si>
    <t xml:space="preserve">CIBODAS                        </t>
  </si>
  <si>
    <t xml:space="preserve">PANUNGGANGAN BARAT                            </t>
  </si>
  <si>
    <t>153394</t>
  </si>
  <si>
    <t xml:space="preserve">RT 001 RW 016 , RT 002 RW 016 , RT 003 RW 016                                                                                                                                                                                                                 </t>
  </si>
  <si>
    <t>Fauzi Aditya</t>
  </si>
  <si>
    <t>Kunto Aji</t>
  </si>
  <si>
    <t xml:space="preserve">CIBODASARI                                    </t>
  </si>
  <si>
    <t>253454</t>
  </si>
  <si>
    <t xml:space="preserve">RT 003 RW 003 , RT 007 RW 003                                                                                                                                                                                                                                 </t>
  </si>
  <si>
    <t>Ruslianti</t>
  </si>
  <si>
    <t xml:space="preserve">CIBODAS BARU                                  </t>
  </si>
  <si>
    <t>253519</t>
  </si>
  <si>
    <t xml:space="preserve">RT 006 RW 005 , RT 002 RW 006 , RT 003 RW 006 , RT 005 RW 006                                                                                                                                                                                                 </t>
  </si>
  <si>
    <t xml:space="preserve">CIBODAS                                       </t>
  </si>
  <si>
    <t>253573</t>
  </si>
  <si>
    <t xml:space="preserve">RT 004 RW 002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</si>
  <si>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UWUNG JAYA                                    </t>
  </si>
  <si>
    <t>041B</t>
  </si>
  <si>
    <t>153639</t>
  </si>
  <si>
    <t xml:space="preserve">RT 002 RW 010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</si>
  <si>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JATIUWUNG                                     </t>
  </si>
  <si>
    <t>028B</t>
  </si>
  <si>
    <t>253705</t>
  </si>
  <si>
    <t xml:space="preserve">RT 002 RW 003                                                                                                                                                                                                                                                 </t>
  </si>
  <si>
    <t>042</t>
  </si>
  <si>
    <t xml:space="preserve">PERIUK                         </t>
  </si>
  <si>
    <t xml:space="preserve">GEMBOR                                        </t>
  </si>
  <si>
    <t>055B</t>
  </si>
  <si>
    <t>253765</t>
  </si>
  <si>
    <t xml:space="preserve">RT 001 RW 006 , RT 007 RW 006                                                                                                                                                                                                                                 </t>
  </si>
  <si>
    <t>Nunung Sumiyati</t>
  </si>
  <si>
    <t xml:space="preserve">GEBANG RAYA                                   </t>
  </si>
  <si>
    <t>253826</t>
  </si>
  <si>
    <t xml:space="preserve">RT 01 RW 02                                                                                                                                                                                                                                                   </t>
  </si>
  <si>
    <t>108B</t>
  </si>
  <si>
    <t>153888</t>
  </si>
  <si>
    <t xml:space="preserve">RT 08 RW 09 , RT 02 RW 17 , RT 08 RW 17                                                                                                                                                                                                                       </t>
  </si>
  <si>
    <t xml:space="preserve">SANGIANG JAYA                                 </t>
  </si>
  <si>
    <t>060B</t>
  </si>
  <si>
    <t>253951</t>
  </si>
  <si>
    <t xml:space="preserve">RT 004 RW 004                                                                                                                                                                                                                                                 </t>
  </si>
  <si>
    <t>Pipit Fitria</t>
  </si>
  <si>
    <t xml:space="preserve">PERIUK                                        </t>
  </si>
  <si>
    <t>056B</t>
  </si>
  <si>
    <t>254008</t>
  </si>
  <si>
    <t xml:space="preserve">RT 001 RW 05                                                                                                                                                                                                                                                  </t>
  </si>
  <si>
    <t>050</t>
  </si>
  <si>
    <t xml:space="preserve">BATUCEPER                      </t>
  </si>
  <si>
    <t xml:space="preserve">PORISGAGA BARU                                </t>
  </si>
  <si>
    <t>254075</t>
  </si>
  <si>
    <t xml:space="preserve">RT 004 RW 01                                                                                                                                                                                                                                                  </t>
  </si>
  <si>
    <t>Yeti Nurhayati</t>
  </si>
  <si>
    <t>Eva Diana</t>
  </si>
  <si>
    <t xml:space="preserve">PORISGAGA                                     </t>
  </si>
  <si>
    <t>154133</t>
  </si>
  <si>
    <t xml:space="preserve">BATUCEPER                                     </t>
  </si>
  <si>
    <t>254198</t>
  </si>
  <si>
    <t xml:space="preserve">RT 004 RW 007 , RT 005 RW 007 , RT 006 RW 007 , RT 001 RW 008 , RT 002 RW 008                                                                                                                                                                                 </t>
  </si>
  <si>
    <t xml:space="preserve">BATUSARI                                      </t>
  </si>
  <si>
    <t>254263</t>
  </si>
  <si>
    <t>Sri Devi</t>
  </si>
  <si>
    <t>Neni Tri J</t>
  </si>
  <si>
    <t>051</t>
  </si>
  <si>
    <t xml:space="preserve">NEGLASARI                      </t>
  </si>
  <si>
    <t xml:space="preserve">KARANG ANYAR                                  </t>
  </si>
  <si>
    <t>254326</t>
  </si>
  <si>
    <t xml:space="preserve">RT 002 RW 04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</si>
  <si>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KARANG SARI                                   </t>
  </si>
  <si>
    <t>050B</t>
  </si>
  <si>
    <t>154379</t>
  </si>
  <si>
    <t xml:space="preserve">RT 004 RW 010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</si>
  <si>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NEGLASARI                                     </t>
  </si>
  <si>
    <t>075B</t>
  </si>
  <si>
    <t>254454</t>
  </si>
  <si>
    <t xml:space="preserve">RT 004 RW 006                                                                                                                                                                                                                                                 </t>
  </si>
  <si>
    <t>Encun Suryani</t>
  </si>
  <si>
    <t xml:space="preserve">KEDAUNG BARU                                  </t>
  </si>
  <si>
    <t>018B</t>
  </si>
  <si>
    <t>254510</t>
  </si>
  <si>
    <t xml:space="preserve">RT 01 RW 03 , RT 02 RW 03 , RT 05 RW 03                                                                                                                                                                                                                       </t>
  </si>
  <si>
    <t xml:space="preserve">SELAPAJANG JAYA                               </t>
  </si>
  <si>
    <t>254581</t>
  </si>
  <si>
    <t xml:space="preserve">RT 003 RW 001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</si>
  <si>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BENDA                          </t>
  </si>
  <si>
    <t xml:space="preserve">BELENDUNG                                     </t>
  </si>
  <si>
    <t>154638</t>
  </si>
  <si>
    <t xml:space="preserve">RT 004 RW 007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</si>
  <si>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JURUMUDI BARU                                 </t>
  </si>
  <si>
    <t>254690</t>
  </si>
  <si>
    <t xml:space="preserve">RT 002 RW 009                                                                                                                                                                                                                                                 </t>
  </si>
  <si>
    <t>Linda</t>
  </si>
  <si>
    <t xml:space="preserve">JURUMUDI                                      </t>
  </si>
  <si>
    <t>024B</t>
  </si>
  <si>
    <t>254746</t>
  </si>
  <si>
    <t xml:space="preserve">BENDA                                         </t>
  </si>
  <si>
    <t>254803</t>
  </si>
  <si>
    <t xml:space="preserve">RT 001 RW 009                                                                                                                                                                                                                                                 </t>
  </si>
  <si>
    <t>NAMA PROPINSI</t>
  </si>
  <si>
    <t>NAMA KABUPATEN</t>
  </si>
  <si>
    <t>NAMA KECAMATAN</t>
  </si>
  <si>
    <t>NAMA DESA</t>
  </si>
  <si>
    <t>KODE SLS</t>
  </si>
  <si>
    <t>IDENTIFIKASI PODES</t>
  </si>
  <si>
    <t>KEGIATAN LAPANGAN</t>
  </si>
  <si>
    <t>PENGOLAHAN</t>
  </si>
  <si>
    <t>KETERANGAN</t>
  </si>
  <si>
    <t>SLS TETAP</t>
  </si>
  <si>
    <t>SLS BARU</t>
  </si>
  <si>
    <t>SLS TERHAPUS</t>
  </si>
  <si>
    <t>GABUNG</t>
  </si>
  <si>
    <t>TARGET EA (Y/T)</t>
  </si>
  <si>
    <t>PELAKSANAAN (B/S)</t>
  </si>
  <si>
    <t>PETUGAS</t>
  </si>
  <si>
    <t>TARGET (Y/T)</t>
  </si>
  <si>
    <t>BANTEN</t>
  </si>
  <si>
    <t>KOTA TANGERANG</t>
  </si>
  <si>
    <t>CILEDUG</t>
  </si>
  <si>
    <t>TAJUR</t>
  </si>
  <si>
    <t>3671010001 0066</t>
  </si>
  <si>
    <t>(64) RT 004 RW 012</t>
  </si>
  <si>
    <t>YA</t>
  </si>
  <si>
    <t>SELESAI</t>
  </si>
  <si>
    <t>Deny Noor Cahyo Utomo</t>
  </si>
  <si>
    <t>BELUM DIKERJAKAN</t>
  </si>
  <si>
    <t>3671010001 0062</t>
  </si>
  <si>
    <t>(60) RT 005 RW 011</t>
  </si>
  <si>
    <t>3671010001 0057</t>
  </si>
  <si>
    <t>(56) RT 001 RW 011</t>
  </si>
  <si>
    <t>3671010001 0064</t>
  </si>
  <si>
    <t>(62) RT 002 RW 012</t>
  </si>
  <si>
    <t>3671010001 0060</t>
  </si>
  <si>
    <t>(58) RT 003 RW 011</t>
  </si>
  <si>
    <t>3671010001 0065</t>
  </si>
  <si>
    <t>(63) RT 003 RW 012</t>
  </si>
  <si>
    <t>3671010001 0061</t>
  </si>
  <si>
    <t>(59) RT 004 RW 011</t>
  </si>
  <si>
    <t>3671010001 0063</t>
  </si>
  <si>
    <t>(61) RT 001 RW 012</t>
  </si>
  <si>
    <t>3671010001 0058</t>
  </si>
  <si>
    <t>(57) RT 002 RW 011</t>
  </si>
  <si>
    <t>CIPONDOH</t>
  </si>
  <si>
    <t>3671020013 0072</t>
  </si>
  <si>
    <t>RT 06 RW 08</t>
  </si>
  <si>
    <t>Fauzi Adhitya Prabowo</t>
  </si>
  <si>
    <t>3671020013 0070</t>
  </si>
  <si>
    <t>RT 007 RW 001</t>
  </si>
  <si>
    <t>3671020013 0071</t>
  </si>
  <si>
    <t>RT 05 RW 03</t>
  </si>
  <si>
    <t>PINANG</t>
  </si>
  <si>
    <t>PANUNGGANGAN</t>
  </si>
  <si>
    <t>3671021002 0018</t>
  </si>
  <si>
    <t>RT 006 RW 004</t>
  </si>
  <si>
    <t>TANGERANG</t>
  </si>
  <si>
    <t>KELAPA INDAH</t>
  </si>
  <si>
    <t>3671030005 0031</t>
  </si>
  <si>
    <t>RT 007 RW 006</t>
  </si>
  <si>
    <t>3671030005 0032</t>
  </si>
  <si>
    <t>RT 006 RW 006</t>
  </si>
  <si>
    <t>KARAWACI</t>
  </si>
  <si>
    <t>MARGASARI</t>
  </si>
  <si>
    <t>3671031008 0032</t>
  </si>
  <si>
    <t>RT 001 RW 009</t>
  </si>
  <si>
    <t>PERIUK</t>
  </si>
  <si>
    <t>GEBANG RAYA</t>
  </si>
  <si>
    <t>3671042002 0179</t>
  </si>
  <si>
    <t>RT 05 RW 26</t>
  </si>
  <si>
    <t>3671042002 0178</t>
  </si>
  <si>
    <t>RT 08 RW 24</t>
  </si>
  <si>
    <t>KETAPANG</t>
  </si>
  <si>
    <t>36710200170069</t>
  </si>
  <si>
    <t>RT 009 RW 011</t>
  </si>
  <si>
    <t>SUKAJADI</t>
  </si>
  <si>
    <t>36710310100019</t>
  </si>
  <si>
    <t>RT 004 RW 005</t>
  </si>
  <si>
    <t>digusur untuk pembangunan jalan raya</t>
  </si>
  <si>
    <t>&gt; nontarget EA</t>
  </si>
  <si>
    <t>36710310100020</t>
  </si>
  <si>
    <t>RT 005 RW 005</t>
  </si>
  <si>
    <t>TIDAK</t>
  </si>
  <si>
    <t>SURVEI EKONOMI RUMAH TANGGA TRIWULANAN (SERUTI TW 2)</t>
  </si>
  <si>
    <t>DAFTAR SAMPEL BLOK SENSUS</t>
  </si>
  <si>
    <t>MFD menggunakan kondisi 2023 semester 1.</t>
  </si>
  <si>
    <t>Sampel BS Susenas Maret tidak dapat diganti</t>
  </si>
  <si>
    <t>Kabupaten / Kota</t>
  </si>
  <si>
    <t>Klasifikasi Desa</t>
  </si>
  <si>
    <t>Nomor Blok Sensus</t>
  </si>
  <si>
    <t>NKS
SSN24 -Maret</t>
  </si>
  <si>
    <t>Jumlah Rumah Tangga Susenas Maret 2023</t>
  </si>
  <si>
    <t>Sampel Susenas September / Seruti 2024</t>
  </si>
  <si>
    <t>KODE SLS 
(LKP-SIPW)</t>
  </si>
  <si>
    <t>NAMA SLS 
(LKP-SIPW)</t>
  </si>
  <si>
    <t>Pengganti</t>
  </si>
  <si>
    <t xml:space="preserve">CIPADU JAYA                                 </t>
  </si>
  <si>
    <t>1</t>
  </si>
  <si>
    <t>150536</t>
  </si>
  <si>
    <t xml:space="preserve">1      </t>
  </si>
  <si>
    <t xml:space="preserve">[002400] RT 002 RW 04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</si>
  <si>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0024                                                                                                                       </t>
  </si>
  <si>
    <t>dewi wahyuni</t>
  </si>
  <si>
    <t>berhasil</t>
  </si>
  <si>
    <t>pindah/idak dapat ditemui</t>
  </si>
  <si>
    <t xml:space="preserve">ALAM JAYA                                   </t>
  </si>
  <si>
    <t>059B</t>
  </si>
  <si>
    <t>153289</t>
  </si>
  <si>
    <t xml:space="preserve">[003000] RT 001 RW 007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</si>
  <si>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0030                                                                                                                       </t>
  </si>
  <si>
    <t xml:space="preserve">RT 001 RW 007                                                                                                                                                                                                                                                 </t>
  </si>
  <si>
    <t>sustriyeni</t>
  </si>
  <si>
    <t>SBR 2024</t>
  </si>
  <si>
    <t>PJ RIA WAMILDA</t>
  </si>
  <si>
    <t>Target</t>
  </si>
  <si>
    <t>sampel yang sudah dikerjakan</t>
  </si>
  <si>
    <t>Realisasi Tersubmit</t>
  </si>
  <si>
    <t>%</t>
  </si>
  <si>
    <t>jumlah ganti sampel</t>
  </si>
  <si>
    <t>jumlah pengganti yg sudah diterima</t>
  </si>
  <si>
    <t>Approve PML</t>
  </si>
  <si>
    <t>Ria Wamilda</t>
  </si>
  <si>
    <t>Rahayu Kristiyatun</t>
  </si>
  <si>
    <t>Eko Lani Purwanto</t>
  </si>
  <si>
    <t>Siti Nurhafizah</t>
  </si>
  <si>
    <t>Peperatmi Hamzah</t>
  </si>
  <si>
    <t>Priyanto</t>
  </si>
  <si>
    <t>Ela Yuliana</t>
  </si>
  <si>
    <t>Hadidl Wiranda</t>
  </si>
  <si>
    <t>Awaludin purnomo</t>
  </si>
  <si>
    <t>Nani isnaini</t>
  </si>
  <si>
    <t>Rini</t>
  </si>
  <si>
    <t>Wahyu Brata</t>
  </si>
  <si>
    <t>Siti Nur Hikmah</t>
  </si>
  <si>
    <t>Siti Hikmah</t>
  </si>
  <si>
    <t>Harianto</t>
  </si>
  <si>
    <t>Memeh Mulyati</t>
  </si>
  <si>
    <t>Sulasmi</t>
  </si>
  <si>
    <t>Nurul kholisoh</t>
  </si>
  <si>
    <t>Muhammad Isro Saputra</t>
  </si>
  <si>
    <t>Dwi Apriliantono</t>
  </si>
  <si>
    <t>Elizawati</t>
  </si>
  <si>
    <t>Lia Sholeha</t>
  </si>
  <si>
    <t>Dewi Nurhayati</t>
  </si>
  <si>
    <t>Dias Fahrurozy</t>
  </si>
  <si>
    <t>Sri Wahyuningsih</t>
  </si>
  <si>
    <t>Folia Prima</t>
  </si>
  <si>
    <t>Eti Wiyanti</t>
  </si>
  <si>
    <t>Suprapto</t>
  </si>
  <si>
    <t>Puja karantina</t>
  </si>
  <si>
    <t>Dudung hendrawan</t>
  </si>
  <si>
    <t>Epsilonia Diana Putri</t>
  </si>
  <si>
    <t>Tata Ahadi Brata</t>
  </si>
  <si>
    <t>Dwi A Riyanto</t>
  </si>
  <si>
    <t>Rudi Pujiantoro</t>
  </si>
  <si>
    <t>Agung Pratama</t>
  </si>
  <si>
    <t>Windy Metasari</t>
  </si>
  <si>
    <t>Dewi andhi Widhia ningsih</t>
  </si>
  <si>
    <t>Satinah</t>
  </si>
  <si>
    <t>Mega Ingga Melati</t>
  </si>
  <si>
    <t>Umi Lailatu Rosidah</t>
  </si>
  <si>
    <t>Sri Nunggarsih</t>
  </si>
  <si>
    <t>Neti Herawati</t>
  </si>
  <si>
    <t>Anis Sugiarti</t>
  </si>
  <si>
    <t>Leo Saputra</t>
  </si>
  <si>
    <t>Vivi Frizalda</t>
  </si>
  <si>
    <t>Titi Sundari</t>
  </si>
  <si>
    <t>Nining Sulastri</t>
  </si>
  <si>
    <t>Nanda</t>
  </si>
  <si>
    <t>Nuradijah</t>
  </si>
  <si>
    <t>Dinda Yuanita B</t>
  </si>
  <si>
    <t>Abdul Rokhman</t>
  </si>
  <si>
    <t>Murniasih</t>
  </si>
  <si>
    <t>Abdulah syafiih</t>
  </si>
  <si>
    <t>Lailatul</t>
  </si>
  <si>
    <t>Yayah Hildawati</t>
  </si>
  <si>
    <t>Farhatunnisa</t>
  </si>
  <si>
    <t>Jumlah</t>
  </si>
  <si>
    <t>VREST 2024</t>
  </si>
  <si>
    <t>deadline AGUSTUS</t>
  </si>
  <si>
    <t>Nama</t>
  </si>
  <si>
    <t>Realisasi</t>
  </si>
  <si>
    <t>pengajuan ganti sampel</t>
  </si>
  <si>
    <t>sampel pengganti yg sudah didapat</t>
  </si>
  <si>
    <t>PU</t>
  </si>
  <si>
    <t>DSU</t>
  </si>
  <si>
    <t>UMB</t>
  </si>
  <si>
    <t>secondary</t>
  </si>
  <si>
    <t>jumlah</t>
  </si>
  <si>
    <t>tutup/tidak ditemukan</t>
  </si>
  <si>
    <t>ganda</t>
  </si>
  <si>
    <t>non respon/sulit</t>
  </si>
  <si>
    <t>berhasil dicacah dan  submit</t>
  </si>
  <si>
    <t>persentase selesai dan submit</t>
  </si>
  <si>
    <t>isma</t>
  </si>
  <si>
    <t>astuti</t>
  </si>
  <si>
    <t>vivi</t>
  </si>
  <si>
    <t>Wahyu</t>
  </si>
  <si>
    <t>ian</t>
  </si>
  <si>
    <t>Epsilonia</t>
  </si>
  <si>
    <t>egi</t>
  </si>
  <si>
    <t>nurdin</t>
  </si>
  <si>
    <t xml:space="preserve">Dwi </t>
  </si>
  <si>
    <t>eti</t>
  </si>
  <si>
    <t>kartika</t>
  </si>
  <si>
    <t>lidia</t>
  </si>
  <si>
    <t>mansur</t>
  </si>
  <si>
    <t>eti wiyanti</t>
  </si>
  <si>
    <t>nurindah</t>
  </si>
  <si>
    <t>albana</t>
  </si>
  <si>
    <t>deasy</t>
  </si>
  <si>
    <t>ikhwan</t>
  </si>
  <si>
    <t>dedi</t>
  </si>
  <si>
    <t>Aulia</t>
  </si>
  <si>
    <t>dede kus</t>
  </si>
  <si>
    <t>siti riyani</t>
  </si>
  <si>
    <t>tifani</t>
  </si>
  <si>
    <t>leo</t>
  </si>
  <si>
    <t>rizki der</t>
  </si>
  <si>
    <t>Mega</t>
  </si>
  <si>
    <t>pipit</t>
  </si>
  <si>
    <t>lina</t>
  </si>
  <si>
    <t>neni</t>
  </si>
  <si>
    <t>nurasiah</t>
  </si>
  <si>
    <t>KOPERASI DAN VALAS</t>
  </si>
  <si>
    <t>DEADLINE JULI</t>
  </si>
  <si>
    <t>Nama Petugas</t>
  </si>
  <si>
    <t>KSP</t>
  </si>
  <si>
    <t>VALAS</t>
  </si>
  <si>
    <t>Target DSPU</t>
  </si>
  <si>
    <t>Usaha Tutup/Double/pindah ke luar wilayah (sampel diganti)</t>
  </si>
  <si>
    <t>Dokumen Masih di Responden</t>
  </si>
  <si>
    <t>Sudah selesai di lapangan, dan dokumen sudah diterima petugas</t>
  </si>
  <si>
    <t>Persentase Selesai di Lapangan</t>
  </si>
  <si>
    <t>Usaha Tutup/Double/Cabang/pindah ke luar wilayah</t>
  </si>
  <si>
    <t>Ani Suryani</t>
  </si>
  <si>
    <t>Deasy Hikmah</t>
  </si>
  <si>
    <t>Dedi Supriyadi</t>
  </si>
  <si>
    <t>Lina Astuti</t>
  </si>
  <si>
    <t xml:space="preserve">Eis </t>
  </si>
  <si>
    <t>Isma</t>
  </si>
  <si>
    <t>Kartika</t>
  </si>
  <si>
    <t>Leo</t>
  </si>
  <si>
    <t>Nawawi</t>
  </si>
  <si>
    <t>Neni</t>
  </si>
  <si>
    <t>UPDATING PROFIL PASAR</t>
  </si>
  <si>
    <t>pj ria wamilda</t>
  </si>
  <si>
    <t>SUDAH 100%</t>
  </si>
  <si>
    <t>dalam proses validasi data</t>
  </si>
  <si>
    <t>Petugas</t>
  </si>
  <si>
    <t>submit</t>
  </si>
  <si>
    <t>complete</t>
  </si>
  <si>
    <t>total</t>
  </si>
  <si>
    <t>Maelia</t>
  </si>
  <si>
    <t>Vivi</t>
  </si>
  <si>
    <t>masalah pending di aplikasi</t>
  </si>
  <si>
    <t>Aul</t>
  </si>
  <si>
    <t>Andryan</t>
  </si>
  <si>
    <t>Dwi</t>
  </si>
  <si>
    <t>Puspa</t>
  </si>
  <si>
    <t>Aji</t>
  </si>
  <si>
    <t>Albana</t>
  </si>
  <si>
    <t>Hendra</t>
  </si>
  <si>
    <t>Deny</t>
  </si>
  <si>
    <t>Quraesyin</t>
  </si>
  <si>
    <t>Lina</t>
  </si>
  <si>
    <t>belum disubmit</t>
  </si>
  <si>
    <t>Eis</t>
  </si>
  <si>
    <t>Maman</t>
  </si>
  <si>
    <t>Sebagian besar adalah hasil temuan baru</t>
  </si>
  <si>
    <t>VHTS BULANAN</t>
  </si>
  <si>
    <t>DEADLINE TGL 15 SETIAP BULAN</t>
  </si>
  <si>
    <t>JULI</t>
  </si>
  <si>
    <t>Leo O Saputra</t>
  </si>
  <si>
    <t>Muhammad Hasan Albana</t>
  </si>
  <si>
    <t>Bagus Ismail Salim</t>
  </si>
  <si>
    <t>A. Chaerudin</t>
  </si>
  <si>
    <t>Dedi Supriadi</t>
  </si>
  <si>
    <t>Wahyu Ponco Rizki</t>
  </si>
  <si>
    <t>Monitoring VHTL dan VDTW Tahun 2024</t>
  </si>
  <si>
    <t>BPS Kota Tangerang</t>
  </si>
  <si>
    <t>VHTL 2024</t>
  </si>
  <si>
    <t>No</t>
  </si>
  <si>
    <t>sampel pengganti yg berhasil dicacah</t>
  </si>
  <si>
    <t>Jumlah Total yang berhasil dicacah dan disubmit</t>
  </si>
  <si>
    <t>Persentase yang berhasil dicacah</t>
  </si>
  <si>
    <t>Duplikat/Bukan Cakupan/Tutup</t>
  </si>
  <si>
    <t>Non respon/ sulit</t>
  </si>
  <si>
    <t>Sudah di drop dokumen</t>
  </si>
  <si>
    <t>Sudah selesai dicacah dan disubmit</t>
  </si>
  <si>
    <t>Bagus Ismail</t>
  </si>
  <si>
    <t>Wahyu Ponco</t>
  </si>
  <si>
    <t>Reina Anggraeni</t>
  </si>
  <si>
    <t>Leo Oktavia</t>
  </si>
  <si>
    <t>Hendra, Mega, Nia</t>
  </si>
  <si>
    <t>Hendra Gunawan</t>
  </si>
  <si>
    <t>VDTW 2024</t>
  </si>
  <si>
    <t>Jumlah Total yang berhasil dicacah</t>
  </si>
  <si>
    <t xml:space="preserve">PJ kegiatan </t>
  </si>
  <si>
    <t xml:space="preserve">Mega Ingga </t>
  </si>
  <si>
    <t>Target Awal</t>
  </si>
  <si>
    <t>ditemukan dan aktif</t>
  </si>
  <si>
    <t>Realisasi Tersubmit yang berhasil dicacah</t>
  </si>
  <si>
    <t>Susi Susanti</t>
  </si>
  <si>
    <t>Maryanih</t>
  </si>
  <si>
    <t>Mega Ingga</t>
  </si>
  <si>
    <t>Sri Artiningsih</t>
  </si>
  <si>
    <t>Rudi Hartono</t>
  </si>
  <si>
    <t>Ade Chaerudin</t>
  </si>
  <si>
    <t xml:space="preserve">Nur Indah </t>
  </si>
  <si>
    <t>Ani linggawati</t>
  </si>
  <si>
    <t>Rita Kamala Sari</t>
  </si>
  <si>
    <t>Nina Triyana</t>
  </si>
  <si>
    <t>Keterangan</t>
  </si>
  <si>
    <t xml:space="preserve">Sampel yang sudah dikerjakan </t>
  </si>
  <si>
    <t>:</t>
  </si>
  <si>
    <t>sampel yang telah didatangi dan disubmit baik itu ditemukan, tutup, tidak ditemukan atau lainnya</t>
  </si>
  <si>
    <t>Ditemukan dan aktif</t>
  </si>
  <si>
    <t>sampel yang berhasil ditemukan dan masih aktif sehingga bisa dicacah</t>
  </si>
  <si>
    <t>sampel yang berstatus aktif dan ditemukan, serta berhasil dicacah dan sudah disubmit</t>
  </si>
  <si>
    <t xml:space="preserve">PJ kegiatan Mega Ingga </t>
  </si>
  <si>
    <t>PJ</t>
  </si>
  <si>
    <t>MEGA INGGA M</t>
  </si>
  <si>
    <t>VSEN24.DSBS</t>
  </si>
  <si>
    <t>SURVEI SOSIAL EKONOMI NASIONAL 2024</t>
  </si>
  <si>
    <t>Berhasil</t>
  </si>
  <si>
    <t>Pindah atau tidak dapat ditemui</t>
  </si>
  <si>
    <t>Menolak</t>
  </si>
  <si>
    <t xml:space="preserve">TAJUR                                       </t>
  </si>
  <si>
    <t>150041</t>
  </si>
  <si>
    <t/>
  </si>
  <si>
    <t xml:space="preserve">[002100] RT 003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</si>
  <si>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0021                                                                                                                       </t>
  </si>
  <si>
    <t>rahayu kristiatun</t>
  </si>
  <si>
    <t xml:space="preserve">PARUNG SERAB                                </t>
  </si>
  <si>
    <t>150098</t>
  </si>
  <si>
    <t xml:space="preserve">[003300] RT 003 RW 006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</si>
  <si>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0033                                                                                                                       </t>
  </si>
  <si>
    <t xml:space="preserve">PANINGGILAN                                 </t>
  </si>
  <si>
    <t>150141</t>
  </si>
  <si>
    <t xml:space="preserve">[001700] RT 002 RW 005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</si>
  <si>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0017                                                                                                                       </t>
  </si>
  <si>
    <t xml:space="preserve">RT 002 RW 005                                                                                                                                                                                                                                                 </t>
  </si>
  <si>
    <t>nur amelia</t>
  </si>
  <si>
    <t xml:space="preserve">PANINGGILAN UTARA                           </t>
  </si>
  <si>
    <t>150180</t>
  </si>
  <si>
    <t xml:space="preserve">[002800] RT 003 RW 010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</si>
  <si>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0028                                                                                                                       </t>
  </si>
  <si>
    <t xml:space="preserve">RT 003 RW 010                                                                                                                                                                                                                                                 </t>
  </si>
  <si>
    <t>ita suryani</t>
  </si>
  <si>
    <t>Tri Larasseto</t>
  </si>
  <si>
    <t xml:space="preserve">SUDIMARA SELATAN                            </t>
  </si>
  <si>
    <t>150223</t>
  </si>
  <si>
    <t xml:space="preserve">[002200] RT 003 RW 007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</si>
  <si>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0022                                                                                                                       </t>
  </si>
  <si>
    <t xml:space="preserve">RT 003 RW 007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</si>
  <si>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SUDIMARA BARAT                              </t>
  </si>
  <si>
    <t>150263</t>
  </si>
  <si>
    <t xml:space="preserve">[003300] RT 002 RW 010                                                                                                                                                                                                                                        </t>
  </si>
  <si>
    <t>siti musaropah</t>
  </si>
  <si>
    <t>sumyati</t>
  </si>
  <si>
    <t xml:space="preserve">SUDIMARA JAYA                               </t>
  </si>
  <si>
    <t>150319</t>
  </si>
  <si>
    <t xml:space="preserve">[001100] RT 001 RW 003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</si>
  <si>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0011                                                                                                                       </t>
  </si>
  <si>
    <t>052B</t>
  </si>
  <si>
    <t>150361</t>
  </si>
  <si>
    <t xml:space="preserve">[002200] RT 001 RW 005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</si>
  <si>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001 RW 005                                                                                                                                                                                                                                                 </t>
  </si>
  <si>
    <t>ummu kultsum</t>
  </si>
  <si>
    <t xml:space="preserve">LARANGAN SELATAN                            </t>
  </si>
  <si>
    <t>150408</t>
  </si>
  <si>
    <t xml:space="preserve">[002200] RT 03 RW 06                                                                                                                                                                                                                                          </t>
  </si>
  <si>
    <t>sulastri</t>
  </si>
  <si>
    <t>Ismayanti</t>
  </si>
  <si>
    <t>150446</t>
  </si>
  <si>
    <t xml:space="preserve">[000800] RT 03 RW 02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</si>
  <si>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0008                                                                                                                       </t>
  </si>
  <si>
    <t xml:space="preserve">RT 03 RW 02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</si>
  <si>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GAGA                                        </t>
  </si>
  <si>
    <t>042B</t>
  </si>
  <si>
    <t>150490</t>
  </si>
  <si>
    <t xml:space="preserve">[004500] RT 002 RW 012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</si>
  <si>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0044 , 0045                                                                                                                </t>
  </si>
  <si>
    <t xml:space="preserve">RT 001 RW 012 , RT 002 RW 012                                                                                                                                                                                                                                 </t>
  </si>
  <si>
    <t>Yuli Rahmawati Nurlete</t>
  </si>
  <si>
    <t>Rinto Tajudin</t>
  </si>
  <si>
    <t xml:space="preserve">KEREO SELATAN                               </t>
  </si>
  <si>
    <t>150575</t>
  </si>
  <si>
    <t xml:space="preserve">[002200] RT 001 RW 05                                                                                                                                                                                                                                         </t>
  </si>
  <si>
    <t>nurlailah</t>
  </si>
  <si>
    <t xml:space="preserve">CIPADU                                      </t>
  </si>
  <si>
    <t>150616</t>
  </si>
  <si>
    <t xml:space="preserve">[002600] RT 001 RW 04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</si>
  <si>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0026                                                                                                                       </t>
  </si>
  <si>
    <t xml:space="preserve">RT 001 RW 04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</si>
  <si>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KEREO                                       </t>
  </si>
  <si>
    <t>150661</t>
  </si>
  <si>
    <t xml:space="preserve">[003200] RT 001 RW 009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</si>
  <si>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0032 , 0049                                                                                                                </t>
  </si>
  <si>
    <t xml:space="preserve">RT 001 RW 009 , RT 005 RW 009                                                                                                                                                                                                                                 </t>
  </si>
  <si>
    <t>idawati</t>
  </si>
  <si>
    <t xml:space="preserve">LARANGAN UTARA                              </t>
  </si>
  <si>
    <t>150707</t>
  </si>
  <si>
    <t xml:space="preserve">[002800] RT 002 RW 008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</si>
  <si>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002 RW 008                                                                                                                                                                                                                                                 </t>
  </si>
  <si>
    <t>150747</t>
  </si>
  <si>
    <t xml:space="preserve">[004300] RT 005 RW 011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</si>
  <si>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0043                                                                                                                       </t>
  </si>
  <si>
    <t xml:space="preserve">RT 005 RW 011                                                                                                                                                                                                                                                 </t>
  </si>
  <si>
    <t>fini yuliani afandi</t>
  </si>
  <si>
    <t xml:space="preserve">PEDURENAN                                   </t>
  </si>
  <si>
    <t>033B</t>
  </si>
  <si>
    <t>150788</t>
  </si>
  <si>
    <t xml:space="preserve">[005100] RT 003 RW 007, [005200] RT 004 RW 007, [005300] RT 005 RW 007, [005400] RT 006 RW 007, [007600] RT 007 RW 009                                                                                                                                        </t>
  </si>
  <si>
    <t xml:space="preserve">0051 , 0052 , 0053 , 0054 , 0076                                                                                           </t>
  </si>
  <si>
    <t xml:space="preserve">RT 003 RW 007 , RT 004 RW 007 , RT 005 RW 007 , RT 006 RW 007 , RT 007 RW 009                                                                                                                                                                                 </t>
  </si>
  <si>
    <t xml:space="preserve">KARANG TENGAH                               </t>
  </si>
  <si>
    <t>150838</t>
  </si>
  <si>
    <t xml:space="preserve">[001000] RT 001 RW 003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</si>
  <si>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0010                                                                                                                       </t>
  </si>
  <si>
    <t>ani suryani</t>
  </si>
  <si>
    <t>051B</t>
  </si>
  <si>
    <t>150873</t>
  </si>
  <si>
    <t xml:space="preserve">[004400] RT 002 RW 009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</si>
  <si>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0044                                                                                                                       </t>
  </si>
  <si>
    <t xml:space="preserve">KARANG TIMUR                                </t>
  </si>
  <si>
    <t>030B</t>
  </si>
  <si>
    <t>150920</t>
  </si>
  <si>
    <t xml:space="preserve">[003200] RT 002 RW 010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</si>
  <si>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0032                                                                                                                       </t>
  </si>
  <si>
    <t>siti nur hikmah</t>
  </si>
  <si>
    <t>Diasitta Yusuf</t>
  </si>
  <si>
    <t xml:space="preserve">KARANG MULYA                                </t>
  </si>
  <si>
    <t>150973</t>
  </si>
  <si>
    <t xml:space="preserve">[002300] RT 003 RW 005, [003900] RT 003 RW 009                                                                                                                                                                                                                </t>
  </si>
  <si>
    <t xml:space="preserve">0023 , 0039                                                                                                                </t>
  </si>
  <si>
    <t xml:space="preserve">RT 003 RW 005 , RT 003 RW 009                                                                                                                                                                                                                                 </t>
  </si>
  <si>
    <t xml:space="preserve">PARUNG JAYA                                 </t>
  </si>
  <si>
    <t>151000</t>
  </si>
  <si>
    <t xml:space="preserve">[000700] RT 003 RW 02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</si>
  <si>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0007                                                                                                                       </t>
  </si>
  <si>
    <t xml:space="preserve">RT 003 RW 02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</si>
  <si>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PORIS PLAWAD INDAH                          </t>
  </si>
  <si>
    <t>151043</t>
  </si>
  <si>
    <t xml:space="preserve">[001600] RT 004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</si>
  <si>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0016                                                                                                                       </t>
  </si>
  <si>
    <t>Nurul Kholishoh</t>
  </si>
  <si>
    <t>siti aminah</t>
  </si>
  <si>
    <t>151084</t>
  </si>
  <si>
    <t xml:space="preserve">[007000] RT 004 RW 016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</si>
  <si>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0070                                                                                                                       </t>
  </si>
  <si>
    <t xml:space="preserve">RT 004 RW 016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</si>
  <si>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CIPONDOH                                    </t>
  </si>
  <si>
    <t>151135</t>
  </si>
  <si>
    <t xml:space="preserve">[005300] RT 002 RW 010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</si>
  <si>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0053                                                                                                                       </t>
  </si>
  <si>
    <t>Sri yani</t>
  </si>
  <si>
    <t>Anisa Rima</t>
  </si>
  <si>
    <t xml:space="preserve">KENANGA                                     </t>
  </si>
  <si>
    <t>151176</t>
  </si>
  <si>
    <t xml:space="preserve">[002100] RT 05 RW 04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</si>
  <si>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05 RW 04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</si>
  <si>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GONDRONG                                    </t>
  </si>
  <si>
    <t>151220</t>
  </si>
  <si>
    <t xml:space="preserve">[002000] RT 004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</si>
  <si>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0020                                                                                                                       </t>
  </si>
  <si>
    <t>151259</t>
  </si>
  <si>
    <t xml:space="preserve">[000400] RT 004 RW 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</si>
  <si>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0004                                                                                                                       </t>
  </si>
  <si>
    <t xml:space="preserve">RT 004 RW 001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</si>
  <si>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PETIR                                       </t>
  </si>
  <si>
    <t>151306</t>
  </si>
  <si>
    <t xml:space="preserve">[004000] RT 002 RW 006, [004700] RT 003 RW 007                                                                                                                                                                                                                </t>
  </si>
  <si>
    <t xml:space="preserve">0040 , 0047                                                                                                                </t>
  </si>
  <si>
    <t xml:space="preserve">RT 002 RW 006 , RT 003 RW 007                                                                                                                                                                                                                                 </t>
  </si>
  <si>
    <t xml:space="preserve">KETAPANG                                    </t>
  </si>
  <si>
    <t>151357</t>
  </si>
  <si>
    <t xml:space="preserve">[002900] RT 001 RW 006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</si>
  <si>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0029                                                                                                                       </t>
  </si>
  <si>
    <t xml:space="preserve">RT 001 RW 006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</si>
  <si>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CIPONDOH INDAH                              </t>
  </si>
  <si>
    <t>151442</t>
  </si>
  <si>
    <t xml:space="preserve">[005500] RT 002 RW 006, [006100] RT 008 RW 006                                                                                                                                                                                                                </t>
  </si>
  <si>
    <t xml:space="preserve">0055 , 0061                                                                                                                </t>
  </si>
  <si>
    <t xml:space="preserve">RT 002 RW 006 , RT 008 RW 006                                                                                                                                                                                                                                 </t>
  </si>
  <si>
    <t>rohmani</t>
  </si>
  <si>
    <t xml:space="preserve">CIPONDOH MAKMUR                             </t>
  </si>
  <si>
    <t>151484</t>
  </si>
  <si>
    <t xml:space="preserve">[007700] RT 004 RW 012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</si>
  <si>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0077                                                                                                                       </t>
  </si>
  <si>
    <t>062B</t>
  </si>
  <si>
    <t>151525</t>
  </si>
  <si>
    <t xml:space="preserve">[006800] RT 004 RW 010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</si>
  <si>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0068 , 0085                                                                                                                </t>
  </si>
  <si>
    <t xml:space="preserve">RT 004 RW 010 , RT 006 RW 010                                                                                                                                                                                                                                 </t>
  </si>
  <si>
    <t>Afni Hasriati</t>
  </si>
  <si>
    <t xml:space="preserve">PORIS PLAWAD UTARA                          </t>
  </si>
  <si>
    <t>151566</t>
  </si>
  <si>
    <t xml:space="preserve">[000600] RT 001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</si>
  <si>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0006                                                                                                                       </t>
  </si>
  <si>
    <t>Suwati</t>
  </si>
  <si>
    <t>151574</t>
  </si>
  <si>
    <t xml:space="preserve">[003200] RT 002 RW 006, [003700] RT 007 RW 006, [004100] RT 001 RW 008, [004200] RT 002 RW 008                                                                                                                                                                </t>
  </si>
  <si>
    <t xml:space="preserve">0032 , 0037 , 0041 , 0042                                                                                                  </t>
  </si>
  <si>
    <t xml:space="preserve">RT 002 RW 006 , RT 007 RW 006 , RT 001 RW 008 , RT 002 RW 008                                                                                                                                                                                                 </t>
  </si>
  <si>
    <t xml:space="preserve">PORIS PLAWAD                                </t>
  </si>
  <si>
    <t>151604</t>
  </si>
  <si>
    <t xml:space="preserve">[001400] RT 005 RW 003, [005100] RT 003 RW 012                                                                                                                                                                                                                </t>
  </si>
  <si>
    <t xml:space="preserve">0014 , 0051                                                                                                                </t>
  </si>
  <si>
    <t xml:space="preserve">RT 005 RW 003 , RT 003 RW 012                                                                                                                                                                                                                                 </t>
  </si>
  <si>
    <t>elizawati</t>
  </si>
  <si>
    <t xml:space="preserve">PANUNGGANGAN UTARA                          </t>
  </si>
  <si>
    <t>151654</t>
  </si>
  <si>
    <t xml:space="preserve">[000200] RT 02 RW 01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</si>
  <si>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0002                                                                                                                       </t>
  </si>
  <si>
    <t xml:space="preserve">RT 02 RW 01                                                                                                                                                                                                                                                   </t>
  </si>
  <si>
    <t>cucu muslihati</t>
  </si>
  <si>
    <t>151693</t>
  </si>
  <si>
    <t xml:space="preserve">[003200] RT 02 RW 04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</si>
  <si>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02 RW 04                                                                                                                                                                                                                                                   </t>
  </si>
  <si>
    <t>Lisda</t>
  </si>
  <si>
    <t xml:space="preserve">PANUNGGANGAN                                </t>
  </si>
  <si>
    <t>151714</t>
  </si>
  <si>
    <t xml:space="preserve">[000900] RT 002 RW 003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</si>
  <si>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0009                                                                                                                       </t>
  </si>
  <si>
    <t xml:space="preserve">KUNCIRAN                                    </t>
  </si>
  <si>
    <t>151783</t>
  </si>
  <si>
    <t xml:space="preserve">[000300] RT 003 RW 001, [007500] RT 001 RW 015                                                                                                                                                                                                                </t>
  </si>
  <si>
    <t xml:space="preserve">0003 , 0075                                                                                                                </t>
  </si>
  <si>
    <t xml:space="preserve">RT 003 RW 001 , RT 001 RW 015                                                                                                                                                                                                                                 </t>
  </si>
  <si>
    <t>atin</t>
  </si>
  <si>
    <t xml:space="preserve">KUNCIRAN INDAH                              </t>
  </si>
  <si>
    <t>151834</t>
  </si>
  <si>
    <t xml:space="preserve">[002500] RT 001 RW 004, [002600] RT 002 RW 004, [002700] RT 003 RW 004, [002900] RT 001 RW 005                                                                                                                                                                </t>
  </si>
  <si>
    <t xml:space="preserve">0025 , 0026 , 0027 , 0029                                                                                                  </t>
  </si>
  <si>
    <t xml:space="preserve">RT 001 RW 004 , RT 002 RW 004 , RT 003 RW 004 , RT 001 RW 005                                                                                                                                                                                                 </t>
  </si>
  <si>
    <t>nurismy</t>
  </si>
  <si>
    <t>Fadhilla Permitasari</t>
  </si>
  <si>
    <t>063B</t>
  </si>
  <si>
    <t>151874</t>
  </si>
  <si>
    <t xml:space="preserve">[005800] RT 006 RW 008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</si>
  <si>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0058                                                                                                                       </t>
  </si>
  <si>
    <t xml:space="preserve">RT 006 RW 008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</si>
  <si>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SUDIMARA PINANG                             </t>
  </si>
  <si>
    <t>151913</t>
  </si>
  <si>
    <t xml:space="preserve">[002700] RT 001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</si>
  <si>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0027                                                                                                                       </t>
  </si>
  <si>
    <t>aulia salamah</t>
  </si>
  <si>
    <t>Dwi Apriliantno</t>
  </si>
  <si>
    <t xml:space="preserve">PINANG                                      </t>
  </si>
  <si>
    <t>151958</t>
  </si>
  <si>
    <t xml:space="preserve">[004500] RT 007 RW 005, [004600] RT 008 RW 005, [004700] RT 009 RW 005                                                                                                                                                                                        </t>
  </si>
  <si>
    <t xml:space="preserve">0045 , 0046 , 0047 , 0053                                                                                                  </t>
  </si>
  <si>
    <t xml:space="preserve">RT 007 RW 005 , RT 008 RW 005 , RT 009 RW 005 , RT 005 RW 006                                                                                                                                                                                                 </t>
  </si>
  <si>
    <t>ety herawati</t>
  </si>
  <si>
    <t xml:space="preserve">NEROKTOG                                    </t>
  </si>
  <si>
    <t>152001</t>
  </si>
  <si>
    <t xml:space="preserve">[003200] RT 006 RW 005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</si>
  <si>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006 RW 005                                                                                                                                                                                                                                                 </t>
  </si>
  <si>
    <t>nurhasanah</t>
  </si>
  <si>
    <t xml:space="preserve">KUNCIRAN JAYA                               </t>
  </si>
  <si>
    <t>152041</t>
  </si>
  <si>
    <t xml:space="preserve">[000800] RT 004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</si>
  <si>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PAKOJAN                                     </t>
  </si>
  <si>
    <t>152083</t>
  </si>
  <si>
    <t xml:space="preserve">[000600] RT 006 RW 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</si>
  <si>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006 RW 001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</si>
  <si>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CIPETE                                      </t>
  </si>
  <si>
    <t>152099</t>
  </si>
  <si>
    <t xml:space="preserve">[000500] RT 02 RW 02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</si>
  <si>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0005                                                                                                                       </t>
  </si>
  <si>
    <t xml:space="preserve">RT 02 RW 02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</si>
  <si>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CIKOKOL                                     </t>
  </si>
  <si>
    <t>152181</t>
  </si>
  <si>
    <t xml:space="preserve">[001700] RT 001 RW 004                                                                                                                                                                                                                                        </t>
  </si>
  <si>
    <t>suprapti</t>
  </si>
  <si>
    <t>nur indah kasanah</t>
  </si>
  <si>
    <t xml:space="preserve">KELAPA INDAH                                </t>
  </si>
  <si>
    <t>152229</t>
  </si>
  <si>
    <t xml:space="preserve">[000900] RT 006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</si>
  <si>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006 RW 002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</si>
  <si>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BABAKAN                                     </t>
  </si>
  <si>
    <t>152301</t>
  </si>
  <si>
    <t xml:space="preserve">[002600] RT 005 RW 005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</si>
  <si>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005 RW 005                                                                                                                                                                                                                                                 </t>
  </si>
  <si>
    <t>ety wiyanti</t>
  </si>
  <si>
    <t xml:space="preserve">SUKASARI                                    </t>
  </si>
  <si>
    <t>152352</t>
  </si>
  <si>
    <t xml:space="preserve">[000300] RT 3 RW 1, [007400] RT 1 RW 14, [007500] RT 2 RW 14                                                                                                                                                                                                  </t>
  </si>
  <si>
    <t xml:space="preserve">0003 , 0074 , 0075                                                                                                         </t>
  </si>
  <si>
    <t xml:space="preserve">RT 3 RW 1 , RT 1 RW 14 , RT 2 RW 14                                                                                                                                                                                                                           </t>
  </si>
  <si>
    <t xml:space="preserve">BUARAN INDAH                                </t>
  </si>
  <si>
    <t>008B</t>
  </si>
  <si>
    <t>152393</t>
  </si>
  <si>
    <t xml:space="preserve">[004100] RT 001 RW 07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</si>
  <si>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0041                                                                                                                       </t>
  </si>
  <si>
    <t xml:space="preserve">RT 001 RW 07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</si>
  <si>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TANAH TINGGI                                </t>
  </si>
  <si>
    <t>001B</t>
  </si>
  <si>
    <t>152437</t>
  </si>
  <si>
    <t xml:space="preserve">[007600] RT 004 RW 016, [007900] RT 007 RW 016                                                                                                                                                                                                                </t>
  </si>
  <si>
    <t xml:space="preserve">0076 , 0079                                                                                                                </t>
  </si>
  <si>
    <t xml:space="preserve">RT 004 RW 016 , RT 007 RW 016                                                                                                                                                                                                                                 </t>
  </si>
  <si>
    <t>Puja Karantina</t>
  </si>
  <si>
    <t>152490</t>
  </si>
  <si>
    <t xml:space="preserve">[003600] RT 003 RW 008, [003700] RT 004 RW 008                                                                                                                                                                                                                </t>
  </si>
  <si>
    <t xml:space="preserve">0035 , 0036 , 0037                                                                                                         </t>
  </si>
  <si>
    <t xml:space="preserve">RT 002 RW 008 , RT 003 RW 008 , RT 004 RW 008                                                                                                                                                                                                                 </t>
  </si>
  <si>
    <t xml:space="preserve">KARAWACI BARU                               </t>
  </si>
  <si>
    <t>152555</t>
  </si>
  <si>
    <t xml:space="preserve">[000100] RT 001 RW 001, [003900] RT 003 RW 007                                                                                                                                                                                                                </t>
  </si>
  <si>
    <t xml:space="preserve">0001 , 0039                                                                                                                </t>
  </si>
  <si>
    <t>mintarsih</t>
  </si>
  <si>
    <t xml:space="preserve">NUSAJAYA                                    </t>
  </si>
  <si>
    <t>152601</t>
  </si>
  <si>
    <t xml:space="preserve">[001600] RT 006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</si>
  <si>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006 RW 004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</si>
  <si>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BOJONGJAYA                                  </t>
  </si>
  <si>
    <t>152640</t>
  </si>
  <si>
    <t xml:space="preserve">[001100] RT 003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</si>
  <si>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0010 , 0011                                                                                                                </t>
  </si>
  <si>
    <t xml:space="preserve">RT 002 RW 004 , RT 003 RW 004                                                                                                                                                                                                                                 </t>
  </si>
  <si>
    <t>Iin Indriyati</t>
  </si>
  <si>
    <t>Nila Silviana</t>
  </si>
  <si>
    <t xml:space="preserve">CIMONE JAYA                                 </t>
  </si>
  <si>
    <t>152685</t>
  </si>
  <si>
    <t xml:space="preserve">[001400] RT 004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</si>
  <si>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0014                                                                                                                       </t>
  </si>
  <si>
    <t xml:space="preserve">CIMONE                                      </t>
  </si>
  <si>
    <t>152729</t>
  </si>
  <si>
    <t xml:space="preserve">[002700] RT 001 RW 07, [002800] RT 002 RW 07                                                                                                                                                                                                                  </t>
  </si>
  <si>
    <t xml:space="preserve">0027 , 0028                                                                                                                </t>
  </si>
  <si>
    <t xml:space="preserve">RT 001 RW 07 , RT 002 RW 07                                                                                                                                                                                                                                   </t>
  </si>
  <si>
    <t>wiwin maryati</t>
  </si>
  <si>
    <t xml:space="preserve">BUGEL                                       </t>
  </si>
  <si>
    <t>152769</t>
  </si>
  <si>
    <t xml:space="preserve">[000300] RT 003 RW 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</si>
  <si>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0003                                                                                                                       </t>
  </si>
  <si>
    <t>tut wuri</t>
  </si>
  <si>
    <t>pipit fitria</t>
  </si>
  <si>
    <t xml:space="preserve">MARGASARI                                   </t>
  </si>
  <si>
    <t>152806</t>
  </si>
  <si>
    <t xml:space="preserve">[002400] RT 002 RW 007                                                                                                                                                                                                                                        </t>
  </si>
  <si>
    <t>Dede kusniawati</t>
  </si>
  <si>
    <t xml:space="preserve">PABUARAN                                    </t>
  </si>
  <si>
    <t>152848</t>
  </si>
  <si>
    <t>Hoirilah</t>
  </si>
  <si>
    <t xml:space="preserve">KOANGJAYA                                   </t>
  </si>
  <si>
    <t>152901</t>
  </si>
  <si>
    <t xml:space="preserve">[000600] RT 003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</si>
  <si>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PABUARAN TUMPENG                            </t>
  </si>
  <si>
    <t>152951</t>
  </si>
  <si>
    <t>Tata ahadi brata</t>
  </si>
  <si>
    <t xml:space="preserve">NAMBOJAYA                                   </t>
  </si>
  <si>
    <t>152997</t>
  </si>
  <si>
    <t xml:space="preserve">[001900] RT 01 RW 05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</si>
  <si>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0019                                                                                                                       </t>
  </si>
  <si>
    <t xml:space="preserve">RT 01 RW 05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</si>
  <si>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MANIS JAYA                                  </t>
  </si>
  <si>
    <t>153037</t>
  </si>
  <si>
    <t xml:space="preserve">[000700] RT 001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</si>
  <si>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JATAKE                                      </t>
  </si>
  <si>
    <t>035B</t>
  </si>
  <si>
    <t>153077</t>
  </si>
  <si>
    <t xml:space="preserve">[001200] RT 001 RW 003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</si>
  <si>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0012                                                                                                                       </t>
  </si>
  <si>
    <t>wulan anggiani</t>
  </si>
  <si>
    <t xml:space="preserve">GANDASARI                                   </t>
  </si>
  <si>
    <t>153122</t>
  </si>
  <si>
    <t xml:space="preserve">[003300] RT 001 RW 005                                                                                                                                                                                                                                        </t>
  </si>
  <si>
    <t>Sustriyeni</t>
  </si>
  <si>
    <t>Ni Nengah Eva</t>
  </si>
  <si>
    <t>069B</t>
  </si>
  <si>
    <t>153173</t>
  </si>
  <si>
    <t xml:space="preserve">[001800] RT 007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</si>
  <si>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0018                                                                                                                       </t>
  </si>
  <si>
    <t xml:space="preserve">RT 007 RW 002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</si>
  <si>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KRONCONG                                    </t>
  </si>
  <si>
    <t>153218</t>
  </si>
  <si>
    <t xml:space="preserve">[003500] RT 001 RW 05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</si>
  <si>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0035                                                                                                                       </t>
  </si>
  <si>
    <t>153255</t>
  </si>
  <si>
    <t xml:space="preserve">[001300] RT 002 RW 004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</si>
  <si>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0013                                                                                                                       </t>
  </si>
  <si>
    <t>Peperatmi</t>
  </si>
  <si>
    <t>nur sesa</t>
  </si>
  <si>
    <t xml:space="preserve">PASIR JAYA                                  </t>
  </si>
  <si>
    <t>153336</t>
  </si>
  <si>
    <t xml:space="preserve">[002800] RT 003 RW 05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</si>
  <si>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003 RW 05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</si>
  <si>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PANUNGGANGAN BARAT                          </t>
  </si>
  <si>
    <t>007B</t>
  </si>
  <si>
    <t>153363</t>
  </si>
  <si>
    <t xml:space="preserve">[001000] RT 004 RW 003, [004300] RT 001 RW 012, [004400] RT 002 RW 012                                                                                                                                                                                        </t>
  </si>
  <si>
    <t xml:space="preserve">0010 , 0043 , 0044                                                                                                         </t>
  </si>
  <si>
    <t xml:space="preserve">RT 004 RW 003 , RT 001 RW 012 , RT 002 RW 012                                                                                                                                                                                                                 </t>
  </si>
  <si>
    <t>ruslianti</t>
  </si>
  <si>
    <t>Rumiyati</t>
  </si>
  <si>
    <t>153378</t>
  </si>
  <si>
    <t xml:space="preserve">[002800] RT 001 RW 008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</si>
  <si>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CIBODASARI                                  </t>
  </si>
  <si>
    <t>153464</t>
  </si>
  <si>
    <t xml:space="preserve">[008100] RT 004 RW 015, [008700] RT 001 RW 017, [009000] RT 004 RW 017                                                                                                                                                                                        </t>
  </si>
  <si>
    <t xml:space="preserve">0081 , 0087 , 0090                                                                                                         </t>
  </si>
  <si>
    <t xml:space="preserve">RT 004 RW 015 , RT 001 RW 017 , RT 004 RW 017                                                                                                                                                                                                                 </t>
  </si>
  <si>
    <t>dewi indah</t>
  </si>
  <si>
    <t xml:space="preserve">CIBODAS BARU                                </t>
  </si>
  <si>
    <t>153513</t>
  </si>
  <si>
    <t xml:space="preserve">[009300] RT 001 RW 016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</si>
  <si>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0093                                                                                                                       </t>
  </si>
  <si>
    <t xml:space="preserve">RT 001 RW 016                                                                                                                                                                                                                                                 </t>
  </si>
  <si>
    <t>Fitri Uniriyanti</t>
  </si>
  <si>
    <t>Ranita Rizki</t>
  </si>
  <si>
    <t xml:space="preserve">CIBODAS                                     </t>
  </si>
  <si>
    <t>153555</t>
  </si>
  <si>
    <t xml:space="preserve">[001300] RT 004 RW 003                                                                                                                                                                                                                                        </t>
  </si>
  <si>
    <t>supinah</t>
  </si>
  <si>
    <t xml:space="preserve">UWUNG JAYA                                  </t>
  </si>
  <si>
    <t>153600</t>
  </si>
  <si>
    <t xml:space="preserve">[009200] RT 003 RW 016, [009400] RT 005 RW 016, [009600] RT 007 RW 016                                                                                                                                                                                        </t>
  </si>
  <si>
    <t xml:space="preserve">0092 , 0094 , 0096                                                                                                         </t>
  </si>
  <si>
    <t xml:space="preserve">RT 003 RW 016 , RT 005 RW 016 , RT 007 RW 016                                                                                                                                                                                                                 </t>
  </si>
  <si>
    <t>153652</t>
  </si>
  <si>
    <t xml:space="preserve">[001000] RT 007 RW 002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</si>
  <si>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JATIUWUNG                                   </t>
  </si>
  <si>
    <t>153697</t>
  </si>
  <si>
    <t xml:space="preserve">[001200] RT 004 RW 003                                                                                                                                                                                                                                        </t>
  </si>
  <si>
    <t>Maya sopah</t>
  </si>
  <si>
    <t xml:space="preserve">GEMBOR                                      </t>
  </si>
  <si>
    <t>153746</t>
  </si>
  <si>
    <t xml:space="preserve">[006300] RT 002 RW 010, [007100] RT 004 RW 011                                                                                                                                                                                                                </t>
  </si>
  <si>
    <t xml:space="preserve">0063 , 0071                                                                                                                </t>
  </si>
  <si>
    <t xml:space="preserve">RT 002 RW 010 , RT 004 RW 011                                                                                                                                                                                                                                 </t>
  </si>
  <si>
    <t>Umi Lailatul Rosidah</t>
  </si>
  <si>
    <t xml:space="preserve">GEBANG RAYA                                 </t>
  </si>
  <si>
    <t>153793</t>
  </si>
  <si>
    <t>053B</t>
  </si>
  <si>
    <t>153833</t>
  </si>
  <si>
    <t xml:space="preserve">[007200] RT 02 RW 10, [007800] RT 08 RW 10, [013800] RT 04 RW 19                                                                                                                                                                                              </t>
  </si>
  <si>
    <t xml:space="preserve">0072 , 0078 , 0138                                                                                                         </t>
  </si>
  <si>
    <t xml:space="preserve">RT 02 RW 10 , RT 08 RW 10 , RT 04 RW 19                                                                                                                                                                                                                       </t>
  </si>
  <si>
    <t>100B</t>
  </si>
  <si>
    <t>153880</t>
  </si>
  <si>
    <t xml:space="preserve">[008600] RT 04 RW 11, [010300] RT 06 RW 13                                                                                                                                                                                                                    </t>
  </si>
  <si>
    <t xml:space="preserve">0086 , 0103                                                                                                                </t>
  </si>
  <si>
    <t xml:space="preserve">RT 04 RW 11 , RT 06 RW 13                                                                                                                                                                                                                                     </t>
  </si>
  <si>
    <t>Sri nunggarsih</t>
  </si>
  <si>
    <t>Maya Harsanti</t>
  </si>
  <si>
    <t xml:space="preserve">SANGIANG JAYA                               </t>
  </si>
  <si>
    <t>153927</t>
  </si>
  <si>
    <t xml:space="preserve">[004600] RT 001 RW 009, [005600] RT 005 RW 010                                                                                                                                                                                                                </t>
  </si>
  <si>
    <t xml:space="preserve">0046 , 0056                                                                                                                </t>
  </si>
  <si>
    <t xml:space="preserve">RT 001 RW 009 , RT 005 RW 010                                                                                                                                                                                                                                 </t>
  </si>
  <si>
    <t xml:space="preserve">PERIUK                                      </t>
  </si>
  <si>
    <t>153969</t>
  </si>
  <si>
    <t xml:space="preserve">[003200] RT 001 RW 09, [003700] RT 006 RW 09                                                                                                                                                                                                                  </t>
  </si>
  <si>
    <t xml:space="preserve">0032 , 0037                                                                                                                </t>
  </si>
  <si>
    <t xml:space="preserve">RT 001 RW 09 , RT 006 RW 09                                                                                                                                                                                                                                   </t>
  </si>
  <si>
    <t xml:space="preserve">PERIUK JAYA                                 </t>
  </si>
  <si>
    <t>154015</t>
  </si>
  <si>
    <t xml:space="preserve">[000100] RT 001 RW 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</si>
  <si>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0001                                                                                                                       </t>
  </si>
  <si>
    <t xml:space="preserve">PORISGAGA BARU                              </t>
  </si>
  <si>
    <t>154063</t>
  </si>
  <si>
    <t xml:space="preserve">[001500] RT 004 RW 03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</si>
  <si>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0015                                                                                                                       </t>
  </si>
  <si>
    <t xml:space="preserve">RT 004 RW 03                                                                                                                                                                                                                                                  </t>
  </si>
  <si>
    <t>Ani Linggawati</t>
  </si>
  <si>
    <t>Eko Subiyanto</t>
  </si>
  <si>
    <t xml:space="preserve">PORISGAGA                                   </t>
  </si>
  <si>
    <t>154108</t>
  </si>
  <si>
    <t xml:space="preserve">[002200] RT 001 RW 006, [002300] RT 002 RW 006, [002800] RT 007 RW 006                                                                                                                                                                                        </t>
  </si>
  <si>
    <t xml:space="preserve">0022 , 0023 , 0028                                                                                                         </t>
  </si>
  <si>
    <t xml:space="preserve">RT 001 RW 006 , RT 002 RW 006 , RT 007 RW 006                                                                                                                                                                                                                 </t>
  </si>
  <si>
    <t>lailatul</t>
  </si>
  <si>
    <t>048B</t>
  </si>
  <si>
    <t>154154</t>
  </si>
  <si>
    <t xml:space="preserve">BATUCEPER                                   </t>
  </si>
  <si>
    <t>154203</t>
  </si>
  <si>
    <t xml:space="preserve">[002500] RT 003 RW 005, [003900] RT 005 RW 008, [004000] RT 006 RW 008, [004100] RT 007 RW 008                                                                                                                                                                </t>
  </si>
  <si>
    <t xml:space="preserve">0025 , 0039 , 0040 , 0041                                                                                                  </t>
  </si>
  <si>
    <t xml:space="preserve">RT 003 RW 005 , RT 005 RW 008 , RT 006 RW 008 , RT 007 RW 008                                                                                                                                                                                                 </t>
  </si>
  <si>
    <t xml:space="preserve">BATUJAYA                                    </t>
  </si>
  <si>
    <t>154250</t>
  </si>
  <si>
    <t xml:space="preserve">[001300] RT 003 RW 004, [001400] RT 004 RW 004                                                                                                                                                                                                                </t>
  </si>
  <si>
    <t xml:space="preserve">0013 , 0014                                                                                                                </t>
  </si>
  <si>
    <t xml:space="preserve">RT 003 RW 004 , RT 004 RW 004                                                                                                                                                                                                                                 </t>
  </si>
  <si>
    <t>yeti nurhayati</t>
  </si>
  <si>
    <t xml:space="preserve">KARANG ANYAR                                </t>
  </si>
  <si>
    <t>154292</t>
  </si>
  <si>
    <t xml:space="preserve">[000200] RT 002 RW 01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</si>
  <si>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002 RW 01                                                                                                                                                                                                                                                  </t>
  </si>
  <si>
    <t>Nina Dwi Meilina</t>
  </si>
  <si>
    <t xml:space="preserve">KARANG SARI                                 </t>
  </si>
  <si>
    <t>154343</t>
  </si>
  <si>
    <t xml:space="preserve">[004700] RT 002 RW 013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</si>
  <si>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0047                                                                                                                       </t>
  </si>
  <si>
    <t xml:space="preserve">RT 002 RW 013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</si>
  <si>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[003800] RT 004 RW 010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</si>
  <si>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0038                                                                                                                       </t>
  </si>
  <si>
    <t>Neni Tri Juliastuti</t>
  </si>
  <si>
    <t xml:space="preserve">NEGLASARI                                   </t>
  </si>
  <si>
    <t>154422</t>
  </si>
  <si>
    <t xml:space="preserve">[003500] RT 002 RW 007                                                                                                                                                                                                                                        </t>
  </si>
  <si>
    <t>encun suryani</t>
  </si>
  <si>
    <t xml:space="preserve">MEKARSARI                                   </t>
  </si>
  <si>
    <t>154462</t>
  </si>
  <si>
    <t xml:space="preserve">[000900] RT 004 RW 002                                                                                                                                                                                                                                        </t>
  </si>
  <si>
    <t>maryanih</t>
  </si>
  <si>
    <t>b</t>
  </si>
  <si>
    <t xml:space="preserve">KEDAUNG BARU                                </t>
  </si>
  <si>
    <t>154515</t>
  </si>
  <si>
    <t xml:space="preserve">[001200] RT 03 RW 03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</si>
  <si>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03 RW 03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</si>
  <si>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KEDAUNG WETAN                               </t>
  </si>
  <si>
    <t>154566</t>
  </si>
  <si>
    <t>Sri devi</t>
  </si>
  <si>
    <t xml:space="preserve">SELAPAJANG JAYA                             </t>
  </si>
  <si>
    <t>034B</t>
  </si>
  <si>
    <t>154606</t>
  </si>
  <si>
    <t xml:space="preserve">[002200] RT 005 RW 003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</si>
  <si>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005 RW 003                                                                                                                                                                                                                                                 </t>
  </si>
  <si>
    <t>060</t>
  </si>
  <si>
    <t xml:space="preserve">BELENDUNG                                   </t>
  </si>
  <si>
    <t>154650</t>
  </si>
  <si>
    <t xml:space="preserve">[004600] RT 003 RW 011, [005100] RT 008 RW 011                                                                                                                                                                                                                </t>
  </si>
  <si>
    <t xml:space="preserve">0046 , 0051                                                                                                                </t>
  </si>
  <si>
    <t xml:space="preserve">RT 003 RW 011 , RT 008 RW 011                                                                                                                                                                                                                                 </t>
  </si>
  <si>
    <t>Anah Kursiawati</t>
  </si>
  <si>
    <t xml:space="preserve">JURUMUDI BARU                               </t>
  </si>
  <si>
    <t>154687</t>
  </si>
  <si>
    <t xml:space="preserve">[002600] RT 002 RW 006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</si>
  <si>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002 RW 006                                                                                                                                                                                                                                                 </t>
  </si>
  <si>
    <t>Irma</t>
  </si>
  <si>
    <t xml:space="preserve">JURUMUDI                                    </t>
  </si>
  <si>
    <t>154726</t>
  </si>
  <si>
    <t xml:space="preserve">[002700] RT 004 RW 006                                                                                                                                                                                                                                        </t>
  </si>
  <si>
    <t>154769</t>
  </si>
  <si>
    <t xml:space="preserve">[003800] RT 007 RW 008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</si>
  <si>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007 RW 008                                                                                                                                                                                                                                                 </t>
  </si>
  <si>
    <t>irma</t>
  </si>
  <si>
    <t xml:space="preserve">BENDA                                       </t>
  </si>
  <si>
    <t>154831</t>
  </si>
  <si>
    <t xml:space="preserve">[002000] RT 002 RW 008                                                                                                                                                                                                                                        </t>
  </si>
  <si>
    <t>nur asiah</t>
  </si>
  <si>
    <t>SURVEI ANGKATAN KERJA NASIONAL 2024</t>
  </si>
  <si>
    <t xml:space="preserve">DAFTAR SAMPEL BLOK SENSUS </t>
  </si>
  <si>
    <t>Klasifikasi Desa (K/P)</t>
  </si>
  <si>
    <t>SAK.
 FEB24</t>
  </si>
  <si>
    <t>KODE SLS 
 (LKP-SIPW)</t>
  </si>
  <si>
    <t>NAMA SLS 
 (LKP-SIPW)</t>
  </si>
  <si>
    <t>Nomor Urut Sampel</t>
  </si>
  <si>
    <t>Realissi</t>
  </si>
  <si>
    <t>Pindah</t>
  </si>
  <si>
    <t>RT 001 RW 008</t>
  </si>
  <si>
    <t>SUDIMARA BARAT</t>
  </si>
  <si>
    <t>001600 , 001700</t>
  </si>
  <si>
    <t>RT 001 RW 005 , RT 002 RW 005</t>
  </si>
  <si>
    <t>0016 , 0017</t>
  </si>
  <si>
    <t>LARANGAN</t>
  </si>
  <si>
    <t>CIPADU JAYA</t>
  </si>
  <si>
    <t>RT 002 RW 06</t>
  </si>
  <si>
    <t>Herman</t>
  </si>
  <si>
    <t>LARANGAN UTARA</t>
  </si>
  <si>
    <t>RT 002 RW 004</t>
  </si>
  <si>
    <t>KARANG TENGAH</t>
  </si>
  <si>
    <t>KARANG MULYA</t>
  </si>
  <si>
    <t>RT 002 RW 011</t>
  </si>
  <si>
    <t>KENANGA</t>
  </si>
  <si>
    <t>RT 02 RW 05</t>
  </si>
  <si>
    <t>eli hermawati</t>
  </si>
  <si>
    <t>Deasy Hikmah Fauziah</t>
  </si>
  <si>
    <t>CIPONDOH INDAH</t>
  </si>
  <si>
    <t>PANUNGGANGAN UTARA</t>
  </si>
  <si>
    <t>RT 03 RW 01</t>
  </si>
  <si>
    <t>Lidia Indrawati</t>
  </si>
  <si>
    <t>SUDIMARA PINANG</t>
  </si>
  <si>
    <t>RT 003 RW 004</t>
  </si>
  <si>
    <t>CIPETE</t>
  </si>
  <si>
    <t>002200 , 002400</t>
  </si>
  <si>
    <t>RT 01 RW 06 , RT 03 RW 06</t>
  </si>
  <si>
    <t>0022 , 0024</t>
  </si>
  <si>
    <t>BUARAN INDAH</t>
  </si>
  <si>
    <t>RT 006 RW 03</t>
  </si>
  <si>
    <t>CIMONE JAYA</t>
  </si>
  <si>
    <t>RT 004 RW 008</t>
  </si>
  <si>
    <t>SUSANTI</t>
  </si>
  <si>
    <t>Eva diana</t>
  </si>
  <si>
    <t>KOANGJAYA</t>
  </si>
  <si>
    <t>RT 003 RW 003</t>
  </si>
  <si>
    <t>JATI UWUNG</t>
  </si>
  <si>
    <t>GANDASARI</t>
  </si>
  <si>
    <t>RT 001 RW 003</t>
  </si>
  <si>
    <t>CIBODAS</t>
  </si>
  <si>
    <t>PANUNGGANGAN BARAT</t>
  </si>
  <si>
    <t>006000 , 006100 , 006200</t>
  </si>
  <si>
    <t>RT 001 RW 016 , RT 002 RW 016 , RT 003 RW 016</t>
  </si>
  <si>
    <t>0060 , 0061 , 0062</t>
  </si>
  <si>
    <t>UWUNG JAYA</t>
  </si>
  <si>
    <t>RT 002 RW 010</t>
  </si>
  <si>
    <t>006700 , 012100 , 012700</t>
  </si>
  <si>
    <t>RT 08 RW 09 , RT 02 RW 17 , RT 08 RW 17</t>
  </si>
  <si>
    <t>0067 , 0121 , 0127</t>
  </si>
  <si>
    <t>BATUCEPER</t>
  </si>
  <si>
    <t>PORISGAGA</t>
  </si>
  <si>
    <t>RT 001 RW 002</t>
  </si>
  <si>
    <t>Titi sundari</t>
  </si>
  <si>
    <t>NEGLASARI</t>
  </si>
  <si>
    <t>KARANG SARI</t>
  </si>
  <si>
    <t>RT 004 RW 010</t>
  </si>
  <si>
    <t>BENDA</t>
  </si>
  <si>
    <t>BELENDUNG</t>
  </si>
  <si>
    <t>RT 004 RW 007</t>
  </si>
  <si>
    <t>Jumlah yang didata</t>
  </si>
  <si>
    <t>Sampel yg sudah didata</t>
  </si>
  <si>
    <t>\</t>
  </si>
  <si>
    <t>JUMLAH KELUARGA AWAL (Blok II Rinc.1)</t>
  </si>
  <si>
    <t>JUMLAH KELUARGA HASIL PEMUTAKHIRAN (Blok II Rinc.2)</t>
  </si>
  <si>
    <t>JUMLAH RUTA HASIL PEMUTAKHIRAN (Blok II Rinc.3)</t>
  </si>
  <si>
    <t>Persentase (%)</t>
  </si>
  <si>
    <t>Selesai lapangan</t>
  </si>
  <si>
    <t>87</t>
  </si>
  <si>
    <t>85</t>
  </si>
  <si>
    <t>115</t>
  </si>
  <si>
    <t>111</t>
  </si>
  <si>
    <t>66</t>
  </si>
  <si>
    <t>69</t>
  </si>
  <si>
    <t>128</t>
  </si>
  <si>
    <t>126</t>
  </si>
  <si>
    <t>117</t>
  </si>
  <si>
    <t>116</t>
  </si>
  <si>
    <t>112</t>
  </si>
  <si>
    <t>136</t>
  </si>
  <si>
    <t>131</t>
  </si>
  <si>
    <t>92</t>
  </si>
  <si>
    <t>84</t>
  </si>
  <si>
    <t>102</t>
  </si>
  <si>
    <t>98</t>
  </si>
  <si>
    <t>95</t>
  </si>
  <si>
    <t>90</t>
  </si>
  <si>
    <t>81</t>
  </si>
  <si>
    <t>77</t>
  </si>
  <si>
    <t>151</t>
  </si>
  <si>
    <t>143</t>
  </si>
  <si>
    <t>97</t>
  </si>
  <si>
    <t>65</t>
  </si>
  <si>
    <t>55</t>
  </si>
  <si>
    <t>53</t>
  </si>
  <si>
    <t>25</t>
  </si>
  <si>
    <t>24</t>
  </si>
  <si>
    <t>166</t>
  </si>
  <si>
    <t>164</t>
  </si>
  <si>
    <t>80</t>
  </si>
  <si>
    <t>67</t>
  </si>
  <si>
    <t>121</t>
  </si>
  <si>
    <t>56</t>
  </si>
  <si>
    <t>37</t>
  </si>
  <si>
    <t>39</t>
  </si>
  <si>
    <t>99</t>
  </si>
  <si>
    <t>160</t>
  </si>
  <si>
    <t>155</t>
  </si>
  <si>
    <t>154</t>
  </si>
  <si>
    <t>107</t>
  </si>
  <si>
    <t>100</t>
  </si>
  <si>
    <t>171</t>
  </si>
  <si>
    <t>165</t>
  </si>
  <si>
    <t>51</t>
  </si>
  <si>
    <t>54</t>
  </si>
  <si>
    <t>124</t>
  </si>
  <si>
    <t>123</t>
  </si>
  <si>
    <t>130</t>
  </si>
  <si>
    <t>122</t>
  </si>
  <si>
    <t>113</t>
  </si>
  <si>
    <t>149</t>
  </si>
  <si>
    <t>89</t>
  </si>
  <si>
    <t>110</t>
  </si>
  <si>
    <t>96</t>
  </si>
  <si>
    <t>94</t>
  </si>
  <si>
    <t>109</t>
  </si>
  <si>
    <t>135</t>
  </si>
  <si>
    <t>119</t>
  </si>
  <si>
    <t>118</t>
  </si>
  <si>
    <t>83</t>
  </si>
  <si>
    <t>105</t>
  </si>
  <si>
    <t>62</t>
  </si>
  <si>
    <t>63</t>
  </si>
  <si>
    <t>59</t>
  </si>
  <si>
    <t>88</t>
  </si>
  <si>
    <t>82</t>
  </si>
  <si>
    <t>64</t>
  </si>
  <si>
    <t>101</t>
  </si>
  <si>
    <t>91</t>
  </si>
  <si>
    <t>106</t>
  </si>
  <si>
    <t>78</t>
  </si>
  <si>
    <t>48</t>
  </si>
  <si>
    <t>61</t>
  </si>
  <si>
    <t>157</t>
  </si>
  <si>
    <t>68</t>
  </si>
  <si>
    <t>74</t>
  </si>
  <si>
    <t>27</t>
  </si>
  <si>
    <t>127</t>
  </si>
  <si>
    <t>30</t>
  </si>
  <si>
    <t>18</t>
  </si>
  <si>
    <t>14</t>
  </si>
  <si>
    <t>139</t>
  </si>
  <si>
    <t>75</t>
  </si>
  <si>
    <t>76</t>
  </si>
  <si>
    <t>114</t>
  </si>
  <si>
    <t>40</t>
  </si>
  <si>
    <t>31</t>
  </si>
  <si>
    <t>2</t>
  </si>
  <si>
    <t>38</t>
  </si>
  <si>
    <t>72</t>
  </si>
  <si>
    <t>129</t>
  </si>
  <si>
    <t>104</t>
  </si>
  <si>
    <t>50</t>
  </si>
  <si>
    <t>140</t>
  </si>
  <si>
    <t>103</t>
  </si>
  <si>
    <t>52</t>
  </si>
  <si>
    <t>132</t>
  </si>
  <si>
    <t>150</t>
  </si>
  <si>
    <t>148</t>
  </si>
  <si>
    <t xml:space="preserve"> 108</t>
  </si>
  <si>
    <t xml:space="preserve"> 104</t>
  </si>
  <si>
    <t xml:space="preserve">    80</t>
  </si>
  <si>
    <t xml:space="preserve">   76</t>
  </si>
  <si>
    <t xml:space="preserve">   75</t>
  </si>
  <si>
    <t>120</t>
  </si>
  <si>
    <t>70</t>
  </si>
  <si>
    <t>86</t>
  </si>
  <si>
    <t>141</t>
  </si>
  <si>
    <t>58</t>
  </si>
  <si>
    <t>57</t>
  </si>
  <si>
    <t>Vivi Vrizalda</t>
  </si>
  <si>
    <t>133</t>
  </si>
  <si>
    <t>nur aisiah</t>
  </si>
  <si>
    <t>Data Progress Pencacahan Susenas</t>
  </si>
  <si>
    <t xml:space="preserve">kode prop </t>
  </si>
  <si>
    <t xml:space="preserve">kode kab </t>
  </si>
  <si>
    <t xml:space="preserve">kode NKS  </t>
  </si>
  <si>
    <t xml:space="preserve">No Urut Ruta  [max: </t>
  </si>
  <si>
    <t>Sudah Selesai? [sudah/belum]</t>
  </si>
  <si>
    <t xml:space="preserve">Hasil Pencacahan Ruta 
(R203) KOR 
</t>
  </si>
  <si>
    <t xml:space="preserve">Hasil Pencacahan Ruta 
(R203) KP 
</t>
  </si>
  <si>
    <t xml:space="preserve">1= Terisi Lengkap, 
2=Terisi tdk lengkap, 3= 
Tidak ada ART/responden yang memberikan 
informasi sampai akhir masa pencacahan, 4= menolak, 5=Ruta pindah 
</t>
  </si>
  <si>
    <t xml:space="preserve">1= Terisi Lengkap, 2=Terisi tdk lengkap, 3= Tidak ada 
ART/responden yang memberikan informasi sampai akhir masa 
pencacahan, 4= menolak, 
5=Ruta pindah 
</t>
  </si>
  <si>
    <t>PPL</t>
  </si>
  <si>
    <t>MONITORING PENCACAHAN SINASI (SKNP DAN SKSJ) TAHUN 2024</t>
  </si>
  <si>
    <r>
      <rPr>
        <rFont val="Calibri"/>
        <color theme="1"/>
      </rPr>
      <t xml:space="preserve">PERIODE PENCACAHAN : </t>
    </r>
    <r>
      <rPr>
        <rFont val="Calibri"/>
        <b/>
        <color theme="1"/>
      </rPr>
      <t>MEI-OKTOBER 2024</t>
    </r>
  </si>
  <si>
    <t>CAKUPAN SINASI : SKNP DAN SKSJ</t>
  </si>
  <si>
    <t>REKAP GABUNGAN SKNP dan SKSJ</t>
  </si>
  <si>
    <t>Pengawas</t>
  </si>
  <si>
    <t>SKSJ</t>
  </si>
  <si>
    <t>SKNP</t>
  </si>
  <si>
    <t>SKSJ + SKNP</t>
  </si>
  <si>
    <t>Selesai</t>
  </si>
  <si>
    <t>Progres</t>
  </si>
  <si>
    <t>Dwi AP</t>
  </si>
  <si>
    <t>Dermawan Risky</t>
  </si>
  <si>
    <t>A Rokhman</t>
  </si>
  <si>
    <t>Neni TJ</t>
  </si>
  <si>
    <t>Nila</t>
  </si>
  <si>
    <t>Aulia M</t>
  </si>
  <si>
    <t>Nur Indah</t>
  </si>
  <si>
    <t>PROGRESS  PENCACAHAN SEEA TAHUN 2024</t>
  </si>
  <si>
    <r>
      <rPr>
        <rFont val="Calibri"/>
        <color theme="1"/>
      </rPr>
      <t xml:space="preserve">PERIODE PENCACAHAN : </t>
    </r>
    <r>
      <rPr>
        <rFont val="Calibri"/>
        <b/>
        <color theme="1"/>
      </rPr>
      <t xml:space="preserve"> JULI - OKTOBER  2024</t>
    </r>
  </si>
  <si>
    <t>Deny Noor</t>
  </si>
  <si>
    <t>Ranita</t>
  </si>
  <si>
    <t>PROGRESS SKTNP TAHAP 3 TAHUN 2024</t>
  </si>
  <si>
    <r>
      <rPr>
        <rFont val="Calibri"/>
        <color theme="1"/>
      </rPr>
      <t xml:space="preserve">PERIODE PENCACAHAN : </t>
    </r>
    <r>
      <rPr>
        <rFont val="Calibri"/>
        <b/>
        <color theme="1"/>
      </rPr>
      <t>1 - 25 JULI 2024</t>
    </r>
  </si>
  <si>
    <t>CAKUPAN SKTNP : SKTNP Barang dan SKTNP  jasa</t>
  </si>
  <si>
    <t>Abu sahrizal</t>
  </si>
  <si>
    <t>MONITORING KEGIATAN STATISTIK NERACA PENGELUARAN TAHUN 2024</t>
  </si>
  <si>
    <t>PERIODE PENCACAHAN:</t>
  </si>
  <si>
    <t>15 JUNI - 31 JULI 2024</t>
  </si>
  <si>
    <t>PELATIHAN TELAH DILAKUKAN PADA TANGGAL 5 -7 JUNI 2024</t>
  </si>
  <si>
    <t>No.</t>
  </si>
  <si>
    <t>Nama Pengawas</t>
  </si>
  <si>
    <t>NTA</t>
  </si>
  <si>
    <t>SKLNP Tahunan</t>
  </si>
  <si>
    <t>UPD Dir LNPRT</t>
  </si>
  <si>
    <t>SKPS</t>
  </si>
  <si>
    <t>SKSPPI</t>
  </si>
  <si>
    <t>SKSIP</t>
  </si>
  <si>
    <t>PMTB</t>
  </si>
  <si>
    <t>SKTNP Tahap 1</t>
  </si>
  <si>
    <t>TOTAL</t>
  </si>
  <si>
    <t>Nilai</t>
  </si>
  <si>
    <t>T</t>
  </si>
  <si>
    <t>R</t>
  </si>
  <si>
    <t>Eva</t>
  </si>
  <si>
    <t>Abd Rokhman</t>
  </si>
  <si>
    <t>Total</t>
  </si>
  <si>
    <t>1 - 7 JULI 2024</t>
  </si>
  <si>
    <t>SKLNP Triwulan 2 2024</t>
  </si>
  <si>
    <t>Iqbal Zam Zam Hilaul</t>
  </si>
  <si>
    <t>TARGET REALISASI UPDATING PERUSAHAAN (DPA) 2024</t>
  </si>
  <si>
    <t>Persentase</t>
  </si>
  <si>
    <t>Hendra Guanawan</t>
  </si>
  <si>
    <t>1. Lina Astuti</t>
  </si>
  <si>
    <t>2, Yayah</t>
  </si>
  <si>
    <t>3. Ita Rosita</t>
  </si>
  <si>
    <t>4, Eva</t>
  </si>
  <si>
    <t>5. Farhatunnisa</t>
  </si>
  <si>
    <t>1. EIS</t>
  </si>
  <si>
    <t>2. IRMA</t>
  </si>
  <si>
    <t>3, MURNI ASIH</t>
  </si>
  <si>
    <t>1. Peperarmi</t>
  </si>
  <si>
    <t>2. Yanto</t>
  </si>
  <si>
    <t>3. Adit</t>
  </si>
  <si>
    <t>maman</t>
  </si>
  <si>
    <t>1. M Hasan Albana</t>
  </si>
  <si>
    <t>2. SALBIYAH</t>
  </si>
  <si>
    <t>3. DEWI S</t>
  </si>
  <si>
    <t>7, LEO SAPUTRA</t>
  </si>
  <si>
    <t>2. Andi Lala</t>
  </si>
  <si>
    <t>3. AURA</t>
  </si>
  <si>
    <t>11, EDAH</t>
  </si>
  <si>
    <t>1. Denny Noor Cahyo</t>
  </si>
  <si>
    <t>4. SITI RIYANI</t>
  </si>
  <si>
    <t>5. WULAN ANGGIANI</t>
  </si>
  <si>
    <t>6, HARUN</t>
  </si>
  <si>
    <t>8, DEWI ANDHI</t>
  </si>
  <si>
    <t>9, ALDOYUDI</t>
  </si>
  <si>
    <t>10, DEWITA</t>
  </si>
  <si>
    <t>12, NURUL INTAN FEBRIANI</t>
  </si>
  <si>
    <t>Dwi apriliantono</t>
  </si>
  <si>
    <t>1. Dwi Aryanto</t>
  </si>
  <si>
    <t>2. Rudi</t>
  </si>
  <si>
    <t>3. Nila</t>
  </si>
  <si>
    <t>4, Ade Chaerudin</t>
  </si>
  <si>
    <t>1 Muhanar Biki</t>
  </si>
  <si>
    <t>Rinto</t>
  </si>
  <si>
    <t>1. NENI</t>
  </si>
  <si>
    <t>2. DEVI</t>
  </si>
  <si>
    <t>3. NANDA</t>
  </si>
  <si>
    <t>Maya</t>
  </si>
  <si>
    <t>1. M quraesin</t>
  </si>
  <si>
    <t>2. Dermawan Rizki</t>
  </si>
  <si>
    <t>3. Sri Artiningsih</t>
  </si>
  <si>
    <t>4. Umi L Rosidah</t>
  </si>
  <si>
    <t>5. Sri Nunggarsih</t>
  </si>
  <si>
    <t>1. KARTIKA</t>
  </si>
  <si>
    <t>1. Dedy Supriadi</t>
  </si>
  <si>
    <t>REALISASI PENYELESAIAN DOKUMEN SEP-UTP 2024</t>
  </si>
  <si>
    <t>NO</t>
  </si>
  <si>
    <t>NAMA</t>
  </si>
  <si>
    <t>TARGET UTP</t>
  </si>
  <si>
    <t>SELESAI DIDATA</t>
  </si>
  <si>
    <t>Keadaan Tanggal</t>
  </si>
  <si>
    <t>Dokumen di Pengawas</t>
  </si>
  <si>
    <t>Muhamad Yusuf</t>
  </si>
  <si>
    <t>Muhanar biki</t>
  </si>
  <si>
    <t>Aulia Salamah</t>
  </si>
  <si>
    <t>M Dede Kurniawan</t>
  </si>
  <si>
    <t>M Quraesyin</t>
  </si>
  <si>
    <t>Neni Tri</t>
  </si>
  <si>
    <t>Eis Khairunnisa</t>
  </si>
  <si>
    <t>Umroh</t>
  </si>
  <si>
    <t>SURVEI INDUSTRI MIKRO DAN KECIL 2024
 DAFTAR SAMPEL BLOK SENSUS</t>
  </si>
  <si>
    <t>PROVINSI  : [36] BANTEN
 KABUPATEN  : [71] TANGERANG</t>
  </si>
  <si>
    <t>Kode dan Nama
 Kecamatan/Desa/Kelurahan</t>
  </si>
  <si>
    <t>K/P
 *)</t>
  </si>
  <si>
    <t>NKS
 **)</t>
  </si>
  <si>
    <t>NSBS
 ***)</t>
  </si>
  <si>
    <t>Jumlah Usaha IMK SE2016</t>
  </si>
  <si>
    <t>Angka
 Random</t>
  </si>
  <si>
    <t>SUBMIT BLOK SENSUS</t>
  </si>
  <si>
    <t>JUMLAH</t>
  </si>
  <si>
    <t>SELISIH DENGAN SE2016</t>
  </si>
  <si>
    <t>[1]</t>
  </si>
  <si>
    <t>[2]</t>
  </si>
  <si>
    <t>[3]</t>
  </si>
  <si>
    <t>[4]</t>
  </si>
  <si>
    <t>[5]</t>
  </si>
  <si>
    <t>[6]</t>
  </si>
  <si>
    <t>[7]</t>
  </si>
  <si>
    <t>TANGGAL</t>
  </si>
  <si>
    <t>IMK</t>
  </si>
  <si>
    <t>[010]</t>
  </si>
  <si>
    <t>[001] TAJUR</t>
  </si>
  <si>
    <t>0.7</t>
  </si>
  <si>
    <t>RIRI DEVITRI</t>
  </si>
  <si>
    <t>ABDUL ROKHMAN</t>
  </si>
  <si>
    <t>0.86</t>
  </si>
  <si>
    <t>[002] PARUNG SERAB</t>
  </si>
  <si>
    <t>0.33</t>
  </si>
  <si>
    <t>ASTUTI</t>
  </si>
  <si>
    <t>0.68</t>
  </si>
  <si>
    <t>0.52</t>
  </si>
  <si>
    <t>[003] PANINGGILAN</t>
  </si>
  <si>
    <t>0.3</t>
  </si>
  <si>
    <t>ESTIANAH</t>
  </si>
  <si>
    <t>[012] PANINGGILAN UTARA</t>
  </si>
  <si>
    <t>0.44</t>
  </si>
  <si>
    <t>0.95</t>
  </si>
  <si>
    <t>selesaai</t>
  </si>
  <si>
    <t>0.32</t>
  </si>
  <si>
    <t>0.97</t>
  </si>
  <si>
    <t>0.69</t>
  </si>
  <si>
    <t>[013] SUDIMARA SELATAN</t>
  </si>
  <si>
    <t>0.49</t>
  </si>
  <si>
    <t>0.4</t>
  </si>
  <si>
    <t xml:space="preserve">selesai </t>
  </si>
  <si>
    <t>[014] SUDIMARA BARAT</t>
  </si>
  <si>
    <t>0.9</t>
  </si>
  <si>
    <t>[015] SUDIMARA JAYA</t>
  </si>
  <si>
    <t>0.74</t>
  </si>
  <si>
    <t>0.67</t>
  </si>
  <si>
    <t>[016] SUDIMARA TIMUR</t>
  </si>
  <si>
    <t>0.72</t>
  </si>
  <si>
    <t>0.89</t>
  </si>
  <si>
    <t>[011]</t>
  </si>
  <si>
    <t>[001] LARANGAN SELATAN</t>
  </si>
  <si>
    <t>HERMAN</t>
  </si>
  <si>
    <t>PRIYANTO</t>
  </si>
  <si>
    <t>0.94</t>
  </si>
  <si>
    <t>0.92</t>
  </si>
  <si>
    <t>[002] GAGA</t>
  </si>
  <si>
    <t>ERNA</t>
  </si>
  <si>
    <t>0.88</t>
  </si>
  <si>
    <t>[003] CIPADU JAYA</t>
  </si>
  <si>
    <t>0.61</t>
  </si>
  <si>
    <t>SUSI IRAWATI</t>
  </si>
  <si>
    <t>0.98</t>
  </si>
  <si>
    <t>0.96</t>
  </si>
  <si>
    <t>0.42</t>
  </si>
  <si>
    <t>[004] KEREO SELATAN</t>
  </si>
  <si>
    <t>KATIAH</t>
  </si>
  <si>
    <t>0.87</t>
  </si>
  <si>
    <t>[005] CIPADU</t>
  </si>
  <si>
    <t>0.51</t>
  </si>
  <si>
    <t>0.56</t>
  </si>
  <si>
    <t>[006] KEREO</t>
  </si>
  <si>
    <t>0.73</t>
  </si>
  <si>
    <t>[007] LARANGAN INDAH</t>
  </si>
  <si>
    <t>0.55</t>
  </si>
  <si>
    <t>0.45</t>
  </si>
  <si>
    <t>0.64</t>
  </si>
  <si>
    <t>[012]</t>
  </si>
  <si>
    <t>[001] PEDURENAN</t>
  </si>
  <si>
    <t>AHMAD ABDUL AZIS</t>
  </si>
  <si>
    <t>WAHYU BRATA</t>
  </si>
  <si>
    <t>[002] PONDOK PUCUNG</t>
  </si>
  <si>
    <t>0.71</t>
  </si>
  <si>
    <t>VIVI NOVIANTI</t>
  </si>
  <si>
    <t>[003] KARANG TENGAH</t>
  </si>
  <si>
    <t>0.65</t>
  </si>
  <si>
    <t>[004] KARANG TIMUR</t>
  </si>
  <si>
    <t>0.31</t>
  </si>
  <si>
    <t>[005] KARANG MULYA</t>
  </si>
  <si>
    <t>[006] PARUNG JAYA</t>
  </si>
  <si>
    <t>0.47</t>
  </si>
  <si>
    <t>[007] PONDOK BAHAR</t>
  </si>
  <si>
    <t>0.79</t>
  </si>
  <si>
    <t>[020]</t>
  </si>
  <si>
    <t>[013] CIPONDOH</t>
  </si>
  <si>
    <t>OOM</t>
  </si>
  <si>
    <t>0.77</t>
  </si>
  <si>
    <t>0.57</t>
  </si>
  <si>
    <t>[014] KENANGA</t>
  </si>
  <si>
    <t>ROHMANI</t>
  </si>
  <si>
    <t>0.63</t>
  </si>
  <si>
    <t>[015] GONDRONG</t>
  </si>
  <si>
    <t>0.66</t>
  </si>
  <si>
    <t>0.43</t>
  </si>
  <si>
    <t>[016] PETIR</t>
  </si>
  <si>
    <t>SRI YANI</t>
  </si>
  <si>
    <t>AULIA MUFTI</t>
  </si>
  <si>
    <t>0.46</t>
  </si>
  <si>
    <t>0.75</t>
  </si>
  <si>
    <t>0.54</t>
  </si>
  <si>
    <t>[017] KETAPANG</t>
  </si>
  <si>
    <t>LISTIYANINGSIH</t>
  </si>
  <si>
    <t>[018] CIPONDOH INDAH</t>
  </si>
  <si>
    <t>0.58</t>
  </si>
  <si>
    <t>AGNIA</t>
  </si>
  <si>
    <t>0.78</t>
  </si>
  <si>
    <t>0.6</t>
  </si>
  <si>
    <t>0.76</t>
  </si>
  <si>
    <t>[020] PORIS PLAWAD UTARA</t>
  </si>
  <si>
    <t>0.85</t>
  </si>
  <si>
    <t>SUSI SUSANTI</t>
  </si>
  <si>
    <t>0.37</t>
  </si>
  <si>
    <t>0.59</t>
  </si>
  <si>
    <t>[021] PORIS PLAWAD</t>
  </si>
  <si>
    <t>0.41</t>
  </si>
  <si>
    <t>[021]</t>
  </si>
  <si>
    <t>[001] PANUNGGANGAN UTARA</t>
  </si>
  <si>
    <t>AULIA SALAMAH</t>
  </si>
  <si>
    <t>DWI APRLIANTONO</t>
  </si>
  <si>
    <t>064B</t>
  </si>
  <si>
    <t>[004] KUNCIRAN</t>
  </si>
  <si>
    <t>ETY HERAWATI</t>
  </si>
  <si>
    <t>[005] KUNCIRAN INDAH</t>
  </si>
  <si>
    <t>073B</t>
  </si>
  <si>
    <t>[006] SUDIMARA PINANG</t>
  </si>
  <si>
    <t>LIDIA INDRAWATI</t>
  </si>
  <si>
    <t>0.8</t>
  </si>
  <si>
    <t>[008] NEROKTOG</t>
  </si>
  <si>
    <t>0.99</t>
  </si>
  <si>
    <t>[009] KUNCIRAN JAYA</t>
  </si>
  <si>
    <t>[011] CIPETE</t>
  </si>
  <si>
    <t>0.48</t>
  </si>
  <si>
    <t>[030]</t>
  </si>
  <si>
    <t>[004] CIKOKOL</t>
  </si>
  <si>
    <t>0.5</t>
  </si>
  <si>
    <t>Dermawan Rizki</t>
  </si>
  <si>
    <t>HARIYANTO</t>
  </si>
  <si>
    <t>0.38</t>
  </si>
  <si>
    <t>[006] BABAKAN</t>
  </si>
  <si>
    <t>[014] SUKASARI</t>
  </si>
  <si>
    <t>Fikri</t>
  </si>
  <si>
    <t>[015] BUARAN INDAH</t>
  </si>
  <si>
    <t>Dedi</t>
  </si>
  <si>
    <t>[016] TANAH TINGGI</t>
  </si>
  <si>
    <t>0.35</t>
  </si>
  <si>
    <t>[017] SUKAASIH</t>
  </si>
  <si>
    <t>[031]</t>
  </si>
  <si>
    <t>[001] KARAWACI BARU</t>
  </si>
  <si>
    <t>IMAS RATNA DEWI</t>
  </si>
  <si>
    <t>[003] BOJONGJAYA</t>
  </si>
  <si>
    <t>[004] KARAWACI</t>
  </si>
  <si>
    <t>WIWIN</t>
  </si>
  <si>
    <t>[005] CIMONE JAYA</t>
  </si>
  <si>
    <t>0.82</t>
  </si>
  <si>
    <t>IIN INDRIYATI</t>
  </si>
  <si>
    <t>[006] CIMONE</t>
  </si>
  <si>
    <t>[007] BUGEL</t>
  </si>
  <si>
    <t>0.34</t>
  </si>
  <si>
    <t>DWI LESTARI</t>
  </si>
  <si>
    <t>0.36</t>
  </si>
  <si>
    <t>[009] PABUARAN</t>
  </si>
  <si>
    <t>[010] SUKAJADI</t>
  </si>
  <si>
    <t>13 jJuli 2024</t>
  </si>
  <si>
    <t>[011] GERENDENG</t>
  </si>
  <si>
    <t>[012] KOANGJAYA</t>
  </si>
  <si>
    <t>RHEINA</t>
  </si>
  <si>
    <t>[013] PASARBARU</t>
  </si>
  <si>
    <t>[015] PABUARAN TUMPENG</t>
  </si>
  <si>
    <t>0.83</t>
  </si>
  <si>
    <t>[040]</t>
  </si>
  <si>
    <t>[001] MANIS JAYA</t>
  </si>
  <si>
    <t>KARTINI</t>
  </si>
  <si>
    <t>[003] GANDASARI</t>
  </si>
  <si>
    <t>0.53</t>
  </si>
  <si>
    <t>[010] KRONCONG</t>
  </si>
  <si>
    <t>TIFFANY</t>
  </si>
  <si>
    <t>[011] ALAM JAYA</t>
  </si>
  <si>
    <t>0.93</t>
  </si>
  <si>
    <t>071B</t>
  </si>
  <si>
    <t>[012] PASIR JAYA</t>
  </si>
  <si>
    <t>098B</t>
  </si>
  <si>
    <t>[041]</t>
  </si>
  <si>
    <t>[001] PANUNGGANGAN BARAT</t>
  </si>
  <si>
    <t>RUMIYATI</t>
  </si>
  <si>
    <t>[002] CIBODASARI</t>
  </si>
  <si>
    <t>DEWI INDAH</t>
  </si>
  <si>
    <t>[003] CIBODAS BARU</t>
  </si>
  <si>
    <t>[004] CIBODAS</t>
  </si>
  <si>
    <t>065B</t>
  </si>
  <si>
    <t>084B</t>
  </si>
  <si>
    <t>0.91</t>
  </si>
  <si>
    <t>097B</t>
  </si>
  <si>
    <t>MAYA SOPAH</t>
  </si>
  <si>
    <t>[005] UWUNG JAYA</t>
  </si>
  <si>
    <t>[006] JATIUWUNG</t>
  </si>
  <si>
    <t>[042]</t>
  </si>
  <si>
    <t>[002] GEBANG RAYA</t>
  </si>
  <si>
    <t>KHUSNUL KHOTIMAH</t>
  </si>
  <si>
    <t>TRI</t>
  </si>
  <si>
    <t>090B</t>
  </si>
  <si>
    <t>107B</t>
  </si>
  <si>
    <t>[003] SANGIANG JAYA</t>
  </si>
  <si>
    <t>[004] PERIUK</t>
  </si>
  <si>
    <t>SRI SINAWANG</t>
  </si>
  <si>
    <t>[005] PERIUK JAYA</t>
  </si>
  <si>
    <t>[050]</t>
  </si>
  <si>
    <t>[001] PORISGAGA BARU</t>
  </si>
  <si>
    <t>alfarizi</t>
  </si>
  <si>
    <t>[002] PORIS JAYA</t>
  </si>
  <si>
    <t>[003] PORISGAGA</t>
  </si>
  <si>
    <t>[004] KEBON BESAR</t>
  </si>
  <si>
    <t>[005] BATUCEPER</t>
  </si>
  <si>
    <t>[007] BATUSARI</t>
  </si>
  <si>
    <t>[051]</t>
  </si>
  <si>
    <t>[002] KARANG SARI</t>
  </si>
  <si>
    <t>Siti Azizah</t>
  </si>
  <si>
    <t>[003] NEGLASARI</t>
  </si>
  <si>
    <t>[004] MEKARSARI</t>
  </si>
  <si>
    <t>[006] KEDAUNG WETAN</t>
  </si>
  <si>
    <t>[007] SELAPAJANG JAYA</t>
  </si>
  <si>
    <t>[060]</t>
  </si>
  <si>
    <t>[001] BELENDUNG</t>
  </si>
  <si>
    <t>[002] JURUMUDI BARU</t>
  </si>
  <si>
    <t>[003] JURUMUDI</t>
  </si>
  <si>
    <t>[005] BENDA</t>
  </si>
  <si>
    <t>040B</t>
  </si>
  <si>
    <t>TARGET 771</t>
  </si>
  <si>
    <t>KEKURANGAN</t>
  </si>
  <si>
    <t>*) K/P : 1 = Perkotaan; 2 = Perdesaan
 **) NKS (Nomor Kode Sampel) :  Digit 1-2=Strata IMK
 Digit 3-7=Nomor urut blok sensus dalam satu kabupaten/kota
 Strata IMK:
 ***) NSBS : Nomor Sub Blok Sensus</t>
  </si>
  <si>
    <t>19. Mesin &amp; YTDL
 20. Motor
 21. Angkutan Lainnya
 22. Furnitur
 23. Olah Lainnya
 24. Jasa Reparasi Mesin
 25. Non Konsentrasi</t>
  </si>
  <si>
    <t>01. Makanan</t>
  </si>
  <si>
    <t>07. Kayu/Brg Rotan</t>
  </si>
  <si>
    <t>02. Minuman</t>
  </si>
  <si>
    <t>08. Kertas &amp; Sejenis</t>
  </si>
  <si>
    <t>03. Olah Tembakau</t>
  </si>
  <si>
    <t>09. Cetak &amp; Rekaman</t>
  </si>
  <si>
    <t>04. Tekstil</t>
  </si>
  <si>
    <t>10. Batubara &amp; MBumi</t>
  </si>
  <si>
    <t>05. Pakaian Jadi</t>
  </si>
  <si>
    <t>11. Kimia &amp; Sejenis</t>
  </si>
  <si>
    <t>06. Kulit/Alas Kaki</t>
  </si>
  <si>
    <t>12. Farmasi &amp; Jamu</t>
  </si>
  <si>
    <t>Master File Desa yang digunakan kondisi MFD Online semester 1 tahun 2023.  Halaman : 8
 Sampling frame yang digunakan adalah hasil SE2016
 Peta yang digunakan adalah peta blok sensus SP2010/SE2016</t>
  </si>
  <si>
    <t>nm_kec</t>
  </si>
  <si>
    <t>kd_des</t>
  </si>
  <si>
    <t>nm_des</t>
  </si>
  <si>
    <t>KIP</t>
  </si>
  <si>
    <t>nama_perusahaan</t>
  </si>
  <si>
    <t>alamat_perusahaan</t>
  </si>
  <si>
    <t>statussampel</t>
  </si>
  <si>
    <t>Strata</t>
  </si>
  <si>
    <t>produksi utama</t>
  </si>
  <si>
    <t>kbli5</t>
  </si>
  <si>
    <t>NAMA PETUGAS</t>
  </si>
  <si>
    <t>DOKUMEN MASUK BPS</t>
  </si>
  <si>
    <t>PARUNG SERAB</t>
  </si>
  <si>
    <t>KONVEKSI TAS SAWIR</t>
  </si>
  <si>
    <t>Jl. Kav P&amp;K Blok B</t>
  </si>
  <si>
    <t>U</t>
  </si>
  <si>
    <t>Membuat Tas</t>
  </si>
  <si>
    <t>MUHANA RBIKI</t>
  </si>
  <si>
    <t>Masuk</t>
  </si>
  <si>
    <t>SUDIMARA SELATAN</t>
  </si>
  <si>
    <t>BAGUSFOOD INDONESIA HEBAT, PT</t>
  </si>
  <si>
    <t>Jl. Raden Fatah Raya</t>
  </si>
  <si>
    <t>minuman serbuk di indonesia</t>
  </si>
  <si>
    <t>GRIYA GRAFIKA UTAMA</t>
  </si>
  <si>
    <t>Jl. Karyawan Iv Rt.001 Rw.015 No. 111</t>
  </si>
  <si>
    <t>Percetakan</t>
  </si>
  <si>
    <t>KARANG TIMUR</t>
  </si>
  <si>
    <t>NATURA ALAMINDO, CV</t>
  </si>
  <si>
    <t>Jl. Hos Cokroaminoto No. 6, Rt 5/ Rw 5</t>
  </si>
  <si>
    <t>Obat Herbal</t>
  </si>
  <si>
    <t>NUSANTARA LESTARI CERIAPRATAMA, PT</t>
  </si>
  <si>
    <t>Jl. Hos Cokroaminoto 57-58</t>
  </si>
  <si>
    <t>Pencetakan Umum</t>
  </si>
  <si>
    <t>CATUR PUTRA TUNGGAL, PT</t>
  </si>
  <si>
    <t>Jl. Raden Saleh No.89</t>
  </si>
  <si>
    <t>Kaca Lembaran</t>
  </si>
  <si>
    <t>FASTEC, PT</t>
  </si>
  <si>
    <t>Jl. Raden Saleh No. 72B Cileduk</t>
  </si>
  <si>
    <t>Las Listrik</t>
  </si>
  <si>
    <t>LOUSERINDO MEGAH PERMAI, PT</t>
  </si>
  <si>
    <t>Jl. Kh Hasyim Ashari No. 100</t>
  </si>
  <si>
    <t>lift elevatrot dan eskalator</t>
  </si>
  <si>
    <t>M Hasan Albana</t>
  </si>
  <si>
    <t>RIZQI DASA PERKASA,PT</t>
  </si>
  <si>
    <t>Jl. Kh. Hasyim Ashari No. 99E</t>
  </si>
  <si>
    <t>spare past motor</t>
  </si>
  <si>
    <t>WIDA INTER TECH, PT</t>
  </si>
  <si>
    <t>Jl. Kavling Dpr Blok B No. 28</t>
  </si>
  <si>
    <t>furniture dari kayu</t>
  </si>
  <si>
    <t>KARTIKA</t>
  </si>
  <si>
    <t>ADI CIPTA HASTA MULIA, PT</t>
  </si>
  <si>
    <t>Jl. Cipondoh No.30, Rt 004/06, Rt.001/Rw.006,</t>
  </si>
  <si>
    <t>marmer</t>
  </si>
  <si>
    <t>AGRA JAYA, PT</t>
  </si>
  <si>
    <t>Kav Dpr Blok A No.213</t>
  </si>
  <si>
    <t>furniture</t>
  </si>
  <si>
    <t>GLOBAL INFINITY PERKASA</t>
  </si>
  <si>
    <t>Kav. Dpr Blok A No. 35A</t>
  </si>
  <si>
    <t>Furnitur Dari Kayu</t>
  </si>
  <si>
    <t xml:space="preserve">Salbiah </t>
  </si>
  <si>
    <t>KAIZEN PRESISI SUKSES, PT</t>
  </si>
  <si>
    <t>Kavling Dpr Blok A No.202-203</t>
  </si>
  <si>
    <t>paku, mur, baut</t>
  </si>
  <si>
    <t>PILAR LOGAM PERKASA, PT</t>
  </si>
  <si>
    <t>Jl. Kavling Dpr Blok A</t>
  </si>
  <si>
    <t>membuat konstruksi mesin</t>
  </si>
  <si>
    <t>POPULER KACA UTAMA,PT</t>
  </si>
  <si>
    <t>Jl.Kh Hasyim Ashari, Kavling Dpr Blok B1 No.16 Rt.001/Rw.006</t>
  </si>
  <si>
    <t>kaca</t>
  </si>
  <si>
    <t>PRIMA SINAR KALIMAS, CV</t>
  </si>
  <si>
    <t>Kali Bawah No.88 Kenanga Cipondoh</t>
  </si>
  <si>
    <t>sablon kaos pria dan wanita</t>
  </si>
  <si>
    <t>GONDRONG</t>
  </si>
  <si>
    <t>DWI KARYA SURYA JAYA, PT</t>
  </si>
  <si>
    <t>Jl. H Mansyur No.30 Gondrong Rt 01/05</t>
  </si>
  <si>
    <t>SINAR MUTIARA, CV</t>
  </si>
  <si>
    <t>Jl. Kihajar Dewantara Gg Lurah Sa'Adih No.80</t>
  </si>
  <si>
    <t>Dewi nurhayati</t>
  </si>
  <si>
    <t>PETIR</t>
  </si>
  <si>
    <t>PROSPERA PERWIRA UTAMA, PT</t>
  </si>
  <si>
    <t>Rukan Crown Green Lake City Blok H No. 16</t>
  </si>
  <si>
    <t>Perakitan Komputer</t>
  </si>
  <si>
    <t>PORIS PLAWAD</t>
  </si>
  <si>
    <t>BESTTOFLOW SYSTEM,PT</t>
  </si>
  <si>
    <t>Blok N.31 Jl. Daan Mogot Km. 21</t>
  </si>
  <si>
    <t>produk-produk hidrolik</t>
  </si>
  <si>
    <t>FAJAR SUN MASTER, PT</t>
  </si>
  <si>
    <t>Jl. H.Agus Salim No.38</t>
  </si>
  <si>
    <t>Perabor rumah tangga</t>
  </si>
  <si>
    <t>INDO GREENLIFE HARVEST,PT</t>
  </si>
  <si>
    <t>Jl. Daan Mogot Km 21 No. 1 Blok Q1 Rt.001/Rw.001,</t>
  </si>
  <si>
    <t>jenis kopi, makanan dan minuman berserat, serta produk untuk kesehatan</t>
  </si>
  <si>
    <t>KREASI KEMASAN KOMPOSIT,PT</t>
  </si>
  <si>
    <t>Jl. Kh. Agus Salim No. 88 Rt.001/Rw.001</t>
  </si>
  <si>
    <t>Kemasan Dan Kotak Dari Kertas Dan Karton</t>
  </si>
  <si>
    <t>MITRA CMB INDONESIA</t>
  </si>
  <si>
    <t>Jl. Kh Agus Salim Rt 003 Rw 006</t>
  </si>
  <si>
    <t>sandal</t>
  </si>
  <si>
    <t>MURNI KARETINDO LESTARI, PT</t>
  </si>
  <si>
    <t>Jl. K.H. Agus Salim No.5</t>
  </si>
  <si>
    <t>sendal jepit</t>
  </si>
  <si>
    <t>STAR COSMOS, PT</t>
  </si>
  <si>
    <t>Jl. Kh Agus Salim No.38</t>
  </si>
  <si>
    <t>Peralatan elektronik rumahtangga</t>
  </si>
  <si>
    <t>SURYA RENGO CONTAINERS, PT</t>
  </si>
  <si>
    <t>Jl. Kh Agus Salim No.4 Tangerang</t>
  </si>
  <si>
    <t>kotak karton</t>
  </si>
  <si>
    <t>TUNAS ALFIN, TBK PT</t>
  </si>
  <si>
    <t>Jl. Kh. Agus Salim No. 9 Rt 001/ Rw 005</t>
  </si>
  <si>
    <t>Barang Dari Kertas Dan Papan Kertas Lainnya</t>
  </si>
  <si>
    <t>YUASA BATTERY INDONESIA, PT</t>
  </si>
  <si>
    <t>Jl. Mh Thamrin No.1 Kebon Nanas</t>
  </si>
  <si>
    <t>accu</t>
  </si>
  <si>
    <t>INDONESIA TOYOBO FILM SOLUTIONS</t>
  </si>
  <si>
    <t>Jl. M.H Thamrin</t>
  </si>
  <si>
    <t>plastik lembaran</t>
  </si>
  <si>
    <t>INSTAPRINT JAYA PRATAMA</t>
  </si>
  <si>
    <t>H M Thamrin No.28</t>
  </si>
  <si>
    <t>percetakan umum</t>
  </si>
  <si>
    <t>TEIJIN INDONESIA FIBER CORP, PT/TIFICO</t>
  </si>
  <si>
    <t>Jl. Mh.Thamrin Po. Box 485</t>
  </si>
  <si>
    <t>polyester stafle fibre</t>
  </si>
  <si>
    <t>KUNCIRAN</t>
  </si>
  <si>
    <t>AMUGRAH RAJA, CV</t>
  </si>
  <si>
    <t>Sutera Kav 20 A No.1-2 Kunciran</t>
  </si>
  <si>
    <t>percetakan</t>
  </si>
  <si>
    <t>NEROKTOG</t>
  </si>
  <si>
    <t>CENDIKIA JAYA SENTOSA, pt</t>
  </si>
  <si>
    <t>Jl. Kh Hasyim Ashari, Komplek Dpr Blok C-14</t>
  </si>
  <si>
    <t>Handling Equipment dan jasa pelayan Konstruksi</t>
  </si>
  <si>
    <t>HIDUP SENANG BERJAYA, PT</t>
  </si>
  <si>
    <t>Komplek Dpr Blok C No.14,. Kh. Hasyim Ashari, Rt.003/Rw.006</t>
  </si>
  <si>
    <t>Furnitur</t>
  </si>
  <si>
    <t>INDO RIGHT PACK, PT</t>
  </si>
  <si>
    <t>Kav. Dpr No. 262</t>
  </si>
  <si>
    <t>kemasan dan kotak dari klertas dan karton</t>
  </si>
  <si>
    <t>INSPIRA MULTI KARYA</t>
  </si>
  <si>
    <t>Jl. Kh. Hasyim Ashari Gang Ambon Kav. Dpr No.C-213</t>
  </si>
  <si>
    <t>SERAYU METALINDO STEEL, PT</t>
  </si>
  <si>
    <t>Jl. Kh. Hasyim Ashari Kav Dpr Blok C No. 80</t>
  </si>
  <si>
    <t>metal stamping manufacturing, bisa membuat komponen part R2 dan R4 dll</t>
  </si>
  <si>
    <t>SUPERIOR GLOBAL INDONESIA</t>
  </si>
  <si>
    <t>Jl. Kp. Neroktog Blok C 165</t>
  </si>
  <si>
    <t>Bubble wrap</t>
  </si>
  <si>
    <t>CIKOKOL</t>
  </si>
  <si>
    <t>MONIER, PT</t>
  </si>
  <si>
    <t>Jl. Mh Thamrin No. 24</t>
  </si>
  <si>
    <t>genteng dan aksesoris atap</t>
  </si>
  <si>
    <t>DEDI SUPRIADI</t>
  </si>
  <si>
    <t>TRI KALINDO KHARISMA, PT</t>
  </si>
  <si>
    <t>Jl.Melati Raya I/88</t>
  </si>
  <si>
    <t>krey alumunium</t>
  </si>
  <si>
    <t>TANAH TINGGI</t>
  </si>
  <si>
    <t>HOSINDO AGUNG PERTIWI</t>
  </si>
  <si>
    <t>Jl. Daanmogot Km 23 Melati Raya No.18</t>
  </si>
  <si>
    <t>kain rajut ( tricot, jerzy) dan menyediakan busa lapis ( PU foam) , sticker</t>
  </si>
  <si>
    <t>KREASI PERSADA GRAFIKA,PT</t>
  </si>
  <si>
    <t>Jl. Supriadi No. 62 Rt.003/Rw.003,</t>
  </si>
  <si>
    <t>NUSAJAYA</t>
  </si>
  <si>
    <t>DHARMA POLIPLAST, PT</t>
  </si>
  <si>
    <t>Jl. Imam Bonjol Km 2,6 N0. 6</t>
  </si>
  <si>
    <t>Helm</t>
  </si>
  <si>
    <t>Ade Chaeruddin P</t>
  </si>
  <si>
    <t>masuk</t>
  </si>
  <si>
    <t>SAHABAT JAYA SUKSES ABADI PT</t>
  </si>
  <si>
    <t>Jl. Imam Bonjol Km.25 No.3</t>
  </si>
  <si>
    <t>Polyester plywood and wood Laminating industry</t>
  </si>
  <si>
    <t>BOJONGJAYA</t>
  </si>
  <si>
    <t>ALPA JAYA, PT</t>
  </si>
  <si>
    <t>Jl. Imam Bonjol</t>
  </si>
  <si>
    <t>Botol Kemasan Plastik</t>
  </si>
  <si>
    <t>Nila Silviana Nova</t>
  </si>
  <si>
    <t>CISADANE RAYA CHEMICALS, PT</t>
  </si>
  <si>
    <t>Jl. Imam Bonjol No. 88</t>
  </si>
  <si>
    <t>Stearic Acid - Glycerine</t>
  </si>
  <si>
    <t>INDOMULTI CIPTASARI, PT</t>
  </si>
  <si>
    <t>Jl. Imam Bonjol Km.2,6 No.8</t>
  </si>
  <si>
    <t>kembang gula</t>
  </si>
  <si>
    <t>PRIMA ARGOTECH, PT</t>
  </si>
  <si>
    <t>Gang Industri Bojong Jaya</t>
  </si>
  <si>
    <t>Pupuk Tanaman</t>
  </si>
  <si>
    <t>Dokumen masuk BPS</t>
  </si>
  <si>
    <t>SUNG LIM PRINTING INDONESIA, PT</t>
  </si>
  <si>
    <t>Jl. Imam Bonjol Km 2,8 No. 228</t>
  </si>
  <si>
    <t>TRI SEJAHTERA MANDIRI, PT</t>
  </si>
  <si>
    <t>Kp. Bojong Larang Rt.020/06</t>
  </si>
  <si>
    <t>Aluminium tube, collapsible</t>
  </si>
  <si>
    <t>UNIPA DAYA, PT</t>
  </si>
  <si>
    <t>Jl. Imam Bonjol Km 3,5</t>
  </si>
  <si>
    <t>kertas</t>
  </si>
  <si>
    <t>VERRA COSMETIC, CV</t>
  </si>
  <si>
    <t>Jl. Imam Bonjol Km. 3,5 No. 8</t>
  </si>
  <si>
    <t>kosmetik dan pewarna makanan</t>
  </si>
  <si>
    <t>AIR TECH INTI KARAWACI INDUSTRIES, PT</t>
  </si>
  <si>
    <t>Jl. Teuku Umar No. 20</t>
  </si>
  <si>
    <t>pengelolaan Komponent Refrigerator</t>
  </si>
  <si>
    <t>DWI A RIYANTO</t>
  </si>
  <si>
    <t>ARCHINET INDONESIA, PT</t>
  </si>
  <si>
    <t>Jl. Imam Bonjol Gg. Dua Sekawan No. 21</t>
  </si>
  <si>
    <t>barang Furniture dari logam dan Plastik</t>
  </si>
  <si>
    <t>INTITEKINPO PAKAR MAJU/SBR TEKNIK, PT</t>
  </si>
  <si>
    <t>Jl. Teuku Umar No.59</t>
  </si>
  <si>
    <t>Head Lamp</t>
  </si>
  <si>
    <t>KRUGER VENTILATION INDONESIA, PT</t>
  </si>
  <si>
    <t>Jl. Teuku Umar No.20</t>
  </si>
  <si>
    <t>BLOWER &amp;amp; EXHAUST FAN</t>
  </si>
  <si>
    <t xml:space="preserve">Rudi Pujiantoro </t>
  </si>
  <si>
    <t>CIMONE</t>
  </si>
  <si>
    <t>PUJI LESTARI PURNAMA</t>
  </si>
  <si>
    <t>Jl. Gatot Subroto, Km 2</t>
  </si>
  <si>
    <t>manufacturer and distributor of chemicals for industrial</t>
  </si>
  <si>
    <t>BUGEL</t>
  </si>
  <si>
    <t>EVA YUNDA TERANG, PT</t>
  </si>
  <si>
    <t>Imam Bonjol Gg. Buntu I No. 25</t>
  </si>
  <si>
    <t>Kertas Cetak</t>
  </si>
  <si>
    <t>HOTMAL JAYA PERKASA, PT</t>
  </si>
  <si>
    <t>Jl. Raya Bugel No.10A</t>
  </si>
  <si>
    <t>Logam</t>
  </si>
  <si>
    <t>SEELINDO SEJAHTERATAMA, PT</t>
  </si>
  <si>
    <t>Jl. Moh Toha Km.3 Tangerang</t>
  </si>
  <si>
    <t>Bahan Baku Kue dan Roti</t>
  </si>
  <si>
    <t>DUTA ABADI PRIMANTARA, PT</t>
  </si>
  <si>
    <t>Jl. Raya Mauk Km 2,1.. Galeong No. 7</t>
  </si>
  <si>
    <t>Furniture Maker</t>
  </si>
  <si>
    <t>PABUARAN</t>
  </si>
  <si>
    <t>BUANA MERDEKA JAYA</t>
  </si>
  <si>
    <t>Jl. Merdeka Pabuaran Sibang No. 185</t>
  </si>
  <si>
    <t>component products made from metal, aluminum, brass, iron, and copper</t>
  </si>
  <si>
    <t>GERENDENG</t>
  </si>
  <si>
    <t>PANARUB INDUSTRIES, PT</t>
  </si>
  <si>
    <t>Jalan Raya Mauk KM. 1 Pasar Baru, RT.005/RW.004, Gerendeng</t>
  </si>
  <si>
    <t>Sepatu</t>
  </si>
  <si>
    <t>TANGERANG JAYA PLASTIK</t>
  </si>
  <si>
    <t>Gerendeng Pulo No. F 13</t>
  </si>
  <si>
    <t>Plastik</t>
  </si>
  <si>
    <t>HOWIE PRIMA SEJAHTERA</t>
  </si>
  <si>
    <t>Jl. Sangego Raya Unit 9E</t>
  </si>
  <si>
    <t>SABUN</t>
  </si>
  <si>
    <t>PASARBARU</t>
  </si>
  <si>
    <t>ACTEM ACRYL TEXTILLE MILLS, PT</t>
  </si>
  <si>
    <t>Jl. Moch Toha Km 1</t>
  </si>
  <si>
    <t>Acrylic/Wool blended</t>
  </si>
  <si>
    <t>FURUKAWA OPTICAL SOLUTIONS INDONESIA</t>
  </si>
  <si>
    <t>Kawasan Industri Toray, Jl. Mohammad Toha Km. 1</t>
  </si>
  <si>
    <t>Kabel Fiber Optik</t>
  </si>
  <si>
    <t>GRAKINDO MAJU SUKSES, PT</t>
  </si>
  <si>
    <t>JL Mekar Wangi, No. 8, Kawasan Industri Benoa</t>
  </si>
  <si>
    <t>Baut &amp;amp; Mur</t>
  </si>
  <si>
    <t>TEGUH MURNI PERDANA, PT</t>
  </si>
  <si>
    <t>Jl. Farmasi No.66 Ps.Ramadan</t>
  </si>
  <si>
    <t>Sepatu&amp;amp; Sandal</t>
  </si>
  <si>
    <t>PABUARAN TUMPENG</t>
  </si>
  <si>
    <t>MINOS ELECTRONIC TECHNOLOGY</t>
  </si>
  <si>
    <t>Jl. Benoa Indah Raya No. 88A</t>
  </si>
  <si>
    <t>charger</t>
  </si>
  <si>
    <t>PETNESIA RESINDO, PT/PNR, PT</t>
  </si>
  <si>
    <t>Jl. Moch. Toha Km.1</t>
  </si>
  <si>
    <t>Polyethylene Terephthalate Resin</t>
  </si>
  <si>
    <t>SHOURI INDO PRATAMA</t>
  </si>
  <si>
    <t>Jl. Benua Indah Raya No 03</t>
  </si>
  <si>
    <t>baut</t>
  </si>
  <si>
    <t>TRIMITRA ABADI LESTARI</t>
  </si>
  <si>
    <t>Jl. Raden Kasman Rt.005/Rw.002</t>
  </si>
  <si>
    <t>air minum kemasan (Yasmin)</t>
  </si>
  <si>
    <t>NAMBOJAYA</t>
  </si>
  <si>
    <t>ALAM KACA PRABAWA IND, PT</t>
  </si>
  <si>
    <t>Jl. Raya Mauk Km. 2 Kawasan Industri Nambo</t>
  </si>
  <si>
    <t>JUARA MEDICA INDONESIA, PT / DIGNITINDO</t>
  </si>
  <si>
    <t>Jl. Raya Mauk Rt 02/05 No. 5 /Jl. Moh. Toha (Raya Mauk) Km</t>
  </si>
  <si>
    <t>kursi roda</t>
  </si>
  <si>
    <t>MASUK</t>
  </si>
  <si>
    <t>MULTI KREASI MANDIRI, PT</t>
  </si>
  <si>
    <t>Kawasan Industri Nambo Jaya</t>
  </si>
  <si>
    <t>komponen alas kaki</t>
  </si>
  <si>
    <t>TRITUNGGAL MULTI ARTHA KENCANA</t>
  </si>
  <si>
    <t>Kawasan Industri Nambo Jaya Rt.01/05</t>
  </si>
  <si>
    <t>specialty chemicals</t>
  </si>
  <si>
    <t>ZEESINDO INTERNASIONAL, PT</t>
  </si>
  <si>
    <t>Jl. Benua Indah Raya No. 88-B, Kawasan Industri Nambo Jaya</t>
  </si>
  <si>
    <t>Matras dan Bedding Accessoris</t>
  </si>
  <si>
    <t>MANIS JAYA</t>
  </si>
  <si>
    <t>BATARA MEGA KRIDA KENCANA</t>
  </si>
  <si>
    <t>Jl. Manis Ii No.31 Rt 003 Rw 001</t>
  </si>
  <si>
    <t>INDUSTRI FURNITURE DARI KAYU</t>
  </si>
  <si>
    <t>EDAH</t>
  </si>
  <si>
    <t>dokumen masuk BPS</t>
  </si>
  <si>
    <t>BATTERY POWER SOLUTIONS INTERNATIONAL,</t>
  </si>
  <si>
    <t>Kawasan Industri Manis I. Raya Gatot Subroto Km. 8,5 Da</t>
  </si>
  <si>
    <t>batu battery</t>
  </si>
  <si>
    <t>AURA ESTY</t>
  </si>
  <si>
    <t>CITRA KARUNIA SUKSES, PT</t>
  </si>
  <si>
    <t>Kawasan Industri Manis. Manis 5 No. 15-A</t>
  </si>
  <si>
    <t>Industri Perlengkapan kabel</t>
  </si>
  <si>
    <t xml:space="preserve">WULAN ANGGIANI </t>
  </si>
  <si>
    <t>CITRA PLATINDO, PT</t>
  </si>
  <si>
    <t>Jl. Manis 2 No.27 A</t>
  </si>
  <si>
    <t>industri besi dan baja dasar (iron dan steel making)</t>
  </si>
  <si>
    <t>CORONO PRINTING ASIA, PT</t>
  </si>
  <si>
    <t>Jl. Manis Ii No.16</t>
  </si>
  <si>
    <t>PERCETAKAN UMUM</t>
  </si>
  <si>
    <t>CORSA INDUSTRIES LTD, PT</t>
  </si>
  <si>
    <t>Jl. Gatot Subroto Km. 7,5</t>
  </si>
  <si>
    <t>OBAT OBATAN</t>
  </si>
  <si>
    <t>ERA AGUNG LESTARI, PT</t>
  </si>
  <si>
    <t>Jl. Manis Iv No.8-10</t>
  </si>
  <si>
    <t>Gear Seat Sepeda Motor</t>
  </si>
  <si>
    <t>GAJAH PUTIH ELASTIC, PT</t>
  </si>
  <si>
    <t>Jl. Manis Ii No.11</t>
  </si>
  <si>
    <t>KARET ELASTIC PAKAIAN DALAM</t>
  </si>
  <si>
    <t>JATAKE PERKASA, PT</t>
  </si>
  <si>
    <t>Jl. Raya Serang Km 7 No. 99</t>
  </si>
  <si>
    <t>karton dan cat air</t>
  </si>
  <si>
    <t>KEMASAN INDAH SEJAHTERA</t>
  </si>
  <si>
    <t>Jl. Gatot Subroto Km 7.5 Kp. Pabuaran Rt. 002//Rw.001</t>
  </si>
  <si>
    <t>KEMASAN DARI KERTAS</t>
  </si>
  <si>
    <t>MOON LION INDUSTRIES INDONESIA, PT</t>
  </si>
  <si>
    <t>Jl. Manis Raya No.20 Rt 001/04</t>
  </si>
  <si>
    <t>Skrup dan baut</t>
  </si>
  <si>
    <t>MUSTIKA CARAKA LAKSANA, PT</t>
  </si>
  <si>
    <t>Jl. Manis V No. 17</t>
  </si>
  <si>
    <t>Tiner</t>
  </si>
  <si>
    <t>WULAN ANGGIANI</t>
  </si>
  <si>
    <t>PANCAYASA PRIMA TANGGUH, PT</t>
  </si>
  <si>
    <t>Jl. Industri Manis Iii No.3</t>
  </si>
  <si>
    <t>GRANITE TILE DAN MARMER</t>
  </si>
  <si>
    <t>EURA ESTY</t>
  </si>
  <si>
    <t>PRIMAL MOULDING</t>
  </si>
  <si>
    <t>Kawasan Industri Manis,. Manis Iv No. 12</t>
  </si>
  <si>
    <t>BARANG DARI KAYU, ROTAN DAN GABUS (BINGKAI FOTO)</t>
  </si>
  <si>
    <t>ROADMIXINDO RAYA</t>
  </si>
  <si>
    <t>Zona Industri Manis,. Manis Raya No. 25</t>
  </si>
  <si>
    <t>JASA KONSTRUKSI JALAN DAN PRODUSEN ASPAL HOTMIX</t>
  </si>
  <si>
    <t>SANTOSO TEKNINDO, PT</t>
  </si>
  <si>
    <t>Jl. Gatot Subroto Km. 8</t>
  </si>
  <si>
    <t>Komponen dan Suku Cadang Mesin dan Turbin</t>
  </si>
  <si>
    <t>SINAR RAPI ASRI, PT</t>
  </si>
  <si>
    <t>Jl. Gatot Subroto Km 7,5 Rt</t>
  </si>
  <si>
    <t>KARTON PEMBUNGKUS</t>
  </si>
  <si>
    <t>SOMACINDO DWIMULIA, PT</t>
  </si>
  <si>
    <t>Jl. Manis Kiri No.8 Kp. Pabuaran Rt.004/01</t>
  </si>
  <si>
    <t>Jam Dinding (Clocks and Watches)</t>
  </si>
  <si>
    <t>Tutup</t>
  </si>
  <si>
    <t>SORAYA INTERINDO, PT</t>
  </si>
  <si>
    <t>Jl. Manis V No. 20 (021) 5919033</t>
  </si>
  <si>
    <t>metal stamping press</t>
  </si>
  <si>
    <t>SSE VAN DER HORST/HORIGUCHI SSE, PT</t>
  </si>
  <si>
    <t>Jl. Manis Ii/34</t>
  </si>
  <si>
    <t>Mesin dan Perkakas Mesin Untuk Pengerjaan Bahan Bukan Logam dan Kayu</t>
  </si>
  <si>
    <t>STANDARPEN INDUSTRIES, PT</t>
  </si>
  <si>
    <t>Jl. Manis Iii No.15</t>
  </si>
  <si>
    <t>bollpoint</t>
  </si>
  <si>
    <t>SURYA MAHKOTA TIMBER INDUSTRY, PT</t>
  </si>
  <si>
    <t>furnitur dari kayyu</t>
  </si>
  <si>
    <t>TIGER WATER SOLUTIONS</t>
  </si>
  <si>
    <t>Jl. Manis 2 No. 12 - Kawasan Industri Manis Unit D2 Dan D3</t>
  </si>
  <si>
    <t>Tangki air TWA</t>
  </si>
  <si>
    <t>WINFAITH</t>
  </si>
  <si>
    <t>Kawasan Industri Manis -. Manis Iv No. 6</t>
  </si>
  <si>
    <t>outsole sepatu</t>
  </si>
  <si>
    <t>JATAKE</t>
  </si>
  <si>
    <t>ARTAS RAKATA INDONESIA</t>
  </si>
  <si>
    <t>Jl. Raya Gatot Subroto Km. 8, Jatake</t>
  </si>
  <si>
    <t>SEPEDA MOTOR LISTRIK</t>
  </si>
  <si>
    <t>DEWI ANDHI</t>
  </si>
  <si>
    <t>AUTOCHEM INDUSTRY, PT</t>
  </si>
  <si>
    <t>Jl. Gatot Subroto Km 7 No. 12</t>
  </si>
  <si>
    <t>Minyak rem</t>
  </si>
  <si>
    <t>INTSIA PASIFIC PERMAI, PT</t>
  </si>
  <si>
    <t>Jl. Industri Raya Iv Blok Ah No.1, Kawasan Industri Jatake</t>
  </si>
  <si>
    <t>PINTU KAYU</t>
  </si>
  <si>
    <t>TUTUP</t>
  </si>
  <si>
    <t>KAI YUAN SHOES INTERNATIONAL</t>
  </si>
  <si>
    <t>Jl. Raya Industri Kawasan Industri B1 No.01</t>
  </si>
  <si>
    <t>Sandal</t>
  </si>
  <si>
    <t>KARYA NADISA UTAMA</t>
  </si>
  <si>
    <t>Kawasan Industri Manis. Manis Iv No. 5</t>
  </si>
  <si>
    <t>furniture kesehatan</t>
  </si>
  <si>
    <t>PINDAH</t>
  </si>
  <si>
    <t>KONTENA KEMAS INDUSTRI,PT</t>
  </si>
  <si>
    <t>Jl. Industri Raya 1 Blok A4 No.6</t>
  </si>
  <si>
    <t>PAPER CUP &amp;amp; PAPER BOWL</t>
  </si>
  <si>
    <t>MEGAH BUANA PANCARONA, PT</t>
  </si>
  <si>
    <t>Jl. Industri I Blok A No. 7</t>
  </si>
  <si>
    <t>Sikat Gigi</t>
  </si>
  <si>
    <t>PORTER REKAYASA UNGGUL</t>
  </si>
  <si>
    <t>Jl. Gatot Subroto Km 8</t>
  </si>
  <si>
    <t>KAROSERI KENDARAAN BERMOTOR RODA EMPAT ATAU LEBIH DAN INDUSTRI TRAILER DAN SEMI TRAILER</t>
  </si>
  <si>
    <t>PRADANA SIRONA PERSADA</t>
  </si>
  <si>
    <t>Furnitur dari logam / alat-alat kesehatan</t>
  </si>
  <si>
    <t>PROPAN RAYA INDUSTRIAL COATING CHEMICALS, PT</t>
  </si>
  <si>
    <t>Jl. Gatot Subroto Km. 6,1</t>
  </si>
  <si>
    <t>Cat</t>
  </si>
  <si>
    <t>TEGUH SUKSES MANDIRI, PT</t>
  </si>
  <si>
    <t>Jl. Industri Iii Blok F No.10</t>
  </si>
  <si>
    <t>Karton</t>
  </si>
  <si>
    <t>TRESPASS KOREA INDONESIA, PT / SM GLOB</t>
  </si>
  <si>
    <t>Jl. Telesonik No.1</t>
  </si>
  <si>
    <t>Konveksi Jaket</t>
  </si>
  <si>
    <t>ADIPERKASA ANUGRAH PRATAMA</t>
  </si>
  <si>
    <t>Jl. Pajajaran No. 10 Rt. 001 Rw. 007</t>
  </si>
  <si>
    <t>Suku Cadangan dan Aksesoris Kendaraan</t>
  </si>
  <si>
    <t>DENY NOOR</t>
  </si>
  <si>
    <t>ALUMINA METAL UTAMA, PT</t>
  </si>
  <si>
    <t>Jl. Palem Manis I</t>
  </si>
  <si>
    <t>ALUMUNIUM ROOD</t>
  </si>
  <si>
    <t xml:space="preserve">ALDO YUDI </t>
  </si>
  <si>
    <t>BAGUS INDAH, PT</t>
  </si>
  <si>
    <t>Jl. Pajajaran No.18</t>
  </si>
  <si>
    <t>lemari plastik</t>
  </si>
  <si>
    <t>BAJA MAKMUR PERKASA, PT</t>
  </si>
  <si>
    <t>Kp. Dumpit Rt.001/07</t>
  </si>
  <si>
    <t>Pemotongan Logam</t>
  </si>
  <si>
    <t>ANDI LALA</t>
  </si>
  <si>
    <t>BROMO-PHARMACEUTICAL INDUSTRIES</t>
  </si>
  <si>
    <t>Jl. Palem Manis Raya No.10, Rt.001/Rw.004,</t>
  </si>
  <si>
    <t>Obat</t>
  </si>
  <si>
    <t>ALDO YUDI</t>
  </si>
  <si>
    <t>CITRA CIPTA BIKA, PT</t>
  </si>
  <si>
    <t>Jl. Manis Iv/18 Kawasan Ind.Manis Rt 004/02</t>
  </si>
  <si>
    <t>furniture dan kayu/meubel</t>
  </si>
  <si>
    <t>CYROGAS, PT</t>
  </si>
  <si>
    <t>Techno.Park Blok A No.5</t>
  </si>
  <si>
    <t>Water System</t>
  </si>
  <si>
    <t>menolak</t>
  </si>
  <si>
    <t>DONG SEO FURNITURE</t>
  </si>
  <si>
    <t>Kawasan Industri Manis Ii. Palm Manis Iv No. 61 Kp. Dumpit</t>
  </si>
  <si>
    <t>Frniture dari Kayu dan Bahan Bangunan Dari Kayu</t>
  </si>
  <si>
    <t xml:space="preserve">dokumen masuk BPS </t>
  </si>
  <si>
    <t>DUTA NICHIRINDO PRATAMA, PT</t>
  </si>
  <si>
    <t>Jl. Palem Manis Iii / 66</t>
  </si>
  <si>
    <t>Filter Kendaraan Bermotor</t>
  </si>
  <si>
    <t>EKA MAKMUR, CV</t>
  </si>
  <si>
    <t>Jl. Raya Padjajaran No. 6A Kp. Dumpit</t>
  </si>
  <si>
    <t>BOLA PLASTIK</t>
  </si>
  <si>
    <t>droping</t>
  </si>
  <si>
    <t>EKSTRINDO LAMINASI, PT</t>
  </si>
  <si>
    <t>Jl. Pajajaran No.17</t>
  </si>
  <si>
    <t>KERTAS PE (LAMINATED ALUMUNIUM FOIL)</t>
  </si>
  <si>
    <t>ELEQ CABLE INDONESIA, PT</t>
  </si>
  <si>
    <t>Kawasan Industri Manis. Manis V No. 11</t>
  </si>
  <si>
    <t>kabel serat optik</t>
  </si>
  <si>
    <t>FLEXO PLATE DIGITAL</t>
  </si>
  <si>
    <t>Jl. Pajajaran No. 7</t>
  </si>
  <si>
    <t>Percetakan Umum</t>
  </si>
  <si>
    <t>FOTON PRIMA PERKASA</t>
  </si>
  <si>
    <t>Blok A-18, Jl. Palem Manis Raya</t>
  </si>
  <si>
    <t>Kimia Untuk Industri</t>
  </si>
  <si>
    <t>GALIH SEKAR SAKTI, PT</t>
  </si>
  <si>
    <t>Jl. Raya Pajajaran Rt 01/Rw 04 Gatot Subroto Km 6</t>
  </si>
  <si>
    <t>Plastic Injection Molding</t>
  </si>
  <si>
    <t>GARUDA TWIN JAYA, PT</t>
  </si>
  <si>
    <t>Jl. Pajajaran No.7</t>
  </si>
  <si>
    <t>veneer tape</t>
  </si>
  <si>
    <t>HENGDA STEEL INDONESIA</t>
  </si>
  <si>
    <t>Jl. Pajajaran Raya No. 17 Rt. 001 / 003</t>
  </si>
  <si>
    <t>Industri Paku, Mur Dan Baut</t>
  </si>
  <si>
    <t>IEM INDUSTRIES INDONESIA</t>
  </si>
  <si>
    <t>Jl. Pajajaran No.12, Rt 1, Rw 7</t>
  </si>
  <si>
    <t>mesin dan perkakas mesin untuk pengerjaan kayu</t>
  </si>
  <si>
    <t xml:space="preserve">dokumen masuk bps </t>
  </si>
  <si>
    <t>INDO NAN PAO RESIN CHEMICAL, PT</t>
  </si>
  <si>
    <t>Jl. Pajajaran No. 44</t>
  </si>
  <si>
    <t>LEM SEPATU</t>
  </si>
  <si>
    <t>INTER FOAMINDO SENTRA, PT</t>
  </si>
  <si>
    <t>Jl. Palm Manis Ii</t>
  </si>
  <si>
    <t>Kemasan Makanan</t>
  </si>
  <si>
    <t>JATIUWUNG</t>
  </si>
  <si>
    <t>INTER WORLD STEEL MILLS INDONESIA, PT</t>
  </si>
  <si>
    <t>Jl. Palem Manis No.: 3 , Rt.005/Rw.006</t>
  </si>
  <si>
    <t>PENGECORAN BESI BILLET</t>
  </si>
  <si>
    <t>INTERNUSA KERAMIK ALAM ASRI, PT / INTIKERAMIK ALAMASRI INDUSTRI TBK</t>
  </si>
  <si>
    <t>Kawasan Indusri Palem Manis Gandasari Jatiuwung</t>
  </si>
  <si>
    <t>keramik esenza</t>
  </si>
  <si>
    <t>INTI KEMAS PUTRA MAKMUR, PT</t>
  </si>
  <si>
    <t>Jl. Pajajaran No.108</t>
  </si>
  <si>
    <t>Plastik Untuk Pengemasan</t>
  </si>
  <si>
    <t>DEWITA</t>
  </si>
  <si>
    <t>INTIKEMAS PUTRA MAKMUR, PT</t>
  </si>
  <si>
    <t>Jl. Pajajaran No. 108 Rt 003/04</t>
  </si>
  <si>
    <t>Flexible Packaging</t>
  </si>
  <si>
    <t>DOUBLE</t>
  </si>
  <si>
    <t>JEMBO CABLE COMPANY TBK, PT</t>
  </si>
  <si>
    <t>Jl. Pajajaran</t>
  </si>
  <si>
    <t>Kabel</t>
  </si>
  <si>
    <t>KARSA WIRA UTAMA, PT</t>
  </si>
  <si>
    <t>Jl. Raya Padjajaran No.10</t>
  </si>
  <si>
    <t>PERCETAKAN KERTAS</t>
  </si>
  <si>
    <t>MUSTIKA AGUNG TEKNIK, PT</t>
  </si>
  <si>
    <t>Jl. Raya Pajajaran No.2 Gatut Subroto Km 5</t>
  </si>
  <si>
    <t>Konveyor dan jasa bubut</t>
  </si>
  <si>
    <t>NULAB PHARMACEUTICAL INDONESIA, PT</t>
  </si>
  <si>
    <t>Jl. Manis Raya Rt001/001 Manis Jaya Jatiuwung</t>
  </si>
  <si>
    <t>Farmasi Untuk Manusia</t>
  </si>
  <si>
    <t>PANCAMITRA PACKINDO, PT</t>
  </si>
  <si>
    <t>Jl. Kaw.Industri Palm Manis Ii No. 65</t>
  </si>
  <si>
    <t>KARTON BOX</t>
  </si>
  <si>
    <t>RYU EI KOGYO</t>
  </si>
  <si>
    <t>Jl. Palem Manis Raya</t>
  </si>
  <si>
    <t>wadah dari kayu</t>
  </si>
  <si>
    <t>SARANA MANIS PERKASA, PT</t>
  </si>
  <si>
    <t>Jl. Palem Manis Iii No. 28</t>
  </si>
  <si>
    <t>KAYU OVEN OLAHAN</t>
  </si>
  <si>
    <t>SHANG HUEI INDUSTRY, PT</t>
  </si>
  <si>
    <t>Jl. Manis V No.20</t>
  </si>
  <si>
    <t>galvanis</t>
  </si>
  <si>
    <t>SUHATHERM MANUFACTURING INDONESIA</t>
  </si>
  <si>
    <t>Jl. Palem Manis Raya, Sentra Prima Tekno. Park, Blok E No.12</t>
  </si>
  <si>
    <t>Oven, Perapihan dan Tungku Pembakar Sejenis Yang Menggunakan Arus Listrik</t>
  </si>
  <si>
    <t>MENOLAK</t>
  </si>
  <si>
    <t>TRIO ANUGERAH MANDIRI SUKSES</t>
  </si>
  <si>
    <t>Kawasan Industri Palem Manis Iii No. 67</t>
  </si>
  <si>
    <t>Makanan Ringan</t>
  </si>
  <si>
    <t>USAHA BERSAMA MAJU SUKSES, PT</t>
  </si>
  <si>
    <t>Jl. Palem Manis Iv No.27 Rt.003 Rw.005</t>
  </si>
  <si>
    <t>Botol Oli Motor</t>
  </si>
  <si>
    <t>dokumen masuk bps</t>
  </si>
  <si>
    <t>WANDA JEMBO CABLE</t>
  </si>
  <si>
    <t>Jl. Palem Manis I, Rt.004/Rw.003</t>
  </si>
  <si>
    <t>KRONCONG</t>
  </si>
  <si>
    <t>ANUGRAH ORIGINAL BIONATURA INDONESIA</t>
  </si>
  <si>
    <t>Kawasan Industri Keroncong No. 38 Rt. 02 Rw. 05</t>
  </si>
  <si>
    <t>Industri Minuman Ringan</t>
  </si>
  <si>
    <t>HARUN</t>
  </si>
  <si>
    <t>BAJA PERKASA MULTI ABADI, PT</t>
  </si>
  <si>
    <t>Jl. Gatot Subroto Km. 5 No. 66 Rt.03 Rw.01</t>
  </si>
  <si>
    <t>suku cadangan dan aksesoris kendaraan bermotor roda empat atau lebih, dan part kereta api</t>
  </si>
  <si>
    <t>BALI CITRA INTI, PT</t>
  </si>
  <si>
    <t>Jl. Keroncong Dalam No. 210B</t>
  </si>
  <si>
    <t>Barang cetakan dari kertas</t>
  </si>
  <si>
    <t>BINA USAHA MANDIRI MIZUSAWA, PT</t>
  </si>
  <si>
    <t>Jl. Kh. Mz. Mutaqiem</t>
  </si>
  <si>
    <t>sparepart mesin</t>
  </si>
  <si>
    <t>BINTANG KUPU KUPU, PT</t>
  </si>
  <si>
    <t>Jl. Gatot Subroto Km. 5,5</t>
  </si>
  <si>
    <t>BROCO MOBEL INDUSTRY</t>
  </si>
  <si>
    <t>Jl. Siliwangi Km 0.5</t>
  </si>
  <si>
    <t>barang dari palstik untuk bangunan</t>
  </si>
  <si>
    <t>BROCO MUTIARA ELECTRICAL INDUSTRY, PT</t>
  </si>
  <si>
    <t>Jl. Pasar Kemis Km. 5</t>
  </si>
  <si>
    <t>peralatan listrik</t>
  </si>
  <si>
    <t>HAU CHAI, PT</t>
  </si>
  <si>
    <t>Jl. Siliwangi No. 2, Jatiuwung, Rt.001/Rw.001</t>
  </si>
  <si>
    <t>spoon</t>
  </si>
  <si>
    <t>KOZA PRESISI INDONESIA, PT</t>
  </si>
  <si>
    <t>Jl. Gatot Subroto Km. 6.2 Kp. Ledug Rt. 004 Rw 006</t>
  </si>
  <si>
    <t>Jasa industri untuk pengerjaan khusus logam dan barang logam</t>
  </si>
  <si>
    <t>LLOYD PHARMA INDONESIA, PT</t>
  </si>
  <si>
    <t>Jl. Prabu Siliwangi (Jl. Pasarkemis), Rt.003/004</t>
  </si>
  <si>
    <t>obat-obatan dan multi vitamin</t>
  </si>
  <si>
    <t>MAKMUR JAYA SAPUTRA PERKASA, PT</t>
  </si>
  <si>
    <t>Jl. Industri Keroncong Km. 1</t>
  </si>
  <si>
    <t>Barang dari Logam Alumunium</t>
  </si>
  <si>
    <t>Harun</t>
  </si>
  <si>
    <t>MASTER GREEN ELECTRIC, PT</t>
  </si>
  <si>
    <t>Jl. Zona Industri Keroncong Rt 04/05</t>
  </si>
  <si>
    <t>Trafo</t>
  </si>
  <si>
    <t>MASTERGREEN ELECTRIC</t>
  </si>
  <si>
    <t>Baru Pasar Kemis Jati Uwung Kroncong, Tangerang</t>
  </si>
  <si>
    <t>Pengubahan Tegangan (Transformat)</t>
  </si>
  <si>
    <t>Double</t>
  </si>
  <si>
    <t>MEGAKABEL INTI INDUSTRIES</t>
  </si>
  <si>
    <t>Jl. Industri Keroncong No. 8</t>
  </si>
  <si>
    <t>MITSUBA INDONESIA, PT</t>
  </si>
  <si>
    <t>Jl. Raya Prabu Siliwangi</t>
  </si>
  <si>
    <t>klakson mobil, wiper (sparepart kendaraan)</t>
  </si>
  <si>
    <t>MULTI MAKMUR INDAH INDUSTRI, PT</t>
  </si>
  <si>
    <t>Jl. Gatot Subroto Km 5,5</t>
  </si>
  <si>
    <t>Kemasan dari kaleng</t>
  </si>
  <si>
    <t>PURA MAYUNGAN, PT</t>
  </si>
  <si>
    <t>Kav. Industri Keroncong No. 95</t>
  </si>
  <si>
    <t>FUSE BASE SAMBUNGAN KABEL</t>
  </si>
  <si>
    <t xml:space="preserve">SITI RIYANI </t>
  </si>
  <si>
    <t>SATRIA PERDANA KREASINDO</t>
  </si>
  <si>
    <t>Kampung Keroncong No.155</t>
  </si>
  <si>
    <t>jasa industri untuk berbagai pengerjaan khusus logam dan barang dari logam</t>
  </si>
  <si>
    <t>SHARPRINDO DINAMIKA PRIMA, PT</t>
  </si>
  <si>
    <t>Jl. Zona Industri Raya Blok A No. 6</t>
  </si>
  <si>
    <t>KOMPRESOR ANGIN</t>
  </si>
  <si>
    <t>UDAYA ANUGERAH ABADI</t>
  </si>
  <si>
    <t>Jl. Gatot Subroto Km. 6,7 No. 12A</t>
  </si>
  <si>
    <t>Kimia</t>
  </si>
  <si>
    <t>UNION FOODS / SUPER WORLD WIDE FOODSTU</t>
  </si>
  <si>
    <t>Jl. Gatot Subroto No.7 Km 6,5</t>
  </si>
  <si>
    <t>permen</t>
  </si>
  <si>
    <t>UTAMA RAYA MOTOR INDUSTRY, PT</t>
  </si>
  <si>
    <t>Jl. Raya Pasar Kemis Km 0.5</t>
  </si>
  <si>
    <t>Spare Part Motor</t>
  </si>
  <si>
    <t>VARLEY INDONESIA</t>
  </si>
  <si>
    <t>Jl. Prabu Siliwangi No. 42</t>
  </si>
  <si>
    <t>Reparasi mesin untuk keperluan umum</t>
  </si>
  <si>
    <t>BUKAN MANUFACTURE</t>
  </si>
  <si>
    <t>ALAM JAYA</t>
  </si>
  <si>
    <t>ANEKA KOMKAR UTAMA, PT</t>
  </si>
  <si>
    <t>Jl. Gajah Tunggal No. 16</t>
  </si>
  <si>
    <t>KOMPONEN DAN PERLENGKAPAN SEPEDA MOTOR RODA DUA DAN TIGA</t>
  </si>
  <si>
    <t>NURUL INTAN</t>
  </si>
  <si>
    <t>ARWANA CITRAMULIA TBK, PT</t>
  </si>
  <si>
    <t>Jl. Pasar Doyong Pasar Kemis</t>
  </si>
  <si>
    <t>LANTAI KERAMIK</t>
  </si>
  <si>
    <t>DECORINDO PROCESO UTAMA / DECORAMA, CV</t>
  </si>
  <si>
    <t>Jl. Prabu Siliwangi Km. 1</t>
  </si>
  <si>
    <t>Furniture</t>
  </si>
  <si>
    <t>DEKORAMIK PERDANA, PT/ SANDIMAS PORSELIN INDUSTRI INDONESIA,</t>
  </si>
  <si>
    <t>Jl. Kh. Ez. Mutaqien Kp. Gembor Rt/Rw 004/002</t>
  </si>
  <si>
    <t>keramik dan marmer</t>
  </si>
  <si>
    <t>EAGLE INDO PHARMA, PT</t>
  </si>
  <si>
    <t>Jl. Raya Prabu Siliwangi Km 1.1</t>
  </si>
  <si>
    <t>ANEKA MINYAK KESEHATAN</t>
  </si>
  <si>
    <t>MASTERCORRINDO</t>
  </si>
  <si>
    <t>Jl. Raya Siliwangi Km. 1 No. 16 Ledug</t>
  </si>
  <si>
    <t>KEMASAN DAN KOTAK DARI KERTAS DAN KARTON</t>
  </si>
  <si>
    <t xml:space="preserve">NURUL INTAN </t>
  </si>
  <si>
    <t>TRAFOINDO PRIMA PERKASA, PT</t>
  </si>
  <si>
    <t>Jl. Trafoindo. Siliwangi No. 92</t>
  </si>
  <si>
    <t>TRANSFORMATOR DISTRIBUSI</t>
  </si>
  <si>
    <t>PASIR JAYA</t>
  </si>
  <si>
    <t>ABB SAKTI INDUSTRI</t>
  </si>
  <si>
    <t>Jl. Gajah Tunggal Km. 01</t>
  </si>
  <si>
    <t>motor dinamo</t>
  </si>
  <si>
    <t>double</t>
  </si>
  <si>
    <t>ANDON INDONESIA</t>
  </si>
  <si>
    <t>Jl. Industri Iii Blok G No.6</t>
  </si>
  <si>
    <t>PENCETAKAN LOGAM</t>
  </si>
  <si>
    <t>ANUGRAH MAKMUR INDONESIA</t>
  </si>
  <si>
    <t>Jl. Kasir Ii No. 77</t>
  </si>
  <si>
    <t>APLUS PACIFIK, PT</t>
  </si>
  <si>
    <t>Jl. Prabu Siliwangi Km 3</t>
  </si>
  <si>
    <t>BAJA RINGAN, PIPA HOLOW, GYPSUM</t>
  </si>
  <si>
    <t>ARJUNA MAHA SENTOSA, PT</t>
  </si>
  <si>
    <t>Jl. Kasir Ii No.26 Rt.02/01</t>
  </si>
  <si>
    <t>Furnitur dari kayu</t>
  </si>
  <si>
    <t>LEO SAPUTRA</t>
  </si>
  <si>
    <t>ARTIMA INDUSTRY INDONESIA, PT</t>
  </si>
  <si>
    <t>Jl.Pasir Raya Ii Blok D No.5</t>
  </si>
  <si>
    <t>SUKU CADANG MBIL</t>
  </si>
  <si>
    <t xml:space="preserve">Dokumen masuk BPS </t>
  </si>
  <si>
    <t>ASEA BROWN BOVERI SAKTI / ABB SAKTI, P</t>
  </si>
  <si>
    <t>Jl. Gajah Tunggal</t>
  </si>
  <si>
    <t>peralatan pengontrol dan pendingin</t>
  </si>
  <si>
    <t>ASIA CARTON LESTARI, PT</t>
  </si>
  <si>
    <t>Jl. Kasir Ii No. 7</t>
  </si>
  <si>
    <t>paper tube</t>
  </si>
  <si>
    <t>ASIA PRIMA PACKAGING, PT</t>
  </si>
  <si>
    <t>Jl. Indsutri 8 Blok M No.18</t>
  </si>
  <si>
    <t>KEMASAN BOTOL PLASTIK</t>
  </si>
  <si>
    <t>ASTER POLYCHEM</t>
  </si>
  <si>
    <t>Jl. Gajah Tunggal No. 4</t>
  </si>
  <si>
    <t>BAHAN KIMIA EKSTIL</t>
  </si>
  <si>
    <t>BAMA PUTRA SARANA PLASTINDO, PT</t>
  </si>
  <si>
    <t>Jl. Industri Ii Blok M1 No. 7-8-9</t>
  </si>
  <si>
    <t>PLASTIK LEMBARAN ( SHEET ABS UNTUK INDUSTRI OTOMOTIF )</t>
  </si>
  <si>
    <t>BANDO INDONESIA, PT</t>
  </si>
  <si>
    <t>Komplek Industri Gajah Tunggal Jl. Gatot Subroto Km. 7</t>
  </si>
  <si>
    <t>van belt</t>
  </si>
  <si>
    <t>BESAR INTI GLOBAL, PT/BESAR INDAH GE,</t>
  </si>
  <si>
    <t>Jl. Kasir Ii No.77</t>
  </si>
  <si>
    <t>MEJA DAN KURSI DARI PLASTIK</t>
  </si>
  <si>
    <t>BUANATAMA METALINDO, PT</t>
  </si>
  <si>
    <t>Jl. Industri Raya Ii Blok.L/1</t>
  </si>
  <si>
    <t>filter kendaraan</t>
  </si>
  <si>
    <t>CARLINA MAKMUR PLASTIKINDO, PT</t>
  </si>
  <si>
    <t>Jl. Industri Raya Ii Blok I No.24 Kp Pasir Jaya</t>
  </si>
  <si>
    <t>JERIGEN PLASTIK</t>
  </si>
  <si>
    <t>COMETA CAN, PT</t>
  </si>
  <si>
    <t>Jl. Telesonik Ujung</t>
  </si>
  <si>
    <t>EMBER, KALENG, DRUM, DAN WADAH</t>
  </si>
  <si>
    <t>CULLET PRIMA SETIA, PT</t>
  </si>
  <si>
    <t>Jl. Industri Raya I Blok H No.5</t>
  </si>
  <si>
    <t>PIRING</t>
  </si>
  <si>
    <t>DIAMAS STAR, PT</t>
  </si>
  <si>
    <t>Jl. Industri Viii No. 3</t>
  </si>
  <si>
    <t>Perlengkapan dan peralatan rumah tangga dari kaca</t>
  </si>
  <si>
    <t>DINAMIKA INDONUSA PRIMA, PT</t>
  </si>
  <si>
    <t>Jl. Industri Raya I Blok H No.10F</t>
  </si>
  <si>
    <t>Kasur pegas</t>
  </si>
  <si>
    <t>DINAMIKA SETYA MESIN, PT</t>
  </si>
  <si>
    <t>Jl. Industri Raya 1 Blok D No.7</t>
  </si>
  <si>
    <t>MESIN DAN POMPA MERK ROBIN</t>
  </si>
  <si>
    <t>DIVATAMA INTIPERINTIS INDOPAPER, PT</t>
  </si>
  <si>
    <t>Jl. Gajah Tunggal Rt.001 Rw.002</t>
  </si>
  <si>
    <t>kertas untuk kemasan makanan</t>
  </si>
  <si>
    <t>DYNAPLAST,TBK, PT</t>
  </si>
  <si>
    <t>Jl. Industri Ii Blok F No.9</t>
  </si>
  <si>
    <t>KEMASAN PLASTIK</t>
  </si>
  <si>
    <t>FASILAMINDO UTAMA, PT</t>
  </si>
  <si>
    <t>Jl. Industri Vii No. 3, Jatake</t>
  </si>
  <si>
    <t>Jasa laminasi karet busa lapis</t>
  </si>
  <si>
    <t>FUMAKILLA INDONESIA, PT</t>
  </si>
  <si>
    <t>Jl. Raya Pasar Kemis</t>
  </si>
  <si>
    <t>ANTI NYAMUK BAKAR</t>
  </si>
  <si>
    <t>FURNILAC PRIMA GUNA, PT</t>
  </si>
  <si>
    <t>Jl. Kasir Ii No. 17</t>
  </si>
  <si>
    <t>FURNITURE</t>
  </si>
  <si>
    <t>GAJAH TUNGGAL TBK, PT</t>
  </si>
  <si>
    <t>Komplek Industri Gajah Tunggal Jl. Gajah Tunggal</t>
  </si>
  <si>
    <t>BAN KENDARAAN</t>
  </si>
  <si>
    <t>HTP METAL WORKS</t>
  </si>
  <si>
    <t>Jl. Industri 3 Blok F No. 11</t>
  </si>
  <si>
    <t>part press stamping</t>
  </si>
  <si>
    <t>HTP METALWORKS</t>
  </si>
  <si>
    <t>Jl. Industri Iii Blok F/11 Pasir Jaya</t>
  </si>
  <si>
    <t>PARTS PRESS STAMPING</t>
  </si>
  <si>
    <t>HUI CAI INDONESIA</t>
  </si>
  <si>
    <t>Jl. Raya Industri Ii No. 04</t>
  </si>
  <si>
    <t>KONVEKSI</t>
  </si>
  <si>
    <t>INDOMEGA CITRA LESTARI, PT</t>
  </si>
  <si>
    <t>Jl. Industri Raya Ii Blok C No. 2</t>
  </si>
  <si>
    <t>Laminating sepatu (Eva Spoon)</t>
  </si>
  <si>
    <t>INDOSENYU CIPTA PRATAMA</t>
  </si>
  <si>
    <t>Jl. Industri Raya Ii Blok C No. 4</t>
  </si>
  <si>
    <t>ALAT POTONG DAN PERKAKAS TANGA</t>
  </si>
  <si>
    <t>INTI PESONA LESTARI, PT</t>
  </si>
  <si>
    <t>Jl. Industri Viii No.16</t>
  </si>
  <si>
    <t>KOSMETIK</t>
  </si>
  <si>
    <t>IRC INOAC INDONESIA</t>
  </si>
  <si>
    <t>Kompleks Industri Gajah Tunggal</t>
  </si>
  <si>
    <t>EXTRUDER GOODS</t>
  </si>
  <si>
    <t>KANSAI PRAKARSA COATINGS, PT</t>
  </si>
  <si>
    <t>Pasir Jaya</t>
  </si>
  <si>
    <t>CAT</t>
  </si>
  <si>
    <t>KENCANA MULIA PLASTIKINDO,PT</t>
  </si>
  <si>
    <t>Jl. Raya Industri Vii Blok M No. 8 Rt.001/Rw.003,</t>
  </si>
  <si>
    <t>BARANG DARI PLASTIK UNTUK BANGUNAN</t>
  </si>
  <si>
    <t>LAUTAN NUSANTARA SEMESTA, PT</t>
  </si>
  <si>
    <t>Jl. Industri Ii Blok E No. 4</t>
  </si>
  <si>
    <t>ALUMUNIUM</t>
  </si>
  <si>
    <t>LIANG CHI INDONESIA, PT</t>
  </si>
  <si>
    <t>Jl. Industri Raya 2 Blok J No.10</t>
  </si>
  <si>
    <t>COOLING TOWER</t>
  </si>
  <si>
    <t>MEGAWAJA, PT</t>
  </si>
  <si>
    <t>Jl. Jend. Gatot Subroto Km 8 Rt.002/Rw.003</t>
  </si>
  <si>
    <t>MUR ATAU BAUT</t>
  </si>
  <si>
    <t>MESINDO AGUNG NUSANTARA, PT</t>
  </si>
  <si>
    <t>Jl. Telesonic Km 8 Pasir Rt.006/Rw.004</t>
  </si>
  <si>
    <t>PERAKITAN MESIN DIESEL</t>
  </si>
  <si>
    <t>METARNA SEJAHTERA, PT</t>
  </si>
  <si>
    <t>Jl. Industri Iii Blok G No. 5</t>
  </si>
  <si>
    <t>FURNITURE DARI KAYU/MEUBEL</t>
  </si>
  <si>
    <t xml:space="preserve">Tutup </t>
  </si>
  <si>
    <t>MITRA KUMKANG S / RIKA SHOE TECH, /,, PT</t>
  </si>
  <si>
    <t>Jl. Gembor Raya</t>
  </si>
  <si>
    <t>Alas kaki untuk keperluan sehari-hari</t>
  </si>
  <si>
    <t>MITSUBOSHI BELTING INDONESIA, PT</t>
  </si>
  <si>
    <t>Jl. Industri Raya Blok D/4</t>
  </si>
  <si>
    <t>Wrapped Belt</t>
  </si>
  <si>
    <t>MIZUPON MOTA DENKI,PT</t>
  </si>
  <si>
    <t>Jl. Industri ii G. NO 08</t>
  </si>
  <si>
    <t>pompa lainnya, kompresor, kran, dan klep/katup</t>
  </si>
  <si>
    <t>MODENA FORMA INDONESIA</t>
  </si>
  <si>
    <t>Jl. Industri Raya I Blok D 8</t>
  </si>
  <si>
    <t>ELECTRONIC ATAU KOMPOR</t>
  </si>
  <si>
    <t>MTECH ENGINEERING NUSANTARA</t>
  </si>
  <si>
    <t>Jl. Industri Vi Blok J No.3 Rt.006 Rw.004</t>
  </si>
  <si>
    <t>instalasi/pemasangan mesin dan peralatan industri</t>
  </si>
  <si>
    <t>MYCOM INDONESIA, PT</t>
  </si>
  <si>
    <t>Jl. Industri Ii Blok E/3 Pasirjaya</t>
  </si>
  <si>
    <t>MESIN DIESEL/PENDIGIN</t>
  </si>
  <si>
    <t>NAGA MAS MARTAPURA SAKTI, PT</t>
  </si>
  <si>
    <t>Jl. Kasir Ii No.5 Kp Gembor Rt 001/05</t>
  </si>
  <si>
    <t>Sol sepatu bahan pvc</t>
  </si>
  <si>
    <t>OHAKA KENCANA, PT</t>
  </si>
  <si>
    <t>Jl. Kasir Ii No. 80</t>
  </si>
  <si>
    <t>SUKU CADANG DAN AKSESORIS KENDARAAN BERMOTOR, RODA EMPAT ATAU LEBIH</t>
  </si>
  <si>
    <t>OTANI PREMIUM PAPER INDUSTRY</t>
  </si>
  <si>
    <t>Jl. Industri Raya 1 A4/10 No. 6 Rt.001 Rw.004</t>
  </si>
  <si>
    <t>BARANG DARI KERTAS DAN PAPAN KERTAS LAINNYA</t>
  </si>
  <si>
    <t>PIONEER MITRA PERKASA, PT</t>
  </si>
  <si>
    <t>Jl. Industri Raya Ii Blok I No. 1</t>
  </si>
  <si>
    <t>JAM DINDING</t>
  </si>
  <si>
    <t>PLASINDO BHAMA PRASASTA, PT</t>
  </si>
  <si>
    <t>Jl. Raya Pasar Kemis/Siliwangi Km.2,5</t>
  </si>
  <si>
    <t>SPRAYER PLASTIK, ALAT SEMPROT HAAMA</t>
  </si>
  <si>
    <t>SITI RIYANI</t>
  </si>
  <si>
    <t>TUTUP SEMENTARA</t>
  </si>
  <si>
    <t>PLYMILINDO PERDANA, PT</t>
  </si>
  <si>
    <t>Jl. Raya Gajah Tunggal</t>
  </si>
  <si>
    <t>SPORTING PLYWOOD DAN CAT TEMBOK</t>
  </si>
  <si>
    <t>POLYMINDO PERMATA, PT</t>
  </si>
  <si>
    <t>Jl. Industri Ii, Blok F, No. 8 Rt.002/Rw.004</t>
  </si>
  <si>
    <t>ANYAMAN DAN JERAMI UNTUK SEGALA CUACA YANG RAMAH LINGKUNGAN</t>
  </si>
  <si>
    <t>PRAKASA LANGGENG MAJUBERSAMA, PT</t>
  </si>
  <si>
    <t>Jl. Gajah Tunggal No.9, Rt.001/Rw.001</t>
  </si>
  <si>
    <t>TANGKI, TANDON AIR DAN WADAH</t>
  </si>
  <si>
    <t>PRATAPA NIRMALA FAHRENHEIT, PT</t>
  </si>
  <si>
    <t>Jl. Industri Raya Ii Blok K No. 1</t>
  </si>
  <si>
    <t>OBAT-OBATAN &amp;amp; CARDOVASCULAR</t>
  </si>
  <si>
    <t>RAGAM BAJA UTAMA</t>
  </si>
  <si>
    <t>Jl. Industri Vi</t>
  </si>
  <si>
    <t>JASA INDUSTRI UNTUK BERBAGAI PENGERJAAN KHUSUS LOGAM DAN BARANG DARI LOGAM</t>
  </si>
  <si>
    <t>RESINDO COMPOUNDING TECHNOLOGIES</t>
  </si>
  <si>
    <t>Jl. Industri Iv, Blok F,No 6 , Kawasan Industri Jatake</t>
  </si>
  <si>
    <t>MANUFAKTUR PRODUKSI BIJI PLASTIK</t>
  </si>
  <si>
    <t>SAN WEEI INDONESIA RATTAN INDUSTRY, P</t>
  </si>
  <si>
    <t>Jl. Industri Iii Blok F No.6-7 Jatake</t>
  </si>
  <si>
    <t>ROTAN DAN KURSI, LEISURE CHAIR</t>
  </si>
  <si>
    <t>SILINDER KONVERTER INTERNASIONAL, PT</t>
  </si>
  <si>
    <t>Jl. Industri Raya I Blok B No.10</t>
  </si>
  <si>
    <t>SILINDER CETAKAN BUNGKUS</t>
  </si>
  <si>
    <t>SUMI INDO KABEL (IKI) TBK, PT</t>
  </si>
  <si>
    <t>Jl. Gatot Subroto Km.7,8</t>
  </si>
  <si>
    <t>kabel listrik</t>
  </si>
  <si>
    <t>TEAK POLYMER COMPOSITES</t>
  </si>
  <si>
    <t>Jl. Industri Iv Blok F No. 6 Rt.002/Rw.004</t>
  </si>
  <si>
    <t>WOOD PLASTIK COMPOSITE</t>
  </si>
  <si>
    <t>VIVAMAS QINGQI MOTOR, PT</t>
  </si>
  <si>
    <t>Jl. Industri Vii Blok M No.9-10</t>
  </si>
  <si>
    <t>asembling sepeda motor</t>
  </si>
  <si>
    <t>WOONEL MIDAS LEATHER, PT</t>
  </si>
  <si>
    <t>Jl. Gajah Tunggal No.22, Rt.002/Rw.001</t>
  </si>
  <si>
    <t>sarung tangan</t>
  </si>
  <si>
    <t>YITAI INDONESIA JAYA, PT</t>
  </si>
  <si>
    <t>Jl. Kasir Ii</t>
  </si>
  <si>
    <t>sandal karet</t>
  </si>
  <si>
    <t>SUPER FIBER INDONESIA</t>
  </si>
  <si>
    <t>Jl. Industri Raya 1 Blok D No. 3 B</t>
  </si>
  <si>
    <t>fiber</t>
  </si>
  <si>
    <t>SUMBER PRIMA ANUGRAH ABADI, PT</t>
  </si>
  <si>
    <t>Jl. Taman Imam Bonjol</t>
  </si>
  <si>
    <t>bakso daging sapi</t>
  </si>
  <si>
    <t>yanto</t>
  </si>
  <si>
    <t>CIBODASARI</t>
  </si>
  <si>
    <t>ADHI CANDRA/ ABADI CANDRA JAYA, PT</t>
  </si>
  <si>
    <t>Jl. Gatot Subroto Km.4 (Jl. Kalisabi No.2, Rt.003/Rw.016,)</t>
  </si>
  <si>
    <t>Spare Part Otomotif</t>
  </si>
  <si>
    <t>ADJIE PRATAMA SAKTI</t>
  </si>
  <si>
    <t>Jl. Gatot Subroto Km. 3,5 Pusat Niaga Cibodas Blok E-19</t>
  </si>
  <si>
    <t>barang dari logam aluumunium SI, bubut miling las</t>
  </si>
  <si>
    <t>Fauzi Adhitya</t>
  </si>
  <si>
    <t>BISMA SAKTI</t>
  </si>
  <si>
    <t>Jl. Gatot Subroto Km. 3,5 No. 32 Rt.001 Rw.009</t>
  </si>
  <si>
    <t>barang dari logam siap pasang untuk konstruksi lainnya</t>
  </si>
  <si>
    <t>BUMI TANGERANG MESINDOTAMA,</t>
  </si>
  <si>
    <t>Jl. Dipati Unus No.27 30</t>
  </si>
  <si>
    <t>Powder dan butter</t>
  </si>
  <si>
    <t>peperatmi hamzah</t>
  </si>
  <si>
    <t>CIPTA GUNA, PT</t>
  </si>
  <si>
    <t>Jl. Gatot Subroto No.98 Tangerang</t>
  </si>
  <si>
    <t>Komponen Dan Suku Cadang Mesin Dan Turbin</t>
  </si>
  <si>
    <t>JATAKE KErAMINDO KHARISMA, PT</t>
  </si>
  <si>
    <t>Jl. Jend. Gatot Subroto Km. 4,</t>
  </si>
  <si>
    <t>Perlengkapan Dan Peralatan Rumah Tangga Dari Kaca</t>
  </si>
  <si>
    <t>KATI KARTIKA MURNI, PT</t>
  </si>
  <si>
    <t>Jl. Imam Bonjol No. 76</t>
  </si>
  <si>
    <t>karton box</t>
  </si>
  <si>
    <t>PARDIC JAYA CHEMICALS, PT</t>
  </si>
  <si>
    <t>Jl. Gatot Subroto Km.1</t>
  </si>
  <si>
    <t>bahan kimia</t>
  </si>
  <si>
    <t>TUNAS MANDIRI JAYA TEKNIK, CV</t>
  </si>
  <si>
    <t>Jl. Dipati Unus No.99</t>
  </si>
  <si>
    <t>Bengkel Las</t>
  </si>
  <si>
    <t>CLARIANT INDONESIA, PT</t>
  </si>
  <si>
    <t>Jl. Kalisabi No.1 - Gatot Subroto Km.4</t>
  </si>
  <si>
    <t>Bahan Kimia</t>
  </si>
  <si>
    <t>DINAMIKA UNGGUL PERKASA, PT</t>
  </si>
  <si>
    <t>Jl. Kalisabi No.8, Gatot Subroto Km 3,5 15138, Rt.002/Rw.011</t>
  </si>
  <si>
    <t>Membuat Kusen dari PVC</t>
  </si>
  <si>
    <t>Dokumen Masuk BPS</t>
  </si>
  <si>
    <t>FORMCASE INDUSTRIES</t>
  </si>
  <si>
    <t>Jl. Kalisabi Km. 5</t>
  </si>
  <si>
    <t>METRO OFFSET PRINTING</t>
  </si>
  <si>
    <t>Jl. Kalisabi Rt/Rw. 003/012</t>
  </si>
  <si>
    <t>PELANGI ELASINDO, PT</t>
  </si>
  <si>
    <t>Jl. Kalisabi No. 34 Rt/Rw. 003/012</t>
  </si>
  <si>
    <t>penggajal sepatu bahan dari kertas karton</t>
  </si>
  <si>
    <t>RELAZINDO USAHA BERSAMA, PT</t>
  </si>
  <si>
    <t>Jl. Gatot Subroto Km.3,5 No.100</t>
  </si>
  <si>
    <t>Karton Box</t>
  </si>
  <si>
    <t>SAMCO FARMA PT</t>
  </si>
  <si>
    <t>Jl. Gatot Subroto Km 3,5 Rw 01 Rt 01</t>
  </si>
  <si>
    <t>obat-obatan</t>
  </si>
  <si>
    <t>SUPREME CABLE MANUFACTURING &amp; COMMERCE, TBK PT (SUCACO - ARIES TRIJAYA KARYA)</t>
  </si>
  <si>
    <t>Jl. Industri Kalisabi Km 4 No.61</t>
  </si>
  <si>
    <t>AMCOR FLEXIBLES INDONESIA, PT</t>
  </si>
  <si>
    <t>Jl. Gatot Subroto Km. 5,4</t>
  </si>
  <si>
    <t>kemasan plastik</t>
  </si>
  <si>
    <t>BENGKEL ABADI</t>
  </si>
  <si>
    <t>Jl. Industri Kalisabi No.3 Kav.Iv</t>
  </si>
  <si>
    <t>jasa komponendari logam (kunci engsel dari besi)</t>
  </si>
  <si>
    <t>INDORACK MULTIKREASI</t>
  </si>
  <si>
    <t>Kp. Jati Rt. 003 Rw. 004</t>
  </si>
  <si>
    <t>furniture bahan kayu</t>
  </si>
  <si>
    <t>INTERMESINDO FORGING PRIMA, PT</t>
  </si>
  <si>
    <t>Jl.Pajajaran Raya No.3</t>
  </si>
  <si>
    <t>sapre part sepeda motor</t>
  </si>
  <si>
    <t>INTI RODA MAKMUR, PT</t>
  </si>
  <si>
    <t>Jl. Raya Jendral Gatot Subroto Km. 5</t>
  </si>
  <si>
    <t>jari-jari sepeda dan motor</t>
  </si>
  <si>
    <t>LUCKY INDAH KERAMIK, PT</t>
  </si>
  <si>
    <t>Jl. Gatot Subroto Km 4</t>
  </si>
  <si>
    <t>Piring, Mangkok, Ceramic Table Ware</t>
  </si>
  <si>
    <t>LUHUR PUTRA UTAMA, PT</t>
  </si>
  <si>
    <t>Jl. Bumimas Padjajaran /. Darmai No. 111</t>
  </si>
  <si>
    <t>Karton Box (Printing)</t>
  </si>
  <si>
    <t>PELANGI INDAH CANINDO, PT</t>
  </si>
  <si>
    <t>Jl. Raya Serang Km 14 No.700</t>
  </si>
  <si>
    <t>drum kemasan kaleng</t>
  </si>
  <si>
    <t>RODA MAS NUANSA FORTUNA, PT/ RODA ADIGUNA KENCANA II, PT</t>
  </si>
  <si>
    <t>Jl. Kalisabi Km 3,5</t>
  </si>
  <si>
    <t>sparepart motor</t>
  </si>
  <si>
    <t>RODA PRIMA LANCAR, PT</t>
  </si>
  <si>
    <t>Jl. Gatot Subroto Km.4 / Ka'I Sab Km.14 / Raya Serang Km 4</t>
  </si>
  <si>
    <t>sparepart sepeda motor</t>
  </si>
  <si>
    <t>SUMA ADIKARYA CEMERLANG, PT</t>
  </si>
  <si>
    <t>Jl. Gatot Subroto Km 54</t>
  </si>
  <si>
    <t>komponen dan perlengkapan sepeda motor roda dua dan tiga</t>
  </si>
  <si>
    <t>TCC INTERNATIONAL TRADE</t>
  </si>
  <si>
    <t>Jl. Industri Keroncong Rt.002/Rw.004</t>
  </si>
  <si>
    <t>Penggilingan Logam Bukan Besi</t>
  </si>
  <si>
    <t>GEMBOR</t>
  </si>
  <si>
    <t>ASIAPLAST INDUSTRIES TBK, PT</t>
  </si>
  <si>
    <t>Jl. Sentosa nO.94</t>
  </si>
  <si>
    <t>LEMBARAN PLASTIK PVC</t>
  </si>
  <si>
    <t>CALINDO DAMAI SEJAHTERA ABADI, PT</t>
  </si>
  <si>
    <t>Jl. Lingk Ind Pasar Kemis Km.3 Rt 04/01</t>
  </si>
  <si>
    <t>ALUMUNIUM EKTRASI</t>
  </si>
  <si>
    <t>SUKSES CIPTA MAKMUR, PT</t>
  </si>
  <si>
    <t>Jl. Siliwangi Km 3,1 Komp. Pamis No.15</t>
  </si>
  <si>
    <t>SUKU CADANG DAN AKSESORIS KENDARAAN BERMOTOR RODA DUA</t>
  </si>
  <si>
    <t>SURYA JAYA TEKNIK</t>
  </si>
  <si>
    <t>Jl. Raya Pasar Doyong Gg. Kh Mustakim No. 92 Rt 004 Rw 002</t>
  </si>
  <si>
    <t>STAMPING PART, MACHINING, WELDING, DAN DIES MAKER PADA AUTOMOTIVE PART DAN NON AUTOMOTIVE PART</t>
  </si>
  <si>
    <t>TALENTA ANUGERAH PRATAMAR PT</t>
  </si>
  <si>
    <t>Jl. Kh Ez Mutaqin</t>
  </si>
  <si>
    <t>PINTU/FURNITURE</t>
  </si>
  <si>
    <t>ADI CHANDRA JAYA, PT</t>
  </si>
  <si>
    <t>Jl. Prabu Kian Santang No.89</t>
  </si>
  <si>
    <t>ARITEK KARYA MANDIRI, PT</t>
  </si>
  <si>
    <t>Jl. Industri Keroncong Rt. 001 Rw. 002</t>
  </si>
  <si>
    <t>INDUSTRI PERALATAN KEDOKTERAN</t>
  </si>
  <si>
    <t>Dermawan Riski</t>
  </si>
  <si>
    <t>DWI UTAMA INTI TERANG, PT</t>
  </si>
  <si>
    <t>Jl. Prabu Kian Santang No.61</t>
  </si>
  <si>
    <t>KOMPONEN KENDARAAN</t>
  </si>
  <si>
    <t>MAKMURJAYA SAPUTRA PERKASA, PT</t>
  </si>
  <si>
    <t>Jl. Industri Keroncong No. 9A</t>
  </si>
  <si>
    <t>alumunium extrusion</t>
  </si>
  <si>
    <t>umi lailatul rosidah</t>
  </si>
  <si>
    <t>PRIMA CABLE INDO, PT/NT PRIMA COBELINDO</t>
  </si>
  <si>
    <t>Kp. Gebang 02/02</t>
  </si>
  <si>
    <t>KABEL</t>
  </si>
  <si>
    <t>SINAR ALFA OMEGA, PT</t>
  </si>
  <si>
    <t>Pergudangan Aka Business Point Blok C/010</t>
  </si>
  <si>
    <t>Umi lailatul rosidah</t>
  </si>
  <si>
    <t>TANIKAYA MULTI SARANA</t>
  </si>
  <si>
    <t>Jl. Prabu Kiansantang No.89 Blok C No. 18</t>
  </si>
  <si>
    <t>MESIN DAN POMPA AIR</t>
  </si>
  <si>
    <t>TRIGUNA JAYA SENTOSA, PT</t>
  </si>
  <si>
    <t>Villa Tangerang Indah Blok Ad.2 No. 11 A Gebang Raya Rt02</t>
  </si>
  <si>
    <t>MEMBUAT PERABOTAN PLASTIK</t>
  </si>
  <si>
    <t>dokumen masuk kantor</t>
  </si>
  <si>
    <t>SANGIANG JAYA</t>
  </si>
  <si>
    <t>JALUR SEJUK, PT</t>
  </si>
  <si>
    <t>Jl. Mochamad Toha Km - 6 No.32</t>
  </si>
  <si>
    <t>perlengkapan ac</t>
  </si>
  <si>
    <t xml:space="preserve">Sri nunggarsih </t>
  </si>
  <si>
    <t xml:space="preserve">dokumen masuk </t>
  </si>
  <si>
    <t>SEJAHTERA DUTA MANDIRI</t>
  </si>
  <si>
    <t>Ruko Duta Mas Plaza Blok H No.9</t>
  </si>
  <si>
    <t>jahit spon daleman helm</t>
  </si>
  <si>
    <t>USAHA SAUDARA MANDIRI, PT</t>
  </si>
  <si>
    <t>Jl. H.Anink No.88</t>
  </si>
  <si>
    <t>element alat pemanas</t>
  </si>
  <si>
    <t>DUNIA MEGA RAYA</t>
  </si>
  <si>
    <t>Jl. Mohammad Toha Km. 5,5</t>
  </si>
  <si>
    <t>plastik</t>
  </si>
  <si>
    <t>sri nunggarsih</t>
  </si>
  <si>
    <t>GOSEKI MANUFACTURING INDONESIA</t>
  </si>
  <si>
    <t>Jl. Moh. Toha Km 5,5 No. 36</t>
  </si>
  <si>
    <t>SUKU CADANG DAN AKSESORIS KENDARAAN BERMOTOR</t>
  </si>
  <si>
    <t>INDO PAPER PRIMA JAYA, PT</t>
  </si>
  <si>
    <t>Jl. M. Toha, Km. 6, Periuk, Rt.001/Rw.005</t>
  </si>
  <si>
    <t>kertas tissue</t>
  </si>
  <si>
    <t>INTI JARINGMAS FISHING NET INDUSTRI, P</t>
  </si>
  <si>
    <t>Jl. Raya Mauk Km. 5/47</t>
  </si>
  <si>
    <t>benang jala dan jala ikan</t>
  </si>
  <si>
    <t>KARYA MEGA KENCANA, PT</t>
  </si>
  <si>
    <t>Jl. Moch Toha Km.4,5</t>
  </si>
  <si>
    <t>MEBEL DAN KITCHEN SET</t>
  </si>
  <si>
    <t>LISPAP RAYA SENTOSA, PT</t>
  </si>
  <si>
    <t>Jl. M Toha Km 6 No.28</t>
  </si>
  <si>
    <t>tissue</t>
  </si>
  <si>
    <t>SUPER TATA RAYA STEEL CORP, PT</t>
  </si>
  <si>
    <t>Jl. Raya Moh.Toha Km 5,5</t>
  </si>
  <si>
    <t>Pipa Besi</t>
  </si>
  <si>
    <t>PERIUK JAYA</t>
  </si>
  <si>
    <t>ANEKA SOLINDO, PT</t>
  </si>
  <si>
    <t>Jl. M. Toha Km 4 No. 38</t>
  </si>
  <si>
    <t>Alas kaki</t>
  </si>
  <si>
    <t xml:space="preserve">M. Quraesyin </t>
  </si>
  <si>
    <t>ARYA MAESINDO MANDIRI, PT</t>
  </si>
  <si>
    <t>Jl. Raya BAYUR No.18</t>
  </si>
  <si>
    <t>Mesin untuk keperluan umum lainnya</t>
  </si>
  <si>
    <t>BAJA MUKTI TIRTA PERKASA, PT</t>
  </si>
  <si>
    <t>Jl.H. Aning / H.Ikhwan Rt.001/03</t>
  </si>
  <si>
    <t>BUBUT</t>
  </si>
  <si>
    <t>BERLINA TBK, PT</t>
  </si>
  <si>
    <t>Jl. Raya Mauk Km.5 Kp Pengasinan</t>
  </si>
  <si>
    <t>Barang Dari Plastik Untuk Pengemasan</t>
  </si>
  <si>
    <t>BINA INPLASCO, PT</t>
  </si>
  <si>
    <t>Jl. Arya Kemuning No.12 Rt 02/02</t>
  </si>
  <si>
    <t>Barang dari plastik</t>
  </si>
  <si>
    <t>Dokumen BPS</t>
  </si>
  <si>
    <t>BRIGHT MOBILE TELECOMMUNICATION</t>
  </si>
  <si>
    <t>Kawasan Industri Bayur Kp Bayur Rt 01/04</t>
  </si>
  <si>
    <t>PERALATAN KOMUNIKASI TANPA KABEL (WIRELESS)</t>
  </si>
  <si>
    <t>CIPTA RASA MANDIRI, CV</t>
  </si>
  <si>
    <t>Jl. Raya BayuR Rt 002/04</t>
  </si>
  <si>
    <t>jELLY</t>
  </si>
  <si>
    <t>CIPTA RASA SEMPURNA</t>
  </si>
  <si>
    <t>Jl. Raya Kemuning Rt 03/03 Kp Pengasinan</t>
  </si>
  <si>
    <t>Minuman beralkohol</t>
  </si>
  <si>
    <t>GOLDEN AGE, PT</t>
  </si>
  <si>
    <t>Kp. Priuk Rt 002/02</t>
  </si>
  <si>
    <t>SANDAL</t>
  </si>
  <si>
    <t>HANS SALIM MAKMUR, PD</t>
  </si>
  <si>
    <t>Jl. Arya Kemuning No 84</t>
  </si>
  <si>
    <t>PIPA PERALON DAN SEJENISNYA</t>
  </si>
  <si>
    <t>HOKA KARYA MANDIRI, PT</t>
  </si>
  <si>
    <t>Jl. Arya Kemuning No. 6 Kp. Pengasinan Rt 001/003</t>
  </si>
  <si>
    <t>Kertas tisuue</t>
  </si>
  <si>
    <t>HUA CHENG OFFSET CARTON BOX</t>
  </si>
  <si>
    <t>Jl. Arya Kemuning No. 11A,</t>
  </si>
  <si>
    <t>PENCETAKAN UMUM, DISTRIBUTOR KARTON</t>
  </si>
  <si>
    <t>HUI HUANG CAI GANG INDONESIA</t>
  </si>
  <si>
    <t>Jl. Arya Kemuning No. 88M Km 53, Rt. 003 Rw. 003</t>
  </si>
  <si>
    <t>Penggilingan Baja (Steel Rolling)</t>
  </si>
  <si>
    <t>ISIRUMA SENI INDONESIA</t>
  </si>
  <si>
    <t>Jl. Aryakemuning Rt 003 Rw 003 Kp. Pengasinan</t>
  </si>
  <si>
    <t>KANNA INDONESIA, PT</t>
  </si>
  <si>
    <t>Jl. Arya Kemuning No.5/17 Rt. 003 Rw. 002</t>
  </si>
  <si>
    <t>PENGERJAAN KHUSUS LOGAM DAN BARANG DARI LOGAM</t>
  </si>
  <si>
    <t>MAJU JAYA ABADI S, PT / WONG SOE KIN</t>
  </si>
  <si>
    <t>Jl. Aryakemuning No. 27A Rt 3/3</t>
  </si>
  <si>
    <t>Tape &amp;amp; string Tali sepatu</t>
  </si>
  <si>
    <t>MEGA PILAR MAS, PT</t>
  </si>
  <si>
    <t>Jl. Aria Kemuning No.65 Periuk Jaya</t>
  </si>
  <si>
    <t>MULTI NUGRAHA KENCANA, PT</t>
  </si>
  <si>
    <t>Jl. Raya Kemuning Km.2 No.16</t>
  </si>
  <si>
    <t>KURSI</t>
  </si>
  <si>
    <t>NAGA BAHAGIA PLASTINDO</t>
  </si>
  <si>
    <t>Jl. Raya Bayur No. 88, Periuk Tangerang</t>
  </si>
  <si>
    <t>biji plastik</t>
  </si>
  <si>
    <t>PILAR MAKMUR UTAMA, PT</t>
  </si>
  <si>
    <t>Jl. M Toha Rt 003/02</t>
  </si>
  <si>
    <t>alas kaki</t>
  </si>
  <si>
    <t>PRINTINDO UTAMA, PT</t>
  </si>
  <si>
    <t>Jl. Arya Kemuning No.10</t>
  </si>
  <si>
    <t>PERCETAKAN LABEL PACKAGING PRODUK MINUMAN</t>
  </si>
  <si>
    <t>SELALU BAHAGIA BERSAMA</t>
  </si>
  <si>
    <t>Komp. Benua Mas,. Benoa Raya Blok B No. 1</t>
  </si>
  <si>
    <t>PERALATAN KOMUNIKASI TANPA KABEL (WIRELESS), HP</t>
  </si>
  <si>
    <t>Dwi  Ariyanto</t>
  </si>
  <si>
    <t>SENTRA SURYA EKAJAYA, PT</t>
  </si>
  <si>
    <t>Jl. Arya Kemuning Kp Pangasinan</t>
  </si>
  <si>
    <t>MESIN KENDARAAN TEMPUR</t>
  </si>
  <si>
    <t>SINWA PERDANA MANDIRI, PT</t>
  </si>
  <si>
    <t>Jl. Arya Kemuning No.66 Rt 003/03</t>
  </si>
  <si>
    <t>Segel Plastik</t>
  </si>
  <si>
    <t>SOLID SUPER STEEL</t>
  </si>
  <si>
    <t>Jl. Arya Kemuning Km 5,5. Kp. Nagrak Rt.002 / 05</t>
  </si>
  <si>
    <t>besi profil seperti : Besi Kanal U (UNP), Joint Plate dan Billet</t>
  </si>
  <si>
    <t>SUKSES MANDIRI SEJATI, PT</t>
  </si>
  <si>
    <t>Jl. Raya Bayur Rt 005 Rw 04</t>
  </si>
  <si>
    <t>karoseri kendaraan niaga, pembuatan mobil jasa angkutan</t>
  </si>
  <si>
    <t>TITANINDO REKATAMA, PT</t>
  </si>
  <si>
    <t>Kp. Pengasingan Rt 001/ Rw03</t>
  </si>
  <si>
    <t>MESIN PEMBUAT KABEL</t>
  </si>
  <si>
    <t>UNICAL GREASE INDONESIA</t>
  </si>
  <si>
    <t>Jl. Arya Kemuning No.333</t>
  </si>
  <si>
    <t>Pembuatan Minyak Pelumas</t>
  </si>
  <si>
    <t>PORISGAGA BARU</t>
  </si>
  <si>
    <t>CAHAYA SANI VOKASI, PT</t>
  </si>
  <si>
    <t>Blok I No.2, Jl. Daan Mogot Km. 21</t>
  </si>
  <si>
    <t>Membuat perhiasan</t>
  </si>
  <si>
    <t>KOIKE MEDICAL INDONESIA, PT</t>
  </si>
  <si>
    <t>Blok D No. 8-9, Jl. Daan Mogot Km. 21</t>
  </si>
  <si>
    <t>alat kesehatan rumah sakit</t>
  </si>
  <si>
    <t>MULIAPACK</t>
  </si>
  <si>
    <t>Jl. Daan Mogot Km19.8. Kawasan Industri Blok G No. 1</t>
  </si>
  <si>
    <t>packaging plastik bubble wrap dan pe foam</t>
  </si>
  <si>
    <t>NUSA INDAH KREASI, PT</t>
  </si>
  <si>
    <t>Kawasan Industri Daan Mogot Km 19.8</t>
  </si>
  <si>
    <t>SATYA LIPRINDO, PT</t>
  </si>
  <si>
    <t>Jl. Daan Mogot Km 19,8 Blok A 8-10</t>
  </si>
  <si>
    <t>bahan baku kertas</t>
  </si>
  <si>
    <t>TROPICAL MULTI CONSTRUCTION</t>
  </si>
  <si>
    <t>Jl. Daan Mogot Km 18,9 Kawasan Industri Daan Mogot,</t>
  </si>
  <si>
    <t>galvanized steel</t>
  </si>
  <si>
    <t>PORIS JAYA</t>
  </si>
  <si>
    <t>BIO KUSUMA, PT</t>
  </si>
  <si>
    <t>Blok A8 / N, O &amp; P, Jl. Daan Mogot Km. 19.6</t>
  </si>
  <si>
    <t>produk farmasi, kosmestik dan suplemen makanan dengan bentuk sediaan semisolid, topical liquid dan hard</t>
  </si>
  <si>
    <t>MULTI BINTANG INDONESIA TBK,</t>
  </si>
  <si>
    <t>Jl. Daan Mogot Km.19</t>
  </si>
  <si>
    <t>bir bintang</t>
  </si>
  <si>
    <t>POLARI LIMUNUSA INTI, PT</t>
  </si>
  <si>
    <t>Jl. Daan Mogot Km. 19</t>
  </si>
  <si>
    <t>Minuman dalam botol</t>
  </si>
  <si>
    <t>KEBON BESAR</t>
  </si>
  <si>
    <t>ANGSA PUTIH KURNIA KHARISMA</t>
  </si>
  <si>
    <t>Jl. Halim Perdana Kusuma No, 62</t>
  </si>
  <si>
    <t>kompresor</t>
  </si>
  <si>
    <t>ANUGRAH ABADI JAYA WISESA</t>
  </si>
  <si>
    <t>Jl. Daan Mogot Km.19 Ruko Smart Market Blok I No. 9</t>
  </si>
  <si>
    <t>CS. 2 POLA SEHAT, PT</t>
  </si>
  <si>
    <t>Jl. Daan Mogot Km 19 No. 143</t>
  </si>
  <si>
    <t>teh gelas</t>
  </si>
  <si>
    <t>IRON WIRE WORKS INDONESIA, PT</t>
  </si>
  <si>
    <t>Jl. Daan Mogot Km 18</t>
  </si>
  <si>
    <t>Baja putih</t>
  </si>
  <si>
    <t>KAWAT MAS PRAKASA, PT</t>
  </si>
  <si>
    <t>Jl. Halim Perdana Kusuma No. 31</t>
  </si>
  <si>
    <t>kawat tembaga</t>
  </si>
  <si>
    <t>KLIP PLASTIK INDONESIA,, PT</t>
  </si>
  <si>
    <t>Jl. Yos Sudarso No. 115A (Daan Mogot Km 19)</t>
  </si>
  <si>
    <t>Plastik untuk pengemasan</t>
  </si>
  <si>
    <t>LIBRA PACKINDO INDONESIA</t>
  </si>
  <si>
    <t>Blok B1 No.5, Jl. Raya Daan Mogot No.No.Km 19, Rt.001/Rw.002</t>
  </si>
  <si>
    <t>barang dari plastik untuk pengemasan</t>
  </si>
  <si>
    <t>MAYORA INDAH, PT</t>
  </si>
  <si>
    <t>Jl. Yos Sudarso</t>
  </si>
  <si>
    <t>choki choki</t>
  </si>
  <si>
    <t>PANJANG JIWO, PT</t>
  </si>
  <si>
    <t>Jl. Yos Sudarso No.147</t>
  </si>
  <si>
    <t>Minuman beralkohol dari anggur</t>
  </si>
  <si>
    <t>PZ CUSSONS INDONESIA, PT</t>
  </si>
  <si>
    <t>Jl. Halim Perdana Kusuma</t>
  </si>
  <si>
    <t>Sabun mandi</t>
  </si>
  <si>
    <t>SIUSCO PERSADA MANDIRI,PT</t>
  </si>
  <si>
    <t>Jl. Daan Mogot Km 19,8 Kawasan Industri Blok D No. 3</t>
  </si>
  <si>
    <t>pembuat plastik</t>
  </si>
  <si>
    <t>TOMYPAK MAKMUR, PT</t>
  </si>
  <si>
    <t>Kemasan plastik</t>
  </si>
  <si>
    <t>VEMA SARANA POLYMERINDO</t>
  </si>
  <si>
    <t>Jl. Garuda No.22</t>
  </si>
  <si>
    <t>rubber roll, silicone roll, polyurethane roll, parts and rubber lining</t>
  </si>
  <si>
    <t>ADINA MULTI WAHANA</t>
  </si>
  <si>
    <t>Jl. Garuda No. 99 Rt 006 Rw 005</t>
  </si>
  <si>
    <t>farhatun nisa</t>
  </si>
  <si>
    <t>ASIA CHEMIE INDONUSA</t>
  </si>
  <si>
    <t>Pergudangan Daan Mogot Arcadia Blok F2 No. 17</t>
  </si>
  <si>
    <t>Maklon kosmetik</t>
  </si>
  <si>
    <t xml:space="preserve">farhatun nisa </t>
  </si>
  <si>
    <t>CIPTA SUKSES CONVERTINDO</t>
  </si>
  <si>
    <t>Pergudangan Arcadia Blok G6 No.3</t>
  </si>
  <si>
    <t xml:space="preserve">tutup </t>
  </si>
  <si>
    <t>MAKMUR JAYA PLASTIC, PT</t>
  </si>
  <si>
    <t>Jl. Garuda Gg Hj. Ismail Rt.006/004</t>
  </si>
  <si>
    <t>Mainan Anak-anak</t>
  </si>
  <si>
    <t>PRIMA HARMONI INDUSTRI</t>
  </si>
  <si>
    <t>Jl. Halim Perdana Kusuma No. 88</t>
  </si>
  <si>
    <t>Pembuatan Logam Dasar Bukan Besi</t>
  </si>
  <si>
    <t>SARANA LUAS MAJU KIMIA</t>
  </si>
  <si>
    <t>Pergudangan Arcadia Blok G20 No. 16</t>
  </si>
  <si>
    <t>Gearbox, Derek, Motor Listrik, Inverter, Listrik dan Aksesoris Transmisi Daya</t>
  </si>
  <si>
    <t>SARI BERKAT SEJAHTERA</t>
  </si>
  <si>
    <t>Jl. Garuda No. 7</t>
  </si>
  <si>
    <t>Minyak Pelumas</t>
  </si>
  <si>
    <t>SETIAJAYA KEMASINDO MADYA,PT</t>
  </si>
  <si>
    <t>Jl. Garuda No. 9 Rt.006 / Rw.004</t>
  </si>
  <si>
    <t>Kemasan</t>
  </si>
  <si>
    <t>SINAR REJEKI PRATAMA,PT</t>
  </si>
  <si>
    <t>Jl. Daan Mogot Kilometer 18, Gang Rasico No. 1</t>
  </si>
  <si>
    <t>Benang</t>
  </si>
  <si>
    <t>BATUJAYA</t>
  </si>
  <si>
    <t>ANUGRAH DWI ABADI, PT</t>
  </si>
  <si>
    <t>pergudangan Daan Mogot EraPrima No.20,</t>
  </si>
  <si>
    <t>Alat tulis ballpen ( writing instrumen ) merk Hotliner</t>
  </si>
  <si>
    <t>GAJAH MAS, PT</t>
  </si>
  <si>
    <t>Jl. Keadilan No. 45</t>
  </si>
  <si>
    <t>Paku, Mur Dan Baut</t>
  </si>
  <si>
    <t>INTAN PERTIWI INDUSTRI, PT</t>
  </si>
  <si>
    <t>Jl. Pembangunan I No.91 Km. 22</t>
  </si>
  <si>
    <t>Kawat</t>
  </si>
  <si>
    <t>LOTUS MAS, PT</t>
  </si>
  <si>
    <t>Jl. Pembangunan 1 No. 7 Rt 003 Rw 02</t>
  </si>
  <si>
    <t>sabun pembersih</t>
  </si>
  <si>
    <t>SINAR INTI ELECTRINDO RAYA, PT</t>
  </si>
  <si>
    <t>Jl. Pembangunan Ii No.35</t>
  </si>
  <si>
    <t>Peralatan Pengontrol dan Pendistribusian Listrik</t>
  </si>
  <si>
    <t>SUPEREX RAYA, PT</t>
  </si>
  <si>
    <t>Jl. Pembangunan</t>
  </si>
  <si>
    <t>Logam Aluminium Siap Pasang Untuk Bangunan</t>
  </si>
  <si>
    <t>YASUNLI ABADI UTAMA PLASTIK, PT</t>
  </si>
  <si>
    <t>Jl. Pembangunan I No.60 A</t>
  </si>
  <si>
    <t>injection moulding (barang dari plastik)</t>
  </si>
  <si>
    <t>BATUSARI</t>
  </si>
  <si>
    <t>ANJELINA, CV</t>
  </si>
  <si>
    <t>Jl. Pembangunan 3 No.9</t>
  </si>
  <si>
    <t>Kosmetik untuk manusia, termasuk pasta gigi</t>
  </si>
  <si>
    <t>ITA ROSITA</t>
  </si>
  <si>
    <t>CAHAYA BANGUN MAKMUR</t>
  </si>
  <si>
    <t>Jl. Pembangunan 1 No.5</t>
  </si>
  <si>
    <t>furnitur dari kayu</t>
  </si>
  <si>
    <t>MEGA SUKSES INDUSTRINDO</t>
  </si>
  <si>
    <t>Jl. Pembangunan 1 No.59</t>
  </si>
  <si>
    <t>Lampu LED</t>
  </si>
  <si>
    <t>NIHON PANDU DAYATAMA,PT</t>
  </si>
  <si>
    <t>Pergudangan Lio Baru Asri, Jl. Bouraq Lio Kav 33 Blok C No.6</t>
  </si>
  <si>
    <t>Hydraulic cylinder dan permesinan untuk umum</t>
  </si>
  <si>
    <t>ORIGA MULIA FRP, PT</t>
  </si>
  <si>
    <t>Jl. Pembangunan Ii No. 34</t>
  </si>
  <si>
    <t>Barang Plastik</t>
  </si>
  <si>
    <t>PRESINDO CENTRAL, PT</t>
  </si>
  <si>
    <t>Jl. Pembangunan I No.61</t>
  </si>
  <si>
    <t>piring, magkok, dan peralatan lainnya</t>
  </si>
  <si>
    <t>RASAKITA ADHIKARI UTAMA, PT</t>
  </si>
  <si>
    <t>Jl. Pembangunan 1 No.48</t>
  </si>
  <si>
    <t>jely dan minuman buah</t>
  </si>
  <si>
    <t>SURYA SEMESTA CEMERLANG, PT</t>
  </si>
  <si>
    <t>Jl. Lio Baru / Bouraq No. 8</t>
  </si>
  <si>
    <t>solar battery</t>
  </si>
  <si>
    <t>BOLDE MAKMUR INDONESIA</t>
  </si>
  <si>
    <t>Blok G1, H3. Daan Mogot Km 21</t>
  </si>
  <si>
    <t>Peralatan rumah tangga</t>
  </si>
  <si>
    <t>KARANG ANYAR</t>
  </si>
  <si>
    <t>ANUGERAH PRIMA PRINTING, PT</t>
  </si>
  <si>
    <t>Jl. Pembanguunan Ii No.57</t>
  </si>
  <si>
    <t>LABEL KEMASAN</t>
  </si>
  <si>
    <t xml:space="preserve">Neni Tri Juliastuti </t>
  </si>
  <si>
    <t>COMTECH INDOTRONIX UTAMA,PT</t>
  </si>
  <si>
    <t>Blok A-35, Jl. Pembangunan Iii</t>
  </si>
  <si>
    <t>MERAKIT SALON</t>
  </si>
  <si>
    <t>HI-LEX INDONESIA, PT</t>
  </si>
  <si>
    <t>Jl. Bouraq 35 Rt 01/02 Karang Anyar</t>
  </si>
  <si>
    <t>KOMPONEN PERLENGKAPAN SEPEDA MOTOR</t>
  </si>
  <si>
    <t>HI-LEX PARTS INDONESIA</t>
  </si>
  <si>
    <t>Jl. Bouraq No. 35</t>
  </si>
  <si>
    <t>komponen dan perlengkapan sepeda motr roda dua dan tiga</t>
  </si>
  <si>
    <t>POLA PAPERINDO JAYATAMA</t>
  </si>
  <si>
    <t>Blok B No.1 Rt 001 Rw 014</t>
  </si>
  <si>
    <t>MEMBUAT CUP DARI KERTAS (PAPER CUP)</t>
  </si>
  <si>
    <t>TAKDIR JAYA ABADI, PT</t>
  </si>
  <si>
    <t>Jl. Bouraq No.34</t>
  </si>
  <si>
    <t>RAPLIKASI CD, DVD, VCD</t>
  </si>
  <si>
    <t>PROSPEK MANUGGAL ABADI, PT</t>
  </si>
  <si>
    <t>Jl. Pembangunan 3 No.33 A-B, Rt.001/Rw.014</t>
  </si>
  <si>
    <t>Barang Dari Marmer Dan Granit</t>
  </si>
  <si>
    <t>SETIA PRATAMA LESTARI PELLETIZING. PT</t>
  </si>
  <si>
    <t>Jl. Pembangunan Iv/59</t>
  </si>
  <si>
    <t>BARANG PLASTIK LEMBARAN</t>
  </si>
  <si>
    <t>JEFTA PRAKARSA PRATAMA, PT</t>
  </si>
  <si>
    <t>Jl. Raya Rawa Kucing 55 Rt 002/05</t>
  </si>
  <si>
    <t>panel listrik</t>
  </si>
  <si>
    <t>MEKARSARI</t>
  </si>
  <si>
    <t>WAHANA KREASI HASIL KENCANA, PT</t>
  </si>
  <si>
    <t>Jl. Iskandar Muda No. 83 Sewan Rawa Kc</t>
  </si>
  <si>
    <t>perhiasan/kancing berbahan logam</t>
  </si>
  <si>
    <t>KEDAUNG BARU</t>
  </si>
  <si>
    <t>GREET MED INDONESIA</t>
  </si>
  <si>
    <t>Jl. Iskandar Muda No.10, Rt.004/Rw.002</t>
  </si>
  <si>
    <t>peralatan medis</t>
  </si>
  <si>
    <t>Megah Sukses, pt / ARTISANS INDUSTRY GROUP</t>
  </si>
  <si>
    <t>Jl. Iskandar Muda No. 168</t>
  </si>
  <si>
    <t>etalase</t>
  </si>
  <si>
    <t>SETIA KAWAN SEJATI ZIPPER</t>
  </si>
  <si>
    <t>Jl. Iskandar Muda No.08 Rt 001 Rw 003</t>
  </si>
  <si>
    <t>risleting</t>
  </si>
  <si>
    <t xml:space="preserve">Sri Devi Sudarsih Putri </t>
  </si>
  <si>
    <t>SINAR MENTARI, CV</t>
  </si>
  <si>
    <t>Kedaung Baru Rt 001/02</t>
  </si>
  <si>
    <t>TRI TUNGGAL SEJAHTERA LESTARI, PT</t>
  </si>
  <si>
    <t>Perakitan tv</t>
  </si>
  <si>
    <t>WANA ARTA MANUNGGAL, PT</t>
  </si>
  <si>
    <t>Jl. Kedaung Baru No.67</t>
  </si>
  <si>
    <t>bengkel baut</t>
  </si>
  <si>
    <t>KEDAUNG WETAN</t>
  </si>
  <si>
    <t>GEMILANG SUKSES PLASINDO,PT</t>
  </si>
  <si>
    <t>Pergudangan Mulya Karya Jl. Lingkungan No.3</t>
  </si>
  <si>
    <t>plastik kemasa</t>
  </si>
  <si>
    <t>GRAKINDO MAJU SUKSES/JAYAKINDO UTAMA,</t>
  </si>
  <si>
    <t>Pergud Bandara Mas Blok G7 &amp; 12 B</t>
  </si>
  <si>
    <t>mur baut</t>
  </si>
  <si>
    <t>HIU MEGAP TERA, PT</t>
  </si>
  <si>
    <t>Jl. Beringin / Amd Manunggal No. 1</t>
  </si>
  <si>
    <t>gesper</t>
  </si>
  <si>
    <t>NAGA PUTRA PACKINDO</t>
  </si>
  <si>
    <t>Jl.Iskandar Muda No.16</t>
  </si>
  <si>
    <t>kemasan dan kotak dari kertas dan karton</t>
  </si>
  <si>
    <t>TATALOGAM JAYA PERKASA,PT</t>
  </si>
  <si>
    <t>Jl. Iskandar Muda No.10, Rt.002/Rw.001</t>
  </si>
  <si>
    <t>barang dari logam siap pasang untuk kontruksi lain</t>
  </si>
  <si>
    <t>SELAPAJANG JAYA</t>
  </si>
  <si>
    <t>MARTIN SUPRA ENGINEERING</t>
  </si>
  <si>
    <t>Komplek Pergudangan Bandara Mas Blok A8 No.9</t>
  </si>
  <si>
    <t>service Mesin Penambangan, Penggalian Dan Konstruksi</t>
  </si>
  <si>
    <t>OPTIMA DELTA INTERNUSA</t>
  </si>
  <si>
    <t>Blok J No.11A, Jl. Marsekal Surya Dharma</t>
  </si>
  <si>
    <t>industri barang dari logam aluminium siap pasang untuk bangunan</t>
  </si>
  <si>
    <t>SEKAWANAN SUKSES SELALU</t>
  </si>
  <si>
    <t>Pergudangan Bandara Mas Blok A3 No. 01</t>
  </si>
  <si>
    <t>spoon buat cuci piring</t>
  </si>
  <si>
    <t>UTICON JAYA LAKSANA ELEKTRIK INDUSTRI</t>
  </si>
  <si>
    <t>Kompleks Bandara Mas Blok A5 No 2-3</t>
  </si>
  <si>
    <t>Perlengkapan Kabel</t>
  </si>
  <si>
    <t>JURUMUDI BARU</t>
  </si>
  <si>
    <t>ASIA PAPERCON INTERNUSA, PT</t>
  </si>
  <si>
    <t>Jl. Faliman Jaya</t>
  </si>
  <si>
    <t>Sheet dan Box</t>
  </si>
  <si>
    <t>DAYA CIPTA KEMASINDO, PT</t>
  </si>
  <si>
    <t>Jl. Aster Jawa Km.19 No. 42</t>
  </si>
  <si>
    <t>Kardus</t>
  </si>
  <si>
    <t>DWI NAGA SAKTI ABADI, PT</t>
  </si>
  <si>
    <t>Jl. Daan Mogot Km 19 No. 36</t>
  </si>
  <si>
    <t>Sepatu dan Sendal</t>
  </si>
  <si>
    <t>FAJAR ZIPPINDO</t>
  </si>
  <si>
    <t>Jl. Faliman Jaya No. 22 Daan Mogot Km. 19</t>
  </si>
  <si>
    <t>idustri Bahan Kimia</t>
  </si>
  <si>
    <t xml:space="preserve">Eis Khairunisya </t>
  </si>
  <si>
    <t>FAJARINDO FALIMAN ZIPPER, PT</t>
  </si>
  <si>
    <t>Jl. Faliman Jaya No. 19 Daan Mogot Km.19 (Benda)</t>
  </si>
  <si>
    <t>Retsleting</t>
  </si>
  <si>
    <t>FUNISIA PERKASA, PT</t>
  </si>
  <si>
    <t>Jl. Daan Mogot Km. 19 No. 12</t>
  </si>
  <si>
    <t>INTER ANEKA LESTARI KIMIA, PT</t>
  </si>
  <si>
    <t>Jl. Yos Sudarso Kp. Rawa Bamban, Rt.002, Rw. 007</t>
  </si>
  <si>
    <t>Mortar atau Beton Siap Pakai</t>
  </si>
  <si>
    <t>LAKSMANA MULIA SENTOSA, PT</t>
  </si>
  <si>
    <t>Jl. Faliman Jaya No.19, Daan Mogot Km 19</t>
  </si>
  <si>
    <t>Kertas</t>
  </si>
  <si>
    <t>LANGGENG MAKMUR, PT</t>
  </si>
  <si>
    <t>Jl. Faliman Jaya 18, Daan Mogot Km 19</t>
  </si>
  <si>
    <t>Perabot Rumah Tangga Dari Plastik</t>
  </si>
  <si>
    <t>MIND FLASH INDONESIA</t>
  </si>
  <si>
    <t>Jl. Yos Sudarso No.3, Rt.004/Rw.004, Jurumudi Baru</t>
  </si>
  <si>
    <t>Moulding Alumunium</t>
  </si>
  <si>
    <t>NUSAPANGAN SUKSES MAKMUR, PT</t>
  </si>
  <si>
    <t>Jl. Halim Perdana Kusuma No. 53-3A, Pergudangan 53.</t>
  </si>
  <si>
    <t>Baso</t>
  </si>
  <si>
    <t>PROMETAMA SARANA GRAHA</t>
  </si>
  <si>
    <t>Jl. Halim Perdanakusuma No. 5, Rt. 001/01</t>
  </si>
  <si>
    <t>PLAFON TAHAN RAYAP, PLAFON TIDAK MENJALARKAN API, PLAFON, RANGKA PLAFON AKUSTIK,RANGKA PLAFON METAL,RANGKA PLAFON GYPSUM</t>
  </si>
  <si>
    <t>eis khairunnisa</t>
  </si>
  <si>
    <t>ROYAL KREASI CEMERLANG</t>
  </si>
  <si>
    <t>Jl. Halim Perdana Kusuma No. 25E</t>
  </si>
  <si>
    <t>Tidak berkenan isi dokumen</t>
  </si>
  <si>
    <t>SUNRICA MUTIARA</t>
  </si>
  <si>
    <t>Jl. Yos Sudarso No. 90</t>
  </si>
  <si>
    <t>kosmetik</t>
  </si>
  <si>
    <t>WINGOH ALBINDO, PT</t>
  </si>
  <si>
    <t>Jl. Falimanan Jaya No. 22</t>
  </si>
  <si>
    <t>Aksesoris Garmen</t>
  </si>
  <si>
    <t>JURUMUDI</t>
  </si>
  <si>
    <t>ARUM CFM INDONESIA</t>
  </si>
  <si>
    <t>Kompleks Pergudangan Nusa Dua No. 57-58</t>
  </si>
  <si>
    <t>Reparasi mesin</t>
  </si>
  <si>
    <t xml:space="preserve">Murni Asih </t>
  </si>
  <si>
    <t>BERKAT ANUGERAH PLASINDO PRATAMA,PT</t>
  </si>
  <si>
    <t>Jl. Abdul Rahman Saleh No. 54 Rt 001 Rw 006</t>
  </si>
  <si>
    <t>ENERGIK VOLTS MOTOR INDONESIA,PT</t>
  </si>
  <si>
    <t>Pergudangan Nusa Indah Blok A No. 28 Jl. Husein Sastranegara</t>
  </si>
  <si>
    <t>Motor listrik</t>
  </si>
  <si>
    <t>GLORIA NUSANTARA, PT</t>
  </si>
  <si>
    <t>Jl. Nusa Indah Blok B No.5</t>
  </si>
  <si>
    <t>Bumbu masak</t>
  </si>
  <si>
    <t>NORITA MULTIPLASTINDO, PT</t>
  </si>
  <si>
    <t>Jl. Haji Jeung No. 5</t>
  </si>
  <si>
    <t>SINAR JAKARTA PRINT</t>
  </si>
  <si>
    <t>Jl. Abdul Rahman Saleh Pergudangan Nusa Indah A/11, Rt.04/04</t>
  </si>
  <si>
    <t>SMART PLASINDO</t>
  </si>
  <si>
    <t>Pergudangan Nusa Dua No.7 Rt04/ Rw 04</t>
  </si>
  <si>
    <t xml:space="preserve">surya anugratama PT </t>
  </si>
  <si>
    <t>Pergudangan Nusa Dua No. 23 Rt.04 Rw.04</t>
  </si>
  <si>
    <t>Komponen alas kaki</t>
  </si>
  <si>
    <t>PAJANG</t>
  </si>
  <si>
    <t>GMF AEROASIA, PT</t>
  </si>
  <si>
    <t>Perkantoran Bandara Soekarno Hatta</t>
  </si>
  <si>
    <t>REPARASI PESAWAT</t>
  </si>
  <si>
    <t>HALIPLAST CENTURY INDONESIA</t>
  </si>
  <si>
    <t>Jl. Adi Sucipto No.17 A</t>
  </si>
  <si>
    <t>Tutup Galon Plastik</t>
  </si>
  <si>
    <t xml:space="preserve">Masuk </t>
  </si>
  <si>
    <t>QUADRAPLAST, PT</t>
  </si>
  <si>
    <t>Jl. Gelora No. 16 - 18</t>
  </si>
  <si>
    <t>Pintu PVC</t>
  </si>
  <si>
    <t>ALIANSI TEMPRINA NYATA GRAFIKA</t>
  </si>
  <si>
    <t>Jl. Raya Benda No. 26</t>
  </si>
  <si>
    <t>ARLISCO ELEKTRIKA PERKASA, PT</t>
  </si>
  <si>
    <t>Bandara permai Jl. Raya Perancis No. 68 BLOK E NO. 17-19</t>
  </si>
  <si>
    <t>Travo</t>
  </si>
  <si>
    <t>CITRA ADIJAYA NUGRAHA</t>
  </si>
  <si>
    <t>Jl. Raya Perancis, Kompleks Pergudangan 75 Blok I 12 Ab</t>
  </si>
  <si>
    <t>Produk - produk keperluan rumah tangga seperti gayung, ember, baskom dll.</t>
  </si>
  <si>
    <t>GERAKINDO BERSATU JAYA</t>
  </si>
  <si>
    <t>Komplek Pergudangan 75 Blok H10</t>
  </si>
  <si>
    <t>INDUSTRI BARANG PLASTIK LAINNYA</t>
  </si>
  <si>
    <t>PRIMA ENERGI ADITYA NUSANTARA,PT</t>
  </si>
  <si>
    <t>Komplek Pergudangan Mutiara Kosambi 2 Blok B7 No.15</t>
  </si>
  <si>
    <t>Lampu</t>
  </si>
  <si>
    <t>ANDALA VALVO FLOKONTROL</t>
  </si>
  <si>
    <t>Blok D17 Jl. Palem Manis Raya (Zona Industri Manis),</t>
  </si>
  <si>
    <t>servis dan repair valve katup pepipaan</t>
  </si>
  <si>
    <t>ASTRON OPTINDO INDUSTRIES</t>
  </si>
  <si>
    <t>Jl. Industri Raya Ii No. 5. Kawasan Industri Jatake</t>
  </si>
  <si>
    <t>FOTOGRAFI DAN BARANG OPTIK</t>
  </si>
  <si>
    <t>CAHAYA SCREEN PRINTING</t>
  </si>
  <si>
    <t>Wisma Harapan Blok A1 No.26</t>
  </si>
  <si>
    <t>printing</t>
  </si>
  <si>
    <t>CHEMINDO INTERBUANA</t>
  </si>
  <si>
    <t>Kompleks Pergudangan Rasiko, Jl. Daan Mogot Km.18</t>
  </si>
  <si>
    <t>Barang Dari Karet Untuk Keperluan Industri</t>
  </si>
  <si>
    <t>CITRA ALAM AROMINDO</t>
  </si>
  <si>
    <t>Kawasan Industri Daan Mogot Blok K No. 7,8,9</t>
  </si>
  <si>
    <t>minyak wangi</t>
  </si>
  <si>
    <t>DAMAI CABLE INDONESIA, PT</t>
  </si>
  <si>
    <t>Kawasan Industri Manis, Jl. Manis V No.11 Rt.01 Rw.03</t>
  </si>
  <si>
    <t>DUTRY SAPUTRA ABADI</t>
  </si>
  <si>
    <t>Kedaung Wetan,Kel.,Kec., Kota Tangerang, Prop. Banten</t>
  </si>
  <si>
    <t>sabun padat dan cair</t>
  </si>
  <si>
    <t>EXCELCON, CV/ FURNITAMA, PT</t>
  </si>
  <si>
    <t>Jl. Gatot Subroto Km 8 No.60 (Telesonic) Jatake</t>
  </si>
  <si>
    <t>FARMA MEDIKA INDONESIA</t>
  </si>
  <si>
    <t>Komplek Mutiara Kosambi 2 Blok A5 No. 6</t>
  </si>
  <si>
    <t>Hemodialysis System And Accessoris</t>
  </si>
  <si>
    <t>JAKA BOJONG, pt</t>
  </si>
  <si>
    <t>K.O. Bandara Mas Blok A 10/1</t>
  </si>
  <si>
    <t>Pompa</t>
  </si>
  <si>
    <t>Sri devi sudarsih putri</t>
  </si>
  <si>
    <t>JAYA GUNA JATI</t>
  </si>
  <si>
    <t>Kp. Sirnagalih Rt.001 Rw.002</t>
  </si>
  <si>
    <t>KARDUS</t>
  </si>
  <si>
    <t>Neni tri</t>
  </si>
  <si>
    <t>JEMBO ENERGINDO</t>
  </si>
  <si>
    <t>Jl. Pajajaran, Kel. Gandasari, Kec. Jatiuwung, Tangerang</t>
  </si>
  <si>
    <t>Modul Surya (Photovoltak/pv)</t>
  </si>
  <si>
    <t>KINGSTAR DWITAMA</t>
  </si>
  <si>
    <t>Pergudangan Arcadia Blok G.10 No.19</t>
  </si>
  <si>
    <t>hydraulic</t>
  </si>
  <si>
    <t xml:space="preserve"> dokumen masuk bps</t>
  </si>
  <si>
    <t>KOKAI INDO ABADI</t>
  </si>
  <si>
    <t>Jl. Pembangunan 2 No. 37</t>
  </si>
  <si>
    <t>Valve</t>
  </si>
  <si>
    <t>LIMAS BERKAT ABADI</t>
  </si>
  <si>
    <t>Ruko Ayodhya Square Blok A No. 15</t>
  </si>
  <si>
    <t>Barang Dari Logam Siap Pasang Untuk Konstruksi Lainnya</t>
  </si>
  <si>
    <t xml:space="preserve">Dedi </t>
  </si>
  <si>
    <t>LNTAN FASTERNER INDONESIA</t>
  </si>
  <si>
    <t>Jl. Kalisabi Ii No.02 RT.8/RW.017</t>
  </si>
  <si>
    <t>MEGA WAJA CORPORINDO</t>
  </si>
  <si>
    <t>Jl. Gatot Subroto, Gg. Telesonik Ujung Km.8</t>
  </si>
  <si>
    <t>baut skrup</t>
  </si>
  <si>
    <t>MEGATAMA PUTRA MAKMUR, pt</t>
  </si>
  <si>
    <t>Jl. Manis Iv No 16 Rt. 001 / Rw003</t>
  </si>
  <si>
    <t>KEMASAN/WADAH</t>
  </si>
  <si>
    <t>MULTI UTAMA TEKNIK UNGGUL, UD</t>
  </si>
  <si>
    <t>Kp Bayur Rt.005 Rw.004</t>
  </si>
  <si>
    <t>spare part mesin</t>
  </si>
  <si>
    <t>MURNI KARETINDO LESTARI</t>
  </si>
  <si>
    <t>jl. Kyai Haji Agus Salim 5</t>
  </si>
  <si>
    <t>LEATHER GOODS AND TRAVEL ITEMS</t>
  </si>
  <si>
    <t>NAGA MAS MULIA</t>
  </si>
  <si>
    <t>Jl. M. Toha Km. 5,6 No.41.</t>
  </si>
  <si>
    <t>jasa press/jasa alas kaki</t>
  </si>
  <si>
    <t>NUGEN BIOSCIENCE INDONESIA</t>
  </si>
  <si>
    <t>Jl. Prabu Siliwangi Km 2.5</t>
  </si>
  <si>
    <t>OBAT HEWAN / ENZIM PROBIOTIK</t>
  </si>
  <si>
    <t>NUTRI SEJAHTERA UTAMA</t>
  </si>
  <si>
    <t>Gg. Ambon Kav Dpr Blok C No.63-64</t>
  </si>
  <si>
    <t>Peralatan Kimia, Fisika, Biologi, Peralatan Keselamatan</t>
  </si>
  <si>
    <t>PANTO KABUKA LANGGENG</t>
  </si>
  <si>
    <t>Jl. Daan Mogot Km21 Blok E No.9</t>
  </si>
  <si>
    <t>Reparasi Mesin Untuk Keperluan Umum</t>
  </si>
  <si>
    <t>yayah hildawati</t>
  </si>
  <si>
    <t>Dokumen masuk BpS</t>
  </si>
  <si>
    <t>PRIMA CABLE INDO</t>
  </si>
  <si>
    <t>Jl. Kawasan Industri Keroncong, Kp. Gebang raya</t>
  </si>
  <si>
    <t>BARE CONDUCTOR</t>
  </si>
  <si>
    <t>tutup</t>
  </si>
  <si>
    <t>RAJAWALI ANUGRAH NUSANTARA SELARAS</t>
  </si>
  <si>
    <t>Jl. Pembangunan 2 Jl. Lio Baru No.33, Rt.003/Rw.002</t>
  </si>
  <si>
    <t>alkes</t>
  </si>
  <si>
    <t>SEPATU ANAK BANGSA</t>
  </si>
  <si>
    <t>Jl. Industri Raya Viii No.8</t>
  </si>
  <si>
    <t>SEPATU</t>
  </si>
  <si>
    <t>SINAR GEMILANG NUSANTARA</t>
  </si>
  <si>
    <t>Pergudangan Pantai Indah Dadap Blok BC 33</t>
  </si>
  <si>
    <t>Kapur barus</t>
  </si>
  <si>
    <t>TALANDUTAMA KARISMAPERKASA</t>
  </si>
  <si>
    <t>Kampung Cikoneng Ilir No. 26 Rt 003 Rw 007</t>
  </si>
  <si>
    <t>hot oil heather industri pembangkit tenaga panas</t>
  </si>
  <si>
    <t>TINS JAYA ABADI</t>
  </si>
  <si>
    <t>Kawasan Pergudangan Daan Mogot Era Prima Blok O6 Dan O28</t>
  </si>
  <si>
    <t>Gear box dan washing maccine sparepart</t>
  </si>
  <si>
    <t>WINIDA AYU LESTARI</t>
  </si>
  <si>
    <t>Blok R3&amp;Amp;R5 Jl Daan Mogot Km 21</t>
  </si>
  <si>
    <t>Kosmetik</t>
  </si>
  <si>
    <t>TARGET REALISASI KSA PADI  2024</t>
  </si>
  <si>
    <t xml:space="preserve">Target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</si>
  <si>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</si>
  <si>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</si>
  <si>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</si>
  <si>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</si>
  <si>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</si>
  <si>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</si>
  <si>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</si>
  <si>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</si>
  <si>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</si>
  <si>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</si>
  <si>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</si>
  <si>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</si>
  <si>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Peperatmia Hamzah</t>
  </si>
  <si>
    <t>Yanto</t>
  </si>
  <si>
    <t>M Nurdin</t>
  </si>
  <si>
    <t>TARGET REALISASI KSA jagung 2024</t>
  </si>
  <si>
    <t>Monitoring SKTR &amp; SKTH 2024</t>
  </si>
  <si>
    <t>Target SKTR</t>
  </si>
  <si>
    <t>Target SKTH</t>
  </si>
  <si>
    <t>Tw.1</t>
  </si>
  <si>
    <t>Tw.2</t>
  </si>
  <si>
    <t>Tw.3</t>
  </si>
  <si>
    <t>Tw.4</t>
  </si>
  <si>
    <t>Muhanar Biki</t>
  </si>
  <si>
    <t>Ummi Amalia</t>
  </si>
  <si>
    <t>Muhamad nurdin</t>
  </si>
  <si>
    <t>DAFTAR SAMPEL SURVEI CAPTIVE POWER 2024</t>
  </si>
  <si>
    <t>PROVINSI BANTEN</t>
  </si>
  <si>
    <t>PROV</t>
  </si>
  <si>
    <t>PROVINSI</t>
  </si>
  <si>
    <t>KAB</t>
  </si>
  <si>
    <t>KABUPATEN</t>
  </si>
  <si>
    <t>NAMA PERUSAHAAN/USAHA</t>
  </si>
  <si>
    <t>ALAMAT</t>
  </si>
  <si>
    <t>KEGIATAN</t>
  </si>
  <si>
    <t>RS DINDA</t>
  </si>
  <si>
    <t>JL. GALUH NO. 2 JATIUWUNG, CIBODAS - TANGERANG TELP 021-55650577</t>
  </si>
  <si>
    <t>RUMAH SAKIT/PUSKESMAS RAWAT INAP</t>
  </si>
  <si>
    <t>Sudah</t>
  </si>
  <si>
    <t>PUSKESMAS MANIS JAYA</t>
  </si>
  <si>
    <t>KP. CIKONENG GIRANG RT 002/RW 004, KELURAHAN MANIS JAYA</t>
  </si>
  <si>
    <t>TANGCITY MALL</t>
  </si>
  <si>
    <t>JL JEND. SUDIRMAN, CIKOKOL, KEC. TANGERANG</t>
  </si>
  <si>
    <t>PUSAT PERBELANJAAN/SUPERMARKET</t>
  </si>
  <si>
    <t>METROPOLIS TOWN SQUARE</t>
  </si>
  <si>
    <t>JL HARTONO RAYA MODERNLAND . KODE POS: 15117. NOMOR TELPON: 021 55748384 . NOMOR FAX: 021 55748389, KELAPA INDAH, KEC. TANGERANG</t>
  </si>
  <si>
    <t>MALL BALE KOTA</t>
  </si>
  <si>
    <t>JL JEND. SUDIRMAN KM 10. KODE POS: 15119. NOMOR TELPON: 021 29519555. NOMOR FAX: 021 29519535, BABAKAN, KEC. TANGERANG</t>
  </si>
  <si>
    <t>RS MELATI</t>
  </si>
  <si>
    <t>JL. MERDEKA NO. 92 KOTA TANGERANG TELP 5523945</t>
  </si>
  <si>
    <t>RS SARI ASIH KARAWACI</t>
  </si>
  <si>
    <t>JL. IMAM BONJOL NO. 38 KARAWACI SUKAJADI KOTA TANGERANG TELP 021-5522794</t>
  </si>
  <si>
    <t>ICON WALK</t>
  </si>
  <si>
    <t>JL. RAYA MERDEKA NO.1, RT.002/RW.002, CIMONE JAYA, KEC. KARAWACI, KOTA TANGERANG</t>
  </si>
  <si>
    <t>RS AQIDAH</t>
  </si>
  <si>
    <t>JL. RADEN FATAH NO.40 TELP (021) 7310851</t>
  </si>
  <si>
    <t>CBD CILEDUG FAMILY MALL</t>
  </si>
  <si>
    <t>JL HOC COKROAMINOTO, KARANG TENGAH, KEC. KARANG TENGAH</t>
  </si>
  <si>
    <t>HARI HARI SWALAYAN</t>
  </si>
  <si>
    <t>JL HOC COKROAMINOTO, KARANG TIMUR, KEC. KARANG TENGAH</t>
  </si>
  <si>
    <t>RS MEDIKA LESTARI</t>
  </si>
  <si>
    <t>JL. HOS COKROAMINOTO PERUM PONDOK LESTARI BLOK C1 NO.1-2 CILEDUG, KOTA TANGERANG - BANTEN TELP 021-5854858</t>
  </si>
  <si>
    <t>RS UMUM BHAKTI ASIH</t>
  </si>
  <si>
    <t>JL. RADEN SALEH NO.10 KARANG TENGAH, TANGERANG TELP 7305662/7305663</t>
  </si>
  <si>
    <t>PUSKESMAS LARANGAN UTARA</t>
  </si>
  <si>
    <t>JL. INPRES, KEL. LARANGAN UTARA, KEC. LARANGAN</t>
  </si>
  <si>
    <t>MALL ALAM SUTERA</t>
  </si>
  <si>
    <t>JL JALUR SUTRA BARAT KAV 16. KODE POS: 15143. NOMOR TELPON: 021 30438899, PANUNGGANGAN TIMUR, KEC. PINANG</t>
  </si>
  <si>
    <t>Muhamad Nurdin</t>
  </si>
  <si>
    <t>GRAND SERPONG MALL</t>
  </si>
  <si>
    <t>JL. MH. THAMRIN KM 2.7, KEBON NANAS, RT.007/RW.001, PANUNGGANGAN UTARA, KEC. PINANG, KOTA TANGERANG</t>
  </si>
  <si>
    <t>IKEA ALAM SUTERA</t>
  </si>
  <si>
    <t>JL. JALUR SUTERA BOULEVARD NO.45, KUNCIRAN, KEC. PINANG, KOTA TANGERANG</t>
  </si>
  <si>
    <t>RS IBU DAN ANAK PKU MUHAMMADIYAH CIPONDOH</t>
  </si>
  <si>
    <t>JL. MAULANA HASANUDIN NO. 63, KELURAHAN CIPONDOH, KECAMATAN CIPONDOH, KOTA TANGERANG, PROVINSI BANTEN TELP 021-55775013</t>
  </si>
  <si>
    <t>SUPER INDO HASYIM ASHARI</t>
  </si>
  <si>
    <t>JL. KH. HASYIM ASHARI, RT.001/RW.002, NEROGTOG, KEC. PINANG, KOTA TANGERANG</t>
  </si>
  <si>
    <t>EVALUASI KEGIATAN SEKSI NERWILIS TAHUN 2022</t>
  </si>
  <si>
    <t>NERACA PRODUKSI : SINASI (SKNP, SKSJ, SISNERLING, SKTNP BARANG, SKTNP JASA)</t>
  </si>
  <si>
    <t>NERACA KONSUMSI : PMTB, SKPS, SMAK, SKLN, SKSPPI, SKTIR, SKSIP, UPDATING DIREKTORI LNPRT, SKKRT, SKLNPT</t>
  </si>
  <si>
    <t>Daerah Tugas</t>
  </si>
  <si>
    <t>SKSJ (Juli-agustus)</t>
  </si>
  <si>
    <t>MATRIKS PMTB (Juli-Oktober)</t>
  </si>
  <si>
    <t>SKNP (Juli-Oktober)</t>
  </si>
  <si>
    <t>SKPS (Juli-September)</t>
  </si>
  <si>
    <t>SMAK (Juli-September)</t>
  </si>
  <si>
    <t>SKLNP (Juli-September)</t>
  </si>
  <si>
    <t>SKSPPI (Juli-September)</t>
  </si>
  <si>
    <t>Ade Supriyanto</t>
  </si>
  <si>
    <t>Ahmad Rafiq</t>
  </si>
  <si>
    <t>Ahmad Suparyadi</t>
  </si>
  <si>
    <t>Dani Rahman</t>
  </si>
  <si>
    <t>Deki S</t>
  </si>
  <si>
    <t>Encang Suarsa</t>
  </si>
  <si>
    <t>Halawani</t>
  </si>
  <si>
    <t>Hasan Faozi</t>
  </si>
  <si>
    <t>Indrat Susanto</t>
  </si>
  <si>
    <t>Mia Sari Dewi</t>
  </si>
  <si>
    <t>Moh Tavip</t>
  </si>
  <si>
    <t>Muhlisi</t>
  </si>
  <si>
    <t>Mulyono</t>
  </si>
  <si>
    <t>Sadar Sukri</t>
  </si>
  <si>
    <t>Novian Tamara</t>
  </si>
  <si>
    <t>Sugiyarto</t>
  </si>
  <si>
    <t>Suhadi</t>
  </si>
  <si>
    <t>Shidiq Abdul Aziz</t>
  </si>
  <si>
    <t>Supriyadi</t>
  </si>
  <si>
    <t>Endid Sarmidi</t>
  </si>
  <si>
    <t>Uus Surahayu</t>
  </si>
  <si>
    <t>Elis Sumarni</t>
  </si>
  <si>
    <t>Indah Melati</t>
  </si>
  <si>
    <t>Ujang M Soleh</t>
  </si>
  <si>
    <t>Eno Nurhayati</t>
  </si>
  <si>
    <t>Acep Saehudin</t>
  </si>
  <si>
    <t>Ahmad Maryuni</t>
  </si>
  <si>
    <t xml:space="preserve"> Jaudin</t>
  </si>
  <si>
    <t>Elsab Saparudin</t>
  </si>
  <si>
    <t>Kasniah</t>
  </si>
  <si>
    <t>Ajeng Shafira Firdaus</t>
  </si>
  <si>
    <t xml:space="preserve">  Sukartini</t>
  </si>
  <si>
    <t>Najmudin</t>
  </si>
  <si>
    <t>SKTIR (Juli-Sept)</t>
  </si>
  <si>
    <t>SKSIP (Agustus)</t>
  </si>
  <si>
    <t>UPD DIR LNPRT (Agustus-Oktober)</t>
  </si>
  <si>
    <t xml:space="preserve">SKTNP-B </t>
  </si>
  <si>
    <t xml:space="preserve">SKTNP-J </t>
  </si>
  <si>
    <t xml:space="preserve">SKKRT </t>
  </si>
  <si>
    <t>SKLNPT</t>
  </si>
  <si>
    <t>Deki R</t>
  </si>
  <si>
    <t>Sanim</t>
  </si>
  <si>
    <t>Andi Siswanto</t>
  </si>
  <si>
    <t>Serang, 1 Desember 2022</t>
  </si>
  <si>
    <t>Kasie Statistik Nerwilis</t>
  </si>
  <si>
    <t>AFNI HASRIATI, SST</t>
  </si>
  <si>
    <t>NIP. 19830425 200602 2 001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</si>
</sst>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"/>
    <numFmt numFmtId="165" formatCode="dd mmmm yyyy"/>
    <numFmt numFmtId="166" formatCode="_(* #,##0_);_(* \(#,##0\);_(* &quot;-&quot;_);_(@_)"/>
    <numFmt numFmtId="167" formatCode="dd/mm/yyyy"/>
    <numFmt numFmtId="168" formatCode="dd-mm-yyyy"/>
    <numFmt numFmtId="169" formatCode="d mmmm yyyy"/>
    <numFmt numFmtId="170" formatCode="ddmmmm yyyy"/>
    <numFmt numFmtId="171" formatCode="d/m/yy"/>
    <numFmt numFmtId="172" formatCode="dd/mm/yy"/>
    <numFmt numFmtId="173" formatCode="mmm\-yy"/>
    <numFmt numFmtId="174" formatCode="_(* #,##0_);_(* \(#,##0\);_(* &quot;-&quot;??_);_(@_)"/>
  </numFmts>
  <fonts count="67">
    <font>
      <sz val="10.0"/>
      <color rgb="FF000000"/>
      <name val="Calibri"/>
      <scheme val="minor"/>
    </font>
    <font>
      <sz val="8.0"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b/>
      <sz val="14.0"/>
      <color theme="1"/>
      <name val="Arial"/>
    </font>
    <font>
      <b/>
      <sz val="10.0"/>
      <color theme="1"/>
      <name val="Arial"/>
    </font>
    <font>
      <b/>
      <sz val="10.0"/>
      <color theme="1"/>
      <name val="Calibri"/>
    </font>
    <font>
      <sz val="10.0"/>
      <color theme="1"/>
      <name val="Arial"/>
    </font>
    <font>
      <b/>
      <sz val="9.0"/>
      <color theme="1"/>
      <name val="Arial"/>
    </font>
    <font/>
    <font>
      <sz val="11.0"/>
      <color theme="1"/>
      <name val="Calibri"/>
    </font>
    <font>
      <sz val="9.0"/>
      <color theme="1"/>
      <name val="Arial"/>
    </font>
    <font>
      <b/>
      <sz val="12.0"/>
      <color theme="1"/>
      <name val="Arial"/>
    </font>
    <font>
      <b/>
      <sz val="36.0"/>
      <color theme="1"/>
      <name val="Arial"/>
    </font>
    <font>
      <b/>
      <sz val="8.0"/>
      <color theme="1"/>
      <name val="Arial"/>
    </font>
    <font>
      <b/>
      <sz val="11.0"/>
      <color theme="1"/>
      <name val="Arial"/>
    </font>
    <font>
      <b/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sz val="32.0"/>
      <color theme="1"/>
      <name val="Calibri"/>
      <scheme val="minor"/>
    </font>
    <font>
      <sz val="11.0"/>
      <color rgb="FF000000"/>
      <name val="&quot;Aptos Narrow&quot;"/>
    </font>
    <font>
      <b/>
      <sz val="22.0"/>
      <color theme="1"/>
      <name val="Calibri"/>
      <scheme val="minor"/>
    </font>
    <font>
      <b/>
      <sz val="11.0"/>
      <color theme="1"/>
      <name val="&quot;Aptos Narrow&quot;"/>
    </font>
    <font>
      <sz val="11.0"/>
      <color theme="1"/>
      <name val="&quot;Aptos Narrow&quot;"/>
    </font>
    <font>
      <sz val="11.0"/>
      <color theme="1"/>
      <name val="Arial"/>
    </font>
    <font>
      <b/>
      <sz val="23.0"/>
      <color theme="1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b/>
      <color theme="1"/>
      <name val="Calibri"/>
      <scheme val="minor"/>
    </font>
    <font>
      <color rgb="FF000000"/>
      <name val="Docs-Calibri"/>
    </font>
    <font>
      <color rgb="FF000000"/>
      <name val="Arial"/>
    </font>
    <font>
      <b/>
      <sz val="11.0"/>
      <color rgb="FF1F1F1F"/>
      <name val="Arial"/>
    </font>
    <font>
      <b/>
      <sz val="11.0"/>
      <color theme="1"/>
      <name val="Aptos Narrow"/>
    </font>
    <font>
      <sz val="11.0"/>
      <color theme="1"/>
      <name val="Aptos Narrow"/>
    </font>
    <font>
      <b/>
      <color rgb="FF1F1F1F"/>
      <name val="Arial"/>
    </font>
    <font>
      <color rgb="FFFF0000"/>
      <name val="Calibri"/>
      <scheme val="minor"/>
    </font>
    <font>
      <sz val="11.0"/>
      <color rgb="FF000000"/>
      <name val="Calibri"/>
    </font>
    <font>
      <sz val="10.0"/>
      <color theme="1"/>
      <name val="Calibri"/>
      <scheme val="minor"/>
    </font>
    <font>
      <b/>
      <sz val="10.0"/>
      <color theme="1"/>
      <name val="Calibri"/>
      <scheme val="minor"/>
    </font>
    <font>
      <b/>
      <color theme="1"/>
      <name val="Calibri"/>
    </font>
    <font>
      <sz val="7.0"/>
      <color theme="1"/>
      <name val="Arial"/>
    </font>
    <font>
      <b/>
      <sz val="11.0"/>
      <color rgb="FFFFFFFF"/>
      <name val="&quot;Times New Roman&quot;"/>
    </font>
    <font>
      <sz val="11.0"/>
      <color rgb="FFFFFFFF"/>
      <name val="&quot;Times New Roman&quot;"/>
    </font>
    <font>
      <sz val="12.0"/>
      <color theme="1"/>
      <name val="&quot;Times New Roman&quot;"/>
    </font>
    <font>
      <sz val="11.0"/>
      <color theme="1"/>
      <name val="&quot;Times New Roman&quot;"/>
    </font>
    <font>
      <b/>
      <sz val="12.0"/>
      <color theme="1"/>
      <name val="Calibri"/>
      <scheme val="minor"/>
    </font>
    <font>
      <b/>
      <sz val="12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u/>
      <sz val="11.0"/>
      <color theme="1"/>
      <name val="Calibri"/>
    </font>
    <font>
      <color rgb="FF000000"/>
      <name val="Calibri"/>
      <scheme val="minor"/>
    </font>
    <font>
      <b/>
      <color rgb="FF0D0D0D"/>
      <name val="Arial"/>
    </font>
    <font>
      <color rgb="FFFF0000"/>
      <name val="Arial"/>
    </font>
    <font>
      <sz val="12.0"/>
      <color theme="1"/>
      <name val="Arial"/>
    </font>
    <font>
      <sz val="14.0"/>
      <color theme="1"/>
      <name val="Calibri"/>
    </font>
    <font>
      <sz val="9.0"/>
      <color theme="1"/>
      <name val="Calibri"/>
    </font>
    <font>
      <b/>
      <sz val="11.0"/>
      <color rgb="FF333333"/>
      <name val="Source Sans Pro"/>
    </font>
    <font>
      <b/>
      <sz val="13.0"/>
      <color theme="1"/>
      <name val="Calibri"/>
      <scheme val="minor"/>
    </font>
    <font>
      <color rgb="FF000000"/>
      <name val="Calibri"/>
    </font>
    <font>
      <b/>
      <color rgb="FF000000"/>
      <name val="Calibri"/>
    </font>
    <font>
      <color rgb="FF000000"/>
      <name val="&quot;Calibri Light&quot;"/>
    </font>
    <font>
      <b/>
      <color rgb="FF000000"/>
      <name val="&quot;Calibri Light&quot;"/>
    </font>
  </fonts>
  <fills count="5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ECEEF2"/>
        <bgColor rgb="FFECEEF2"/>
      </patternFill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  <fill>
      <patternFill patternType="solid">
        <fgColor rgb="FFF2DBDB"/>
        <bgColor rgb="FFF2DBDB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DAE9F8"/>
        <bgColor rgb="FFDAE9F8"/>
      </patternFill>
    </fill>
    <fill>
      <patternFill patternType="solid">
        <fgColor rgb="FFDAF2D0"/>
        <bgColor rgb="FFDAF2D0"/>
      </patternFill>
    </fill>
    <fill>
      <patternFill patternType="solid">
        <fgColor rgb="FFE8E8E8"/>
        <bgColor rgb="FFE8E8E8"/>
      </patternFill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  <fill>
      <patternFill patternType="solid">
        <fgColor rgb="FFA6E3B6"/>
        <bgColor rgb="FFA6E3B6"/>
      </patternFill>
    </fill>
    <fill>
      <patternFill patternType="solid">
        <fgColor rgb="FFF28E85"/>
        <bgColor rgb="FFF28E85"/>
      </patternFill>
    </fill>
    <fill>
      <patternFill patternType="solid">
        <fgColor rgb="FF8064A2"/>
        <bgColor rgb="FF8064A2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4472C4"/>
        <bgColor rgb="FF4472C4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  <fill>
      <patternFill patternType="solid">
        <fgColor rgb="FF993300"/>
        <bgColor rgb="FF993300"/>
      </patternFill>
    </fill>
    <fill>
      <patternFill patternType="solid">
        <fgColor rgb="FFFF6600"/>
        <bgColor rgb="FFFF6600"/>
      </patternFill>
    </fill>
    <fill>
      <patternFill patternType="solid">
        <fgColor rgb="FFC0504D"/>
        <bgColor rgb="FFC0504D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63BE7B"/>
        <bgColor rgb="FF63BE7B"/>
      </patternFill>
    </fill>
    <fill>
      <patternFill patternType="solid">
        <fgColor rgb="FFF8696B"/>
        <bgColor rgb="FFF8696B"/>
      </patternFill>
    </fill>
    <fill>
      <patternFill patternType="solid">
        <fgColor rgb="FFFEE282"/>
        <bgColor rgb="FFFEE282"/>
      </patternFill>
    </fill>
    <fill>
      <patternFill patternType="solid">
        <fgColor rgb="FFFEE382"/>
        <bgColor rgb="FFFEE382"/>
      </patternFill>
    </fill>
    <fill>
      <patternFill patternType="solid">
        <fgColor rgb="FF548235"/>
        <bgColor rgb="FF548235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C4D79B"/>
        <bgColor rgb="FFC4D79B"/>
      </patternFill>
    </fill>
    <fill>
      <patternFill patternType="solid">
        <fgColor rgb="FF76933C"/>
        <bgColor rgb="FF76933C"/>
      </patternFill>
    </fill>
    <fill>
      <patternFill patternType="solid">
        <fgColor rgb="FFD8E4BC"/>
        <bgColor rgb="FFD8E4BC"/>
      </patternFill>
    </fill>
    <fill>
      <patternFill patternType="solid">
        <fgColor rgb="FFF3F3F3"/>
        <bgColor rgb="FFF3F3F3"/>
      </patternFill>
    </fill>
    <fill>
      <patternFill patternType="solid">
        <fgColor rgb="FF8EA9DB"/>
        <bgColor rgb="FF8EA9DB"/>
      </patternFill>
    </fill>
  </fills>
  <borders count="3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969696"/>
      </bottom>
    </border>
    <border>
      <left style="thin">
        <color rgb="FF000000"/>
      </left>
      <top style="thin">
        <color rgb="FF969696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  <border>
      <right style="thin">
        <color rgb="FF000000"/>
      </right>
      <top style="thin">
        <color rgb="FF969696"/>
      </top>
      <bottom style="thin">
        <color rgb="FF969696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double">
        <color rgb="FF000000"/>
      </top>
      <bottom style="thin">
        <color rgb="FF969696"/>
      </bottom>
    </border>
    <border>
      <right style="thin">
        <color rgb="FF000000"/>
      </right>
      <top style="double">
        <color rgb="FF000000"/>
      </top>
      <bottom style="thin">
        <color rgb="FF969696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969696"/>
      </top>
      <bottom style="thin">
        <color rgb="FF969696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double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1" fillId="2" fontId="2" numFmtId="0" xfId="0" applyBorder="1" applyFill="1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2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vertical="center"/>
    </xf>
    <xf borderId="2" fillId="3" fontId="5" numFmtId="49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5" fillId="4" fontId="5" numFmtId="49" xfId="0" applyAlignment="1" applyBorder="1" applyFill="1" applyFont="1" applyNumberFormat="1">
      <alignment horizontal="center" readingOrder="0" shrinkToFit="0" vertical="center" wrapText="1"/>
    </xf>
    <xf borderId="5" fillId="3" fontId="5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5" fillId="0" fontId="7" numFmtId="0" xfId="0" applyAlignment="1" applyBorder="1" applyFont="1">
      <alignment horizontal="center" vertical="center"/>
    </xf>
    <xf borderId="5" fillId="0" fontId="7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left" vertical="center"/>
    </xf>
    <xf borderId="5" fillId="2" fontId="2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readingOrder="0"/>
    </xf>
    <xf borderId="5" fillId="0" fontId="3" numFmtId="10" xfId="0" applyBorder="1" applyFont="1" applyNumberFormat="1"/>
    <xf borderId="5" fillId="4" fontId="2" numFmtId="0" xfId="0" applyBorder="1" applyFont="1"/>
    <xf borderId="5" fillId="0" fontId="7" numFmtId="0" xfId="0" applyAlignment="1" applyBorder="1" applyFont="1">
      <alignment horizontal="left" vertical="center"/>
    </xf>
    <xf borderId="6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center" vertical="bottom"/>
    </xf>
    <xf borderId="8" fillId="0" fontId="9" numFmtId="0" xfId="0" applyBorder="1" applyFont="1"/>
    <xf borderId="9" fillId="0" fontId="9" numFmtId="0" xfId="0" applyBorder="1" applyFont="1"/>
    <xf borderId="7" fillId="5" fontId="8" numFmtId="0" xfId="0" applyAlignment="1" applyBorder="1" applyFill="1" applyFont="1">
      <alignment horizontal="center" vertical="bottom"/>
    </xf>
    <xf borderId="7" fillId="6" fontId="8" numFmtId="0" xfId="0" applyAlignment="1" applyBorder="1" applyFill="1" applyFont="1">
      <alignment horizontal="center" vertical="bottom"/>
    </xf>
    <xf borderId="0" fillId="0" fontId="10" numFmtId="0" xfId="0" applyAlignment="1" applyFont="1">
      <alignment vertical="bottom"/>
    </xf>
    <xf borderId="10" fillId="0" fontId="9" numFmtId="0" xfId="0" applyBorder="1" applyFont="1"/>
    <xf borderId="5" fillId="0" fontId="8" numFmtId="0" xfId="0" applyAlignment="1" applyBorder="1" applyFont="1">
      <alignment horizontal="center" shrinkToFit="0" wrapText="1"/>
    </xf>
    <xf borderId="5" fillId="5" fontId="8" numFmtId="0" xfId="0" applyAlignment="1" applyBorder="1" applyFont="1">
      <alignment horizontal="center" shrinkToFit="0" wrapText="1"/>
    </xf>
    <xf borderId="5" fillId="6" fontId="8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right" vertical="bottom"/>
    </xf>
    <xf borderId="5" fillId="7" fontId="11" numFmtId="0" xfId="0" applyAlignment="1" applyBorder="1" applyFill="1" applyFont="1">
      <alignment shrinkToFit="0" vertical="top" wrapText="1"/>
    </xf>
    <xf borderId="5" fillId="7" fontId="11" numFmtId="0" xfId="0" applyAlignment="1" applyBorder="1" applyFont="1">
      <alignment horizontal="right" shrinkToFit="0" vertical="top" wrapText="1"/>
    </xf>
    <xf borderId="5" fillId="0" fontId="10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5" fillId="5" fontId="11" numFmtId="0" xfId="0" applyAlignment="1" applyBorder="1" applyFont="1">
      <alignment vertical="bottom"/>
    </xf>
    <xf borderId="5" fillId="6" fontId="11" numFmtId="0" xfId="0" applyAlignment="1" applyBorder="1" applyFont="1">
      <alignment vertical="bottom"/>
    </xf>
    <xf borderId="5" fillId="8" fontId="11" numFmtId="0" xfId="0" applyAlignment="1" applyBorder="1" applyFill="1" applyFont="1">
      <alignment horizontal="right" shrinkToFit="0" vertical="top" wrapText="1"/>
    </xf>
    <xf quotePrefix="1" borderId="5" fillId="0" fontId="10" numFmtId="0" xfId="0" applyAlignment="1" applyBorder="1" applyFont="1">
      <alignment vertical="bottom"/>
    </xf>
    <xf borderId="5" fillId="8" fontId="11" numFmtId="0" xfId="0" applyAlignment="1" applyBorder="1" applyFont="1">
      <alignment shrinkToFit="0" vertical="top" wrapText="1"/>
    </xf>
    <xf borderId="5" fillId="5" fontId="10" numFmtId="0" xfId="0" applyAlignment="1" applyBorder="1" applyFont="1">
      <alignment vertical="bottom"/>
    </xf>
    <xf borderId="5" fillId="6" fontId="10" numFmtId="0" xfId="0" applyAlignment="1" applyBorder="1" applyFont="1">
      <alignment vertical="bottom"/>
    </xf>
    <xf borderId="0" fillId="0" fontId="1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5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shrinkToFit="0" vertical="center" wrapText="1"/>
    </xf>
    <xf borderId="6" fillId="9" fontId="14" numFmtId="0" xfId="0" applyAlignment="1" applyBorder="1" applyFill="1" applyFont="1">
      <alignment horizontal="center" shrinkToFit="0" vertical="center" wrapText="0"/>
    </xf>
    <xf borderId="11" fillId="9" fontId="14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6" fillId="9" fontId="14" numFmtId="49" xfId="0" applyAlignment="1" applyBorder="1" applyFont="1" applyNumberFormat="1">
      <alignment horizontal="center" shrinkToFit="0" vertical="center" wrapText="1"/>
    </xf>
    <xf borderId="6" fillId="10" fontId="14" numFmtId="49" xfId="0" applyAlignment="1" applyBorder="1" applyFill="1" applyFont="1" applyNumberFormat="1">
      <alignment horizontal="center" shrinkToFit="0" vertical="center" wrapText="1"/>
    </xf>
    <xf borderId="6" fillId="11" fontId="14" numFmtId="49" xfId="0" applyAlignment="1" applyBorder="1" applyFill="1" applyFont="1" applyNumberFormat="1">
      <alignment horizontal="center" shrinkToFit="0" vertical="center" wrapText="1"/>
    </xf>
    <xf borderId="11" fillId="11" fontId="14" numFmtId="49" xfId="0" applyAlignment="1" applyBorder="1" applyFont="1" applyNumberFormat="1">
      <alignment horizontal="center" shrinkToFit="0" vertical="center" wrapText="1"/>
    </xf>
    <xf borderId="5" fillId="12" fontId="15" numFmtId="0" xfId="0" applyAlignment="1" applyBorder="1" applyFill="1" applyFont="1">
      <alignment horizontal="center" readingOrder="0" shrinkToFit="0" vertical="center" wrapText="0"/>
    </xf>
    <xf borderId="5" fillId="12" fontId="16" numFmtId="0" xfId="0" applyAlignment="1" applyBorder="1" applyFont="1">
      <alignment horizontal="center" readingOrder="0" vertical="center"/>
    </xf>
    <xf borderId="5" fillId="13" fontId="16" numFmtId="0" xfId="0" applyAlignment="1" applyBorder="1" applyFill="1" applyFont="1">
      <alignment horizontal="center" readingOrder="0" vertical="center"/>
    </xf>
    <xf borderId="12" fillId="0" fontId="9" numFmtId="0" xfId="0" applyBorder="1" applyFont="1"/>
    <xf borderId="13" fillId="0" fontId="9" numFmtId="0" xfId="0" applyBorder="1" applyFont="1"/>
    <xf borderId="14" fillId="0" fontId="9" numFmtId="0" xfId="0" applyBorder="1" applyFont="1"/>
    <xf borderId="5" fillId="0" fontId="14" numFmtId="0" xfId="0" applyAlignment="1" applyBorder="1" applyFont="1">
      <alignment horizontal="center" shrinkToFit="0" vertical="center" wrapText="0"/>
    </xf>
    <xf borderId="5" fillId="0" fontId="17" numFmtId="0" xfId="0" applyBorder="1" applyFont="1"/>
    <xf borderId="15" fillId="0" fontId="1" numFmtId="0" xfId="0" applyAlignment="1" applyBorder="1" applyFont="1">
      <alignment horizontal="center" shrinkToFit="0" vertical="center" wrapText="0"/>
    </xf>
    <xf borderId="16" fillId="2" fontId="1" numFmtId="49" xfId="0" applyAlignment="1" applyBorder="1" applyFont="1" applyNumberFormat="1">
      <alignment horizontal="center" shrinkToFit="0" vertical="center" wrapText="0"/>
    </xf>
    <xf borderId="17" fillId="2" fontId="1" numFmtId="49" xfId="0" applyAlignment="1" applyBorder="1" applyFont="1" applyNumberFormat="1">
      <alignment horizontal="left" shrinkToFit="0" vertical="center" wrapText="0"/>
    </xf>
    <xf borderId="18" fillId="2" fontId="1" numFmtId="49" xfId="0" applyAlignment="1" applyBorder="1" applyFont="1" applyNumberFormat="1">
      <alignment horizontal="left" shrinkToFit="0" vertical="center" wrapText="0"/>
    </xf>
    <xf borderId="18" fillId="2" fontId="1" numFmtId="49" xfId="0" applyAlignment="1" applyBorder="1" applyFont="1" applyNumberFormat="1">
      <alignment horizontal="center" shrinkToFit="0" vertical="center" wrapText="0"/>
    </xf>
    <xf borderId="5" fillId="2" fontId="18" numFmtId="49" xfId="0" applyAlignment="1" applyBorder="1" applyFont="1" applyNumberFormat="1">
      <alignment vertical="bottom"/>
    </xf>
    <xf borderId="5" fillId="2" fontId="10" numFmtId="49" xfId="0" applyAlignment="1" applyBorder="1" applyFont="1" applyNumberFormat="1">
      <alignment readingOrder="0" vertical="bottom"/>
    </xf>
    <xf borderId="5" fillId="2" fontId="18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center" shrinkToFit="0" vertical="center" wrapText="0"/>
    </xf>
    <xf borderId="5" fillId="2" fontId="18" numFmtId="49" xfId="0" applyAlignment="1" applyBorder="1" applyFont="1" applyNumberFormat="1">
      <alignment readingOrder="0" vertical="bottom"/>
    </xf>
    <xf borderId="0" fillId="0" fontId="19" numFmtId="0" xfId="0" applyAlignment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5" fillId="0" fontId="20" numFmtId="0" xfId="0" applyAlignment="1" applyBorder="1" applyFont="1">
      <alignment horizontal="center" readingOrder="0" shrinkToFit="0" vertical="center" wrapText="0"/>
    </xf>
    <xf borderId="9" fillId="0" fontId="20" numFmtId="0" xfId="0" applyAlignment="1" applyBorder="1" applyFont="1">
      <alignment horizontal="center" readingOrder="0" shrinkToFit="0" wrapText="0"/>
    </xf>
    <xf borderId="19" fillId="0" fontId="20" numFmtId="0" xfId="0" applyAlignment="1" applyBorder="1" applyFont="1">
      <alignment horizontal="center" readingOrder="0" shrinkToFit="0" vertical="center" wrapText="0"/>
    </xf>
    <xf borderId="20" fillId="0" fontId="20" numFmtId="0" xfId="0" applyAlignment="1" applyBorder="1" applyFont="1">
      <alignment readingOrder="0" shrinkToFit="0" wrapText="0"/>
    </xf>
    <xf borderId="20" fillId="0" fontId="20" numFmtId="0" xfId="0" applyAlignment="1" applyBorder="1" applyFont="1">
      <alignment horizontal="center" readingOrder="0" shrinkToFit="0" wrapText="0"/>
    </xf>
    <xf borderId="20" fillId="14" fontId="20" numFmtId="0" xfId="0" applyAlignment="1" applyBorder="1" applyFill="1" applyFont="1">
      <alignment horizontal="center" shrinkToFit="0" wrapText="0"/>
    </xf>
    <xf borderId="20" fillId="14" fontId="20" numFmtId="0" xfId="0" applyAlignment="1" applyBorder="1" applyFont="1">
      <alignment shrinkToFit="0" vertical="bottom" wrapText="0"/>
    </xf>
    <xf borderId="20" fillId="0" fontId="20" numFmtId="0" xfId="0" applyAlignment="1" applyBorder="1" applyFont="1">
      <alignment horizontal="center" readingOrder="0" shrinkToFit="0" vertical="bottom" wrapText="0"/>
    </xf>
    <xf borderId="20" fillId="15" fontId="20" numFmtId="0" xfId="0" applyAlignment="1" applyBorder="1" applyFill="1" applyFont="1">
      <alignment shrinkToFit="0" vertical="bottom" wrapText="0"/>
    </xf>
    <xf borderId="20" fillId="16" fontId="20" numFmtId="0" xfId="0" applyAlignment="1" applyBorder="1" applyFill="1" applyFont="1">
      <alignment shrinkToFit="0" vertical="bottom" wrapText="0"/>
    </xf>
    <xf borderId="19" fillId="0" fontId="9" numFmtId="0" xfId="0" applyBorder="1" applyFont="1"/>
    <xf borderId="7" fillId="0" fontId="20" numFmtId="0" xfId="0" applyAlignment="1" applyBorder="1" applyFont="1">
      <alignment horizontal="center" readingOrder="0" shrinkToFit="0" vertical="center" wrapText="0"/>
    </xf>
    <xf borderId="20" fillId="0" fontId="20" numFmtId="0" xfId="0" applyAlignment="1" applyBorder="1" applyFont="1">
      <alignment horizontal="center" shrinkToFit="0" vertical="bottom" wrapText="0"/>
    </xf>
    <xf borderId="20" fillId="0" fontId="20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center" wrapText="0"/>
    </xf>
    <xf borderId="0" fillId="0" fontId="21" numFmtId="0" xfId="0" applyAlignment="1" applyFont="1">
      <alignment readingOrder="0"/>
    </xf>
    <xf borderId="0" fillId="0" fontId="17" numFmtId="0" xfId="0" applyAlignment="1" applyFont="1">
      <alignment readingOrder="0"/>
    </xf>
    <xf borderId="6" fillId="0" fontId="22" numFmtId="0" xfId="0" applyAlignment="1" applyBorder="1" applyFont="1">
      <alignment horizontal="center"/>
    </xf>
    <xf borderId="9" fillId="0" fontId="22" numFmtId="0" xfId="0" applyAlignment="1" applyBorder="1" applyFont="1">
      <alignment horizontal="center"/>
    </xf>
    <xf borderId="8" fillId="0" fontId="22" numFmtId="0" xfId="0" applyAlignment="1" applyBorder="1" applyFont="1">
      <alignment horizontal="center"/>
    </xf>
    <xf borderId="8" fillId="0" fontId="22" numFmtId="0" xfId="0" applyAlignment="1" applyBorder="1" applyFont="1">
      <alignment horizontal="center" shrinkToFit="0" wrapText="1"/>
    </xf>
    <xf borderId="4" fillId="0" fontId="22" numFmtId="0" xfId="0" applyAlignment="1" applyBorder="1" applyFont="1">
      <alignment horizontal="center" shrinkToFit="0" wrapText="1"/>
    </xf>
    <xf borderId="20" fillId="0" fontId="15" numFmtId="0" xfId="0" applyAlignment="1" applyBorder="1" applyFont="1">
      <alignment horizontal="center" readingOrder="0"/>
    </xf>
    <xf borderId="20" fillId="0" fontId="22" numFmtId="0" xfId="0" applyAlignment="1" applyBorder="1" applyFont="1">
      <alignment horizontal="center"/>
    </xf>
    <xf borderId="20" fillId="0" fontId="22" numFmtId="0" xfId="0" applyAlignment="1" applyBorder="1" applyFont="1">
      <alignment horizontal="center" shrinkToFit="0" wrapText="1"/>
    </xf>
    <xf borderId="20" fillId="0" fontId="9" numFmtId="0" xfId="0" applyBorder="1" applyFont="1"/>
    <xf borderId="10" fillId="17" fontId="23" numFmtId="0" xfId="0" applyAlignment="1" applyBorder="1" applyFill="1" applyFont="1">
      <alignment vertical="bottom"/>
    </xf>
    <xf borderId="20" fillId="0" fontId="24" numFmtId="0" xfId="0" applyAlignment="1" applyBorder="1" applyFont="1">
      <alignment horizontal="center" readingOrder="0" vertical="bottom"/>
    </xf>
    <xf borderId="20" fillId="0" fontId="23" numFmtId="0" xfId="0" applyAlignment="1" applyBorder="1" applyFont="1">
      <alignment horizontal="center" vertical="bottom"/>
    </xf>
    <xf borderId="20" fillId="0" fontId="23" numFmtId="0" xfId="0" applyAlignment="1" applyBorder="1" applyFont="1">
      <alignment vertical="bottom"/>
    </xf>
    <xf borderId="20" fillId="4" fontId="23" numFmtId="0" xfId="0" applyAlignment="1" applyBorder="1" applyFont="1">
      <alignment horizontal="center" shrinkToFit="0" vertical="bottom" wrapText="1"/>
    </xf>
    <xf borderId="20" fillId="4" fontId="23" numFmtId="0" xfId="0" applyAlignment="1" applyBorder="1" applyFont="1">
      <alignment vertical="bottom"/>
    </xf>
    <xf borderId="20" fillId="4" fontId="23" numFmtId="0" xfId="0" applyAlignment="1" applyBorder="1" applyFont="1">
      <alignment horizontal="right" vertical="bottom"/>
    </xf>
    <xf borderId="20" fillId="0" fontId="23" numFmtId="164" xfId="0" applyAlignment="1" applyBorder="1" applyFont="1" applyNumberFormat="1">
      <alignment horizontal="center" vertical="bottom"/>
    </xf>
    <xf borderId="20" fillId="4" fontId="23" numFmtId="0" xfId="0" applyAlignment="1" applyBorder="1" applyFont="1">
      <alignment horizontal="center" vertical="bottom"/>
    </xf>
    <xf borderId="10" fillId="0" fontId="23" numFmtId="0" xfId="0" applyAlignment="1" applyBorder="1" applyFont="1">
      <alignment vertical="bottom"/>
    </xf>
    <xf borderId="20" fillId="0" fontId="24" numFmtId="0" xfId="0" applyAlignment="1" applyBorder="1" applyFont="1">
      <alignment readingOrder="0" vertical="bottom"/>
    </xf>
    <xf borderId="20" fillId="0" fontId="23" numFmtId="0" xfId="0" applyAlignment="1" applyBorder="1" applyFont="1">
      <alignment horizontal="right" vertical="bottom"/>
    </xf>
    <xf borderId="10" fillId="0" fontId="24" numFmtId="0" xfId="0" applyAlignment="1" applyBorder="1" applyFont="1">
      <alignment vertical="bottom"/>
    </xf>
    <xf borderId="20" fillId="4" fontId="24" numFmtId="0" xfId="0" applyAlignment="1" applyBorder="1" applyFont="1">
      <alignment horizontal="center" shrinkToFit="0" vertical="bottom" wrapText="1"/>
    </xf>
    <xf borderId="20" fillId="4" fontId="24" numFmtId="0" xfId="0" applyAlignment="1" applyBorder="1" applyFont="1">
      <alignment horizontal="center" vertical="bottom"/>
    </xf>
    <xf borderId="20" fillId="0" fontId="24" numFmtId="0" xfId="0" applyAlignment="1" applyBorder="1" applyFont="1">
      <alignment horizontal="center" vertical="bottom"/>
    </xf>
    <xf borderId="20" fillId="4" fontId="24" numFmtId="0" xfId="0" applyAlignment="1" applyBorder="1" applyFont="1">
      <alignment horizontal="right" vertical="bottom"/>
    </xf>
    <xf borderId="20" fillId="0" fontId="22" numFmtId="0" xfId="0" applyAlignment="1" applyBorder="1" applyFont="1">
      <alignment horizontal="center" vertical="bottom"/>
    </xf>
    <xf borderId="20" fillId="0" fontId="22" numFmtId="164" xfId="0" applyAlignment="1" applyBorder="1" applyFont="1" applyNumberFormat="1">
      <alignment horizontal="center" vertical="bottom"/>
    </xf>
    <xf borderId="0" fillId="0" fontId="25" numFmtId="0" xfId="0" applyAlignment="1" applyFont="1">
      <alignment readingOrder="0"/>
    </xf>
    <xf borderId="0" fillId="0" fontId="26" numFmtId="0" xfId="0" applyAlignment="1" applyFont="1">
      <alignment horizontal="center" readingOrder="0"/>
    </xf>
    <xf borderId="0" fillId="0" fontId="27" numFmtId="0" xfId="0" applyAlignment="1" applyFont="1">
      <alignment horizontal="center"/>
    </xf>
    <xf borderId="6" fillId="0" fontId="26" numFmtId="0" xfId="0" applyAlignment="1" applyBorder="1" applyFont="1">
      <alignment horizontal="center"/>
    </xf>
    <xf borderId="8" fillId="0" fontId="27" numFmtId="0" xfId="0" applyAlignment="1" applyBorder="1" applyFont="1">
      <alignment horizontal="center"/>
    </xf>
    <xf borderId="20" fillId="0" fontId="14" numFmtId="0" xfId="0" applyAlignment="1" applyBorder="1" applyFont="1">
      <alignment horizontal="center"/>
    </xf>
    <xf borderId="20" fillId="0" fontId="14" numFmtId="0" xfId="0" applyAlignment="1" applyBorder="1" applyFont="1">
      <alignment horizontal="center" shrinkToFit="0" wrapText="1"/>
    </xf>
    <xf borderId="10" fillId="0" fontId="10" numFmtId="0" xfId="0" applyAlignment="1" applyBorder="1" applyFont="1">
      <alignment vertical="bottom"/>
    </xf>
    <xf borderId="20" fillId="18" fontId="18" numFmtId="1" xfId="0" applyAlignment="1" applyBorder="1" applyFill="1" applyFont="1" applyNumberFormat="1">
      <alignment horizontal="center"/>
    </xf>
    <xf borderId="20" fillId="18" fontId="10" numFmtId="1" xfId="0" applyBorder="1" applyFont="1" applyNumberFormat="1"/>
    <xf borderId="20" fillId="19" fontId="18" numFmtId="10" xfId="0" applyAlignment="1" applyBorder="1" applyFill="1" applyFont="1" applyNumberFormat="1">
      <alignment horizontal="right"/>
    </xf>
    <xf borderId="20" fillId="18" fontId="10" numFmtId="0" xfId="0" applyBorder="1" applyFont="1"/>
    <xf borderId="20" fillId="0" fontId="10" numFmtId="2" xfId="0" applyBorder="1" applyFont="1" applyNumberFormat="1"/>
    <xf borderId="20" fillId="20" fontId="18" numFmtId="10" xfId="0" applyAlignment="1" applyBorder="1" applyFill="1" applyFont="1" applyNumberFormat="1">
      <alignment horizontal="right"/>
    </xf>
    <xf borderId="20" fillId="21" fontId="18" numFmtId="10" xfId="0" applyAlignment="1" applyBorder="1" applyFill="1" applyFont="1" applyNumberFormat="1">
      <alignment horizontal="right"/>
    </xf>
    <xf borderId="20" fillId="18" fontId="18" numFmtId="0" xfId="0" applyAlignment="1" applyBorder="1" applyFont="1">
      <alignment horizontal="center"/>
    </xf>
    <xf borderId="20" fillId="0" fontId="18" numFmtId="2" xfId="0" applyAlignment="1" applyBorder="1" applyFont="1" applyNumberFormat="1">
      <alignment horizontal="right"/>
    </xf>
    <xf borderId="20" fillId="18" fontId="10" numFmtId="2" xfId="0" applyBorder="1" applyFont="1" applyNumberFormat="1"/>
    <xf borderId="20" fillId="18" fontId="10" numFmtId="1" xfId="0" applyAlignment="1" applyBorder="1" applyFont="1" applyNumberFormat="1">
      <alignment horizontal="center" vertical="bottom"/>
    </xf>
    <xf borderId="20" fillId="18" fontId="10" numFmtId="0" xfId="0" applyAlignment="1" applyBorder="1" applyFont="1">
      <alignment vertical="bottom"/>
    </xf>
    <xf borderId="20" fillId="18" fontId="18" numFmtId="1" xfId="0" applyAlignment="1" applyBorder="1" applyFont="1" applyNumberFormat="1">
      <alignment horizontal="center" vertical="bottom"/>
    </xf>
    <xf borderId="20" fillId="18" fontId="10" numFmtId="2" xfId="0" applyAlignment="1" applyBorder="1" applyFont="1" applyNumberFormat="1">
      <alignment vertical="bottom"/>
    </xf>
    <xf borderId="20" fillId="18" fontId="10" numFmtId="1" xfId="0" applyAlignment="1" applyBorder="1" applyFont="1" applyNumberFormat="1">
      <alignment vertical="bottom"/>
    </xf>
    <xf borderId="21" fillId="0" fontId="10" numFmtId="0" xfId="0" applyAlignment="1" applyBorder="1" applyFont="1">
      <alignment vertical="bottom"/>
    </xf>
    <xf borderId="20" fillId="0" fontId="18" numFmtId="1" xfId="0" applyAlignment="1" applyBorder="1" applyFont="1" applyNumberFormat="1">
      <alignment horizontal="center" vertical="bottom"/>
    </xf>
    <xf borderId="20" fillId="0" fontId="18" numFmtId="0" xfId="0" applyAlignment="1" applyBorder="1" applyFont="1">
      <alignment horizontal="center" vertical="bottom"/>
    </xf>
    <xf borderId="20" fillId="0" fontId="18" numFmtId="2" xfId="0" applyAlignment="1" applyBorder="1" applyFont="1" applyNumberFormat="1">
      <alignment horizontal="center" vertical="bottom"/>
    </xf>
    <xf borderId="0" fillId="0" fontId="28" numFmtId="165" xfId="0" applyAlignment="1" applyFont="1" applyNumberFormat="1">
      <alignment horizontal="center" readingOrder="0"/>
    </xf>
    <xf borderId="5" fillId="0" fontId="26" numFmtId="0" xfId="0" applyAlignment="1" applyBorder="1" applyFont="1">
      <alignment horizontal="center" vertical="bottom"/>
    </xf>
    <xf borderId="9" fillId="0" fontId="26" numFmtId="0" xfId="0" applyAlignment="1" applyBorder="1" applyFont="1">
      <alignment horizontal="center" vertical="bottom"/>
    </xf>
    <xf borderId="10" fillId="2" fontId="26" numFmtId="0" xfId="0" applyAlignment="1" applyBorder="1" applyFont="1">
      <alignment vertical="bottom"/>
    </xf>
    <xf borderId="20" fillId="2" fontId="26" numFmtId="0" xfId="0" applyAlignment="1" applyBorder="1" applyFont="1">
      <alignment vertical="bottom"/>
    </xf>
    <xf borderId="20" fillId="2" fontId="10" numFmtId="0" xfId="0" applyAlignment="1" applyBorder="1" applyFont="1">
      <alignment vertical="bottom"/>
    </xf>
    <xf borderId="20" fillId="2" fontId="26" numFmtId="0" xfId="0" applyAlignment="1" applyBorder="1" applyFont="1">
      <alignment horizontal="center" vertical="bottom"/>
    </xf>
    <xf borderId="22" fillId="0" fontId="26" numFmtId="0" xfId="0" applyAlignment="1" applyBorder="1" applyFont="1">
      <alignment horizontal="center" vertical="bottom"/>
    </xf>
    <xf borderId="20" fillId="0" fontId="26" numFmtId="0" xfId="0" applyAlignment="1" applyBorder="1" applyFont="1">
      <alignment horizontal="center" vertical="bottom"/>
    </xf>
    <xf borderId="0" fillId="0" fontId="28" numFmtId="0" xfId="0" applyAlignment="1" applyFont="1">
      <alignment readingOrder="0"/>
    </xf>
    <xf borderId="0" fillId="7" fontId="29" numFmtId="0" xfId="0" applyAlignment="1" applyFont="1">
      <alignment horizontal="left" readingOrder="0"/>
    </xf>
    <xf borderId="5" fillId="0" fontId="30" numFmtId="0" xfId="0" applyAlignment="1" applyBorder="1" applyFont="1">
      <alignment readingOrder="0" shrinkToFit="0" wrapText="0"/>
    </xf>
    <xf borderId="5" fillId="0" fontId="18" numFmtId="0" xfId="0" applyAlignment="1" applyBorder="1" applyFont="1">
      <alignment horizontal="center" readingOrder="0" shrinkToFit="0" wrapText="0"/>
    </xf>
    <xf borderId="5" fillId="0" fontId="30" numFmtId="0" xfId="0" applyAlignment="1" applyBorder="1" applyFont="1">
      <alignment horizontal="center" readingOrder="0" shrinkToFit="0" vertical="bottom" wrapText="0"/>
    </xf>
    <xf borderId="7" fillId="0" fontId="17" numFmtId="0" xfId="0" applyAlignment="1" applyBorder="1" applyFont="1">
      <alignment horizontal="center" readingOrder="0"/>
    </xf>
    <xf borderId="0" fillId="0" fontId="12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23" fillId="4" fontId="12" numFmtId="0" xfId="0" applyAlignment="1" applyBorder="1" applyFont="1">
      <alignment vertical="bottom"/>
    </xf>
    <xf borderId="23" fillId="0" fontId="9" numFmtId="0" xfId="0" applyBorder="1" applyFont="1"/>
    <xf borderId="23" fillId="4" fontId="18" numFmtId="0" xfId="0" applyAlignment="1" applyBorder="1" applyFont="1">
      <alignment vertical="bottom"/>
    </xf>
    <xf borderId="19" fillId="22" fontId="15" numFmtId="0" xfId="0" applyAlignment="1" applyBorder="1" applyFill="1" applyFont="1">
      <alignment horizontal="center"/>
    </xf>
    <xf borderId="21" fillId="22" fontId="15" numFmtId="0" xfId="0" applyAlignment="1" applyBorder="1" applyFont="1">
      <alignment horizontal="center"/>
    </xf>
    <xf borderId="20" fillId="22" fontId="18" numFmtId="0" xfId="0" applyBorder="1" applyFont="1"/>
    <xf borderId="21" fillId="22" fontId="15" numFmtId="0" xfId="0" applyAlignment="1" applyBorder="1" applyFont="1">
      <alignment horizontal="center"/>
    </xf>
    <xf borderId="23" fillId="22" fontId="15" numFmtId="0" xfId="0" applyAlignment="1" applyBorder="1" applyFont="1">
      <alignment horizontal="center"/>
    </xf>
    <xf borderId="21" fillId="22" fontId="15" numFmtId="0" xfId="0" applyAlignment="1" applyBorder="1" applyFont="1">
      <alignment horizontal="center" shrinkToFit="0" wrapText="1"/>
    </xf>
    <xf borderId="20" fillId="22" fontId="15" numFmtId="0" xfId="0" applyAlignment="1" applyBorder="1" applyFont="1">
      <alignment horizontal="center"/>
    </xf>
    <xf borderId="20" fillId="22" fontId="15" numFmtId="0" xfId="0" applyAlignment="1" applyBorder="1" applyFont="1">
      <alignment horizontal="center" shrinkToFit="0" wrapText="1"/>
    </xf>
    <xf borderId="20" fillId="22" fontId="31" numFmtId="0" xfId="0" applyAlignment="1" applyBorder="1" applyFont="1">
      <alignment horizontal="center" shrinkToFit="0" wrapText="1"/>
    </xf>
    <xf borderId="10" fillId="0" fontId="10" numFmtId="0" xfId="0" applyAlignment="1" applyBorder="1" applyFont="1">
      <alignment horizontal="center" vertical="bottom"/>
    </xf>
    <xf borderId="20" fillId="0" fontId="11" numFmtId="0" xfId="0" applyAlignment="1" applyBorder="1" applyFont="1">
      <alignment vertical="bottom"/>
    </xf>
    <xf borderId="20" fillId="0" fontId="10" numFmtId="0" xfId="0" applyAlignment="1" applyBorder="1" applyFont="1">
      <alignment horizontal="center" vertical="bottom"/>
    </xf>
    <xf borderId="20" fillId="23" fontId="10" numFmtId="0" xfId="0" applyAlignment="1" applyBorder="1" applyFill="1" applyFont="1">
      <alignment horizontal="center" vertical="bottom"/>
    </xf>
    <xf borderId="20" fillId="23" fontId="26" numFmtId="2" xfId="0" applyAlignment="1" applyBorder="1" applyFont="1" applyNumberFormat="1">
      <alignment horizontal="center" vertical="bottom"/>
    </xf>
    <xf borderId="20" fillId="0" fontId="18" numFmtId="0" xfId="0" applyAlignment="1" applyBorder="1" applyFont="1">
      <alignment vertical="bottom"/>
    </xf>
    <xf borderId="20" fillId="0" fontId="10" numFmtId="0" xfId="0" applyAlignment="1" applyBorder="1" applyFont="1">
      <alignment vertical="bottom"/>
    </xf>
    <xf borderId="23" fillId="24" fontId="12" numFmtId="0" xfId="0" applyAlignment="1" applyBorder="1" applyFill="1" applyFont="1">
      <alignment vertical="bottom"/>
    </xf>
    <xf borderId="23" fillId="24" fontId="18" numFmtId="0" xfId="0" applyAlignment="1" applyBorder="1" applyFont="1">
      <alignment vertical="bottom"/>
    </xf>
    <xf borderId="19" fillId="22" fontId="15" numFmtId="0" xfId="0" applyAlignment="1" applyBorder="1" applyFont="1">
      <alignment horizontal="center"/>
    </xf>
    <xf borderId="20" fillId="23" fontId="26" numFmtId="0" xfId="0" applyAlignment="1" applyBorder="1" applyFont="1">
      <alignment horizontal="center" vertical="bottom"/>
    </xf>
    <xf borderId="0" fillId="0" fontId="18" numFmtId="0" xfId="0" applyAlignment="1" applyFont="1">
      <alignment readingOrder="0" vertical="bottom"/>
    </xf>
    <xf borderId="5" fillId="22" fontId="32" numFmtId="0" xfId="0" applyAlignment="1" applyBorder="1" applyFont="1">
      <alignment horizontal="center" shrinkToFit="0" wrapText="1"/>
    </xf>
    <xf borderId="9" fillId="22" fontId="32" numFmtId="0" xfId="0" applyAlignment="1" applyBorder="1" applyFont="1">
      <alignment horizontal="center" shrinkToFit="0" wrapText="1"/>
    </xf>
    <xf borderId="9" fillId="22" fontId="15" numFmtId="0" xfId="0" applyAlignment="1" applyBorder="1" applyFont="1">
      <alignment horizontal="center" shrinkToFit="0" wrapText="1"/>
    </xf>
    <xf borderId="9" fillId="22" fontId="32" numFmtId="2" xfId="0" applyAlignment="1" applyBorder="1" applyFont="1" applyNumberFormat="1">
      <alignment horizontal="center" shrinkToFit="0" wrapText="1"/>
    </xf>
    <xf borderId="10" fillId="0" fontId="33" numFmtId="0" xfId="0" applyAlignment="1" applyBorder="1" applyFont="1">
      <alignment horizontal="center" vertical="bottom"/>
    </xf>
    <xf borderId="20" fillId="25" fontId="18" numFmtId="0" xfId="0" applyAlignment="1" applyBorder="1" applyFill="1" applyFont="1">
      <alignment horizontal="right" vertical="bottom"/>
    </xf>
    <xf borderId="20" fillId="26" fontId="18" numFmtId="0" xfId="0" applyAlignment="1" applyBorder="1" applyFill="1" applyFont="1">
      <alignment horizontal="right" vertical="bottom"/>
    </xf>
    <xf borderId="20" fillId="26" fontId="18" numFmtId="0" xfId="0" applyAlignment="1" applyBorder="1" applyFont="1">
      <alignment vertical="bottom"/>
    </xf>
    <xf borderId="10" fillId="0" fontId="24" numFmtId="0" xfId="0" applyAlignment="1" applyBorder="1" applyFont="1">
      <alignment horizontal="center" vertical="bottom"/>
    </xf>
    <xf borderId="19" fillId="0" fontId="24" numFmtId="0" xfId="0" applyAlignment="1" applyBorder="1" applyFont="1">
      <alignment horizontal="center" vertical="bottom"/>
    </xf>
    <xf borderId="20" fillId="0" fontId="24" numFmtId="0" xfId="0" applyAlignment="1" applyBorder="1" applyFont="1">
      <alignment horizontal="center" vertical="bottom"/>
    </xf>
    <xf borderId="19" fillId="0" fontId="33" numFmtId="0" xfId="0" applyAlignment="1" applyBorder="1" applyFont="1">
      <alignment horizontal="center" vertical="bottom"/>
    </xf>
    <xf borderId="20" fillId="25" fontId="18" numFmtId="0" xfId="0" applyAlignment="1" applyBorder="1" applyFont="1">
      <alignment vertical="bottom"/>
    </xf>
    <xf borderId="19" fillId="0" fontId="24" numFmtId="0" xfId="0" applyAlignment="1" applyBorder="1" applyFont="1">
      <alignment horizontal="center" vertical="bottom"/>
    </xf>
    <xf borderId="22" fillId="0" fontId="24" numFmtId="0" xfId="0" applyAlignment="1" applyBorder="1" applyFont="1">
      <alignment horizontal="center" vertical="bottom"/>
    </xf>
    <xf borderId="0" fillId="0" fontId="18" numFmtId="2" xfId="0" applyAlignment="1" applyFont="1" applyNumberFormat="1">
      <alignment vertical="bottom"/>
    </xf>
    <xf borderId="0" fillId="0" fontId="27" numFmtId="0" xfId="0" applyAlignment="1" applyFont="1">
      <alignment vertical="bottom"/>
    </xf>
    <xf borderId="0" fillId="0" fontId="34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0"/>
    </xf>
    <xf borderId="0" fillId="7" fontId="34" numFmtId="0" xfId="0" applyAlignment="1" applyFont="1">
      <alignment shrinkToFit="0" vertical="bottom" wrapText="1"/>
    </xf>
    <xf borderId="0" fillId="27" fontId="15" numFmtId="0" xfId="0" applyAlignment="1" applyFill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28" fontId="16" numFmtId="0" xfId="0" applyAlignment="1" applyFill="1" applyFont="1">
      <alignment horizontal="center" readingOrder="0" vertical="center"/>
    </xf>
    <xf borderId="0" fillId="28" fontId="16" numFmtId="0" xfId="0" applyAlignment="1" applyFont="1">
      <alignment horizontal="center" readingOrder="0" shrinkToFit="0" vertical="center" wrapText="1"/>
    </xf>
    <xf borderId="0" fillId="12" fontId="16" numFmtId="0" xfId="0" applyAlignment="1" applyFont="1">
      <alignment horizontal="center" readingOrder="0" vertical="center"/>
    </xf>
    <xf borderId="15" fillId="0" fontId="1" numFmtId="49" xfId="0" applyAlignment="1" applyBorder="1" applyFont="1" applyNumberFormat="1">
      <alignment horizontal="center" shrinkToFit="0" vertical="center" wrapText="0"/>
    </xf>
    <xf borderId="24" fillId="0" fontId="1" numFmtId="49" xfId="0" applyAlignment="1" applyBorder="1" applyFont="1" applyNumberFormat="1">
      <alignment horizontal="left" shrinkToFit="0" vertical="center" wrapText="0"/>
    </xf>
    <xf borderId="25" fillId="0" fontId="1" numFmtId="49" xfId="0" applyAlignment="1" applyBorder="1" applyFont="1" applyNumberFormat="1">
      <alignment horizontal="left" shrinkToFit="0" vertical="center" wrapText="0"/>
    </xf>
    <xf borderId="25" fillId="0" fontId="1" numFmtId="49" xfId="0" applyAlignment="1" applyBorder="1" applyFont="1" applyNumberFormat="1">
      <alignment horizontal="center" shrinkToFit="0" vertical="center" wrapText="0"/>
    </xf>
    <xf borderId="26" fillId="0" fontId="1" numFmtId="49" xfId="0" applyAlignment="1" applyBorder="1" applyFont="1" applyNumberFormat="1">
      <alignment horizontal="left" shrinkToFit="0" vertical="center" wrapText="0"/>
    </xf>
    <xf borderId="5" fillId="13" fontId="10" numFmtId="49" xfId="0" applyAlignment="1" applyBorder="1" applyFont="1" applyNumberFormat="1">
      <alignment vertical="bottom"/>
    </xf>
    <xf borderId="5" fillId="0" fontId="17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16" fillId="0" fontId="1" numFmtId="49" xfId="0" applyAlignment="1" applyBorder="1" applyFont="1" applyNumberFormat="1">
      <alignment horizontal="center" shrinkToFit="0" vertical="center" wrapText="0"/>
    </xf>
    <xf borderId="17" fillId="0" fontId="1" numFmtId="49" xfId="0" applyAlignment="1" applyBorder="1" applyFont="1" applyNumberFormat="1">
      <alignment horizontal="left" shrinkToFit="0" vertical="center" wrapText="0"/>
    </xf>
    <xf borderId="18" fillId="0" fontId="1" numFmtId="49" xfId="0" applyAlignment="1" applyBorder="1" applyFont="1" applyNumberFormat="1">
      <alignment horizontal="left" shrinkToFit="0" vertical="center" wrapText="0"/>
    </xf>
    <xf borderId="18" fillId="0" fontId="1" numFmtId="49" xfId="0" applyAlignment="1" applyBorder="1" applyFont="1" applyNumberFormat="1">
      <alignment horizontal="center" shrinkToFit="0" vertical="center" wrapText="0"/>
    </xf>
    <xf borderId="27" fillId="0" fontId="1" numFmtId="49" xfId="0" applyAlignment="1" applyBorder="1" applyFont="1" applyNumberFormat="1">
      <alignment horizontal="left" shrinkToFit="0" vertical="center" wrapText="0"/>
    </xf>
    <xf borderId="5" fillId="13" fontId="10" numFmtId="49" xfId="0" applyAlignment="1" applyBorder="1" applyFont="1" applyNumberFormat="1">
      <alignment readingOrder="0" vertical="bottom"/>
    </xf>
    <xf borderId="16" fillId="27" fontId="1" numFmtId="0" xfId="0" applyAlignment="1" applyBorder="1" applyFont="1">
      <alignment horizontal="center" shrinkToFit="0" vertical="center" wrapText="0"/>
    </xf>
    <xf borderId="16" fillId="27" fontId="1" numFmtId="49" xfId="0" applyAlignment="1" applyBorder="1" applyFont="1" applyNumberFormat="1">
      <alignment horizontal="center" shrinkToFit="0" vertical="center" wrapText="0"/>
    </xf>
    <xf borderId="17" fillId="27" fontId="1" numFmtId="49" xfId="0" applyAlignment="1" applyBorder="1" applyFont="1" applyNumberFormat="1">
      <alignment horizontal="left" shrinkToFit="0" vertical="center" wrapText="0"/>
    </xf>
    <xf borderId="18" fillId="27" fontId="1" numFmtId="49" xfId="0" applyAlignment="1" applyBorder="1" applyFont="1" applyNumberFormat="1">
      <alignment horizontal="left" shrinkToFit="0" vertical="center" wrapText="0"/>
    </xf>
    <xf borderId="18" fillId="27" fontId="1" numFmtId="49" xfId="0" applyAlignment="1" applyBorder="1" applyFont="1" applyNumberFormat="1">
      <alignment horizontal="center" shrinkToFit="0" vertical="center" wrapText="0"/>
    </xf>
    <xf borderId="5" fillId="27" fontId="18" numFmtId="49" xfId="0" applyAlignment="1" applyBorder="1" applyFont="1" applyNumberFormat="1">
      <alignment vertical="bottom"/>
    </xf>
    <xf borderId="5" fillId="2" fontId="27" numFmtId="0" xfId="0" applyAlignment="1" applyBorder="1" applyFont="1">
      <alignment readingOrder="0" vertical="center"/>
    </xf>
    <xf borderId="5" fillId="13" fontId="18" numFmtId="49" xfId="0" applyAlignment="1" applyBorder="1" applyFont="1" applyNumberFormat="1">
      <alignment vertical="bottom"/>
    </xf>
    <xf borderId="5" fillId="27" fontId="10" numFmtId="49" xfId="0" applyAlignment="1" applyBorder="1" applyFont="1" applyNumberFormat="1">
      <alignment vertical="bottom"/>
    </xf>
    <xf borderId="5" fillId="13" fontId="18" numFmtId="0" xfId="0" applyBorder="1" applyFont="1"/>
    <xf borderId="5" fillId="27" fontId="18" numFmtId="0" xfId="0" applyBorder="1" applyFont="1"/>
    <xf borderId="18" fillId="29" fontId="1" numFmtId="49" xfId="0" applyAlignment="1" applyBorder="1" applyFill="1" applyFont="1" applyNumberFormat="1">
      <alignment horizontal="center" shrinkToFit="0" vertical="center" wrapText="0"/>
    </xf>
    <xf borderId="5" fillId="13" fontId="11" numFmtId="49" xfId="0" applyAlignment="1" applyBorder="1" applyFont="1" applyNumberFormat="1">
      <alignment vertical="bottom"/>
    </xf>
    <xf borderId="7" fillId="13" fontId="18" numFmtId="49" xfId="0" applyAlignment="1" applyBorder="1" applyFont="1" applyNumberFormat="1">
      <alignment vertical="bottom"/>
    </xf>
    <xf borderId="7" fillId="27" fontId="18" numFmtId="49" xfId="0" applyAlignment="1" applyBorder="1" applyFont="1" applyNumberFormat="1">
      <alignment vertical="bottom"/>
    </xf>
    <xf borderId="5" fillId="0" fontId="17" numFmtId="0" xfId="0" applyAlignment="1" applyBorder="1" applyFont="1">
      <alignment horizontal="center" readingOrder="0"/>
    </xf>
    <xf borderId="5" fillId="27" fontId="18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35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Font="1"/>
    <xf borderId="0" fillId="0" fontId="17" numFmtId="2" xfId="0" applyAlignment="1" applyFont="1" applyNumberFormat="1">
      <alignment horizontal="center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/>
    </xf>
    <xf borderId="0" fillId="0" fontId="17" numFmtId="0" xfId="0" applyAlignment="1" applyFont="1">
      <alignment shrinkToFit="0" wrapText="1"/>
    </xf>
    <xf borderId="0" fillId="0" fontId="17" numFmtId="0" xfId="0" applyAlignment="1" applyFont="1">
      <alignment horizontal="center" vertical="center"/>
    </xf>
    <xf borderId="0" fillId="0" fontId="36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center" readingOrder="0" shrinkToFit="0" wrapText="0"/>
    </xf>
    <xf borderId="6" fillId="30" fontId="14" numFmtId="0" xfId="0" applyAlignment="1" applyBorder="1" applyFill="1" applyFont="1">
      <alignment horizontal="center" readingOrder="0" shrinkToFit="0" vertical="center" wrapText="1"/>
    </xf>
    <xf borderId="11" fillId="30" fontId="14" numFmtId="0" xfId="0" applyAlignment="1" applyBorder="1" applyFont="1">
      <alignment horizontal="center" readingOrder="0" shrinkToFit="0" vertical="center" wrapText="1"/>
    </xf>
    <xf borderId="6" fillId="30" fontId="14" numFmtId="0" xfId="0" applyAlignment="1" applyBorder="1" applyFont="1">
      <alignment horizontal="center" readingOrder="0" vertical="center"/>
    </xf>
    <xf borderId="11" fillId="30" fontId="28" numFmtId="0" xfId="0" applyAlignment="1" applyBorder="1" applyFont="1">
      <alignment horizontal="center" readingOrder="0" vertical="center"/>
    </xf>
    <xf borderId="28" fillId="0" fontId="9" numFmtId="0" xfId="0" applyBorder="1" applyFont="1"/>
    <xf borderId="5" fillId="30" fontId="28" numFmtId="0" xfId="0" applyAlignment="1" applyBorder="1" applyFont="1">
      <alignment readingOrder="0"/>
    </xf>
    <xf borderId="29" fillId="0" fontId="9" numFmtId="0" xfId="0" applyBorder="1" applyFont="1"/>
    <xf borderId="21" fillId="0" fontId="9" numFmtId="0" xfId="0" applyBorder="1" applyFont="1"/>
    <xf borderId="22" fillId="0" fontId="9" numFmtId="0" xfId="0" applyBorder="1" applyFont="1"/>
    <xf borderId="6" fillId="30" fontId="28" numFmtId="0" xfId="0" applyAlignment="1" applyBorder="1" applyFont="1">
      <alignment readingOrder="0" vertical="top"/>
    </xf>
    <xf borderId="5" fillId="30" fontId="28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wrapText="0"/>
    </xf>
    <xf borderId="9" fillId="0" fontId="1" numFmtId="0" xfId="0" applyAlignment="1" applyBorder="1" applyFont="1">
      <alignment horizontal="center" readingOrder="0" shrinkToFit="0" wrapText="0"/>
    </xf>
    <xf borderId="9" fillId="0" fontId="1" numFmtId="0" xfId="0" applyAlignment="1" applyBorder="1" applyFont="1">
      <alignment horizontal="left" readingOrder="0" shrinkToFit="0" wrapText="0"/>
    </xf>
    <xf borderId="9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 shrinkToFit="0" wrapText="1"/>
    </xf>
    <xf borderId="10" fillId="0" fontId="1" numFmtId="0" xfId="0" applyAlignment="1" applyBorder="1" applyFont="1">
      <alignment horizontal="center" readingOrder="0" shrinkToFit="0" wrapText="0"/>
    </xf>
    <xf borderId="20" fillId="0" fontId="1" numFmtId="0" xfId="0" applyAlignment="1" applyBorder="1" applyFont="1">
      <alignment horizontal="center" readingOrder="0" shrinkToFit="0" wrapText="0"/>
    </xf>
    <xf borderId="20" fillId="0" fontId="1" numFmtId="0" xfId="0" applyAlignment="1" applyBorder="1" applyFont="1">
      <alignment horizontal="left" readingOrder="0" shrinkToFit="0" wrapText="0"/>
    </xf>
    <xf borderId="20" fillId="0" fontId="1" numFmtId="0" xfId="0" applyAlignment="1" applyBorder="1" applyFont="1">
      <alignment horizontal="left" readingOrder="0"/>
    </xf>
    <xf borderId="20" fillId="0" fontId="1" numFmtId="0" xfId="0" applyAlignment="1" applyBorder="1" applyFont="1">
      <alignment horizontal="left" readingOrder="0" shrinkToFit="0" wrapText="1"/>
    </xf>
    <xf borderId="5" fillId="0" fontId="17" numFmtId="0" xfId="0" applyAlignment="1" applyBorder="1" applyFont="1">
      <alignment readingOrder="0"/>
    </xf>
    <xf borderId="0" fillId="0" fontId="37" numFmtId="0" xfId="0" applyFont="1"/>
    <xf borderId="5" fillId="13" fontId="38" numFmtId="0" xfId="0" applyAlignment="1" applyBorder="1" applyFont="1">
      <alignment horizontal="center" readingOrder="0" vertical="center"/>
    </xf>
    <xf borderId="7" fillId="13" fontId="38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shrinkToFit="0" wrapText="1"/>
    </xf>
    <xf borderId="0" fillId="0" fontId="37" numFmtId="0" xfId="0" applyAlignment="1" applyFont="1">
      <alignment horizontal="center" vertical="center"/>
    </xf>
    <xf borderId="0" fillId="0" fontId="37" numFmtId="10" xfId="0" applyFont="1" applyNumberFormat="1"/>
    <xf borderId="5" fillId="0" fontId="3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left" readingOrder="0" shrinkToFit="0" vertical="center" wrapText="0"/>
    </xf>
    <xf borderId="5" fillId="0" fontId="37" numFmtId="0" xfId="0" applyAlignment="1" applyBorder="1" applyFont="1">
      <alignment horizontal="center" vertical="center"/>
    </xf>
    <xf borderId="5" fillId="0" fontId="37" numFmtId="9" xfId="0" applyAlignment="1" applyBorder="1" applyFont="1" applyNumberFormat="1">
      <alignment horizontal="right" vertical="center"/>
    </xf>
    <xf borderId="5" fillId="0" fontId="7" numFmtId="0" xfId="0" applyAlignment="1" applyBorder="1" applyFont="1">
      <alignment horizontal="left" vertical="center"/>
    </xf>
    <xf borderId="0" fillId="27" fontId="15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right" shrinkToFit="0" vertical="center" wrapText="0"/>
    </xf>
    <xf borderId="0" fillId="0" fontId="5" numFmtId="49" xfId="0" applyAlignment="1" applyFont="1" applyNumberFormat="1">
      <alignment horizontal="center" shrinkToFit="0" vertical="center" wrapText="1"/>
    </xf>
    <xf borderId="6" fillId="31" fontId="39" numFmtId="49" xfId="0" applyAlignment="1" applyBorder="1" applyFill="1" applyFont="1" applyNumberFormat="1">
      <alignment horizontal="center" shrinkToFit="0" vertical="center" wrapText="1"/>
    </xf>
    <xf borderId="4" fillId="31" fontId="39" numFmtId="49" xfId="0" applyAlignment="1" applyBorder="1" applyFont="1" applyNumberFormat="1">
      <alignment horizontal="center" shrinkToFit="0" vertical="center" wrapText="1"/>
    </xf>
    <xf borderId="4" fillId="31" fontId="39" numFmtId="49" xfId="0" applyAlignment="1" applyBorder="1" applyFont="1" applyNumberFormat="1">
      <alignment horizontal="center" readingOrder="0" shrinkToFit="0" vertical="center" wrapText="1"/>
    </xf>
    <xf borderId="30" fillId="11" fontId="14" numFmtId="49" xfId="0" applyAlignment="1" applyBorder="1" applyFont="1" applyNumberFormat="1">
      <alignment horizontal="center" readingOrder="0" shrinkToFit="0" vertical="center" wrapText="1"/>
    </xf>
    <xf borderId="31" fillId="11" fontId="14" numFmtId="49" xfId="0" applyAlignment="1" applyBorder="1" applyFont="1" applyNumberForma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0"/>
    </xf>
    <xf borderId="30" fillId="11" fontId="14" numFmtId="49" xfId="0" applyAlignment="1" applyBorder="1" applyFont="1" applyNumberFormat="1">
      <alignment horizontal="center" shrinkToFit="0" vertical="center" wrapText="1"/>
    </xf>
    <xf borderId="32" fillId="0" fontId="9" numFmtId="0" xfId="0" applyBorder="1" applyFont="1"/>
    <xf borderId="5" fillId="4" fontId="26" numFmtId="49" xfId="0" applyAlignment="1" applyBorder="1" applyFont="1" applyNumberFormat="1">
      <alignment horizontal="center" readingOrder="0" vertical="bottom"/>
    </xf>
    <xf borderId="5" fillId="4" fontId="10" numFmtId="49" xfId="0" applyAlignment="1" applyBorder="1" applyFont="1" applyNumberFormat="1">
      <alignment horizontal="center" readingOrder="0" vertical="bottom"/>
    </xf>
    <xf borderId="5" fillId="32" fontId="10" numFmtId="49" xfId="0" applyAlignment="1" applyBorder="1" applyFill="1" applyFont="1" applyNumberFormat="1">
      <alignment vertical="bottom"/>
    </xf>
    <xf borderId="5" fillId="0" fontId="24" numFmtId="49" xfId="0" applyAlignment="1" applyBorder="1" applyFont="1" applyNumberFormat="1">
      <alignment horizontal="center" vertical="bottom"/>
    </xf>
    <xf borderId="10" fillId="0" fontId="24" numFmtId="49" xfId="0" applyAlignment="1" applyBorder="1" applyFont="1" applyNumberFormat="1">
      <alignment horizontal="center" readingOrder="0" vertical="bottom"/>
    </xf>
    <xf borderId="10" fillId="0" fontId="24" numFmtId="49" xfId="0" applyAlignment="1" applyBorder="1" applyFont="1" applyNumberFormat="1">
      <alignment horizontal="center" vertical="bottom"/>
    </xf>
    <xf borderId="5" fillId="4" fontId="27" numFmtId="49" xfId="0" applyAlignment="1" applyBorder="1" applyFont="1" applyNumberFormat="1">
      <alignment horizontal="center" readingOrder="0" vertical="bottom"/>
    </xf>
    <xf borderId="5" fillId="4" fontId="18" numFmtId="49" xfId="0" applyAlignment="1" applyBorder="1" applyFont="1" applyNumberFormat="1">
      <alignment horizontal="center" readingOrder="0" vertical="bottom"/>
    </xf>
    <xf borderId="0" fillId="0" fontId="18" numFmtId="0" xfId="0" applyFont="1"/>
    <xf borderId="10" fillId="0" fontId="15" numFmtId="49" xfId="0" applyAlignment="1" applyBorder="1" applyFont="1" applyNumberFormat="1">
      <alignment horizontal="center" readingOrder="0" vertical="bottom"/>
    </xf>
    <xf borderId="5" fillId="4" fontId="27" numFmtId="0" xfId="0" applyAlignment="1" applyBorder="1" applyFont="1">
      <alignment horizontal="center" readingOrder="0"/>
    </xf>
    <xf borderId="5" fillId="4" fontId="18" numFmtId="0" xfId="0" applyAlignment="1" applyBorder="1" applyFont="1">
      <alignment horizontal="center" readingOrder="0"/>
    </xf>
    <xf borderId="0" fillId="0" fontId="40" numFmtId="0" xfId="0" applyAlignment="1" applyFont="1">
      <alignment shrinkToFit="0" vertical="center" wrapText="0"/>
    </xf>
    <xf borderId="29" fillId="2" fontId="1" numFmtId="0" xfId="0" applyAlignment="1" applyBorder="1" applyFont="1">
      <alignment shrinkToFit="0" vertical="center" wrapText="0"/>
    </xf>
    <xf borderId="0" fillId="2" fontId="1" numFmtId="0" xfId="0" applyAlignment="1" applyFont="1">
      <alignment shrinkToFit="0" vertical="center" wrapText="0"/>
    </xf>
    <xf borderId="29" fillId="2" fontId="17" numFmtId="0" xfId="0" applyBorder="1" applyFont="1"/>
    <xf borderId="0" fillId="2" fontId="18" numFmtId="49" xfId="0" applyAlignment="1" applyFont="1" applyNumberFormat="1">
      <alignment vertical="bottom"/>
    </xf>
    <xf borderId="5" fillId="4" fontId="18" numFmtId="49" xfId="0" applyAlignment="1" applyBorder="1" applyFont="1" applyNumberFormat="1">
      <alignment horizontal="center" vertical="bottom"/>
    </xf>
    <xf borderId="0" fillId="0" fontId="14" numFmtId="49" xfId="0" applyAlignment="1" applyFont="1" applyNumberFormat="1">
      <alignment horizontal="center" shrinkToFit="0" vertical="center" wrapText="0"/>
    </xf>
    <xf borderId="0" fillId="0" fontId="14" numFmtId="49" xfId="0" applyAlignment="1" applyFont="1" applyNumberFormat="1">
      <alignment horizontal="center" readingOrder="0" shrinkToFit="0" vertical="center" wrapText="0"/>
    </xf>
    <xf borderId="7" fillId="33" fontId="41" numFmtId="0" xfId="0" applyAlignment="1" applyBorder="1" applyFill="1" applyFont="1">
      <alignment horizontal="center" shrinkToFit="0" wrapText="1"/>
    </xf>
    <xf borderId="10" fillId="34" fontId="42" numFmtId="0" xfId="0" applyAlignment="1" applyBorder="1" applyFill="1" applyFont="1">
      <alignment horizontal="center" shrinkToFit="0" wrapText="1"/>
    </xf>
    <xf borderId="20" fillId="34" fontId="42" numFmtId="0" xfId="0" applyAlignment="1" applyBorder="1" applyFont="1">
      <alignment horizontal="center" shrinkToFit="0" wrapText="1"/>
    </xf>
    <xf borderId="20" fillId="34" fontId="42" numFmtId="0" xfId="0" applyAlignment="1" applyBorder="1" applyFont="1">
      <alignment shrinkToFit="0" wrapText="1"/>
    </xf>
    <xf borderId="20" fillId="35" fontId="43" numFmtId="0" xfId="0" applyAlignment="1" applyBorder="1" applyFill="1" applyFont="1">
      <alignment horizontal="center" shrinkToFit="0" wrapText="1"/>
    </xf>
    <xf borderId="20" fillId="35" fontId="10" numFmtId="0" xfId="0" applyAlignment="1" applyBorder="1" applyFont="1">
      <alignment horizontal="center" shrinkToFit="0" wrapText="1"/>
    </xf>
    <xf borderId="10" fillId="0" fontId="10" numFmtId="0" xfId="0" applyBorder="1" applyFont="1"/>
    <xf borderId="20" fillId="0" fontId="10" numFmtId="0" xfId="0" applyBorder="1" applyFont="1"/>
    <xf borderId="20" fillId="0" fontId="44" numFmtId="0" xfId="0" applyAlignment="1" applyBorder="1" applyFont="1">
      <alignment shrinkToFit="0" wrapText="1"/>
    </xf>
    <xf borderId="20" fillId="0" fontId="44" numFmtId="0" xfId="0" applyAlignment="1" applyBorder="1" applyFont="1">
      <alignment horizontal="center" shrinkToFit="0" wrapText="1"/>
    </xf>
    <xf borderId="0" fillId="36" fontId="10" numFmtId="0" xfId="0" applyAlignment="1" applyFill="1" applyFont="1">
      <alignment horizontal="center" readingOrder="0" vertical="center"/>
    </xf>
    <xf borderId="0" fillId="0" fontId="10" numFmtId="0" xfId="0" applyAlignment="1" applyFont="1">
      <alignment horizontal="right"/>
    </xf>
    <xf borderId="0" fillId="4" fontId="44" numFmtId="0" xfId="0" applyAlignment="1" applyFont="1">
      <alignment horizontal="center" readingOrder="0"/>
    </xf>
    <xf borderId="0" fillId="0" fontId="10" numFmtId="0" xfId="0" applyFont="1"/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right" vertical="bottom"/>
    </xf>
    <xf borderId="0" fillId="29" fontId="10" numFmtId="0" xfId="0" applyAlignment="1" applyFont="1">
      <alignment vertical="bottom"/>
    </xf>
    <xf borderId="0" fillId="13" fontId="44" numFmtId="0" xfId="0" applyAlignment="1" applyFont="1">
      <alignment horizontal="center" readingOrder="0"/>
    </xf>
    <xf borderId="0" fillId="27" fontId="44" numFmtId="0" xfId="0" applyAlignment="1" applyFont="1">
      <alignment horizontal="center" readingOrder="0"/>
    </xf>
    <xf borderId="0" fillId="37" fontId="10" numFmtId="0" xfId="0" applyAlignment="1" applyFill="1" applyFont="1">
      <alignment horizontal="right" vertical="bottom"/>
    </xf>
    <xf borderId="0" fillId="0" fontId="44" numFmtId="0" xfId="0" applyAlignment="1" applyFont="1">
      <alignment horizontal="center" readingOrder="0"/>
    </xf>
    <xf borderId="0" fillId="38" fontId="10" numFmtId="0" xfId="0" applyAlignment="1" applyFill="1" applyFont="1">
      <alignment horizontal="right" vertical="bottom"/>
    </xf>
    <xf borderId="0" fillId="39" fontId="10" numFmtId="0" xfId="0" applyAlignment="1" applyFill="1" applyFont="1">
      <alignment horizontal="right" vertical="bottom"/>
    </xf>
    <xf borderId="0" fillId="29" fontId="44" numFmtId="0" xfId="0" applyAlignment="1" applyFont="1">
      <alignment horizontal="center" readingOrder="0"/>
    </xf>
    <xf borderId="0" fillId="40" fontId="10" numFmtId="0" xfId="0" applyAlignment="1" applyFill="1" applyFont="1">
      <alignment horizontal="right" vertical="bottom"/>
    </xf>
    <xf borderId="0" fillId="27" fontId="10" numFmtId="0" xfId="0" applyAlignment="1" applyFont="1">
      <alignment horizontal="right" vertical="bottom"/>
    </xf>
    <xf borderId="0" fillId="25" fontId="10" numFmtId="0" xfId="0" applyAlignment="1" applyFont="1">
      <alignment horizontal="right" vertical="bottom"/>
    </xf>
    <xf borderId="0" fillId="41" fontId="10" numFmtId="0" xfId="0" applyAlignment="1" applyFill="1" applyFont="1">
      <alignment horizontal="right" vertical="bottom"/>
    </xf>
    <xf borderId="0" fillId="4" fontId="10" numFmtId="0" xfId="0" applyAlignment="1" applyFont="1">
      <alignment horizontal="right" vertical="bottom"/>
    </xf>
    <xf borderId="0" fillId="29" fontId="10" numFmtId="0" xfId="0" applyAlignment="1" applyFont="1">
      <alignment horizontal="right" vertical="bottom"/>
    </xf>
    <xf borderId="0" fillId="0" fontId="45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46" numFmtId="0" xfId="0" applyAlignment="1" applyFont="1">
      <alignment horizontal="center" readingOrder="0"/>
    </xf>
    <xf borderId="6" fillId="0" fontId="46" numFmtId="0" xfId="0" applyAlignment="1" applyBorder="1" applyFont="1">
      <alignment horizontal="center" readingOrder="0"/>
    </xf>
    <xf borderId="8" fillId="0" fontId="12" numFmtId="0" xfId="0" applyAlignment="1" applyBorder="1" applyFont="1">
      <alignment horizontal="center" readingOrder="0" shrinkToFit="0" vertical="bottom" wrapText="0"/>
    </xf>
    <xf borderId="8" fillId="0" fontId="27" numFmtId="0" xfId="0" applyAlignment="1" applyBorder="1" applyFont="1">
      <alignment horizontal="center" readingOrder="0" shrinkToFit="0" vertical="bottom" wrapText="0"/>
    </xf>
    <xf borderId="20" fillId="0" fontId="47" numFmtId="0" xfId="0" applyAlignment="1" applyBorder="1" applyFont="1">
      <alignment horizontal="center" readingOrder="0" shrinkToFit="0" wrapText="0"/>
    </xf>
    <xf borderId="20" fillId="0" fontId="48" numFmtId="0" xfId="0" applyAlignment="1" applyBorder="1" applyFont="1">
      <alignment readingOrder="0" shrinkToFit="0" wrapText="0"/>
    </xf>
    <xf borderId="0" fillId="0" fontId="49" numFmtId="0" xfId="0" applyAlignment="1" applyFont="1">
      <alignment horizontal="left" readingOrder="0" shrinkToFit="0" vertical="bottom" wrapText="0"/>
    </xf>
    <xf borderId="10" fillId="0" fontId="49" numFmtId="0" xfId="0" applyAlignment="1" applyBorder="1" applyFont="1">
      <alignment horizontal="left" readingOrder="0" shrinkToFit="0" vertical="bottom" wrapText="0"/>
    </xf>
    <xf borderId="20" fillId="0" fontId="49" numFmtId="0" xfId="0" applyAlignment="1" applyBorder="1" applyFont="1">
      <alignment readingOrder="0" shrinkToFit="0" vertical="bottom" wrapText="0"/>
    </xf>
    <xf borderId="20" fillId="0" fontId="18" numFmtId="0" xfId="0" applyAlignment="1" applyBorder="1" applyFont="1">
      <alignment horizontal="center" readingOrder="0" shrinkToFit="0" wrapText="0"/>
    </xf>
    <xf borderId="5" fillId="42" fontId="26" numFmtId="9" xfId="0" applyAlignment="1" applyBorder="1" applyFill="1" applyFont="1" applyNumberFormat="1">
      <alignment horizontal="right" readingOrder="0" shrinkToFit="0" wrapText="0"/>
    </xf>
    <xf borderId="20" fillId="0" fontId="18" numFmtId="0" xfId="0" applyAlignment="1" applyBorder="1" applyFont="1">
      <alignment horizontal="center" readingOrder="0" shrinkToFit="0" wrapText="0"/>
    </xf>
    <xf borderId="20" fillId="0" fontId="18" numFmtId="0" xfId="0" applyAlignment="1" applyBorder="1" applyFont="1">
      <alignment horizontal="center" readingOrder="0" shrinkToFit="0" vertical="bottom" wrapText="0"/>
    </xf>
    <xf borderId="0" fillId="0" fontId="49" numFmtId="0" xfId="0" applyAlignment="1" applyFont="1">
      <alignment horizontal="left" readingOrder="0" shrinkToFit="0" wrapText="0"/>
    </xf>
    <xf borderId="10" fillId="0" fontId="49" numFmtId="0" xfId="0" applyAlignment="1" applyBorder="1" applyFont="1">
      <alignment horizontal="left" readingOrder="0" shrinkToFit="0" wrapText="0"/>
    </xf>
    <xf borderId="20" fillId="7" fontId="49" numFmtId="0" xfId="0" applyAlignment="1" applyBorder="1" applyFont="1">
      <alignment readingOrder="0" shrinkToFit="0" vertical="bottom" wrapText="0"/>
    </xf>
    <xf borderId="20" fillId="7" fontId="18" numFmtId="0" xfId="0" applyAlignment="1" applyBorder="1" applyFont="1">
      <alignment horizontal="center" readingOrder="0" shrinkToFit="0" wrapText="0"/>
    </xf>
    <xf borderId="20" fillId="7" fontId="18" numFmtId="0" xfId="0" applyAlignment="1" applyBorder="1" applyFont="1">
      <alignment horizontal="center" readingOrder="0" shrinkToFit="0" wrapText="0"/>
    </xf>
    <xf borderId="0" fillId="0" fontId="50" numFmtId="0" xfId="0" applyAlignment="1" applyFont="1">
      <alignment horizontal="left" readingOrder="0" shrinkToFit="0" vertical="bottom" wrapText="0"/>
    </xf>
    <xf borderId="10" fillId="0" fontId="50" numFmtId="0" xfId="0" applyAlignment="1" applyBorder="1" applyFont="1">
      <alignment horizontal="left" readingOrder="0" shrinkToFit="0" vertical="bottom" wrapText="0"/>
    </xf>
    <xf borderId="20" fillId="0" fontId="50" numFmtId="0" xfId="0" applyAlignment="1" applyBorder="1" applyFont="1">
      <alignment readingOrder="0" shrinkToFit="0" vertical="bottom" wrapText="0"/>
    </xf>
    <xf borderId="5" fillId="43" fontId="26" numFmtId="9" xfId="0" applyAlignment="1" applyBorder="1" applyFill="1" applyFont="1" applyNumberFormat="1">
      <alignment horizontal="right" readingOrder="0" shrinkToFit="0" wrapText="0"/>
    </xf>
    <xf borderId="20" fillId="7" fontId="50" numFmtId="0" xfId="0" applyAlignment="1" applyBorder="1" applyFont="1">
      <alignment readingOrder="0" shrinkToFit="0" vertical="bottom" wrapText="0"/>
    </xf>
    <xf borderId="0" fillId="0" fontId="36" numFmtId="0" xfId="0" applyAlignment="1" applyFont="1">
      <alignment horizontal="center" readingOrder="0" shrinkToFit="0" wrapText="0"/>
    </xf>
    <xf borderId="7" fillId="0" fontId="36" numFmtId="0" xfId="0" applyAlignment="1" applyBorder="1" applyFont="1">
      <alignment horizontal="center" readingOrder="0" shrinkToFit="0" wrapText="0"/>
    </xf>
    <xf borderId="5" fillId="44" fontId="26" numFmtId="9" xfId="0" applyAlignment="1" applyBorder="1" applyFill="1" applyFont="1" applyNumberFormat="1">
      <alignment horizontal="right" readingOrder="0" shrinkToFit="0" wrapText="0"/>
    </xf>
    <xf borderId="5" fillId="45" fontId="26" numFmtId="9" xfId="0" applyAlignment="1" applyBorder="1" applyFill="1" applyFont="1" applyNumberFormat="1">
      <alignment horizontal="right" readingOrder="0" shrinkToFit="0" wrapText="0"/>
    </xf>
    <xf borderId="0" fillId="0" fontId="51" numFmtId="0" xfId="0" applyAlignment="1" applyFont="1">
      <alignment horizontal="center" readingOrder="0" shrinkToFit="0" wrapText="0"/>
    </xf>
    <xf borderId="0" fillId="0" fontId="36" numFmtId="0" xfId="0" applyAlignment="1" applyFont="1">
      <alignment shrinkToFit="0" wrapText="0"/>
    </xf>
    <xf borderId="5" fillId="0" fontId="46" numFmtId="0" xfId="0" applyAlignment="1" applyBorder="1" applyFont="1">
      <alignment horizontal="center" readingOrder="0"/>
    </xf>
    <xf borderId="9" fillId="0" fontId="46" numFmtId="0" xfId="0" applyAlignment="1" applyBorder="1" applyFont="1">
      <alignment horizontal="center" readingOrder="0"/>
    </xf>
    <xf borderId="9" fillId="0" fontId="47" numFmtId="0" xfId="0" applyAlignment="1" applyBorder="1" applyFont="1">
      <alignment horizontal="center" readingOrder="0" shrinkToFit="0" wrapText="0"/>
    </xf>
    <xf borderId="9" fillId="0" fontId="48" numFmtId="0" xfId="0" applyAlignment="1" applyBorder="1" applyFont="1">
      <alignment readingOrder="0" shrinkToFit="0" wrapText="0"/>
    </xf>
    <xf borderId="10" fillId="7" fontId="49" numFmtId="0" xfId="0" applyAlignment="1" applyBorder="1" applyFont="1">
      <alignment horizontal="left" readingOrder="0" shrinkToFit="0" vertical="bottom" wrapText="0"/>
    </xf>
    <xf borderId="20" fillId="7" fontId="36" numFmtId="0" xfId="0" applyAlignment="1" applyBorder="1" applyFont="1">
      <alignment horizontal="center" readingOrder="0" shrinkToFit="0" wrapText="0"/>
    </xf>
    <xf borderId="5" fillId="2" fontId="26" numFmtId="9" xfId="0" applyAlignment="1" applyBorder="1" applyFont="1" applyNumberFormat="1">
      <alignment horizontal="right" readingOrder="0" shrinkToFit="0" wrapText="0"/>
    </xf>
    <xf borderId="20" fillId="0" fontId="36" numFmtId="0" xfId="0" applyAlignment="1" applyBorder="1" applyFont="1">
      <alignment horizontal="center" readingOrder="0" shrinkToFit="0" wrapText="0"/>
    </xf>
    <xf borderId="5" fillId="46" fontId="26" numFmtId="9" xfId="0" applyAlignment="1" applyBorder="1" applyFill="1" applyFont="1" applyNumberFormat="1">
      <alignment horizontal="right" readingOrder="0" shrinkToFit="0" wrapText="0"/>
    </xf>
    <xf borderId="0" fillId="0" fontId="52" numFmtId="0" xfId="0" applyAlignment="1" applyFont="1">
      <alignment horizontal="center" readingOrder="0"/>
    </xf>
    <xf borderId="0" fillId="0" fontId="10" numFmtId="0" xfId="0" applyFont="1"/>
    <xf borderId="0" fillId="0" fontId="52" numFmtId="0" xfId="0" applyFont="1"/>
    <xf borderId="0" fillId="0" fontId="10" numFmtId="9" xfId="0" applyFont="1" applyNumberFormat="1"/>
    <xf borderId="0" fillId="0" fontId="10" numFmtId="166" xfId="0" applyFont="1" applyNumberFormat="1"/>
    <xf borderId="1" fillId="4" fontId="10" numFmtId="0" xfId="0" applyBorder="1" applyFont="1"/>
    <xf borderId="0" fillId="0" fontId="53" numFmtId="0" xfId="0" applyFont="1"/>
    <xf borderId="0" fillId="0" fontId="53" numFmtId="0" xfId="0" applyAlignment="1" applyFont="1">
      <alignment readingOrder="0"/>
    </xf>
    <xf borderId="0" fillId="0" fontId="53" numFmtId="0" xfId="0" applyAlignment="1" applyFont="1">
      <alignment horizontal="left" readingOrder="0"/>
    </xf>
    <xf borderId="6" fillId="0" fontId="53" numFmtId="0" xfId="0" applyAlignment="1" applyBorder="1" applyFont="1">
      <alignment horizontal="center" vertical="center"/>
    </xf>
    <xf borderId="7" fillId="0" fontId="53" numFmtId="0" xfId="0" applyAlignment="1" applyBorder="1" applyFont="1">
      <alignment horizontal="center" vertical="center"/>
    </xf>
    <xf borderId="7" fillId="2" fontId="53" numFmtId="0" xfId="0" applyAlignment="1" applyBorder="1" applyFont="1">
      <alignment horizontal="center" vertical="center"/>
    </xf>
    <xf borderId="33" fillId="0" fontId="9" numFmtId="0" xfId="0" applyBorder="1" applyFont="1"/>
    <xf borderId="7" fillId="0" fontId="26" numFmtId="0" xfId="0" applyAlignment="1" applyBorder="1" applyFont="1">
      <alignment horizontal="center" vertical="center"/>
    </xf>
    <xf borderId="6" fillId="0" fontId="26" numFmtId="0" xfId="0" applyAlignment="1" applyBorder="1" applyFont="1">
      <alignment horizontal="center" vertical="center"/>
    </xf>
    <xf borderId="5" fillId="0" fontId="53" numFmtId="166" xfId="0" applyAlignment="1" applyBorder="1" applyFont="1" applyNumberFormat="1">
      <alignment horizontal="center" vertical="center"/>
    </xf>
    <xf borderId="5" fillId="0" fontId="53" numFmtId="9" xfId="0" applyAlignment="1" applyBorder="1" applyFont="1" applyNumberFormat="1">
      <alignment horizontal="center" vertical="center"/>
    </xf>
    <xf borderId="5" fillId="0" fontId="53" numFmtId="0" xfId="0" applyAlignment="1" applyBorder="1" applyFont="1">
      <alignment horizontal="center" vertical="center"/>
    </xf>
    <xf borderId="7" fillId="0" fontId="53" numFmtId="9" xfId="0" applyAlignment="1" applyBorder="1" applyFont="1" applyNumberFormat="1">
      <alignment horizontal="center" vertical="center"/>
    </xf>
    <xf borderId="5" fillId="0" fontId="10" numFmtId="166" xfId="0" applyAlignment="1" applyBorder="1" applyFont="1" applyNumberFormat="1">
      <alignment horizontal="center" vertical="center"/>
    </xf>
    <xf borderId="7" fillId="0" fontId="10" numFmtId="9" xfId="0" applyAlignment="1" applyBorder="1" applyFont="1" applyNumberFormat="1">
      <alignment horizontal="center" vertical="center"/>
    </xf>
    <xf borderId="5" fillId="0" fontId="50" numFmtId="166" xfId="0" applyBorder="1" applyFont="1" applyNumberFormat="1"/>
    <xf borderId="5" fillId="0" fontId="50" numFmtId="0" xfId="0" applyAlignment="1" applyBorder="1" applyFont="1">
      <alignment horizontal="right"/>
    </xf>
    <xf borderId="7" fillId="0" fontId="50" numFmtId="39" xfId="0" applyAlignment="1" applyBorder="1" applyFont="1" applyNumberFormat="1">
      <alignment horizontal="right"/>
    </xf>
    <xf borderId="5" fillId="0" fontId="50" numFmtId="0" xfId="0" applyAlignment="1" applyBorder="1" applyFont="1">
      <alignment horizontal="right" readingOrder="0"/>
    </xf>
    <xf borderId="5" fillId="0" fontId="50" numFmtId="39" xfId="0" applyAlignment="1" applyBorder="1" applyFont="1" applyNumberFormat="1">
      <alignment horizontal="right"/>
    </xf>
    <xf borderId="5" fillId="0" fontId="10" numFmtId="0" xfId="0" applyAlignment="1" applyBorder="1" applyFont="1">
      <alignment horizontal="right"/>
    </xf>
    <xf borderId="7" fillId="0" fontId="10" numFmtId="39" xfId="0" applyAlignment="1" applyBorder="1" applyFont="1" applyNumberFormat="1">
      <alignment horizontal="right"/>
    </xf>
    <xf borderId="5" fillId="0" fontId="10" numFmtId="166" xfId="0" applyBorder="1" applyFont="1" applyNumberFormat="1"/>
    <xf borderId="5" fillId="0" fontId="50" numFmtId="166" xfId="0" applyAlignment="1" applyBorder="1" applyFont="1" applyNumberFormat="1">
      <alignment readingOrder="0"/>
    </xf>
    <xf borderId="7" fillId="0" fontId="53" numFmtId="166" xfId="0" applyAlignment="1" applyBorder="1" applyFont="1" applyNumberFormat="1">
      <alignment horizontal="center"/>
    </xf>
    <xf borderId="5" fillId="0" fontId="53" numFmtId="166" xfId="0" applyAlignment="1" applyBorder="1" applyFont="1" applyNumberFormat="1">
      <alignment horizontal="center"/>
    </xf>
    <xf borderId="5" fillId="0" fontId="53" numFmtId="0" xfId="0" applyAlignment="1" applyBorder="1" applyFont="1">
      <alignment horizontal="right"/>
    </xf>
    <xf borderId="5" fillId="0" fontId="53" numFmtId="39" xfId="0" applyAlignment="1" applyBorder="1" applyFont="1" applyNumberFormat="1">
      <alignment horizontal="right"/>
    </xf>
    <xf borderId="7" fillId="0" fontId="53" numFmtId="39" xfId="0" applyAlignment="1" applyBorder="1" applyFont="1" applyNumberFormat="1">
      <alignment horizontal="right"/>
    </xf>
    <xf borderId="5" fillId="0" fontId="26" numFmtId="0" xfId="0" applyAlignment="1" applyBorder="1" applyFont="1">
      <alignment horizontal="right"/>
    </xf>
    <xf borderId="5" fillId="0" fontId="26" numFmtId="166" xfId="0" applyBorder="1" applyFont="1" applyNumberFormat="1"/>
    <xf borderId="0" fillId="0" fontId="26" numFmtId="166" xfId="0" applyAlignment="1" applyFont="1" applyNumberFormat="1">
      <alignment horizontal="center"/>
    </xf>
    <xf borderId="0" fillId="0" fontId="26" numFmtId="0" xfId="0" applyAlignment="1" applyFont="1">
      <alignment horizontal="right"/>
    </xf>
    <xf borderId="0" fillId="0" fontId="26" numFmtId="39" xfId="0" applyAlignment="1" applyFont="1" applyNumberFormat="1">
      <alignment horizontal="right"/>
    </xf>
    <xf borderId="0" fillId="0" fontId="26" numFmtId="0" xfId="0" applyFont="1"/>
    <xf borderId="0" fillId="0" fontId="10" numFmtId="166" xfId="0" applyAlignment="1" applyFont="1" applyNumberFormat="1">
      <alignment horizontal="center"/>
    </xf>
    <xf borderId="0" fillId="0" fontId="10" numFmtId="9" xfId="0" applyAlignment="1" applyFont="1" applyNumberFormat="1">
      <alignment horizontal="center"/>
    </xf>
    <xf borderId="0" fillId="0" fontId="10" numFmtId="39" xfId="0" applyAlignment="1" applyFont="1" applyNumberFormat="1">
      <alignment horizontal="right"/>
    </xf>
    <xf borderId="0" fillId="0" fontId="54" numFmtId="9" xfId="0" applyAlignment="1" applyFont="1" applyNumberFormat="1">
      <alignment horizontal="center"/>
    </xf>
    <xf borderId="7" fillId="2" fontId="53" numFmtId="0" xfId="0" applyAlignment="1" applyBorder="1" applyFont="1">
      <alignment horizontal="center" readingOrder="0" vertical="center"/>
    </xf>
    <xf borderId="5" fillId="0" fontId="36" numFmtId="0" xfId="0" applyAlignment="1" applyBorder="1" applyFont="1">
      <alignment horizontal="center" readingOrder="0" shrinkToFit="0" vertical="bottom" wrapText="0"/>
    </xf>
    <xf borderId="7" fillId="0" fontId="36" numFmtId="0" xfId="0" applyAlignment="1" applyBorder="1" applyFont="1">
      <alignment horizontal="center" readingOrder="0" shrinkToFit="0" vertical="bottom" wrapText="0"/>
    </xf>
    <xf borderId="5" fillId="0" fontId="36" numFmtId="0" xfId="0" applyAlignment="1" applyBorder="1" applyFont="1">
      <alignment readingOrder="0" shrinkToFit="0" vertical="bottom" wrapText="0"/>
    </xf>
    <xf borderId="5" fillId="28" fontId="55" numFmtId="0" xfId="0" applyAlignment="1" applyBorder="1" applyFont="1">
      <alignment horizontal="center" readingOrder="0"/>
    </xf>
    <xf borderId="5" fillId="28" fontId="28" numFmtId="0" xfId="0" applyAlignment="1" applyBorder="1" applyFont="1">
      <alignment horizontal="center" readingOrder="0"/>
    </xf>
    <xf borderId="5" fillId="0" fontId="36" numFmtId="0" xfId="0" applyAlignment="1" applyBorder="1" applyFont="1">
      <alignment readingOrder="0" shrinkToFit="0" wrapText="0"/>
    </xf>
    <xf borderId="5" fillId="47" fontId="36" numFmtId="0" xfId="0" applyAlignment="1" applyBorder="1" applyFill="1" applyFont="1">
      <alignment readingOrder="0" shrinkToFit="0" wrapText="0"/>
    </xf>
    <xf borderId="5" fillId="0" fontId="36" numFmtId="0" xfId="0" applyAlignment="1" applyBorder="1" applyFont="1">
      <alignment horizontal="center" readingOrder="0" shrinkToFit="0" wrapText="0"/>
    </xf>
    <xf borderId="5" fillId="28" fontId="36" numFmtId="0" xfId="0" applyAlignment="1" applyBorder="1" applyFont="1">
      <alignment horizontal="center" readingOrder="0" shrinkToFit="0" wrapText="0"/>
    </xf>
    <xf borderId="10" fillId="0" fontId="36" numFmtId="0" xfId="0" applyAlignment="1" applyBorder="1" applyFont="1">
      <alignment readingOrder="0" shrinkToFit="0" wrapText="0"/>
    </xf>
    <xf borderId="5" fillId="0" fontId="36" numFmtId="0" xfId="0" applyAlignment="1" applyBorder="1" applyFont="1">
      <alignment shrinkToFit="0" wrapText="0"/>
    </xf>
    <xf borderId="10" fillId="48" fontId="36" numFmtId="0" xfId="0" applyAlignment="1" applyBorder="1" applyFill="1" applyFont="1">
      <alignment readingOrder="0" shrinkToFit="0" wrapText="0"/>
    </xf>
    <xf borderId="6" fillId="0" fontId="17" numFmtId="0" xfId="0" applyAlignment="1" applyBorder="1" applyFont="1">
      <alignment horizontal="center" readingOrder="0"/>
    </xf>
    <xf borderId="6" fillId="28" fontId="55" numFmtId="0" xfId="0" applyAlignment="1" applyBorder="1" applyFont="1">
      <alignment horizontal="center" readingOrder="0"/>
    </xf>
    <xf borderId="5" fillId="28" fontId="55" numFmtId="0" xfId="0" applyAlignment="1" applyBorder="1" applyFont="1">
      <alignment horizontal="center"/>
    </xf>
    <xf borderId="5" fillId="28" fontId="28" numFmtId="0" xfId="0" applyAlignment="1" applyBorder="1" applyFont="1">
      <alignment horizontal="center"/>
    </xf>
    <xf borderId="0" fillId="0" fontId="27" numFmtId="0" xfId="0" applyAlignment="1" applyFont="1">
      <alignment horizontal="center" vertical="bottom"/>
    </xf>
    <xf borderId="4" fillId="49" fontId="56" numFmtId="0" xfId="0" applyAlignment="1" applyBorder="1" applyFill="1" applyFont="1">
      <alignment horizontal="center" vertical="bottom"/>
    </xf>
    <xf borderId="6" fillId="49" fontId="56" numFmtId="0" xfId="0" applyAlignment="1" applyBorder="1" applyFont="1">
      <alignment horizontal="center" vertical="bottom"/>
    </xf>
    <xf borderId="11" fillId="49" fontId="56" numFmtId="0" xfId="0" applyAlignment="1" applyBorder="1" applyFont="1">
      <alignment horizontal="center" vertical="bottom"/>
    </xf>
    <xf borderId="6" fillId="28" fontId="27" numFmtId="0" xfId="0" applyAlignment="1" applyBorder="1" applyFont="1">
      <alignment vertical="bottom"/>
    </xf>
    <xf borderId="5" fillId="50" fontId="18" numFmtId="0" xfId="0" applyAlignment="1" applyBorder="1" applyFill="1" applyFont="1">
      <alignment vertical="bottom"/>
    </xf>
    <xf borderId="5" fillId="0" fontId="18" numFmtId="0" xfId="0" applyAlignment="1" applyBorder="1" applyFont="1">
      <alignment vertical="top"/>
    </xf>
    <xf borderId="5" fillId="0" fontId="18" numFmtId="0" xfId="0" applyAlignment="1" applyBorder="1" applyFont="1">
      <alignment horizontal="center" vertical="top"/>
    </xf>
    <xf borderId="5" fillId="0" fontId="18" numFmtId="0" xfId="0" applyAlignment="1" applyBorder="1" applyFont="1">
      <alignment horizontal="center" vertical="bottom"/>
    </xf>
    <xf borderId="5" fillId="0" fontId="18" numFmtId="2" xfId="0" applyAlignment="1" applyBorder="1" applyFont="1" applyNumberFormat="1">
      <alignment horizontal="center" vertical="bottom"/>
    </xf>
    <xf borderId="5" fillId="0" fontId="18" numFmtId="167" xfId="0" applyAlignment="1" applyBorder="1" applyFont="1" applyNumberFormat="1">
      <alignment horizontal="center" vertical="bottom"/>
    </xf>
    <xf borderId="5" fillId="0" fontId="27" numFmtId="0" xfId="0" applyAlignment="1" applyBorder="1" applyFont="1">
      <alignment vertical="top"/>
    </xf>
    <xf borderId="5" fillId="0" fontId="18" numFmtId="0" xfId="0" applyAlignment="1" applyBorder="1" applyFont="1">
      <alignment vertical="bottom"/>
    </xf>
    <xf borderId="5" fillId="0" fontId="30" numFmtId="0" xfId="0" applyAlignment="1" applyBorder="1" applyFont="1">
      <alignment horizontal="center" vertical="bottom"/>
    </xf>
    <xf borderId="5" fillId="2" fontId="18" numFmtId="0" xfId="0" applyAlignment="1" applyBorder="1" applyFont="1">
      <alignment horizontal="center" vertical="bottom"/>
    </xf>
    <xf borderId="5" fillId="2" fontId="18" numFmtId="0" xfId="0" applyAlignment="1" applyBorder="1" applyFont="1">
      <alignment vertical="bottom"/>
    </xf>
    <xf borderId="5" fillId="2" fontId="57" numFmtId="0" xfId="0" applyAlignment="1" applyBorder="1" applyFont="1">
      <alignment horizontal="center" readingOrder="0" vertical="bottom"/>
    </xf>
    <xf borderId="5" fillId="2" fontId="18" numFmtId="2" xfId="0" applyAlignment="1" applyBorder="1" applyFont="1" applyNumberFormat="1">
      <alignment horizontal="center" vertical="bottom"/>
    </xf>
    <xf borderId="5" fillId="2" fontId="18" numFmtId="167" xfId="0" applyAlignment="1" applyBorder="1" applyFont="1" applyNumberFormat="1">
      <alignment horizontal="center" vertical="bottom"/>
    </xf>
    <xf borderId="0" fillId="2" fontId="17" numFmtId="0" xfId="0" applyFont="1"/>
    <xf borderId="5" fillId="2" fontId="30" numFmtId="0" xfId="0" applyAlignment="1" applyBorder="1" applyFont="1">
      <alignment horizontal="center" vertical="bottom"/>
    </xf>
    <xf borderId="0" fillId="0" fontId="18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9" fillId="0" fontId="8" numFmtId="0" xfId="0" applyAlignment="1" applyBorder="1" applyFont="1">
      <alignment vertical="top"/>
    </xf>
    <xf borderId="8" fillId="0" fontId="8" numFmtId="0" xfId="0" applyAlignment="1" applyBorder="1" applyFont="1">
      <alignment vertical="top"/>
    </xf>
    <xf borderId="8" fillId="0" fontId="8" numFmtId="0" xfId="0" applyAlignment="1" applyBorder="1" applyFont="1">
      <alignment horizontal="center" vertical="top"/>
    </xf>
    <xf borderId="8" fillId="0" fontId="8" numFmtId="0" xfId="0" applyAlignment="1" applyBorder="1" applyFont="1">
      <alignment horizontal="center" shrinkToFit="0" vertical="top" wrapText="1"/>
    </xf>
    <xf borderId="8" fillId="0" fontId="12" numFmtId="0" xfId="0" applyAlignment="1" applyBorder="1" applyFont="1">
      <alignment vertical="top"/>
    </xf>
    <xf borderId="9" fillId="17" fontId="52" numFmtId="0" xfId="0" applyAlignment="1" applyBorder="1" applyFont="1">
      <alignment horizontal="center" vertical="bottom"/>
    </xf>
    <xf borderId="0" fillId="0" fontId="18" numFmtId="0" xfId="0" applyAlignment="1" applyFont="1">
      <alignment shrinkToFit="0" vertical="bottom" wrapText="1"/>
    </xf>
    <xf borderId="11" fillId="0" fontId="11" numFmtId="0" xfId="0" applyAlignment="1" applyBorder="1" applyFont="1">
      <alignment horizontal="center" vertical="top"/>
    </xf>
    <xf borderId="21" fillId="0" fontId="11" numFmtId="0" xfId="0" applyAlignment="1" applyBorder="1" applyFont="1">
      <alignment vertical="top"/>
    </xf>
    <xf borderId="28" fillId="0" fontId="11" numFmtId="0" xfId="0" applyAlignment="1" applyBorder="1" applyFont="1">
      <alignment horizontal="center" vertical="top"/>
    </xf>
    <xf borderId="28" fillId="0" fontId="11" numFmtId="0" xfId="0" applyAlignment="1" applyBorder="1" applyFont="1">
      <alignment vertical="top"/>
    </xf>
    <xf borderId="21" fillId="0" fontId="11" numFmtId="0" xfId="0" applyAlignment="1" applyBorder="1" applyFont="1">
      <alignment horizontal="center" vertical="top"/>
    </xf>
    <xf borderId="0" fillId="0" fontId="58" numFmtId="0" xfId="0" applyAlignment="1" applyFont="1">
      <alignment horizontal="center" vertical="top"/>
    </xf>
    <xf borderId="19" fillId="0" fontId="10" numFmtId="0" xfId="0" applyAlignment="1" applyBorder="1" applyFont="1">
      <alignment vertical="bottom"/>
    </xf>
    <xf borderId="20" fillId="17" fontId="59" numFmtId="0" xfId="0" applyAlignment="1" applyBorder="1" applyFont="1">
      <alignment horizontal="center" vertical="bottom"/>
    </xf>
    <xf borderId="5" fillId="0" fontId="8" numFmtId="0" xfId="0" applyAlignment="1" applyBorder="1" applyFont="1">
      <alignment vertical="top"/>
    </xf>
    <xf borderId="8" fillId="0" fontId="18" numFmtId="0" xfId="0" applyAlignment="1" applyBorder="1" applyFont="1">
      <alignment vertical="top"/>
    </xf>
    <xf borderId="9" fillId="0" fontId="18" numFmtId="0" xfId="0" applyAlignment="1" applyBorder="1" applyFont="1">
      <alignment vertical="bottom"/>
    </xf>
    <xf borderId="0" fillId="7" fontId="18" numFmtId="0" xfId="0" applyAlignment="1" applyFont="1">
      <alignment vertical="bottom"/>
    </xf>
    <xf borderId="10" fillId="0" fontId="18" numFmtId="0" xfId="0" applyAlignment="1" applyBorder="1" applyFont="1">
      <alignment vertical="top"/>
    </xf>
    <xf borderId="8" fillId="0" fontId="11" numFmtId="0" xfId="0" applyAlignment="1" applyBorder="1" applyFont="1">
      <alignment vertical="top"/>
    </xf>
    <xf borderId="9" fillId="0" fontId="11" numFmtId="0" xfId="0" applyAlignment="1" applyBorder="1" applyFont="1">
      <alignment horizontal="right" vertical="top"/>
    </xf>
    <xf borderId="20" fillId="0" fontId="11" numFmtId="0" xfId="0" applyAlignment="1" applyBorder="1" applyFont="1">
      <alignment vertical="top"/>
    </xf>
    <xf borderId="8" fillId="0" fontId="11" numFmtId="0" xfId="0" applyAlignment="1" applyBorder="1" applyFont="1">
      <alignment horizontal="center" vertical="top"/>
    </xf>
    <xf borderId="20" fillId="0" fontId="58" numFmtId="0" xfId="0" applyAlignment="1" applyBorder="1" applyFont="1">
      <alignment vertical="top"/>
    </xf>
    <xf borderId="5" fillId="51" fontId="10" numFmtId="0" xfId="0" applyAlignment="1" applyBorder="1" applyFill="1" applyFont="1">
      <alignment horizontal="center" vertical="bottom"/>
    </xf>
    <xf borderId="5" fillId="0" fontId="18" numFmtId="0" xfId="0" applyAlignment="1" applyBorder="1" applyFont="1">
      <alignment horizontal="right" vertical="bottom"/>
    </xf>
    <xf borderId="20" fillId="0" fontId="50" numFmtId="0" xfId="0" applyAlignment="1" applyBorder="1" applyFont="1">
      <alignment vertical="top"/>
    </xf>
    <xf borderId="5" fillId="51" fontId="10" numFmtId="168" xfId="0" applyAlignment="1" applyBorder="1" applyFont="1" applyNumberFormat="1">
      <alignment horizontal="center" vertical="bottom"/>
    </xf>
    <xf borderId="9" fillId="0" fontId="8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horizontal="center" vertical="top"/>
    </xf>
    <xf borderId="9" fillId="0" fontId="18" numFmtId="0" xfId="0" applyAlignment="1" applyBorder="1" applyFont="1">
      <alignment vertical="top"/>
    </xf>
    <xf borderId="9" fillId="0" fontId="11" numFmtId="0" xfId="0" applyAlignment="1" applyBorder="1" applyFont="1">
      <alignment horizontal="center" vertical="top"/>
    </xf>
    <xf borderId="0" fillId="0" fontId="18" numFmtId="0" xfId="0" applyAlignment="1" applyFont="1">
      <alignment horizontal="right" vertical="bottom"/>
    </xf>
    <xf borderId="10" fillId="0" fontId="8" numFmtId="0" xfId="0" applyAlignment="1" applyBorder="1" applyFont="1">
      <alignment vertical="top"/>
    </xf>
    <xf borderId="20" fillId="0" fontId="18" numFmtId="0" xfId="0" applyAlignment="1" applyBorder="1" applyFont="1">
      <alignment vertical="top"/>
    </xf>
    <xf borderId="5" fillId="7" fontId="18" numFmtId="0" xfId="0" applyAlignment="1" applyBorder="1" applyFont="1">
      <alignment vertical="bottom"/>
    </xf>
    <xf borderId="5" fillId="51" fontId="18" numFmtId="0" xfId="0" applyAlignment="1" applyBorder="1" applyFont="1">
      <alignment vertical="bottom"/>
    </xf>
    <xf borderId="19" fillId="0" fontId="18" numFmtId="0" xfId="0" applyAlignment="1" applyBorder="1" applyFont="1">
      <alignment vertical="top"/>
    </xf>
    <xf borderId="5" fillId="51" fontId="10" numFmtId="169" xfId="0" applyAlignment="1" applyBorder="1" applyFont="1" applyNumberFormat="1">
      <alignment horizontal="center" vertical="bottom"/>
    </xf>
    <xf borderId="8" fillId="4" fontId="60" numFmtId="0" xfId="0" applyAlignment="1" applyBorder="1" applyFont="1">
      <alignment vertical="top"/>
    </xf>
    <xf borderId="5" fillId="7" fontId="18" numFmtId="169" xfId="0" applyAlignment="1" applyBorder="1" applyFont="1" applyNumberFormat="1">
      <alignment vertical="bottom"/>
    </xf>
    <xf borderId="5" fillId="51" fontId="10" numFmtId="165" xfId="0" applyAlignment="1" applyBorder="1" applyFont="1" applyNumberFormat="1">
      <alignment horizontal="center" vertical="bottom"/>
    </xf>
    <xf borderId="5" fillId="51" fontId="10" numFmtId="170" xfId="0" applyAlignment="1" applyBorder="1" applyFont="1" applyNumberFormat="1">
      <alignment horizontal="center" vertical="bottom"/>
    </xf>
    <xf borderId="8" fillId="52" fontId="11" numFmtId="0" xfId="0" applyAlignment="1" applyBorder="1" applyFill="1" applyFont="1">
      <alignment vertical="top"/>
    </xf>
    <xf borderId="20" fillId="52" fontId="11" numFmtId="0" xfId="0" applyAlignment="1" applyBorder="1" applyFont="1">
      <alignment vertical="top"/>
    </xf>
    <xf borderId="5" fillId="51" fontId="18" numFmtId="0" xfId="0" applyAlignment="1" applyBorder="1" applyFont="1">
      <alignment readingOrder="0" vertical="bottom"/>
    </xf>
    <xf borderId="5" fillId="51" fontId="10" numFmtId="167" xfId="0" applyAlignment="1" applyBorder="1" applyFont="1" applyNumberFormat="1">
      <alignment horizontal="center" vertical="bottom"/>
    </xf>
    <xf borderId="5" fillId="51" fontId="10" numFmtId="171" xfId="0" applyAlignment="1" applyBorder="1" applyFont="1" applyNumberFormat="1">
      <alignment horizontal="center" vertical="bottom"/>
    </xf>
    <xf borderId="5" fillId="51" fontId="10" numFmtId="172" xfId="0" applyAlignment="1" applyBorder="1" applyFont="1" applyNumberFormat="1">
      <alignment horizontal="center" vertical="bottom"/>
    </xf>
    <xf borderId="7" fillId="0" fontId="10" numFmtId="0" xfId="0" applyAlignment="1" applyBorder="1" applyFont="1">
      <alignment vertical="top"/>
    </xf>
    <xf borderId="5" fillId="0" fontId="10" numFmtId="0" xfId="0" applyAlignment="1" applyBorder="1" applyFont="1">
      <alignment horizontal="center" vertical="bottom"/>
    </xf>
    <xf borderId="0" fillId="29" fontId="18" numFmtId="0" xfId="0" applyAlignment="1" applyFont="1">
      <alignment horizontal="right" vertical="bottom"/>
    </xf>
    <xf borderId="0" fillId="0" fontId="14" numFmtId="0" xfId="0" applyAlignment="1" applyFont="1">
      <alignment vertical="top"/>
    </xf>
    <xf borderId="0" fillId="0" fontId="1" numFmtId="0" xfId="0" applyAlignment="1" applyFont="1">
      <alignment vertical="top"/>
    </xf>
    <xf borderId="8" fillId="0" fontId="10" numFmtId="0" xfId="0" applyAlignment="1" applyBorder="1" applyFont="1">
      <alignment vertical="top"/>
    </xf>
    <xf borderId="9" fillId="0" fontId="10" numFmtId="0" xfId="0" applyAlignment="1" applyBorder="1" applyFont="1">
      <alignment vertical="top"/>
    </xf>
    <xf borderId="5" fillId="53" fontId="26" numFmtId="0" xfId="0" applyAlignment="1" applyBorder="1" applyFill="1" applyFont="1">
      <alignment vertical="bottom"/>
    </xf>
    <xf borderId="9" fillId="53" fontId="26" numFmtId="0" xfId="0" applyAlignment="1" applyBorder="1" applyFont="1">
      <alignment vertical="bottom"/>
    </xf>
    <xf borderId="9" fillId="53" fontId="15" numFmtId="0" xfId="0" applyAlignment="1" applyBorder="1" applyFont="1">
      <alignment horizontal="center" shrinkToFit="0" vertical="bottom" wrapText="1"/>
    </xf>
    <xf borderId="9" fillId="53" fontId="15" numFmtId="0" xfId="0" applyAlignment="1" applyBorder="1" applyFont="1">
      <alignment vertical="bottom"/>
    </xf>
    <xf borderId="9" fillId="39" fontId="10" numFmtId="0" xfId="0" applyAlignment="1" applyBorder="1" applyFont="1">
      <alignment vertical="bottom"/>
    </xf>
    <xf borderId="5" fillId="28" fontId="18" numFmtId="0" xfId="0" applyAlignment="1" applyBorder="1" applyFont="1">
      <alignment horizontal="center" vertical="bottom"/>
    </xf>
    <xf borderId="20" fillId="0" fontId="10" numFmtId="0" xfId="0" applyAlignment="1" applyBorder="1" applyFont="1">
      <alignment horizontal="right" vertical="bottom"/>
    </xf>
    <xf borderId="20" fillId="0" fontId="26" numFmtId="0" xfId="0" applyAlignment="1" applyBorder="1" applyFont="1">
      <alignment vertical="bottom"/>
    </xf>
    <xf borderId="20" fillId="39" fontId="10" numFmtId="0" xfId="0" applyAlignment="1" applyBorder="1" applyFont="1">
      <alignment vertical="bottom"/>
    </xf>
    <xf borderId="5" fillId="28" fontId="18" numFmtId="0" xfId="0" applyAlignment="1" applyBorder="1" applyFont="1">
      <alignment vertical="bottom"/>
    </xf>
    <xf borderId="10" fillId="0" fontId="26" numFmtId="0" xfId="0" applyAlignment="1" applyBorder="1" applyFont="1">
      <alignment vertical="bottom"/>
    </xf>
    <xf borderId="20" fillId="0" fontId="26" numFmtId="0" xfId="0" applyAlignment="1" applyBorder="1" applyFont="1">
      <alignment horizontal="right" vertical="bottom"/>
    </xf>
    <xf borderId="5" fillId="28" fontId="27" numFmtId="0" xfId="0" applyAlignment="1" applyBorder="1" applyFont="1">
      <alignment vertical="bottom"/>
    </xf>
    <xf borderId="0" fillId="7" fontId="61" numFmtId="0" xfId="0" applyAlignment="1" applyFont="1">
      <alignment vertical="bottom"/>
    </xf>
    <xf borderId="20" fillId="39" fontId="18" numFmtId="0" xfId="0" applyAlignment="1" applyBorder="1" applyFont="1">
      <alignment vertical="bottom"/>
    </xf>
    <xf borderId="10" fillId="0" fontId="18" numFmtId="0" xfId="0" applyAlignment="1" applyBorder="1" applyFont="1">
      <alignment vertical="bottom"/>
    </xf>
    <xf borderId="0" fillId="39" fontId="18" numFmtId="0" xfId="0" applyAlignment="1" applyFont="1">
      <alignment vertical="bottom"/>
    </xf>
    <xf borderId="0" fillId="28" fontId="18" numFmtId="0" xfId="0" applyAlignment="1" applyFont="1">
      <alignment vertical="bottom"/>
    </xf>
    <xf borderId="0" fillId="0" fontId="62" numFmtId="0" xfId="0" applyAlignment="1" applyFont="1">
      <alignment horizontal="center" readingOrder="0"/>
    </xf>
    <xf borderId="5" fillId="0" fontId="28" numFmtId="0" xfId="0" applyAlignment="1" applyBorder="1" applyFont="1">
      <alignment readingOrder="0"/>
    </xf>
    <xf borderId="0" fillId="0" fontId="63" numFmtId="0" xfId="0" applyAlignment="1" applyFont="1">
      <alignment shrinkToFit="0" wrapText="0"/>
    </xf>
    <xf borderId="23" fillId="0" fontId="64" numFmtId="0" xfId="0" applyAlignment="1" applyBorder="1" applyFont="1">
      <alignment horizontal="center" readingOrder="0" shrinkToFit="0" wrapText="0"/>
    </xf>
    <xf borderId="6" fillId="0" fontId="63" numFmtId="0" xfId="0" applyAlignment="1" applyBorder="1" applyFont="1">
      <alignment horizontal="center" readingOrder="0" shrinkToFit="0" wrapText="0"/>
    </xf>
    <xf borderId="7" fillId="0" fontId="63" numFmtId="0" xfId="0" applyAlignment="1" applyBorder="1" applyFont="1">
      <alignment horizontal="center" readingOrder="0" shrinkToFit="0" wrapText="0"/>
    </xf>
    <xf borderId="5" fillId="0" fontId="63" numFmtId="0" xfId="0" applyAlignment="1" applyBorder="1" applyFont="1">
      <alignment horizontal="center" readingOrder="0" shrinkToFit="0" wrapText="0"/>
    </xf>
    <xf borderId="5" fillId="0" fontId="63" numFmtId="0" xfId="0" applyAlignment="1" applyBorder="1" applyFont="1">
      <alignment readingOrder="0" shrinkToFit="0" wrapText="0"/>
    </xf>
    <xf borderId="5" fillId="0" fontId="63" numFmtId="0" xfId="0" applyAlignment="1" applyBorder="1" applyFont="1">
      <alignment horizontal="center" shrinkToFit="0" wrapText="0"/>
    </xf>
    <xf borderId="5" fillId="0" fontId="63" numFmtId="0" xfId="0" applyAlignment="1" applyBorder="1" applyFont="1">
      <alignment shrinkToFit="0" wrapText="0"/>
    </xf>
    <xf borderId="0" fillId="0" fontId="65" numFmtId="0" xfId="0" applyFont="1"/>
    <xf borderId="0" fillId="0" fontId="66" numFmtId="0" xfId="0" applyAlignment="1" applyFont="1">
      <alignment horizontal="center" readingOrder="0"/>
    </xf>
    <xf borderId="0" fillId="0" fontId="65" numFmtId="0" xfId="0" applyAlignment="1" applyFont="1">
      <alignment horizontal="center"/>
    </xf>
    <xf borderId="5" fillId="0" fontId="66" numFmtId="0" xfId="0" applyAlignment="1" applyBorder="1" applyFont="1">
      <alignment horizontal="center" readingOrder="0"/>
    </xf>
    <xf borderId="5" fillId="0" fontId="65" numFmtId="0" xfId="0" applyAlignment="1" applyBorder="1" applyFont="1">
      <alignment horizontal="center" readingOrder="0"/>
    </xf>
    <xf borderId="5" fillId="0" fontId="65" numFmtId="0" xfId="0" applyAlignment="1" applyBorder="1" applyFont="1">
      <alignment readingOrder="0"/>
    </xf>
    <xf borderId="5" fillId="0" fontId="65" numFmtId="0" xfId="0" applyAlignment="1" applyBorder="1" applyFont="1">
      <alignment horizontal="center"/>
    </xf>
    <xf borderId="0" fillId="0" fontId="52" numFmtId="0" xfId="0" applyAlignment="1" applyFont="1">
      <alignment horizontal="center"/>
    </xf>
    <xf borderId="0" fillId="0" fontId="10" numFmtId="173" xfId="0" applyAlignment="1" applyFont="1" applyNumberFormat="1">
      <alignment horizontal="left"/>
    </xf>
    <xf borderId="6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5" fillId="0" fontId="10" numFmtId="9" xfId="0" applyAlignment="1" applyBorder="1" applyFont="1" applyNumberFormat="1">
      <alignment horizontal="center" vertical="center"/>
    </xf>
    <xf borderId="5" fillId="0" fontId="10" numFmtId="0" xfId="0" applyAlignment="1" applyBorder="1" applyFont="1">
      <alignment horizontal="center" vertical="center"/>
    </xf>
    <xf borderId="5" fillId="0" fontId="10" numFmtId="39" xfId="0" applyAlignment="1" applyBorder="1" applyFont="1" applyNumberFormat="1">
      <alignment horizontal="right"/>
    </xf>
    <xf borderId="7" fillId="0" fontId="26" numFmtId="166" xfId="0" applyAlignment="1" applyBorder="1" applyFont="1" applyNumberFormat="1">
      <alignment horizontal="center"/>
    </xf>
    <xf borderId="5" fillId="0" fontId="26" numFmtId="166" xfId="0" applyAlignment="1" applyBorder="1" applyFont="1" applyNumberFormat="1">
      <alignment horizontal="center"/>
    </xf>
    <xf borderId="5" fillId="0" fontId="26" numFmtId="39" xfId="0" applyAlignment="1" applyBorder="1" applyFont="1" applyNumberFormat="1">
      <alignment horizontal="right"/>
    </xf>
    <xf borderId="0" fillId="0" fontId="10" numFmtId="174" xfId="0" applyFont="1" applyNumberFormat="1"/>
    <xf borderId="0" fillId="0" fontId="26" numFmtId="0" xfId="0" applyAlignment="1" applyFont="1">
      <alignment horizontal="center" vertical="center"/>
    </xf>
    <xf borderId="0" fillId="0" fontId="10" numFmtId="166" xfId="0" applyAlignment="1" applyFont="1" applyNumberFormat="1">
      <alignment horizontal="center" vertical="center"/>
    </xf>
    <xf borderId="0" fillId="0" fontId="10" numFmtId="9" xfId="0" applyAlignment="1" applyFont="1" applyNumberFormat="1">
      <alignment horizontal="center" vertical="center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114300</xdr:rowOff>
    </xdr:from>
    <xdr:ext cx="82867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.57"/>
    <col customWidth="1" min="3" max="3" width="8.43"/>
    <col customWidth="1" min="4" max="4" width="4.71"/>
    <col customWidth="1" min="5" max="5" width="11.43"/>
    <col customWidth="1" min="6" max="6" width="8.29"/>
    <col customWidth="1" min="7" max="7" width="19.57"/>
    <col customWidth="1" min="8" max="8" width="6.43"/>
    <col customWidth="1" min="9" max="9" width="22.57"/>
    <col customWidth="1" min="10" max="10" width="8.0"/>
    <col customWidth="1" hidden="1" min="11" max="11" width="8.43"/>
    <col customWidth="1" min="12" max="12" width="5.29"/>
    <col customWidth="1" min="13" max="13" width="16.29"/>
    <col customWidth="1" min="14" max="14" width="17.14"/>
    <col customWidth="1" min="15" max="15" width="15.57"/>
    <col customWidth="1" min="16" max="16" width="16.0"/>
    <col customWidth="1" min="17" max="17" width="12.71"/>
    <col customWidth="1" min="18" max="18" width="12.57"/>
    <col customWidth="1" min="19" max="19" width="12.0"/>
  </cols>
  <sheetData>
    <row r="1" ht="12.75" customHeight="1">
      <c r="A1" s="1"/>
      <c r="B1" s="2"/>
      <c r="C1" s="3"/>
      <c r="D1" s="2"/>
      <c r="E1" s="4"/>
      <c r="F1" s="1"/>
      <c r="G1" s="4"/>
      <c r="H1" s="1"/>
      <c r="I1" s="4"/>
      <c r="J1" s="2"/>
      <c r="K1" s="2"/>
      <c r="L1" s="2"/>
      <c r="M1" s="3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 t="s">
        <v>0</v>
      </c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1"/>
      <c r="B3" s="2"/>
      <c r="C3" s="3"/>
      <c r="D3" s="3"/>
      <c r="E3" s="4"/>
      <c r="F3" s="1"/>
      <c r="G3" s="4"/>
      <c r="H3" s="1"/>
      <c r="I3" s="4"/>
      <c r="J3" s="2"/>
      <c r="K3" s="2"/>
      <c r="L3" s="2"/>
      <c r="M3" s="3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1.0" customHeight="1">
      <c r="A4" s="8" t="s">
        <v>1</v>
      </c>
      <c r="B4" s="9" t="s">
        <v>2</v>
      </c>
      <c r="C4" s="10"/>
      <c r="D4" s="9" t="s">
        <v>3</v>
      </c>
      <c r="E4" s="10"/>
      <c r="F4" s="8" t="s">
        <v>4</v>
      </c>
      <c r="G4" s="8" t="s">
        <v>5</v>
      </c>
      <c r="H4" s="11" t="s">
        <v>4</v>
      </c>
      <c r="I4" s="12" t="s">
        <v>6</v>
      </c>
      <c r="J4" s="13" t="s">
        <v>7</v>
      </c>
      <c r="K4" s="13" t="s">
        <v>8</v>
      </c>
      <c r="L4" s="13" t="s">
        <v>9</v>
      </c>
      <c r="M4" s="13" t="s">
        <v>10</v>
      </c>
      <c r="N4" s="14" t="s">
        <v>11</v>
      </c>
      <c r="O4" s="14" t="s">
        <v>12</v>
      </c>
      <c r="P4" s="15" t="s">
        <v>13</v>
      </c>
      <c r="Q4" s="15" t="s">
        <v>14</v>
      </c>
      <c r="R4" s="15" t="s">
        <v>15</v>
      </c>
      <c r="S4" s="16" t="s">
        <v>16</v>
      </c>
      <c r="T4" s="17"/>
      <c r="U4" s="17"/>
      <c r="V4" s="17"/>
      <c r="W4" s="17"/>
      <c r="X4" s="17"/>
      <c r="Y4" s="17"/>
      <c r="Z4" s="17"/>
    </row>
    <row r="5" ht="18.75" customHeight="1">
      <c r="A5" s="18">
        <v>1.0</v>
      </c>
      <c r="B5" s="19" t="s">
        <v>17</v>
      </c>
      <c r="C5" s="20" t="s">
        <v>18</v>
      </c>
      <c r="D5" s="19" t="s">
        <v>19</v>
      </c>
      <c r="E5" s="20" t="s">
        <v>20</v>
      </c>
      <c r="F5" s="19" t="s">
        <v>21</v>
      </c>
      <c r="G5" s="20" t="s">
        <v>22</v>
      </c>
      <c r="H5" s="19" t="s">
        <v>23</v>
      </c>
      <c r="I5" s="20" t="s">
        <v>24</v>
      </c>
      <c r="J5" s="19" t="s">
        <v>25</v>
      </c>
      <c r="K5" s="19" t="s">
        <v>26</v>
      </c>
      <c r="L5" s="19" t="s">
        <v>27</v>
      </c>
      <c r="M5" s="20" t="s">
        <v>28</v>
      </c>
      <c r="N5" s="21" t="s">
        <v>29</v>
      </c>
      <c r="O5" s="21" t="s">
        <v>30</v>
      </c>
      <c r="P5" s="22"/>
      <c r="Q5" s="23"/>
      <c r="R5" s="23"/>
      <c r="S5" s="24" t="str">
        <f t="shared" ref="S5:S84" si="1">R5/Q5</f>
        <v>#DIV/0!</v>
      </c>
      <c r="T5" s="6"/>
      <c r="U5" s="6"/>
      <c r="V5" s="6"/>
      <c r="W5" s="6"/>
      <c r="X5" s="6"/>
      <c r="Y5" s="6"/>
      <c r="Z5" s="6"/>
    </row>
    <row r="6" ht="18.75" customHeight="1">
      <c r="A6" s="18">
        <v>2.0</v>
      </c>
      <c r="B6" s="19" t="s">
        <v>17</v>
      </c>
      <c r="C6" s="20" t="s">
        <v>18</v>
      </c>
      <c r="D6" s="19" t="s">
        <v>19</v>
      </c>
      <c r="E6" s="20" t="s">
        <v>20</v>
      </c>
      <c r="F6" s="19" t="s">
        <v>21</v>
      </c>
      <c r="G6" s="20" t="s">
        <v>22</v>
      </c>
      <c r="H6" s="19" t="s">
        <v>31</v>
      </c>
      <c r="I6" s="20" t="s">
        <v>32</v>
      </c>
      <c r="J6" s="19" t="s">
        <v>33</v>
      </c>
      <c r="K6" s="19" t="s">
        <v>34</v>
      </c>
      <c r="L6" s="19" t="s">
        <v>35</v>
      </c>
      <c r="M6" s="20" t="s">
        <v>36</v>
      </c>
      <c r="N6" s="21" t="s">
        <v>29</v>
      </c>
      <c r="O6" s="21" t="s">
        <v>30</v>
      </c>
      <c r="P6" s="22"/>
      <c r="Q6" s="22"/>
      <c r="R6" s="22"/>
      <c r="S6" s="24" t="str">
        <f t="shared" si="1"/>
        <v>#DIV/0!</v>
      </c>
      <c r="T6" s="6"/>
      <c r="U6" s="6"/>
      <c r="V6" s="6"/>
      <c r="W6" s="6"/>
      <c r="X6" s="6"/>
      <c r="Y6" s="6"/>
      <c r="Z6" s="6"/>
    </row>
    <row r="7" ht="18.75" customHeight="1">
      <c r="A7" s="18">
        <v>3.0</v>
      </c>
      <c r="B7" s="19" t="s">
        <v>17</v>
      </c>
      <c r="C7" s="20" t="s">
        <v>18</v>
      </c>
      <c r="D7" s="19" t="s">
        <v>19</v>
      </c>
      <c r="E7" s="20" t="s">
        <v>20</v>
      </c>
      <c r="F7" s="19" t="s">
        <v>21</v>
      </c>
      <c r="G7" s="20" t="s">
        <v>22</v>
      </c>
      <c r="H7" s="19" t="s">
        <v>37</v>
      </c>
      <c r="I7" s="20" t="s">
        <v>38</v>
      </c>
      <c r="J7" s="19" t="s">
        <v>39</v>
      </c>
      <c r="K7" s="19" t="s">
        <v>40</v>
      </c>
      <c r="L7" s="19" t="s">
        <v>35</v>
      </c>
      <c r="M7" s="20" t="s">
        <v>41</v>
      </c>
      <c r="N7" s="21" t="s">
        <v>29</v>
      </c>
      <c r="O7" s="21" t="s">
        <v>30</v>
      </c>
      <c r="P7" s="23" t="s">
        <v>42</v>
      </c>
      <c r="Q7" s="22"/>
      <c r="R7" s="22"/>
      <c r="S7" s="24" t="str">
        <f t="shared" si="1"/>
        <v>#DIV/0!</v>
      </c>
      <c r="T7" s="6"/>
      <c r="U7" s="6"/>
      <c r="V7" s="6"/>
      <c r="W7" s="6"/>
      <c r="X7" s="6"/>
      <c r="Y7" s="6"/>
      <c r="Z7" s="6"/>
    </row>
    <row r="8" ht="18.75" customHeight="1">
      <c r="A8" s="18">
        <v>4.0</v>
      </c>
      <c r="B8" s="19" t="s">
        <v>17</v>
      </c>
      <c r="C8" s="20" t="s">
        <v>18</v>
      </c>
      <c r="D8" s="19" t="s">
        <v>19</v>
      </c>
      <c r="E8" s="20" t="s">
        <v>20</v>
      </c>
      <c r="F8" s="19" t="s">
        <v>21</v>
      </c>
      <c r="G8" s="20" t="s">
        <v>22</v>
      </c>
      <c r="H8" s="19" t="s">
        <v>43</v>
      </c>
      <c r="I8" s="20" t="s">
        <v>44</v>
      </c>
      <c r="J8" s="19" t="s">
        <v>45</v>
      </c>
      <c r="K8" s="19" t="s">
        <v>46</v>
      </c>
      <c r="L8" s="19" t="s">
        <v>35</v>
      </c>
      <c r="M8" s="20" t="s">
        <v>47</v>
      </c>
      <c r="N8" s="21" t="s">
        <v>48</v>
      </c>
      <c r="O8" s="21" t="s">
        <v>30</v>
      </c>
      <c r="P8" s="22"/>
      <c r="Q8" s="22"/>
      <c r="R8" s="22"/>
      <c r="S8" s="24" t="str">
        <f t="shared" si="1"/>
        <v>#DIV/0!</v>
      </c>
      <c r="T8" s="6"/>
      <c r="U8" s="6"/>
      <c r="V8" s="6"/>
      <c r="W8" s="6"/>
      <c r="X8" s="6"/>
      <c r="Y8" s="6"/>
      <c r="Z8" s="6"/>
    </row>
    <row r="9" ht="18.75" customHeight="1">
      <c r="A9" s="18">
        <v>5.0</v>
      </c>
      <c r="B9" s="19" t="s">
        <v>17</v>
      </c>
      <c r="C9" s="20" t="s">
        <v>18</v>
      </c>
      <c r="D9" s="19" t="s">
        <v>19</v>
      </c>
      <c r="E9" s="20" t="s">
        <v>20</v>
      </c>
      <c r="F9" s="19" t="s">
        <v>21</v>
      </c>
      <c r="G9" s="20" t="s">
        <v>22</v>
      </c>
      <c r="H9" s="19" t="s">
        <v>49</v>
      </c>
      <c r="I9" s="20" t="s">
        <v>50</v>
      </c>
      <c r="J9" s="19" t="s">
        <v>51</v>
      </c>
      <c r="K9" s="19" t="s">
        <v>52</v>
      </c>
      <c r="L9" s="19" t="s">
        <v>27</v>
      </c>
      <c r="M9" s="20" t="s">
        <v>53</v>
      </c>
      <c r="N9" s="21" t="s">
        <v>48</v>
      </c>
      <c r="O9" s="21" t="s">
        <v>30</v>
      </c>
      <c r="P9" s="22"/>
      <c r="Q9" s="22"/>
      <c r="R9" s="22"/>
      <c r="S9" s="24" t="str">
        <f t="shared" si="1"/>
        <v>#DIV/0!</v>
      </c>
      <c r="T9" s="6"/>
      <c r="U9" s="6"/>
      <c r="V9" s="6"/>
      <c r="W9" s="6"/>
      <c r="X9" s="6"/>
      <c r="Y9" s="6"/>
      <c r="Z9" s="6"/>
    </row>
    <row r="10" ht="18.75" customHeight="1">
      <c r="A10" s="18">
        <v>6.0</v>
      </c>
      <c r="B10" s="19" t="s">
        <v>17</v>
      </c>
      <c r="C10" s="20" t="s">
        <v>18</v>
      </c>
      <c r="D10" s="19" t="s">
        <v>19</v>
      </c>
      <c r="E10" s="20" t="s">
        <v>20</v>
      </c>
      <c r="F10" s="19" t="s">
        <v>21</v>
      </c>
      <c r="G10" s="20" t="s">
        <v>22</v>
      </c>
      <c r="H10" s="19" t="s">
        <v>54</v>
      </c>
      <c r="I10" s="20" t="s">
        <v>55</v>
      </c>
      <c r="J10" s="19" t="s">
        <v>56</v>
      </c>
      <c r="K10" s="19" t="s">
        <v>57</v>
      </c>
      <c r="L10" s="19" t="s">
        <v>35</v>
      </c>
      <c r="M10" s="20" t="s">
        <v>58</v>
      </c>
      <c r="N10" s="21" t="s">
        <v>48</v>
      </c>
      <c r="O10" s="21" t="s">
        <v>30</v>
      </c>
      <c r="P10" s="23" t="s">
        <v>59</v>
      </c>
      <c r="Q10" s="22"/>
      <c r="R10" s="22"/>
      <c r="S10" s="24" t="str">
        <f t="shared" si="1"/>
        <v>#DIV/0!</v>
      </c>
      <c r="T10" s="6"/>
      <c r="U10" s="6"/>
      <c r="V10" s="6"/>
      <c r="W10" s="6"/>
      <c r="X10" s="6"/>
      <c r="Y10" s="6"/>
      <c r="Z10" s="6"/>
    </row>
    <row r="11" ht="18.75" customHeight="1">
      <c r="A11" s="18">
        <v>7.0</v>
      </c>
      <c r="B11" s="19" t="s">
        <v>17</v>
      </c>
      <c r="C11" s="20" t="s">
        <v>18</v>
      </c>
      <c r="D11" s="19" t="s">
        <v>19</v>
      </c>
      <c r="E11" s="20" t="s">
        <v>20</v>
      </c>
      <c r="F11" s="19" t="s">
        <v>60</v>
      </c>
      <c r="G11" s="20" t="s">
        <v>61</v>
      </c>
      <c r="H11" s="19" t="s">
        <v>23</v>
      </c>
      <c r="I11" s="20" t="s">
        <v>62</v>
      </c>
      <c r="J11" s="19" t="s">
        <v>63</v>
      </c>
      <c r="K11" s="19" t="s">
        <v>64</v>
      </c>
      <c r="L11" s="19" t="s">
        <v>35</v>
      </c>
      <c r="M11" s="20" t="s">
        <v>65</v>
      </c>
      <c r="N11" s="21" t="s">
        <v>66</v>
      </c>
      <c r="O11" s="21" t="s">
        <v>67</v>
      </c>
      <c r="P11" s="22"/>
      <c r="Q11" s="22"/>
      <c r="R11" s="23">
        <v>22.0</v>
      </c>
      <c r="S11" s="24" t="str">
        <f t="shared" si="1"/>
        <v>#DIV/0!</v>
      </c>
      <c r="T11" s="6"/>
      <c r="U11" s="6"/>
      <c r="V11" s="6"/>
      <c r="W11" s="6"/>
      <c r="X11" s="6"/>
      <c r="Y11" s="6"/>
      <c r="Z11" s="6"/>
    </row>
    <row r="12" ht="18.75" customHeight="1">
      <c r="A12" s="18">
        <v>8.0</v>
      </c>
      <c r="B12" s="19" t="s">
        <v>17</v>
      </c>
      <c r="C12" s="20" t="s">
        <v>18</v>
      </c>
      <c r="D12" s="19" t="s">
        <v>19</v>
      </c>
      <c r="E12" s="20" t="s">
        <v>20</v>
      </c>
      <c r="F12" s="19" t="s">
        <v>60</v>
      </c>
      <c r="G12" s="20" t="s">
        <v>61</v>
      </c>
      <c r="H12" s="19" t="s">
        <v>68</v>
      </c>
      <c r="I12" s="20" t="s">
        <v>69</v>
      </c>
      <c r="J12" s="19" t="s">
        <v>70</v>
      </c>
      <c r="K12" s="19" t="s">
        <v>71</v>
      </c>
      <c r="L12" s="19" t="s">
        <v>35</v>
      </c>
      <c r="M12" s="20" t="s">
        <v>72</v>
      </c>
      <c r="N12" s="21" t="s">
        <v>73</v>
      </c>
      <c r="O12" s="21" t="s">
        <v>67</v>
      </c>
      <c r="P12" s="22"/>
      <c r="Q12" s="22"/>
      <c r="R12" s="22"/>
      <c r="S12" s="24" t="str">
        <f t="shared" si="1"/>
        <v>#DIV/0!</v>
      </c>
      <c r="T12" s="6"/>
      <c r="U12" s="6"/>
      <c r="V12" s="6"/>
      <c r="W12" s="6"/>
      <c r="X12" s="6"/>
      <c r="Y12" s="6"/>
      <c r="Z12" s="6"/>
    </row>
    <row r="13" ht="18.75" customHeight="1">
      <c r="A13" s="18">
        <v>9.0</v>
      </c>
      <c r="B13" s="19" t="s">
        <v>17</v>
      </c>
      <c r="C13" s="20" t="s">
        <v>18</v>
      </c>
      <c r="D13" s="19" t="s">
        <v>19</v>
      </c>
      <c r="E13" s="20" t="s">
        <v>20</v>
      </c>
      <c r="F13" s="19" t="s">
        <v>60</v>
      </c>
      <c r="G13" s="20" t="s">
        <v>61</v>
      </c>
      <c r="H13" s="19" t="s">
        <v>31</v>
      </c>
      <c r="I13" s="20" t="s">
        <v>74</v>
      </c>
      <c r="J13" s="19" t="s">
        <v>75</v>
      </c>
      <c r="K13" s="19" t="s">
        <v>76</v>
      </c>
      <c r="L13" s="19" t="s">
        <v>27</v>
      </c>
      <c r="M13" s="20" t="s">
        <v>77</v>
      </c>
      <c r="N13" s="21" t="s">
        <v>66</v>
      </c>
      <c r="O13" s="21" t="s">
        <v>67</v>
      </c>
      <c r="P13" s="22"/>
      <c r="Q13" s="22"/>
      <c r="R13" s="22"/>
      <c r="S13" s="24" t="str">
        <f t="shared" si="1"/>
        <v>#DIV/0!</v>
      </c>
      <c r="T13" s="6"/>
      <c r="U13" s="6"/>
      <c r="V13" s="6"/>
      <c r="W13" s="6"/>
      <c r="X13" s="6"/>
      <c r="Y13" s="6"/>
      <c r="Z13" s="6"/>
    </row>
    <row r="14" ht="18.75" customHeight="1">
      <c r="A14" s="18">
        <v>10.0</v>
      </c>
      <c r="B14" s="19" t="s">
        <v>17</v>
      </c>
      <c r="C14" s="20" t="s">
        <v>18</v>
      </c>
      <c r="D14" s="19" t="s">
        <v>19</v>
      </c>
      <c r="E14" s="20" t="s">
        <v>20</v>
      </c>
      <c r="F14" s="19" t="s">
        <v>60</v>
      </c>
      <c r="G14" s="20" t="s">
        <v>61</v>
      </c>
      <c r="H14" s="19" t="s">
        <v>78</v>
      </c>
      <c r="I14" s="20" t="s">
        <v>79</v>
      </c>
      <c r="J14" s="19" t="s">
        <v>51</v>
      </c>
      <c r="K14" s="19" t="s">
        <v>80</v>
      </c>
      <c r="L14" s="19" t="s">
        <v>35</v>
      </c>
      <c r="M14" s="20" t="s">
        <v>81</v>
      </c>
      <c r="N14" s="21" t="s">
        <v>66</v>
      </c>
      <c r="O14" s="21" t="s">
        <v>67</v>
      </c>
      <c r="P14" s="22"/>
      <c r="Q14" s="22"/>
      <c r="R14" s="22"/>
      <c r="S14" s="24" t="str">
        <f t="shared" si="1"/>
        <v>#DIV/0!</v>
      </c>
      <c r="T14" s="6"/>
      <c r="U14" s="6"/>
      <c r="V14" s="6"/>
      <c r="W14" s="6"/>
      <c r="X14" s="6"/>
      <c r="Y14" s="6"/>
      <c r="Z14" s="6"/>
    </row>
    <row r="15" ht="18.75" customHeight="1">
      <c r="A15" s="18">
        <v>11.0</v>
      </c>
      <c r="B15" s="19" t="s">
        <v>17</v>
      </c>
      <c r="C15" s="20" t="s">
        <v>18</v>
      </c>
      <c r="D15" s="19" t="s">
        <v>19</v>
      </c>
      <c r="E15" s="20" t="s">
        <v>20</v>
      </c>
      <c r="F15" s="19" t="s">
        <v>60</v>
      </c>
      <c r="G15" s="20" t="s">
        <v>61</v>
      </c>
      <c r="H15" s="19" t="s">
        <v>82</v>
      </c>
      <c r="I15" s="20" t="s">
        <v>83</v>
      </c>
      <c r="J15" s="19" t="s">
        <v>63</v>
      </c>
      <c r="K15" s="19" t="s">
        <v>84</v>
      </c>
      <c r="L15" s="19" t="s">
        <v>35</v>
      </c>
      <c r="M15" s="20" t="s">
        <v>85</v>
      </c>
      <c r="N15" s="21" t="s">
        <v>73</v>
      </c>
      <c r="O15" s="21" t="s">
        <v>67</v>
      </c>
      <c r="P15" s="22"/>
      <c r="Q15" s="22"/>
      <c r="R15" s="22"/>
      <c r="S15" s="24" t="str">
        <f t="shared" si="1"/>
        <v>#DIV/0!</v>
      </c>
      <c r="T15" s="6"/>
      <c r="U15" s="6"/>
      <c r="V15" s="6"/>
      <c r="W15" s="6"/>
      <c r="X15" s="6"/>
      <c r="Y15" s="6"/>
      <c r="Z15" s="6"/>
    </row>
    <row r="16" ht="18.75" customHeight="1">
      <c r="A16" s="18">
        <v>12.0</v>
      </c>
      <c r="B16" s="19" t="s">
        <v>17</v>
      </c>
      <c r="C16" s="20" t="s">
        <v>18</v>
      </c>
      <c r="D16" s="19" t="s">
        <v>19</v>
      </c>
      <c r="E16" s="20" t="s">
        <v>20</v>
      </c>
      <c r="F16" s="19" t="s">
        <v>60</v>
      </c>
      <c r="G16" s="20" t="s">
        <v>61</v>
      </c>
      <c r="H16" s="19" t="s">
        <v>86</v>
      </c>
      <c r="I16" s="20" t="s">
        <v>87</v>
      </c>
      <c r="J16" s="19" t="s">
        <v>88</v>
      </c>
      <c r="K16" s="19" t="s">
        <v>89</v>
      </c>
      <c r="L16" s="19" t="s">
        <v>35</v>
      </c>
      <c r="M16" s="20" t="s">
        <v>90</v>
      </c>
      <c r="N16" s="21" t="s">
        <v>73</v>
      </c>
      <c r="O16" s="21" t="s">
        <v>67</v>
      </c>
      <c r="P16" s="22"/>
      <c r="Q16" s="22"/>
      <c r="R16" s="22"/>
      <c r="S16" s="24" t="str">
        <f t="shared" si="1"/>
        <v>#DIV/0!</v>
      </c>
      <c r="T16" s="6"/>
      <c r="U16" s="6"/>
      <c r="V16" s="6"/>
      <c r="W16" s="6"/>
      <c r="X16" s="6"/>
      <c r="Y16" s="6"/>
      <c r="Z16" s="6"/>
    </row>
    <row r="17" ht="18.75" customHeight="1">
      <c r="A17" s="18">
        <v>13.0</v>
      </c>
      <c r="B17" s="19" t="s">
        <v>17</v>
      </c>
      <c r="C17" s="20" t="s">
        <v>18</v>
      </c>
      <c r="D17" s="19" t="s">
        <v>19</v>
      </c>
      <c r="E17" s="20" t="s">
        <v>20</v>
      </c>
      <c r="F17" s="19" t="s">
        <v>60</v>
      </c>
      <c r="G17" s="20" t="s">
        <v>61</v>
      </c>
      <c r="H17" s="19" t="s">
        <v>91</v>
      </c>
      <c r="I17" s="20" t="s">
        <v>92</v>
      </c>
      <c r="J17" s="19" t="s">
        <v>25</v>
      </c>
      <c r="K17" s="19" t="s">
        <v>93</v>
      </c>
      <c r="L17" s="19" t="s">
        <v>27</v>
      </c>
      <c r="M17" s="20" t="s">
        <v>94</v>
      </c>
      <c r="N17" s="21" t="s">
        <v>95</v>
      </c>
      <c r="O17" s="21" t="s">
        <v>96</v>
      </c>
      <c r="P17" s="22"/>
      <c r="Q17" s="22"/>
      <c r="R17" s="22"/>
      <c r="S17" s="24" t="str">
        <f t="shared" si="1"/>
        <v>#DIV/0!</v>
      </c>
      <c r="T17" s="6"/>
      <c r="U17" s="6"/>
      <c r="V17" s="6"/>
      <c r="W17" s="6"/>
      <c r="X17" s="6"/>
      <c r="Y17" s="6"/>
      <c r="Z17" s="6"/>
    </row>
    <row r="18" ht="18.75" customHeight="1">
      <c r="A18" s="18">
        <v>14.0</v>
      </c>
      <c r="B18" s="19" t="s">
        <v>17</v>
      </c>
      <c r="C18" s="20" t="s">
        <v>18</v>
      </c>
      <c r="D18" s="19" t="s">
        <v>19</v>
      </c>
      <c r="E18" s="20" t="s">
        <v>20</v>
      </c>
      <c r="F18" s="19" t="s">
        <v>37</v>
      </c>
      <c r="G18" s="20" t="s">
        <v>97</v>
      </c>
      <c r="H18" s="19" t="s">
        <v>68</v>
      </c>
      <c r="I18" s="20" t="s">
        <v>98</v>
      </c>
      <c r="J18" s="19" t="s">
        <v>99</v>
      </c>
      <c r="K18" s="19" t="s">
        <v>100</v>
      </c>
      <c r="L18" s="19" t="s">
        <v>35</v>
      </c>
      <c r="M18" s="20" t="s">
        <v>101</v>
      </c>
      <c r="N18" s="21" t="s">
        <v>102</v>
      </c>
      <c r="O18" s="21" t="s">
        <v>96</v>
      </c>
      <c r="P18" s="23" t="s">
        <v>42</v>
      </c>
      <c r="Q18" s="23">
        <v>165.0</v>
      </c>
      <c r="R18" s="23">
        <v>99.0</v>
      </c>
      <c r="S18" s="24">
        <f t="shared" si="1"/>
        <v>0.6</v>
      </c>
      <c r="T18" s="6"/>
      <c r="U18" s="6"/>
      <c r="V18" s="6"/>
      <c r="W18" s="6"/>
      <c r="X18" s="6"/>
      <c r="Y18" s="6"/>
      <c r="Z18" s="6"/>
    </row>
    <row r="19" ht="18.75" customHeight="1">
      <c r="A19" s="18">
        <v>15.0</v>
      </c>
      <c r="B19" s="19" t="s">
        <v>17</v>
      </c>
      <c r="C19" s="20" t="s">
        <v>18</v>
      </c>
      <c r="D19" s="19" t="s">
        <v>19</v>
      </c>
      <c r="E19" s="20" t="s">
        <v>20</v>
      </c>
      <c r="F19" s="19" t="s">
        <v>37</v>
      </c>
      <c r="G19" s="20" t="s">
        <v>97</v>
      </c>
      <c r="H19" s="19" t="s">
        <v>31</v>
      </c>
      <c r="I19" s="20" t="s">
        <v>103</v>
      </c>
      <c r="J19" s="19" t="s">
        <v>104</v>
      </c>
      <c r="K19" s="19" t="s">
        <v>105</v>
      </c>
      <c r="L19" s="19" t="s">
        <v>35</v>
      </c>
      <c r="M19" s="20" t="s">
        <v>106</v>
      </c>
      <c r="N19" s="21" t="s">
        <v>95</v>
      </c>
      <c r="O19" s="21" t="s">
        <v>96</v>
      </c>
      <c r="P19" s="23" t="s">
        <v>42</v>
      </c>
      <c r="Q19" s="23">
        <v>185.0</v>
      </c>
      <c r="R19" s="23">
        <v>88.0</v>
      </c>
      <c r="S19" s="24">
        <f t="shared" si="1"/>
        <v>0.4756756757</v>
      </c>
      <c r="T19" s="6"/>
      <c r="U19" s="6"/>
      <c r="V19" s="6"/>
      <c r="W19" s="6"/>
      <c r="X19" s="6"/>
      <c r="Y19" s="6"/>
      <c r="Z19" s="6"/>
    </row>
    <row r="20" ht="18.75" customHeight="1">
      <c r="A20" s="18">
        <v>16.0</v>
      </c>
      <c r="B20" s="19" t="s">
        <v>17</v>
      </c>
      <c r="C20" s="20" t="s">
        <v>18</v>
      </c>
      <c r="D20" s="19" t="s">
        <v>19</v>
      </c>
      <c r="E20" s="20" t="s">
        <v>20</v>
      </c>
      <c r="F20" s="19" t="s">
        <v>37</v>
      </c>
      <c r="G20" s="20" t="s">
        <v>97</v>
      </c>
      <c r="H20" s="19" t="s">
        <v>78</v>
      </c>
      <c r="I20" s="20" t="s">
        <v>107</v>
      </c>
      <c r="J20" s="19" t="s">
        <v>108</v>
      </c>
      <c r="K20" s="19" t="s">
        <v>109</v>
      </c>
      <c r="L20" s="19" t="s">
        <v>35</v>
      </c>
      <c r="M20" s="20" t="s">
        <v>110</v>
      </c>
      <c r="N20" s="21" t="s">
        <v>95</v>
      </c>
      <c r="O20" s="21" t="s">
        <v>96</v>
      </c>
      <c r="P20" s="22"/>
      <c r="Q20" s="22"/>
      <c r="R20" s="22"/>
      <c r="S20" s="24" t="str">
        <f t="shared" si="1"/>
        <v>#DIV/0!</v>
      </c>
      <c r="T20" s="6"/>
      <c r="U20" s="6"/>
      <c r="V20" s="6"/>
      <c r="W20" s="6"/>
      <c r="X20" s="6"/>
      <c r="Y20" s="6"/>
      <c r="Z20" s="6"/>
    </row>
    <row r="21" ht="18.75" customHeight="1">
      <c r="A21" s="18">
        <v>17.0</v>
      </c>
      <c r="B21" s="19" t="s">
        <v>17</v>
      </c>
      <c r="C21" s="20" t="s">
        <v>18</v>
      </c>
      <c r="D21" s="19" t="s">
        <v>19</v>
      </c>
      <c r="E21" s="20" t="s">
        <v>20</v>
      </c>
      <c r="F21" s="19" t="s">
        <v>37</v>
      </c>
      <c r="G21" s="20" t="s">
        <v>97</v>
      </c>
      <c r="H21" s="19" t="s">
        <v>111</v>
      </c>
      <c r="I21" s="20" t="s">
        <v>112</v>
      </c>
      <c r="J21" s="19" t="s">
        <v>113</v>
      </c>
      <c r="K21" s="19" t="s">
        <v>114</v>
      </c>
      <c r="L21" s="19" t="s">
        <v>27</v>
      </c>
      <c r="M21" s="20" t="s">
        <v>110</v>
      </c>
      <c r="N21" s="21" t="s">
        <v>102</v>
      </c>
      <c r="O21" s="21" t="s">
        <v>96</v>
      </c>
      <c r="P21" s="22"/>
      <c r="Q21" s="22"/>
      <c r="R21" s="22"/>
      <c r="S21" s="24" t="str">
        <f t="shared" si="1"/>
        <v>#DIV/0!</v>
      </c>
      <c r="T21" s="6"/>
      <c r="U21" s="6"/>
      <c r="V21" s="6"/>
      <c r="W21" s="6"/>
      <c r="X21" s="6"/>
      <c r="Y21" s="6"/>
      <c r="Z21" s="6"/>
    </row>
    <row r="22" ht="18.75" customHeight="1">
      <c r="A22" s="18">
        <v>18.0</v>
      </c>
      <c r="B22" s="19" t="s">
        <v>17</v>
      </c>
      <c r="C22" s="20" t="s">
        <v>18</v>
      </c>
      <c r="D22" s="19" t="s">
        <v>19</v>
      </c>
      <c r="E22" s="20" t="s">
        <v>20</v>
      </c>
      <c r="F22" s="19" t="s">
        <v>37</v>
      </c>
      <c r="G22" s="20" t="s">
        <v>97</v>
      </c>
      <c r="H22" s="19" t="s">
        <v>86</v>
      </c>
      <c r="I22" s="20" t="s">
        <v>115</v>
      </c>
      <c r="J22" s="19" t="s">
        <v>116</v>
      </c>
      <c r="K22" s="19" t="s">
        <v>117</v>
      </c>
      <c r="L22" s="19" t="s">
        <v>35</v>
      </c>
      <c r="M22" s="20" t="s">
        <v>118</v>
      </c>
      <c r="N22" s="21" t="s">
        <v>102</v>
      </c>
      <c r="O22" s="21" t="s">
        <v>96</v>
      </c>
      <c r="P22" s="22"/>
      <c r="Q22" s="22"/>
      <c r="R22" s="22"/>
      <c r="S22" s="24" t="str">
        <f t="shared" si="1"/>
        <v>#DIV/0!</v>
      </c>
      <c r="T22" s="6"/>
      <c r="U22" s="6"/>
      <c r="V22" s="6"/>
      <c r="W22" s="6"/>
      <c r="X22" s="6"/>
      <c r="Y22" s="6"/>
      <c r="Z22" s="6"/>
    </row>
    <row r="23" ht="18.75" customHeight="1">
      <c r="A23" s="18">
        <v>19.0</v>
      </c>
      <c r="B23" s="19" t="s">
        <v>17</v>
      </c>
      <c r="C23" s="20" t="s">
        <v>18</v>
      </c>
      <c r="D23" s="19" t="s">
        <v>19</v>
      </c>
      <c r="E23" s="20" t="s">
        <v>20</v>
      </c>
      <c r="F23" s="19" t="s">
        <v>119</v>
      </c>
      <c r="G23" s="20" t="s">
        <v>120</v>
      </c>
      <c r="H23" s="19" t="s">
        <v>37</v>
      </c>
      <c r="I23" s="20" t="s">
        <v>121</v>
      </c>
      <c r="J23" s="19" t="s">
        <v>122</v>
      </c>
      <c r="K23" s="19" t="s">
        <v>123</v>
      </c>
      <c r="L23" s="19" t="s">
        <v>35</v>
      </c>
      <c r="M23" s="20" t="s">
        <v>124</v>
      </c>
      <c r="N23" s="21" t="s">
        <v>125</v>
      </c>
      <c r="O23" s="21" t="s">
        <v>126</v>
      </c>
      <c r="P23" s="22"/>
      <c r="Q23" s="22"/>
      <c r="R23" s="22"/>
      <c r="S23" s="24" t="str">
        <f t="shared" si="1"/>
        <v>#DIV/0!</v>
      </c>
      <c r="T23" s="6"/>
      <c r="U23" s="6"/>
      <c r="V23" s="6"/>
      <c r="W23" s="6"/>
      <c r="X23" s="6"/>
      <c r="Y23" s="6"/>
      <c r="Z23" s="6"/>
    </row>
    <row r="24" ht="18.75" customHeight="1">
      <c r="A24" s="18">
        <v>20.0</v>
      </c>
      <c r="B24" s="19" t="s">
        <v>17</v>
      </c>
      <c r="C24" s="20" t="s">
        <v>18</v>
      </c>
      <c r="D24" s="19" t="s">
        <v>19</v>
      </c>
      <c r="E24" s="20" t="s">
        <v>20</v>
      </c>
      <c r="F24" s="19" t="s">
        <v>119</v>
      </c>
      <c r="G24" s="20" t="s">
        <v>120</v>
      </c>
      <c r="H24" s="19" t="s">
        <v>43</v>
      </c>
      <c r="I24" s="20" t="s">
        <v>127</v>
      </c>
      <c r="J24" s="19" t="s">
        <v>128</v>
      </c>
      <c r="K24" s="19" t="s">
        <v>129</v>
      </c>
      <c r="L24" s="19" t="s">
        <v>35</v>
      </c>
      <c r="M24" s="20" t="s">
        <v>130</v>
      </c>
      <c r="N24" s="21" t="s">
        <v>125</v>
      </c>
      <c r="O24" s="21" t="s">
        <v>126</v>
      </c>
      <c r="P24" s="22"/>
      <c r="Q24" s="22"/>
      <c r="R24" s="22"/>
      <c r="S24" s="24" t="str">
        <f t="shared" si="1"/>
        <v>#DIV/0!</v>
      </c>
      <c r="T24" s="6"/>
      <c r="U24" s="6"/>
      <c r="V24" s="6"/>
      <c r="W24" s="6"/>
      <c r="X24" s="6"/>
      <c r="Y24" s="6"/>
      <c r="Z24" s="6"/>
    </row>
    <row r="25" ht="18.75" customHeight="1">
      <c r="A25" s="18">
        <v>21.0</v>
      </c>
      <c r="B25" s="19" t="s">
        <v>17</v>
      </c>
      <c r="C25" s="20" t="s">
        <v>18</v>
      </c>
      <c r="D25" s="19" t="s">
        <v>19</v>
      </c>
      <c r="E25" s="20" t="s">
        <v>20</v>
      </c>
      <c r="F25" s="19" t="s">
        <v>119</v>
      </c>
      <c r="G25" s="20" t="s">
        <v>120</v>
      </c>
      <c r="H25" s="19" t="s">
        <v>49</v>
      </c>
      <c r="I25" s="20" t="s">
        <v>131</v>
      </c>
      <c r="J25" s="19" t="s">
        <v>132</v>
      </c>
      <c r="K25" s="19" t="s">
        <v>133</v>
      </c>
      <c r="L25" s="19" t="s">
        <v>27</v>
      </c>
      <c r="M25" s="20" t="s">
        <v>134</v>
      </c>
      <c r="N25" s="21" t="s">
        <v>135</v>
      </c>
      <c r="O25" s="21" t="s">
        <v>136</v>
      </c>
      <c r="P25" s="22"/>
      <c r="Q25" s="22"/>
      <c r="R25" s="22"/>
      <c r="S25" s="24" t="str">
        <f t="shared" si="1"/>
        <v>#DIV/0!</v>
      </c>
      <c r="T25" s="6"/>
      <c r="U25" s="6"/>
      <c r="V25" s="6"/>
      <c r="W25" s="6"/>
      <c r="X25" s="6"/>
      <c r="Y25" s="6"/>
      <c r="Z25" s="6"/>
    </row>
    <row r="26" ht="18.75" customHeight="1">
      <c r="A26" s="18">
        <v>22.0</v>
      </c>
      <c r="B26" s="19" t="s">
        <v>17</v>
      </c>
      <c r="C26" s="20" t="s">
        <v>18</v>
      </c>
      <c r="D26" s="19" t="s">
        <v>19</v>
      </c>
      <c r="E26" s="20" t="s">
        <v>20</v>
      </c>
      <c r="F26" s="19" t="s">
        <v>119</v>
      </c>
      <c r="G26" s="20" t="s">
        <v>120</v>
      </c>
      <c r="H26" s="19" t="s">
        <v>54</v>
      </c>
      <c r="I26" s="20" t="s">
        <v>137</v>
      </c>
      <c r="J26" s="19" t="s">
        <v>138</v>
      </c>
      <c r="K26" s="19" t="s">
        <v>139</v>
      </c>
      <c r="L26" s="19" t="s">
        <v>35</v>
      </c>
      <c r="M26" s="20" t="s">
        <v>140</v>
      </c>
      <c r="N26" s="21" t="s">
        <v>125</v>
      </c>
      <c r="O26" s="21" t="s">
        <v>126</v>
      </c>
      <c r="P26" s="22"/>
      <c r="Q26" s="22"/>
      <c r="R26" s="22"/>
      <c r="S26" s="24" t="str">
        <f t="shared" si="1"/>
        <v>#DIV/0!</v>
      </c>
      <c r="T26" s="6"/>
      <c r="U26" s="6"/>
      <c r="V26" s="6"/>
      <c r="W26" s="6"/>
      <c r="X26" s="6"/>
      <c r="Y26" s="6"/>
      <c r="Z26" s="6"/>
    </row>
    <row r="27" ht="18.75" customHeight="1">
      <c r="A27" s="18">
        <v>23.0</v>
      </c>
      <c r="B27" s="19" t="s">
        <v>17</v>
      </c>
      <c r="C27" s="20" t="s">
        <v>18</v>
      </c>
      <c r="D27" s="19" t="s">
        <v>19</v>
      </c>
      <c r="E27" s="20" t="s">
        <v>20</v>
      </c>
      <c r="F27" s="19" t="s">
        <v>119</v>
      </c>
      <c r="G27" s="20" t="s">
        <v>120</v>
      </c>
      <c r="H27" s="19" t="s">
        <v>141</v>
      </c>
      <c r="I27" s="20" t="s">
        <v>142</v>
      </c>
      <c r="J27" s="19" t="s">
        <v>143</v>
      </c>
      <c r="K27" s="19" t="s">
        <v>144</v>
      </c>
      <c r="L27" s="19" t="s">
        <v>35</v>
      </c>
      <c r="M27" s="20" t="s">
        <v>124</v>
      </c>
      <c r="N27" s="21" t="s">
        <v>145</v>
      </c>
      <c r="O27" s="21" t="s">
        <v>136</v>
      </c>
      <c r="P27" s="22"/>
      <c r="Q27" s="22"/>
      <c r="R27" s="22"/>
      <c r="S27" s="24" t="str">
        <f t="shared" si="1"/>
        <v>#DIV/0!</v>
      </c>
      <c r="T27" s="6"/>
      <c r="U27" s="6"/>
      <c r="V27" s="6"/>
      <c r="W27" s="6"/>
      <c r="X27" s="6"/>
      <c r="Y27" s="6"/>
      <c r="Z27" s="6"/>
    </row>
    <row r="28" ht="18.75" customHeight="1">
      <c r="A28" s="18">
        <v>24.0</v>
      </c>
      <c r="B28" s="19" t="s">
        <v>17</v>
      </c>
      <c r="C28" s="20" t="s">
        <v>18</v>
      </c>
      <c r="D28" s="19" t="s">
        <v>19</v>
      </c>
      <c r="E28" s="20" t="s">
        <v>20</v>
      </c>
      <c r="F28" s="19" t="s">
        <v>119</v>
      </c>
      <c r="G28" s="20" t="s">
        <v>120</v>
      </c>
      <c r="H28" s="19" t="s">
        <v>146</v>
      </c>
      <c r="I28" s="20" t="s">
        <v>147</v>
      </c>
      <c r="J28" s="19" t="s">
        <v>148</v>
      </c>
      <c r="K28" s="19" t="s">
        <v>149</v>
      </c>
      <c r="L28" s="19" t="s">
        <v>35</v>
      </c>
      <c r="M28" s="20" t="s">
        <v>150</v>
      </c>
      <c r="N28" s="21" t="s">
        <v>145</v>
      </c>
      <c r="O28" s="21" t="s">
        <v>136</v>
      </c>
      <c r="P28" s="22"/>
      <c r="Q28" s="22"/>
      <c r="R28" s="22"/>
      <c r="S28" s="24" t="str">
        <f t="shared" si="1"/>
        <v>#DIV/0!</v>
      </c>
      <c r="T28" s="6"/>
      <c r="U28" s="6"/>
      <c r="V28" s="6"/>
      <c r="W28" s="6"/>
      <c r="X28" s="6"/>
      <c r="Y28" s="6"/>
      <c r="Z28" s="6"/>
    </row>
    <row r="29" ht="18.75" customHeight="1">
      <c r="A29" s="18">
        <v>25.0</v>
      </c>
      <c r="B29" s="19" t="s">
        <v>17</v>
      </c>
      <c r="C29" s="20" t="s">
        <v>18</v>
      </c>
      <c r="D29" s="19" t="s">
        <v>19</v>
      </c>
      <c r="E29" s="20" t="s">
        <v>20</v>
      </c>
      <c r="F29" s="19" t="s">
        <v>119</v>
      </c>
      <c r="G29" s="20" t="s">
        <v>120</v>
      </c>
      <c r="H29" s="19" t="s">
        <v>151</v>
      </c>
      <c r="I29" s="20" t="s">
        <v>152</v>
      </c>
      <c r="J29" s="19" t="s">
        <v>122</v>
      </c>
      <c r="K29" s="19" t="s">
        <v>153</v>
      </c>
      <c r="L29" s="19" t="s">
        <v>27</v>
      </c>
      <c r="M29" s="20" t="s">
        <v>94</v>
      </c>
      <c r="N29" s="21" t="s">
        <v>135</v>
      </c>
      <c r="O29" s="21" t="s">
        <v>136</v>
      </c>
      <c r="P29" s="22"/>
      <c r="Q29" s="22"/>
      <c r="R29" s="22"/>
      <c r="S29" s="24" t="str">
        <f t="shared" si="1"/>
        <v>#DIV/0!</v>
      </c>
      <c r="T29" s="6"/>
      <c r="U29" s="6"/>
      <c r="V29" s="6"/>
      <c r="W29" s="6"/>
      <c r="X29" s="6"/>
      <c r="Y29" s="6"/>
      <c r="Z29" s="6"/>
    </row>
    <row r="30" ht="18.75" customHeight="1">
      <c r="A30" s="18">
        <v>26.0</v>
      </c>
      <c r="B30" s="19" t="s">
        <v>17</v>
      </c>
      <c r="C30" s="20" t="s">
        <v>18</v>
      </c>
      <c r="D30" s="19" t="s">
        <v>19</v>
      </c>
      <c r="E30" s="20" t="s">
        <v>20</v>
      </c>
      <c r="F30" s="19" t="s">
        <v>119</v>
      </c>
      <c r="G30" s="20" t="s">
        <v>120</v>
      </c>
      <c r="H30" s="19" t="s">
        <v>154</v>
      </c>
      <c r="I30" s="20" t="s">
        <v>155</v>
      </c>
      <c r="J30" s="19" t="s">
        <v>156</v>
      </c>
      <c r="K30" s="19" t="s">
        <v>157</v>
      </c>
      <c r="L30" s="19" t="s">
        <v>35</v>
      </c>
      <c r="M30" s="20" t="s">
        <v>90</v>
      </c>
      <c r="N30" s="21" t="s">
        <v>145</v>
      </c>
      <c r="O30" s="21" t="s">
        <v>136</v>
      </c>
      <c r="P30" s="22"/>
      <c r="Q30" s="22"/>
      <c r="R30" s="22"/>
      <c r="S30" s="24" t="str">
        <f t="shared" si="1"/>
        <v>#DIV/0!</v>
      </c>
      <c r="T30" s="6"/>
      <c r="U30" s="6"/>
      <c r="V30" s="6"/>
      <c r="W30" s="6"/>
      <c r="X30" s="6"/>
      <c r="Y30" s="6"/>
      <c r="Z30" s="6"/>
    </row>
    <row r="31" ht="18.75" customHeight="1">
      <c r="A31" s="18">
        <v>27.0</v>
      </c>
      <c r="B31" s="19" t="s">
        <v>17</v>
      </c>
      <c r="C31" s="20" t="s">
        <v>18</v>
      </c>
      <c r="D31" s="19" t="s">
        <v>19</v>
      </c>
      <c r="E31" s="20" t="s">
        <v>20</v>
      </c>
      <c r="F31" s="19" t="s">
        <v>119</v>
      </c>
      <c r="G31" s="20" t="s">
        <v>120</v>
      </c>
      <c r="H31" s="19" t="s">
        <v>119</v>
      </c>
      <c r="I31" s="20" t="s">
        <v>158</v>
      </c>
      <c r="J31" s="19" t="s">
        <v>159</v>
      </c>
      <c r="K31" s="19" t="s">
        <v>160</v>
      </c>
      <c r="L31" s="19" t="s">
        <v>35</v>
      </c>
      <c r="M31" s="20" t="s">
        <v>161</v>
      </c>
      <c r="N31" s="21" t="s">
        <v>135</v>
      </c>
      <c r="O31" s="21" t="s">
        <v>136</v>
      </c>
      <c r="P31" s="22"/>
      <c r="Q31" s="22"/>
      <c r="R31" s="22"/>
      <c r="S31" s="24" t="str">
        <f t="shared" si="1"/>
        <v>#DIV/0!</v>
      </c>
      <c r="T31" s="6"/>
      <c r="U31" s="6"/>
      <c r="V31" s="6"/>
      <c r="W31" s="6"/>
      <c r="X31" s="6"/>
      <c r="Y31" s="6"/>
      <c r="Z31" s="6"/>
    </row>
    <row r="32" ht="18.75" customHeight="1">
      <c r="A32" s="18">
        <v>28.0</v>
      </c>
      <c r="B32" s="19" t="s">
        <v>17</v>
      </c>
      <c r="C32" s="20" t="s">
        <v>18</v>
      </c>
      <c r="D32" s="19" t="s">
        <v>19</v>
      </c>
      <c r="E32" s="20" t="s">
        <v>20</v>
      </c>
      <c r="F32" s="19" t="s">
        <v>119</v>
      </c>
      <c r="G32" s="20" t="s">
        <v>120</v>
      </c>
      <c r="H32" s="19" t="s">
        <v>162</v>
      </c>
      <c r="I32" s="20" t="s">
        <v>163</v>
      </c>
      <c r="J32" s="19" t="s">
        <v>164</v>
      </c>
      <c r="K32" s="19" t="s">
        <v>165</v>
      </c>
      <c r="L32" s="19" t="s">
        <v>35</v>
      </c>
      <c r="M32" s="20" t="s">
        <v>166</v>
      </c>
      <c r="N32" s="5" t="s">
        <v>167</v>
      </c>
      <c r="O32" s="21" t="s">
        <v>168</v>
      </c>
      <c r="P32" s="22"/>
      <c r="Q32" s="22"/>
      <c r="R32" s="22"/>
      <c r="S32" s="24" t="str">
        <f t="shared" si="1"/>
        <v>#DIV/0!</v>
      </c>
      <c r="T32" s="6"/>
      <c r="U32" s="6"/>
      <c r="V32" s="6"/>
      <c r="W32" s="6"/>
      <c r="X32" s="6"/>
      <c r="Y32" s="6"/>
      <c r="Z32" s="6"/>
    </row>
    <row r="33" ht="18.75" customHeight="1">
      <c r="A33" s="18">
        <v>29.0</v>
      </c>
      <c r="B33" s="19" t="s">
        <v>17</v>
      </c>
      <c r="C33" s="20" t="s">
        <v>18</v>
      </c>
      <c r="D33" s="19" t="s">
        <v>19</v>
      </c>
      <c r="E33" s="20" t="s">
        <v>20</v>
      </c>
      <c r="F33" s="19" t="s">
        <v>162</v>
      </c>
      <c r="G33" s="20" t="s">
        <v>169</v>
      </c>
      <c r="H33" s="19" t="s">
        <v>23</v>
      </c>
      <c r="I33" s="20" t="s">
        <v>170</v>
      </c>
      <c r="J33" s="19" t="s">
        <v>171</v>
      </c>
      <c r="K33" s="19" t="s">
        <v>172</v>
      </c>
      <c r="L33" s="19" t="s">
        <v>27</v>
      </c>
      <c r="M33" s="20" t="s">
        <v>173</v>
      </c>
      <c r="N33" s="21" t="s">
        <v>174</v>
      </c>
      <c r="O33" s="21" t="s">
        <v>175</v>
      </c>
      <c r="P33" s="23" t="s">
        <v>176</v>
      </c>
      <c r="Q33" s="22"/>
      <c r="R33" s="22"/>
      <c r="S33" s="24" t="str">
        <f t="shared" si="1"/>
        <v>#DIV/0!</v>
      </c>
      <c r="T33" s="6"/>
      <c r="U33" s="6"/>
      <c r="V33" s="6"/>
      <c r="W33" s="6"/>
      <c r="X33" s="6"/>
      <c r="Y33" s="6"/>
      <c r="Z33" s="6"/>
    </row>
    <row r="34" ht="18.75" customHeight="1">
      <c r="A34" s="18">
        <v>30.0</v>
      </c>
      <c r="B34" s="19" t="s">
        <v>17</v>
      </c>
      <c r="C34" s="20" t="s">
        <v>18</v>
      </c>
      <c r="D34" s="19" t="s">
        <v>19</v>
      </c>
      <c r="E34" s="20" t="s">
        <v>20</v>
      </c>
      <c r="F34" s="19" t="s">
        <v>162</v>
      </c>
      <c r="G34" s="20" t="s">
        <v>169</v>
      </c>
      <c r="H34" s="19" t="s">
        <v>68</v>
      </c>
      <c r="I34" s="20" t="s">
        <v>177</v>
      </c>
      <c r="J34" s="19" t="s">
        <v>178</v>
      </c>
      <c r="K34" s="19" t="s">
        <v>179</v>
      </c>
      <c r="L34" s="19" t="s">
        <v>35</v>
      </c>
      <c r="M34" s="20" t="s">
        <v>150</v>
      </c>
      <c r="N34" s="21" t="s">
        <v>174</v>
      </c>
      <c r="O34" s="21" t="s">
        <v>175</v>
      </c>
      <c r="P34" s="23" t="s">
        <v>176</v>
      </c>
      <c r="Q34" s="22"/>
      <c r="R34" s="22"/>
      <c r="S34" s="24" t="str">
        <f t="shared" si="1"/>
        <v>#DIV/0!</v>
      </c>
      <c r="T34" s="6"/>
      <c r="U34" s="6"/>
      <c r="V34" s="6"/>
      <c r="W34" s="6"/>
      <c r="X34" s="6"/>
      <c r="Y34" s="6"/>
      <c r="Z34" s="6"/>
    </row>
    <row r="35" ht="18.75" customHeight="1">
      <c r="A35" s="18">
        <v>31.0</v>
      </c>
      <c r="B35" s="19" t="s">
        <v>17</v>
      </c>
      <c r="C35" s="20" t="s">
        <v>18</v>
      </c>
      <c r="D35" s="19" t="s">
        <v>19</v>
      </c>
      <c r="E35" s="20" t="s">
        <v>20</v>
      </c>
      <c r="F35" s="19" t="s">
        <v>162</v>
      </c>
      <c r="G35" s="20" t="s">
        <v>169</v>
      </c>
      <c r="H35" s="19" t="s">
        <v>78</v>
      </c>
      <c r="I35" s="20" t="s">
        <v>180</v>
      </c>
      <c r="J35" s="19" t="s">
        <v>56</v>
      </c>
      <c r="K35" s="19" t="s">
        <v>181</v>
      </c>
      <c r="L35" s="19" t="s">
        <v>35</v>
      </c>
      <c r="M35" s="20" t="s">
        <v>182</v>
      </c>
      <c r="N35" s="21" t="s">
        <v>174</v>
      </c>
      <c r="O35" s="21" t="s">
        <v>175</v>
      </c>
      <c r="P35" s="23" t="s">
        <v>42</v>
      </c>
      <c r="Q35" s="22"/>
      <c r="R35" s="22"/>
      <c r="S35" s="24" t="str">
        <f t="shared" si="1"/>
        <v>#DIV/0!</v>
      </c>
      <c r="T35" s="6"/>
      <c r="U35" s="6"/>
      <c r="V35" s="6"/>
      <c r="W35" s="6"/>
      <c r="X35" s="6"/>
      <c r="Y35" s="6"/>
      <c r="Z35" s="6"/>
    </row>
    <row r="36" ht="18.75" customHeight="1">
      <c r="A36" s="18">
        <v>32.0</v>
      </c>
      <c r="B36" s="19" t="s">
        <v>17</v>
      </c>
      <c r="C36" s="20" t="s">
        <v>18</v>
      </c>
      <c r="D36" s="19" t="s">
        <v>19</v>
      </c>
      <c r="E36" s="20" t="s">
        <v>20</v>
      </c>
      <c r="F36" s="19" t="s">
        <v>162</v>
      </c>
      <c r="G36" s="20" t="s">
        <v>169</v>
      </c>
      <c r="H36" s="19" t="s">
        <v>111</v>
      </c>
      <c r="I36" s="20" t="s">
        <v>183</v>
      </c>
      <c r="J36" s="19" t="s">
        <v>184</v>
      </c>
      <c r="K36" s="19" t="s">
        <v>185</v>
      </c>
      <c r="L36" s="19" t="s">
        <v>35</v>
      </c>
      <c r="M36" s="20" t="s">
        <v>186</v>
      </c>
      <c r="N36" s="21" t="s">
        <v>187</v>
      </c>
      <c r="O36" s="21" t="s">
        <v>175</v>
      </c>
      <c r="P36" s="23" t="s">
        <v>42</v>
      </c>
      <c r="Q36" s="22"/>
      <c r="R36" s="22"/>
      <c r="S36" s="24" t="str">
        <f t="shared" si="1"/>
        <v>#DIV/0!</v>
      </c>
      <c r="T36" s="6"/>
      <c r="U36" s="6"/>
      <c r="V36" s="6"/>
      <c r="W36" s="6"/>
      <c r="X36" s="6"/>
      <c r="Y36" s="6"/>
      <c r="Z36" s="6"/>
    </row>
    <row r="37" ht="18.75" customHeight="1">
      <c r="A37" s="18">
        <v>33.0</v>
      </c>
      <c r="B37" s="19" t="s">
        <v>17</v>
      </c>
      <c r="C37" s="20" t="s">
        <v>18</v>
      </c>
      <c r="D37" s="19" t="s">
        <v>19</v>
      </c>
      <c r="E37" s="20" t="s">
        <v>20</v>
      </c>
      <c r="F37" s="19" t="s">
        <v>162</v>
      </c>
      <c r="G37" s="20" t="s">
        <v>169</v>
      </c>
      <c r="H37" s="19" t="s">
        <v>82</v>
      </c>
      <c r="I37" s="20" t="s">
        <v>188</v>
      </c>
      <c r="J37" s="19" t="s">
        <v>189</v>
      </c>
      <c r="K37" s="19" t="s">
        <v>190</v>
      </c>
      <c r="L37" s="19" t="s">
        <v>27</v>
      </c>
      <c r="M37" s="20" t="s">
        <v>191</v>
      </c>
      <c r="N37" s="21" t="s">
        <v>187</v>
      </c>
      <c r="O37" s="21" t="s">
        <v>175</v>
      </c>
      <c r="P37" s="23" t="s">
        <v>176</v>
      </c>
      <c r="Q37" s="22"/>
      <c r="R37" s="22"/>
      <c r="S37" s="24" t="str">
        <f t="shared" si="1"/>
        <v>#DIV/0!</v>
      </c>
      <c r="T37" s="6"/>
      <c r="U37" s="6"/>
      <c r="V37" s="6"/>
      <c r="W37" s="6"/>
      <c r="X37" s="6"/>
      <c r="Y37" s="6"/>
      <c r="Z37" s="6"/>
    </row>
    <row r="38" ht="18.75" customHeight="1">
      <c r="A38" s="18">
        <v>34.0</v>
      </c>
      <c r="B38" s="19" t="s">
        <v>17</v>
      </c>
      <c r="C38" s="20" t="s">
        <v>18</v>
      </c>
      <c r="D38" s="19" t="s">
        <v>19</v>
      </c>
      <c r="E38" s="20" t="s">
        <v>20</v>
      </c>
      <c r="F38" s="19" t="s">
        <v>162</v>
      </c>
      <c r="G38" s="20" t="s">
        <v>169</v>
      </c>
      <c r="H38" s="19" t="s">
        <v>86</v>
      </c>
      <c r="I38" s="20" t="s">
        <v>192</v>
      </c>
      <c r="J38" s="19" t="s">
        <v>193</v>
      </c>
      <c r="K38" s="19" t="s">
        <v>194</v>
      </c>
      <c r="L38" s="19" t="s">
        <v>35</v>
      </c>
      <c r="M38" s="20" t="s">
        <v>195</v>
      </c>
      <c r="N38" s="21" t="s">
        <v>187</v>
      </c>
      <c r="O38" s="21" t="s">
        <v>175</v>
      </c>
      <c r="P38" s="23" t="s">
        <v>59</v>
      </c>
      <c r="Q38" s="22"/>
      <c r="R38" s="22"/>
      <c r="S38" s="24" t="str">
        <f t="shared" si="1"/>
        <v>#DIV/0!</v>
      </c>
      <c r="T38" s="6"/>
      <c r="U38" s="6"/>
      <c r="V38" s="6"/>
      <c r="W38" s="6"/>
      <c r="X38" s="6"/>
      <c r="Y38" s="6"/>
      <c r="Z38" s="6"/>
    </row>
    <row r="39" ht="18.75" customHeight="1">
      <c r="A39" s="18">
        <v>35.0</v>
      </c>
      <c r="B39" s="19" t="s">
        <v>17</v>
      </c>
      <c r="C39" s="20" t="s">
        <v>18</v>
      </c>
      <c r="D39" s="19" t="s">
        <v>19</v>
      </c>
      <c r="E39" s="20" t="s">
        <v>20</v>
      </c>
      <c r="F39" s="19" t="s">
        <v>162</v>
      </c>
      <c r="G39" s="20" t="s">
        <v>169</v>
      </c>
      <c r="H39" s="19" t="s">
        <v>91</v>
      </c>
      <c r="I39" s="20" t="s">
        <v>196</v>
      </c>
      <c r="J39" s="19" t="s">
        <v>197</v>
      </c>
      <c r="K39" s="19" t="s">
        <v>198</v>
      </c>
      <c r="L39" s="19" t="s">
        <v>35</v>
      </c>
      <c r="M39" s="20" t="s">
        <v>199</v>
      </c>
      <c r="N39" s="21" t="s">
        <v>200</v>
      </c>
      <c r="O39" s="21" t="s">
        <v>201</v>
      </c>
      <c r="P39" s="22"/>
      <c r="Q39" s="22"/>
      <c r="R39" s="22"/>
      <c r="S39" s="24" t="str">
        <f t="shared" si="1"/>
        <v>#DIV/0!</v>
      </c>
      <c r="T39" s="6"/>
      <c r="U39" s="6"/>
      <c r="V39" s="6"/>
      <c r="W39" s="6"/>
      <c r="X39" s="6"/>
      <c r="Y39" s="6"/>
      <c r="Z39" s="6"/>
    </row>
    <row r="40" ht="18.75" customHeight="1">
      <c r="A40" s="18">
        <v>36.0</v>
      </c>
      <c r="B40" s="19" t="s">
        <v>17</v>
      </c>
      <c r="C40" s="20" t="s">
        <v>18</v>
      </c>
      <c r="D40" s="19" t="s">
        <v>19</v>
      </c>
      <c r="E40" s="20" t="s">
        <v>20</v>
      </c>
      <c r="F40" s="19" t="s">
        <v>162</v>
      </c>
      <c r="G40" s="20" t="s">
        <v>169</v>
      </c>
      <c r="H40" s="19" t="s">
        <v>21</v>
      </c>
      <c r="I40" s="20" t="s">
        <v>202</v>
      </c>
      <c r="J40" s="19" t="s">
        <v>203</v>
      </c>
      <c r="K40" s="19" t="s">
        <v>204</v>
      </c>
      <c r="L40" s="19" t="s">
        <v>35</v>
      </c>
      <c r="M40" s="20" t="s">
        <v>205</v>
      </c>
      <c r="N40" s="21" t="s">
        <v>200</v>
      </c>
      <c r="O40" s="21" t="s">
        <v>201</v>
      </c>
      <c r="P40" s="22"/>
      <c r="Q40" s="22"/>
      <c r="R40" s="22"/>
      <c r="S40" s="24" t="str">
        <f t="shared" si="1"/>
        <v>#DIV/0!</v>
      </c>
      <c r="T40" s="6"/>
      <c r="U40" s="6"/>
      <c r="V40" s="6"/>
      <c r="W40" s="6"/>
      <c r="X40" s="6"/>
      <c r="Y40" s="6"/>
      <c r="Z40" s="6"/>
    </row>
    <row r="41" ht="18.75" customHeight="1">
      <c r="A41" s="18">
        <v>37.0</v>
      </c>
      <c r="B41" s="19" t="s">
        <v>17</v>
      </c>
      <c r="C41" s="20" t="s">
        <v>18</v>
      </c>
      <c r="D41" s="19" t="s">
        <v>19</v>
      </c>
      <c r="E41" s="20" t="s">
        <v>20</v>
      </c>
      <c r="F41" s="19" t="s">
        <v>162</v>
      </c>
      <c r="G41" s="20" t="s">
        <v>169</v>
      </c>
      <c r="H41" s="19" t="s">
        <v>60</v>
      </c>
      <c r="I41" s="20" t="s">
        <v>206</v>
      </c>
      <c r="J41" s="19" t="s">
        <v>207</v>
      </c>
      <c r="K41" s="19" t="s">
        <v>208</v>
      </c>
      <c r="L41" s="19" t="s">
        <v>27</v>
      </c>
      <c r="M41" s="20" t="s">
        <v>209</v>
      </c>
      <c r="N41" s="21" t="s">
        <v>200</v>
      </c>
      <c r="O41" s="21" t="s">
        <v>201</v>
      </c>
      <c r="P41" s="22"/>
      <c r="Q41" s="22"/>
      <c r="R41" s="22"/>
      <c r="S41" s="24" t="str">
        <f t="shared" si="1"/>
        <v>#DIV/0!</v>
      </c>
      <c r="T41" s="6"/>
      <c r="U41" s="6"/>
      <c r="V41" s="6"/>
      <c r="W41" s="6"/>
      <c r="X41" s="6"/>
      <c r="Y41" s="6"/>
      <c r="Z41" s="6"/>
    </row>
    <row r="42" ht="18.75" customHeight="1">
      <c r="A42" s="18">
        <v>38.0</v>
      </c>
      <c r="B42" s="19" t="s">
        <v>17</v>
      </c>
      <c r="C42" s="20" t="s">
        <v>18</v>
      </c>
      <c r="D42" s="19" t="s">
        <v>19</v>
      </c>
      <c r="E42" s="20" t="s">
        <v>20</v>
      </c>
      <c r="F42" s="19" t="s">
        <v>210</v>
      </c>
      <c r="G42" s="20" t="s">
        <v>211</v>
      </c>
      <c r="H42" s="19" t="s">
        <v>78</v>
      </c>
      <c r="I42" s="20" t="s">
        <v>212</v>
      </c>
      <c r="J42" s="19" t="s">
        <v>213</v>
      </c>
      <c r="K42" s="19" t="s">
        <v>214</v>
      </c>
      <c r="L42" s="19" t="s">
        <v>35</v>
      </c>
      <c r="M42" s="20" t="s">
        <v>215</v>
      </c>
      <c r="N42" s="21" t="s">
        <v>216</v>
      </c>
      <c r="O42" s="21" t="s">
        <v>168</v>
      </c>
      <c r="P42" s="22"/>
      <c r="Q42" s="22"/>
      <c r="R42" s="22"/>
      <c r="S42" s="24" t="str">
        <f t="shared" si="1"/>
        <v>#DIV/0!</v>
      </c>
      <c r="T42" s="6"/>
      <c r="U42" s="6"/>
      <c r="V42" s="6"/>
      <c r="W42" s="6"/>
      <c r="X42" s="6"/>
      <c r="Y42" s="6"/>
      <c r="Z42" s="6"/>
    </row>
    <row r="43" ht="18.75" customHeight="1">
      <c r="A43" s="18">
        <v>39.0</v>
      </c>
      <c r="B43" s="19" t="s">
        <v>17</v>
      </c>
      <c r="C43" s="20" t="s">
        <v>18</v>
      </c>
      <c r="D43" s="19" t="s">
        <v>19</v>
      </c>
      <c r="E43" s="20" t="s">
        <v>20</v>
      </c>
      <c r="F43" s="19" t="s">
        <v>210</v>
      </c>
      <c r="G43" s="20" t="s">
        <v>211</v>
      </c>
      <c r="H43" s="19" t="s">
        <v>82</v>
      </c>
      <c r="I43" s="20" t="s">
        <v>217</v>
      </c>
      <c r="J43" s="19" t="s">
        <v>218</v>
      </c>
      <c r="K43" s="19" t="s">
        <v>219</v>
      </c>
      <c r="L43" s="19" t="s">
        <v>35</v>
      </c>
      <c r="M43" s="20" t="s">
        <v>199</v>
      </c>
      <c r="N43" s="21" t="s">
        <v>167</v>
      </c>
      <c r="O43" s="21" t="s">
        <v>168</v>
      </c>
      <c r="P43" s="22"/>
      <c r="Q43" s="22"/>
      <c r="R43" s="22"/>
      <c r="S43" s="24" t="str">
        <f t="shared" si="1"/>
        <v>#DIV/0!</v>
      </c>
      <c r="T43" s="6"/>
      <c r="U43" s="6"/>
      <c r="V43" s="6"/>
      <c r="W43" s="6"/>
      <c r="X43" s="6"/>
      <c r="Y43" s="6"/>
      <c r="Z43" s="6"/>
    </row>
    <row r="44" ht="18.75" customHeight="1">
      <c r="A44" s="18">
        <v>40.0</v>
      </c>
      <c r="B44" s="19" t="s">
        <v>17</v>
      </c>
      <c r="C44" s="20" t="s">
        <v>18</v>
      </c>
      <c r="D44" s="19" t="s">
        <v>19</v>
      </c>
      <c r="E44" s="20" t="s">
        <v>20</v>
      </c>
      <c r="F44" s="19" t="s">
        <v>210</v>
      </c>
      <c r="G44" s="20" t="s">
        <v>211</v>
      </c>
      <c r="H44" s="19" t="s">
        <v>49</v>
      </c>
      <c r="I44" s="20" t="s">
        <v>220</v>
      </c>
      <c r="J44" s="19" t="s">
        <v>88</v>
      </c>
      <c r="K44" s="19" t="s">
        <v>221</v>
      </c>
      <c r="L44" s="19" t="s">
        <v>35</v>
      </c>
      <c r="M44" s="20" t="s">
        <v>222</v>
      </c>
      <c r="N44" s="21" t="s">
        <v>167</v>
      </c>
      <c r="O44" s="21" t="s">
        <v>168</v>
      </c>
      <c r="P44" s="22"/>
      <c r="Q44" s="22"/>
      <c r="R44" s="22"/>
      <c r="S44" s="24" t="str">
        <f t="shared" si="1"/>
        <v>#DIV/0!</v>
      </c>
      <c r="T44" s="6"/>
      <c r="U44" s="6"/>
      <c r="V44" s="6"/>
      <c r="W44" s="6"/>
      <c r="X44" s="6"/>
      <c r="Y44" s="6"/>
      <c r="Z44" s="6"/>
    </row>
    <row r="45" ht="18.75" customHeight="1">
      <c r="A45" s="18">
        <v>41.0</v>
      </c>
      <c r="B45" s="19" t="s">
        <v>17</v>
      </c>
      <c r="C45" s="20" t="s">
        <v>18</v>
      </c>
      <c r="D45" s="19" t="s">
        <v>19</v>
      </c>
      <c r="E45" s="20" t="s">
        <v>20</v>
      </c>
      <c r="F45" s="19" t="s">
        <v>210</v>
      </c>
      <c r="G45" s="20" t="s">
        <v>211</v>
      </c>
      <c r="H45" s="19" t="s">
        <v>54</v>
      </c>
      <c r="I45" s="20" t="s">
        <v>223</v>
      </c>
      <c r="J45" s="19" t="s">
        <v>178</v>
      </c>
      <c r="K45" s="19" t="s">
        <v>224</v>
      </c>
      <c r="L45" s="19" t="s">
        <v>27</v>
      </c>
      <c r="M45" s="20" t="s">
        <v>225</v>
      </c>
      <c r="N45" s="21" t="s">
        <v>216</v>
      </c>
      <c r="O45" s="21" t="s">
        <v>168</v>
      </c>
      <c r="P45" s="22"/>
      <c r="Q45" s="22"/>
      <c r="R45" s="22"/>
      <c r="S45" s="24" t="str">
        <f t="shared" si="1"/>
        <v>#DIV/0!</v>
      </c>
      <c r="T45" s="6"/>
      <c r="U45" s="6"/>
      <c r="V45" s="6"/>
      <c r="W45" s="6"/>
      <c r="X45" s="6"/>
      <c r="Y45" s="6"/>
      <c r="Z45" s="6"/>
    </row>
    <row r="46" ht="18.75" customHeight="1">
      <c r="A46" s="18">
        <v>42.0</v>
      </c>
      <c r="B46" s="19" t="s">
        <v>17</v>
      </c>
      <c r="C46" s="20" t="s">
        <v>18</v>
      </c>
      <c r="D46" s="19" t="s">
        <v>19</v>
      </c>
      <c r="E46" s="20" t="s">
        <v>20</v>
      </c>
      <c r="F46" s="19" t="s">
        <v>210</v>
      </c>
      <c r="G46" s="20" t="s">
        <v>211</v>
      </c>
      <c r="H46" s="19" t="s">
        <v>141</v>
      </c>
      <c r="I46" s="20" t="s">
        <v>226</v>
      </c>
      <c r="J46" s="19" t="s">
        <v>104</v>
      </c>
      <c r="K46" s="19" t="s">
        <v>227</v>
      </c>
      <c r="L46" s="19" t="s">
        <v>35</v>
      </c>
      <c r="M46" s="20" t="s">
        <v>191</v>
      </c>
      <c r="N46" s="21" t="s">
        <v>216</v>
      </c>
      <c r="O46" s="21" t="s">
        <v>168</v>
      </c>
      <c r="P46" s="22"/>
      <c r="Q46" s="22"/>
      <c r="R46" s="22"/>
      <c r="S46" s="24" t="str">
        <f t="shared" si="1"/>
        <v>#DIV/0!</v>
      </c>
      <c r="T46" s="6"/>
      <c r="U46" s="6"/>
      <c r="V46" s="6"/>
      <c r="W46" s="6"/>
      <c r="X46" s="6"/>
      <c r="Y46" s="6"/>
      <c r="Z46" s="6"/>
    </row>
    <row r="47" ht="18.75" customHeight="1">
      <c r="A47" s="18">
        <v>43.0</v>
      </c>
      <c r="B47" s="19" t="s">
        <v>17</v>
      </c>
      <c r="C47" s="20" t="s">
        <v>18</v>
      </c>
      <c r="D47" s="19" t="s">
        <v>19</v>
      </c>
      <c r="E47" s="20" t="s">
        <v>20</v>
      </c>
      <c r="F47" s="19" t="s">
        <v>228</v>
      </c>
      <c r="G47" s="20" t="s">
        <v>229</v>
      </c>
      <c r="H47" s="19" t="s">
        <v>23</v>
      </c>
      <c r="I47" s="20" t="s">
        <v>230</v>
      </c>
      <c r="J47" s="19" t="s">
        <v>203</v>
      </c>
      <c r="K47" s="19" t="s">
        <v>231</v>
      </c>
      <c r="L47" s="19" t="s">
        <v>35</v>
      </c>
      <c r="M47" s="20" t="s">
        <v>232</v>
      </c>
      <c r="N47" s="21" t="s">
        <v>233</v>
      </c>
      <c r="O47" s="21" t="s">
        <v>234</v>
      </c>
      <c r="P47" s="22"/>
      <c r="Q47" s="22"/>
      <c r="R47" s="22"/>
      <c r="S47" s="24" t="str">
        <f t="shared" si="1"/>
        <v>#DIV/0!</v>
      </c>
      <c r="T47" s="6"/>
      <c r="U47" s="6"/>
      <c r="V47" s="6"/>
      <c r="W47" s="6"/>
      <c r="X47" s="6"/>
      <c r="Y47" s="6"/>
      <c r="Z47" s="6"/>
    </row>
    <row r="48" ht="18.75" customHeight="1">
      <c r="A48" s="18">
        <v>44.0</v>
      </c>
      <c r="B48" s="19" t="s">
        <v>17</v>
      </c>
      <c r="C48" s="20" t="s">
        <v>18</v>
      </c>
      <c r="D48" s="19" t="s">
        <v>19</v>
      </c>
      <c r="E48" s="20" t="s">
        <v>20</v>
      </c>
      <c r="F48" s="19" t="s">
        <v>228</v>
      </c>
      <c r="G48" s="20" t="s">
        <v>229</v>
      </c>
      <c r="H48" s="19" t="s">
        <v>68</v>
      </c>
      <c r="I48" s="20" t="s">
        <v>235</v>
      </c>
      <c r="J48" s="19" t="s">
        <v>236</v>
      </c>
      <c r="K48" s="19" t="s">
        <v>237</v>
      </c>
      <c r="L48" s="19" t="s">
        <v>35</v>
      </c>
      <c r="M48" s="20" t="s">
        <v>238</v>
      </c>
      <c r="N48" s="21" t="s">
        <v>233</v>
      </c>
      <c r="O48" s="21" t="s">
        <v>234</v>
      </c>
      <c r="P48" s="22"/>
      <c r="Q48" s="22"/>
      <c r="R48" s="22"/>
      <c r="S48" s="24" t="str">
        <f t="shared" si="1"/>
        <v>#DIV/0!</v>
      </c>
      <c r="T48" s="6"/>
      <c r="U48" s="6"/>
      <c r="V48" s="6"/>
      <c r="W48" s="6"/>
      <c r="X48" s="6"/>
      <c r="Y48" s="6"/>
      <c r="Z48" s="6"/>
    </row>
    <row r="49" ht="18.75" customHeight="1">
      <c r="A49" s="18">
        <v>45.0</v>
      </c>
      <c r="B49" s="19" t="s">
        <v>17</v>
      </c>
      <c r="C49" s="20" t="s">
        <v>18</v>
      </c>
      <c r="D49" s="19" t="s">
        <v>19</v>
      </c>
      <c r="E49" s="20" t="s">
        <v>20</v>
      </c>
      <c r="F49" s="19" t="s">
        <v>228</v>
      </c>
      <c r="G49" s="20" t="s">
        <v>229</v>
      </c>
      <c r="H49" s="19" t="s">
        <v>111</v>
      </c>
      <c r="I49" s="20" t="s">
        <v>239</v>
      </c>
      <c r="J49" s="19" t="s">
        <v>164</v>
      </c>
      <c r="K49" s="19" t="s">
        <v>240</v>
      </c>
      <c r="L49" s="19" t="s">
        <v>27</v>
      </c>
      <c r="M49" s="20" t="s">
        <v>241</v>
      </c>
      <c r="N49" s="21" t="s">
        <v>242</v>
      </c>
      <c r="O49" s="21" t="s">
        <v>243</v>
      </c>
      <c r="P49" s="22"/>
      <c r="Q49" s="22"/>
      <c r="R49" s="22"/>
      <c r="S49" s="24" t="str">
        <f t="shared" si="1"/>
        <v>#DIV/0!</v>
      </c>
      <c r="T49" s="6"/>
      <c r="U49" s="6"/>
      <c r="V49" s="6"/>
      <c r="W49" s="6"/>
      <c r="X49" s="6"/>
      <c r="Y49" s="6"/>
      <c r="Z49" s="6"/>
    </row>
    <row r="50" ht="18.75" customHeight="1">
      <c r="A50" s="18">
        <v>46.0</v>
      </c>
      <c r="B50" s="19" t="s">
        <v>17</v>
      </c>
      <c r="C50" s="20" t="s">
        <v>18</v>
      </c>
      <c r="D50" s="19" t="s">
        <v>19</v>
      </c>
      <c r="E50" s="20" t="s">
        <v>20</v>
      </c>
      <c r="F50" s="19" t="s">
        <v>228</v>
      </c>
      <c r="G50" s="20" t="s">
        <v>229</v>
      </c>
      <c r="H50" s="19" t="s">
        <v>82</v>
      </c>
      <c r="I50" s="20" t="s">
        <v>244</v>
      </c>
      <c r="J50" s="19" t="s">
        <v>245</v>
      </c>
      <c r="K50" s="19" t="s">
        <v>246</v>
      </c>
      <c r="L50" s="19" t="s">
        <v>35</v>
      </c>
      <c r="M50" s="20" t="s">
        <v>247</v>
      </c>
      <c r="N50" s="21" t="s">
        <v>248</v>
      </c>
      <c r="O50" s="21" t="s">
        <v>243</v>
      </c>
      <c r="P50" s="23" t="s">
        <v>42</v>
      </c>
      <c r="Q50" s="22"/>
      <c r="R50" s="22"/>
      <c r="S50" s="24" t="str">
        <f t="shared" si="1"/>
        <v>#DIV/0!</v>
      </c>
      <c r="T50" s="6"/>
      <c r="U50" s="6"/>
      <c r="V50" s="6"/>
      <c r="W50" s="6"/>
      <c r="X50" s="6"/>
      <c r="Y50" s="6"/>
      <c r="Z50" s="6"/>
    </row>
    <row r="51" ht="18.75" customHeight="1">
      <c r="A51" s="18">
        <v>47.0</v>
      </c>
      <c r="B51" s="19" t="s">
        <v>17</v>
      </c>
      <c r="C51" s="20" t="s">
        <v>18</v>
      </c>
      <c r="D51" s="19" t="s">
        <v>19</v>
      </c>
      <c r="E51" s="20" t="s">
        <v>20</v>
      </c>
      <c r="F51" s="19" t="s">
        <v>228</v>
      </c>
      <c r="G51" s="20" t="s">
        <v>229</v>
      </c>
      <c r="H51" s="19" t="s">
        <v>91</v>
      </c>
      <c r="I51" s="20" t="s">
        <v>249</v>
      </c>
      <c r="J51" s="19" t="s">
        <v>159</v>
      </c>
      <c r="K51" s="19" t="s">
        <v>250</v>
      </c>
      <c r="L51" s="19" t="s">
        <v>35</v>
      </c>
      <c r="M51" s="20" t="s">
        <v>251</v>
      </c>
      <c r="N51" s="21" t="s">
        <v>242</v>
      </c>
      <c r="O51" s="21" t="s">
        <v>243</v>
      </c>
      <c r="P51" s="22"/>
      <c r="Q51" s="22"/>
      <c r="R51" s="22"/>
      <c r="S51" s="24" t="str">
        <f t="shared" si="1"/>
        <v>#DIV/0!</v>
      </c>
      <c r="T51" s="6"/>
      <c r="U51" s="6"/>
      <c r="V51" s="6"/>
      <c r="W51" s="6"/>
      <c r="X51" s="6"/>
      <c r="Y51" s="6"/>
      <c r="Z51" s="6"/>
    </row>
    <row r="52" ht="18.75" customHeight="1">
      <c r="A52" s="18">
        <v>48.0</v>
      </c>
      <c r="B52" s="19" t="s">
        <v>17</v>
      </c>
      <c r="C52" s="20" t="s">
        <v>18</v>
      </c>
      <c r="D52" s="19" t="s">
        <v>19</v>
      </c>
      <c r="E52" s="20" t="s">
        <v>20</v>
      </c>
      <c r="F52" s="19" t="s">
        <v>228</v>
      </c>
      <c r="G52" s="20" t="s">
        <v>229</v>
      </c>
      <c r="H52" s="19" t="s">
        <v>252</v>
      </c>
      <c r="I52" s="20" t="s">
        <v>253</v>
      </c>
      <c r="J52" s="19" t="s">
        <v>70</v>
      </c>
      <c r="K52" s="19" t="s">
        <v>254</v>
      </c>
      <c r="L52" s="19" t="s">
        <v>35</v>
      </c>
      <c r="M52" s="20" t="s">
        <v>255</v>
      </c>
      <c r="N52" s="21" t="s">
        <v>248</v>
      </c>
      <c r="O52" s="21" t="s">
        <v>243</v>
      </c>
      <c r="P52" s="22"/>
      <c r="Q52" s="22"/>
      <c r="R52" s="22"/>
      <c r="S52" s="24" t="str">
        <f t="shared" si="1"/>
        <v>#DIV/0!</v>
      </c>
      <c r="T52" s="6"/>
      <c r="U52" s="6"/>
      <c r="V52" s="6"/>
      <c r="W52" s="6"/>
      <c r="X52" s="6"/>
      <c r="Y52" s="6"/>
      <c r="Z52" s="6"/>
    </row>
    <row r="53" ht="18.75" customHeight="1">
      <c r="A53" s="18">
        <v>49.0</v>
      </c>
      <c r="B53" s="19" t="s">
        <v>17</v>
      </c>
      <c r="C53" s="20" t="s">
        <v>18</v>
      </c>
      <c r="D53" s="19" t="s">
        <v>19</v>
      </c>
      <c r="E53" s="20" t="s">
        <v>20</v>
      </c>
      <c r="F53" s="19" t="s">
        <v>228</v>
      </c>
      <c r="G53" s="20" t="s">
        <v>229</v>
      </c>
      <c r="H53" s="19" t="s">
        <v>37</v>
      </c>
      <c r="I53" s="20" t="s">
        <v>256</v>
      </c>
      <c r="J53" s="19" t="s">
        <v>164</v>
      </c>
      <c r="K53" s="19" t="s">
        <v>257</v>
      </c>
      <c r="L53" s="19" t="s">
        <v>27</v>
      </c>
      <c r="M53" s="20" t="s">
        <v>36</v>
      </c>
      <c r="N53" s="21" t="s">
        <v>242</v>
      </c>
      <c r="O53" s="21" t="s">
        <v>243</v>
      </c>
      <c r="P53" s="22"/>
      <c r="Q53" s="22"/>
      <c r="R53" s="22"/>
      <c r="S53" s="24" t="str">
        <f t="shared" si="1"/>
        <v>#DIV/0!</v>
      </c>
      <c r="T53" s="6"/>
      <c r="U53" s="6"/>
      <c r="V53" s="6"/>
      <c r="W53" s="6"/>
      <c r="X53" s="6"/>
      <c r="Y53" s="6"/>
      <c r="Z53" s="6"/>
    </row>
    <row r="54" ht="18.75" customHeight="1">
      <c r="A54" s="18">
        <v>50.0</v>
      </c>
      <c r="B54" s="19" t="s">
        <v>17</v>
      </c>
      <c r="C54" s="20" t="s">
        <v>18</v>
      </c>
      <c r="D54" s="19" t="s">
        <v>19</v>
      </c>
      <c r="E54" s="20" t="s">
        <v>20</v>
      </c>
      <c r="F54" s="19" t="s">
        <v>228</v>
      </c>
      <c r="G54" s="20" t="s">
        <v>229</v>
      </c>
      <c r="H54" s="19" t="s">
        <v>54</v>
      </c>
      <c r="I54" s="20" t="s">
        <v>258</v>
      </c>
      <c r="J54" s="19" t="s">
        <v>178</v>
      </c>
      <c r="K54" s="19" t="s">
        <v>259</v>
      </c>
      <c r="L54" s="19" t="s">
        <v>35</v>
      </c>
      <c r="M54" s="20" t="s">
        <v>260</v>
      </c>
      <c r="N54" s="21" t="s">
        <v>248</v>
      </c>
      <c r="O54" s="21" t="s">
        <v>243</v>
      </c>
      <c r="P54" s="22"/>
      <c r="Q54" s="22"/>
      <c r="R54" s="22"/>
      <c r="S54" s="24" t="str">
        <f t="shared" si="1"/>
        <v>#DIV/0!</v>
      </c>
      <c r="T54" s="6"/>
      <c r="U54" s="6"/>
      <c r="V54" s="6"/>
      <c r="W54" s="6"/>
      <c r="X54" s="6"/>
      <c r="Y54" s="6"/>
      <c r="Z54" s="6"/>
    </row>
    <row r="55" ht="18.75" customHeight="1">
      <c r="A55" s="18">
        <v>51.0</v>
      </c>
      <c r="B55" s="19" t="s">
        <v>17</v>
      </c>
      <c r="C55" s="20" t="s">
        <v>18</v>
      </c>
      <c r="D55" s="19" t="s">
        <v>19</v>
      </c>
      <c r="E55" s="20" t="s">
        <v>20</v>
      </c>
      <c r="F55" s="19" t="s">
        <v>261</v>
      </c>
      <c r="G55" s="20" t="s">
        <v>262</v>
      </c>
      <c r="H55" s="19" t="s">
        <v>23</v>
      </c>
      <c r="I55" s="20" t="s">
        <v>263</v>
      </c>
      <c r="J55" s="19" t="s">
        <v>75</v>
      </c>
      <c r="K55" s="19" t="s">
        <v>264</v>
      </c>
      <c r="L55" s="19" t="s">
        <v>35</v>
      </c>
      <c r="M55" s="20" t="s">
        <v>150</v>
      </c>
      <c r="N55" s="21" t="s">
        <v>265</v>
      </c>
      <c r="O55" s="21" t="s">
        <v>266</v>
      </c>
      <c r="P55" s="23" t="s">
        <v>42</v>
      </c>
      <c r="Q55" s="22"/>
      <c r="R55" s="22"/>
      <c r="S55" s="24" t="str">
        <f t="shared" si="1"/>
        <v>#DIV/0!</v>
      </c>
      <c r="T55" s="6"/>
      <c r="U55" s="6"/>
      <c r="V55" s="6"/>
      <c r="W55" s="6"/>
      <c r="X55" s="6"/>
      <c r="Y55" s="6"/>
      <c r="Z55" s="6"/>
    </row>
    <row r="56" ht="18.75" customHeight="1">
      <c r="A56" s="18">
        <v>52.0</v>
      </c>
      <c r="B56" s="19" t="s">
        <v>17</v>
      </c>
      <c r="C56" s="20" t="s">
        <v>18</v>
      </c>
      <c r="D56" s="19" t="s">
        <v>19</v>
      </c>
      <c r="E56" s="20" t="s">
        <v>20</v>
      </c>
      <c r="F56" s="19" t="s">
        <v>261</v>
      </c>
      <c r="G56" s="20" t="s">
        <v>262</v>
      </c>
      <c r="H56" s="19" t="s">
        <v>68</v>
      </c>
      <c r="I56" s="20" t="s">
        <v>267</v>
      </c>
      <c r="J56" s="19" t="s">
        <v>122</v>
      </c>
      <c r="K56" s="19" t="s">
        <v>268</v>
      </c>
      <c r="L56" s="19" t="s">
        <v>35</v>
      </c>
      <c r="M56" s="20" t="s">
        <v>269</v>
      </c>
      <c r="N56" s="21" t="s">
        <v>265</v>
      </c>
      <c r="O56" s="21" t="s">
        <v>266</v>
      </c>
      <c r="P56" s="22"/>
      <c r="Q56" s="22"/>
      <c r="R56" s="22"/>
      <c r="S56" s="24" t="str">
        <f t="shared" si="1"/>
        <v>#DIV/0!</v>
      </c>
      <c r="T56" s="6"/>
      <c r="U56" s="6"/>
      <c r="V56" s="6"/>
      <c r="W56" s="6"/>
      <c r="X56" s="6"/>
      <c r="Y56" s="6"/>
      <c r="Z56" s="6"/>
    </row>
    <row r="57" ht="18.75" customHeight="1">
      <c r="A57" s="18">
        <v>53.0</v>
      </c>
      <c r="B57" s="19" t="s">
        <v>17</v>
      </c>
      <c r="C57" s="20" t="s">
        <v>18</v>
      </c>
      <c r="D57" s="19" t="s">
        <v>19</v>
      </c>
      <c r="E57" s="20" t="s">
        <v>20</v>
      </c>
      <c r="F57" s="19" t="s">
        <v>261</v>
      </c>
      <c r="G57" s="20" t="s">
        <v>262</v>
      </c>
      <c r="H57" s="19" t="s">
        <v>31</v>
      </c>
      <c r="I57" s="20" t="s">
        <v>270</v>
      </c>
      <c r="J57" s="19" t="s">
        <v>271</v>
      </c>
      <c r="K57" s="19" t="s">
        <v>272</v>
      </c>
      <c r="L57" s="19" t="s">
        <v>27</v>
      </c>
      <c r="M57" s="20" t="s">
        <v>150</v>
      </c>
      <c r="N57" s="21" t="s">
        <v>265</v>
      </c>
      <c r="O57" s="21" t="s">
        <v>266</v>
      </c>
      <c r="P57" s="22"/>
      <c r="Q57" s="22"/>
      <c r="R57" s="22"/>
      <c r="S57" s="24" t="str">
        <f t="shared" si="1"/>
        <v>#DIV/0!</v>
      </c>
      <c r="T57" s="6"/>
      <c r="U57" s="6"/>
      <c r="V57" s="6"/>
      <c r="W57" s="6"/>
      <c r="X57" s="6"/>
      <c r="Y57" s="6"/>
      <c r="Z57" s="6"/>
    </row>
    <row r="58" ht="18.75" customHeight="1">
      <c r="A58" s="18">
        <v>54.0</v>
      </c>
      <c r="B58" s="19" t="s">
        <v>17</v>
      </c>
      <c r="C58" s="20" t="s">
        <v>18</v>
      </c>
      <c r="D58" s="19" t="s">
        <v>19</v>
      </c>
      <c r="E58" s="20" t="s">
        <v>20</v>
      </c>
      <c r="F58" s="19" t="s">
        <v>261</v>
      </c>
      <c r="G58" s="20" t="s">
        <v>262</v>
      </c>
      <c r="H58" s="19" t="s">
        <v>21</v>
      </c>
      <c r="I58" s="20" t="s">
        <v>273</v>
      </c>
      <c r="J58" s="19" t="s">
        <v>274</v>
      </c>
      <c r="K58" s="19" t="s">
        <v>275</v>
      </c>
      <c r="L58" s="19" t="s">
        <v>35</v>
      </c>
      <c r="M58" s="20" t="s">
        <v>276</v>
      </c>
      <c r="N58" s="21" t="s">
        <v>277</v>
      </c>
      <c r="O58" s="21" t="s">
        <v>266</v>
      </c>
      <c r="P58" s="22"/>
      <c r="Q58" s="22"/>
      <c r="R58" s="22"/>
      <c r="S58" s="24" t="str">
        <f t="shared" si="1"/>
        <v>#DIV/0!</v>
      </c>
      <c r="T58" s="6"/>
      <c r="U58" s="6"/>
      <c r="V58" s="6"/>
      <c r="W58" s="6"/>
      <c r="X58" s="6"/>
      <c r="Y58" s="6"/>
      <c r="Z58" s="6"/>
    </row>
    <row r="59" ht="18.75" customHeight="1">
      <c r="A59" s="18">
        <v>55.0</v>
      </c>
      <c r="B59" s="19" t="s">
        <v>17</v>
      </c>
      <c r="C59" s="20" t="s">
        <v>18</v>
      </c>
      <c r="D59" s="19" t="s">
        <v>19</v>
      </c>
      <c r="E59" s="20" t="s">
        <v>20</v>
      </c>
      <c r="F59" s="19" t="s">
        <v>261</v>
      </c>
      <c r="G59" s="20" t="s">
        <v>262</v>
      </c>
      <c r="H59" s="19" t="s">
        <v>60</v>
      </c>
      <c r="I59" s="20" t="s">
        <v>278</v>
      </c>
      <c r="J59" s="19" t="s">
        <v>138</v>
      </c>
      <c r="K59" s="19" t="s">
        <v>279</v>
      </c>
      <c r="L59" s="19" t="s">
        <v>35</v>
      </c>
      <c r="M59" s="20" t="s">
        <v>280</v>
      </c>
      <c r="N59" s="21" t="s">
        <v>277</v>
      </c>
      <c r="O59" s="21" t="s">
        <v>266</v>
      </c>
      <c r="P59" s="23" t="s">
        <v>176</v>
      </c>
      <c r="Q59" s="22"/>
      <c r="R59" s="23">
        <v>30.0</v>
      </c>
      <c r="S59" s="24" t="str">
        <f t="shared" si="1"/>
        <v>#DIV/0!</v>
      </c>
      <c r="T59" s="6"/>
      <c r="U59" s="6"/>
      <c r="V59" s="6"/>
      <c r="W59" s="6"/>
      <c r="X59" s="6"/>
      <c r="Y59" s="6"/>
      <c r="Z59" s="6"/>
    </row>
    <row r="60" ht="18.75" customHeight="1">
      <c r="A60" s="18">
        <v>56.0</v>
      </c>
      <c r="B60" s="19" t="s">
        <v>17</v>
      </c>
      <c r="C60" s="20" t="s">
        <v>18</v>
      </c>
      <c r="D60" s="19" t="s">
        <v>19</v>
      </c>
      <c r="E60" s="20" t="s">
        <v>20</v>
      </c>
      <c r="F60" s="19" t="s">
        <v>261</v>
      </c>
      <c r="G60" s="20" t="s">
        <v>262</v>
      </c>
      <c r="H60" s="19" t="s">
        <v>37</v>
      </c>
      <c r="I60" s="20" t="s">
        <v>281</v>
      </c>
      <c r="J60" s="19" t="s">
        <v>132</v>
      </c>
      <c r="K60" s="19" t="s">
        <v>282</v>
      </c>
      <c r="L60" s="19" t="s">
        <v>35</v>
      </c>
      <c r="M60" s="20" t="s">
        <v>283</v>
      </c>
      <c r="N60" s="21" t="s">
        <v>277</v>
      </c>
      <c r="O60" s="21" t="s">
        <v>266</v>
      </c>
      <c r="P60" s="22"/>
      <c r="Q60" s="22"/>
      <c r="R60" s="22"/>
      <c r="S60" s="24" t="str">
        <f t="shared" si="1"/>
        <v>#DIV/0!</v>
      </c>
      <c r="T60" s="6"/>
      <c r="U60" s="6"/>
      <c r="V60" s="6"/>
      <c r="W60" s="6"/>
      <c r="X60" s="6"/>
      <c r="Y60" s="6"/>
      <c r="Z60" s="6"/>
    </row>
    <row r="61" ht="18.75" customHeight="1">
      <c r="A61" s="18">
        <v>57.0</v>
      </c>
      <c r="B61" s="19" t="s">
        <v>17</v>
      </c>
      <c r="C61" s="20" t="s">
        <v>18</v>
      </c>
      <c r="D61" s="19" t="s">
        <v>19</v>
      </c>
      <c r="E61" s="20" t="s">
        <v>20</v>
      </c>
      <c r="F61" s="19" t="s">
        <v>284</v>
      </c>
      <c r="G61" s="20" t="s">
        <v>285</v>
      </c>
      <c r="H61" s="19" t="s">
        <v>23</v>
      </c>
      <c r="I61" s="20" t="s">
        <v>286</v>
      </c>
      <c r="J61" s="19" t="s">
        <v>122</v>
      </c>
      <c r="K61" s="19" t="s">
        <v>287</v>
      </c>
      <c r="L61" s="19" t="s">
        <v>27</v>
      </c>
      <c r="M61" s="20" t="s">
        <v>288</v>
      </c>
      <c r="N61" s="21" t="s">
        <v>289</v>
      </c>
      <c r="O61" s="21" t="s">
        <v>290</v>
      </c>
      <c r="P61" s="22"/>
      <c r="Q61" s="22"/>
      <c r="R61" s="22"/>
      <c r="S61" s="24" t="str">
        <f t="shared" si="1"/>
        <v>#DIV/0!</v>
      </c>
      <c r="T61" s="6"/>
      <c r="U61" s="6"/>
      <c r="V61" s="6"/>
      <c r="W61" s="6"/>
      <c r="X61" s="6"/>
      <c r="Y61" s="6"/>
      <c r="Z61" s="6"/>
    </row>
    <row r="62" ht="18.75" customHeight="1">
      <c r="A62" s="18">
        <v>58.0</v>
      </c>
      <c r="B62" s="19" t="s">
        <v>17</v>
      </c>
      <c r="C62" s="20" t="s">
        <v>18</v>
      </c>
      <c r="D62" s="19" t="s">
        <v>19</v>
      </c>
      <c r="E62" s="20" t="s">
        <v>20</v>
      </c>
      <c r="F62" s="19" t="s">
        <v>284</v>
      </c>
      <c r="G62" s="20" t="s">
        <v>285</v>
      </c>
      <c r="H62" s="19" t="s">
        <v>68</v>
      </c>
      <c r="I62" s="20" t="s">
        <v>291</v>
      </c>
      <c r="J62" s="19" t="s">
        <v>171</v>
      </c>
      <c r="K62" s="19" t="s">
        <v>292</v>
      </c>
      <c r="L62" s="19" t="s">
        <v>35</v>
      </c>
      <c r="M62" s="20" t="s">
        <v>293</v>
      </c>
      <c r="N62" s="21" t="s">
        <v>294</v>
      </c>
      <c r="O62" s="21" t="s">
        <v>290</v>
      </c>
      <c r="P62" s="22"/>
      <c r="Q62" s="22"/>
      <c r="R62" s="22"/>
      <c r="S62" s="24" t="str">
        <f t="shared" si="1"/>
        <v>#DIV/0!</v>
      </c>
      <c r="T62" s="6"/>
      <c r="U62" s="6"/>
      <c r="V62" s="6"/>
      <c r="W62" s="6"/>
      <c r="X62" s="6"/>
      <c r="Y62" s="6"/>
      <c r="Z62" s="6"/>
    </row>
    <row r="63" ht="18.75" customHeight="1">
      <c r="A63" s="18">
        <v>59.0</v>
      </c>
      <c r="B63" s="19" t="s">
        <v>17</v>
      </c>
      <c r="C63" s="20" t="s">
        <v>18</v>
      </c>
      <c r="D63" s="19" t="s">
        <v>19</v>
      </c>
      <c r="E63" s="20" t="s">
        <v>20</v>
      </c>
      <c r="F63" s="19" t="s">
        <v>284</v>
      </c>
      <c r="G63" s="20" t="s">
        <v>285</v>
      </c>
      <c r="H63" s="19" t="s">
        <v>31</v>
      </c>
      <c r="I63" s="20" t="s">
        <v>295</v>
      </c>
      <c r="J63" s="19" t="s">
        <v>108</v>
      </c>
      <c r="K63" s="19" t="s">
        <v>296</v>
      </c>
      <c r="L63" s="19" t="s">
        <v>35</v>
      </c>
      <c r="M63" s="20" t="s">
        <v>297</v>
      </c>
      <c r="N63" s="21" t="s">
        <v>289</v>
      </c>
      <c r="O63" s="21" t="s">
        <v>290</v>
      </c>
      <c r="P63" s="22"/>
      <c r="Q63" s="22"/>
      <c r="R63" s="22"/>
      <c r="S63" s="24" t="str">
        <f t="shared" si="1"/>
        <v>#DIV/0!</v>
      </c>
      <c r="T63" s="6"/>
      <c r="U63" s="6"/>
      <c r="V63" s="6"/>
      <c r="W63" s="6"/>
      <c r="X63" s="6"/>
      <c r="Y63" s="6"/>
      <c r="Z63" s="6"/>
    </row>
    <row r="64" ht="18.75" customHeight="1">
      <c r="A64" s="18">
        <v>60.0</v>
      </c>
      <c r="B64" s="19" t="s">
        <v>17</v>
      </c>
      <c r="C64" s="20" t="s">
        <v>18</v>
      </c>
      <c r="D64" s="19" t="s">
        <v>19</v>
      </c>
      <c r="E64" s="20" t="s">
        <v>20</v>
      </c>
      <c r="F64" s="19" t="s">
        <v>284</v>
      </c>
      <c r="G64" s="20" t="s">
        <v>285</v>
      </c>
      <c r="H64" s="19" t="s">
        <v>78</v>
      </c>
      <c r="I64" s="20" t="s">
        <v>298</v>
      </c>
      <c r="J64" s="19" t="s">
        <v>104</v>
      </c>
      <c r="K64" s="19" t="s">
        <v>299</v>
      </c>
      <c r="L64" s="19" t="s">
        <v>35</v>
      </c>
      <c r="M64" s="20" t="s">
        <v>300</v>
      </c>
      <c r="N64" s="21" t="s">
        <v>294</v>
      </c>
      <c r="O64" s="21" t="s">
        <v>290</v>
      </c>
      <c r="P64" s="22"/>
      <c r="Q64" s="22"/>
      <c r="R64" s="22"/>
      <c r="S64" s="24" t="str">
        <f t="shared" si="1"/>
        <v>#DIV/0!</v>
      </c>
      <c r="T64" s="6"/>
      <c r="U64" s="6"/>
      <c r="V64" s="6"/>
      <c r="W64" s="6"/>
      <c r="X64" s="6"/>
      <c r="Y64" s="6"/>
      <c r="Z64" s="6"/>
    </row>
    <row r="65" ht="18.75" customHeight="1">
      <c r="A65" s="18">
        <v>61.0</v>
      </c>
      <c r="B65" s="19" t="s">
        <v>17</v>
      </c>
      <c r="C65" s="20" t="s">
        <v>18</v>
      </c>
      <c r="D65" s="19" t="s">
        <v>19</v>
      </c>
      <c r="E65" s="20" t="s">
        <v>20</v>
      </c>
      <c r="F65" s="19" t="s">
        <v>284</v>
      </c>
      <c r="G65" s="20" t="s">
        <v>285</v>
      </c>
      <c r="H65" s="19" t="s">
        <v>111</v>
      </c>
      <c r="I65" s="20" t="s">
        <v>301</v>
      </c>
      <c r="J65" s="19" t="s">
        <v>302</v>
      </c>
      <c r="K65" s="19" t="s">
        <v>303</v>
      </c>
      <c r="L65" s="19" t="s">
        <v>27</v>
      </c>
      <c r="M65" s="20" t="s">
        <v>304</v>
      </c>
      <c r="N65" s="21" t="s">
        <v>289</v>
      </c>
      <c r="O65" s="21" t="s">
        <v>290</v>
      </c>
      <c r="P65" s="22"/>
      <c r="Q65" s="22"/>
      <c r="R65" s="22"/>
      <c r="S65" s="24" t="str">
        <f t="shared" si="1"/>
        <v>#DIV/0!</v>
      </c>
      <c r="T65" s="6"/>
      <c r="U65" s="6"/>
      <c r="V65" s="6"/>
      <c r="W65" s="6"/>
      <c r="X65" s="6"/>
      <c r="Y65" s="6"/>
      <c r="Z65" s="6"/>
    </row>
    <row r="66" ht="18.75" customHeight="1">
      <c r="A66" s="18">
        <v>62.0</v>
      </c>
      <c r="B66" s="19" t="s">
        <v>17</v>
      </c>
      <c r="C66" s="20" t="s">
        <v>18</v>
      </c>
      <c r="D66" s="19" t="s">
        <v>19</v>
      </c>
      <c r="E66" s="20" t="s">
        <v>20</v>
      </c>
      <c r="F66" s="19" t="s">
        <v>284</v>
      </c>
      <c r="G66" s="20" t="s">
        <v>285</v>
      </c>
      <c r="H66" s="19" t="s">
        <v>82</v>
      </c>
      <c r="I66" s="20" t="s">
        <v>305</v>
      </c>
      <c r="J66" s="19" t="s">
        <v>306</v>
      </c>
      <c r="K66" s="19" t="s">
        <v>307</v>
      </c>
      <c r="L66" s="19" t="s">
        <v>35</v>
      </c>
      <c r="M66" s="20" t="s">
        <v>308</v>
      </c>
      <c r="N66" s="21" t="s">
        <v>294</v>
      </c>
      <c r="O66" s="21" t="s">
        <v>290</v>
      </c>
      <c r="P66" s="22"/>
      <c r="Q66" s="22"/>
      <c r="R66" s="22"/>
      <c r="S66" s="24" t="str">
        <f t="shared" si="1"/>
        <v>#DIV/0!</v>
      </c>
      <c r="T66" s="6"/>
      <c r="U66" s="6"/>
      <c r="V66" s="6"/>
      <c r="W66" s="6"/>
      <c r="X66" s="6"/>
      <c r="Y66" s="6"/>
      <c r="Z66" s="6"/>
    </row>
    <row r="67" ht="18.75" customHeight="1">
      <c r="A67" s="18">
        <v>63.0</v>
      </c>
      <c r="B67" s="19" t="s">
        <v>17</v>
      </c>
      <c r="C67" s="20" t="s">
        <v>18</v>
      </c>
      <c r="D67" s="19" t="s">
        <v>19</v>
      </c>
      <c r="E67" s="20" t="s">
        <v>20</v>
      </c>
      <c r="F67" s="19" t="s">
        <v>309</v>
      </c>
      <c r="G67" s="20" t="s">
        <v>310</v>
      </c>
      <c r="H67" s="19" t="s">
        <v>23</v>
      </c>
      <c r="I67" s="20" t="s">
        <v>311</v>
      </c>
      <c r="J67" s="19" t="s">
        <v>312</v>
      </c>
      <c r="K67" s="19" t="s">
        <v>313</v>
      </c>
      <c r="L67" s="19" t="s">
        <v>35</v>
      </c>
      <c r="M67" s="20" t="s">
        <v>314</v>
      </c>
      <c r="N67" s="21" t="s">
        <v>315</v>
      </c>
      <c r="O67" s="21" t="s">
        <v>234</v>
      </c>
      <c r="P67" s="22"/>
      <c r="Q67" s="22"/>
      <c r="R67" s="22"/>
      <c r="S67" s="24" t="str">
        <f t="shared" si="1"/>
        <v>#DIV/0!</v>
      </c>
      <c r="T67" s="6"/>
      <c r="U67" s="6"/>
      <c r="V67" s="6"/>
      <c r="W67" s="6"/>
      <c r="X67" s="6"/>
      <c r="Y67" s="6"/>
      <c r="Z67" s="6"/>
    </row>
    <row r="68" ht="18.75" customHeight="1">
      <c r="A68" s="18">
        <v>64.0</v>
      </c>
      <c r="B68" s="19" t="s">
        <v>17</v>
      </c>
      <c r="C68" s="20" t="s">
        <v>18</v>
      </c>
      <c r="D68" s="19" t="s">
        <v>19</v>
      </c>
      <c r="E68" s="20" t="s">
        <v>20</v>
      </c>
      <c r="F68" s="19" t="s">
        <v>309</v>
      </c>
      <c r="G68" s="20" t="s">
        <v>310</v>
      </c>
      <c r="H68" s="19" t="s">
        <v>68</v>
      </c>
      <c r="I68" s="20" t="s">
        <v>316</v>
      </c>
      <c r="J68" s="19" t="s">
        <v>132</v>
      </c>
      <c r="K68" s="19" t="s">
        <v>317</v>
      </c>
      <c r="L68" s="19" t="s">
        <v>35</v>
      </c>
      <c r="M68" s="20" t="s">
        <v>318</v>
      </c>
      <c r="N68" s="21" t="s">
        <v>315</v>
      </c>
      <c r="O68" s="21" t="s">
        <v>234</v>
      </c>
      <c r="P68" s="22"/>
      <c r="Q68" s="22"/>
      <c r="R68" s="22"/>
      <c r="S68" s="24" t="str">
        <f t="shared" si="1"/>
        <v>#DIV/0!</v>
      </c>
      <c r="T68" s="6"/>
      <c r="U68" s="6"/>
      <c r="V68" s="6"/>
      <c r="W68" s="6"/>
      <c r="X68" s="6"/>
      <c r="Y68" s="6"/>
      <c r="Z68" s="6"/>
    </row>
    <row r="69" ht="18.75" customHeight="1">
      <c r="A69" s="18">
        <v>65.0</v>
      </c>
      <c r="B69" s="19" t="s">
        <v>17</v>
      </c>
      <c r="C69" s="20" t="s">
        <v>18</v>
      </c>
      <c r="D69" s="19" t="s">
        <v>19</v>
      </c>
      <c r="E69" s="20" t="s">
        <v>20</v>
      </c>
      <c r="F69" s="19" t="s">
        <v>309</v>
      </c>
      <c r="G69" s="20" t="s">
        <v>310</v>
      </c>
      <c r="H69" s="19" t="s">
        <v>68</v>
      </c>
      <c r="I69" s="20" t="s">
        <v>316</v>
      </c>
      <c r="J69" s="19" t="s">
        <v>319</v>
      </c>
      <c r="K69" s="19" t="s">
        <v>320</v>
      </c>
      <c r="L69" s="19" t="s">
        <v>27</v>
      </c>
      <c r="M69" s="20" t="s">
        <v>321</v>
      </c>
      <c r="N69" s="21" t="s">
        <v>315</v>
      </c>
      <c r="O69" s="21" t="s">
        <v>234</v>
      </c>
      <c r="P69" s="22"/>
      <c r="Q69" s="22"/>
      <c r="R69" s="22"/>
      <c r="S69" s="24" t="str">
        <f t="shared" si="1"/>
        <v>#DIV/0!</v>
      </c>
      <c r="T69" s="6"/>
      <c r="U69" s="6"/>
      <c r="V69" s="6"/>
      <c r="W69" s="6"/>
      <c r="X69" s="6"/>
      <c r="Y69" s="6"/>
      <c r="Z69" s="6"/>
    </row>
    <row r="70" ht="18.75" customHeight="1">
      <c r="A70" s="18">
        <v>66.0</v>
      </c>
      <c r="B70" s="19" t="s">
        <v>17</v>
      </c>
      <c r="C70" s="20" t="s">
        <v>18</v>
      </c>
      <c r="D70" s="19" t="s">
        <v>19</v>
      </c>
      <c r="E70" s="20" t="s">
        <v>20</v>
      </c>
      <c r="F70" s="19" t="s">
        <v>309</v>
      </c>
      <c r="G70" s="20" t="s">
        <v>310</v>
      </c>
      <c r="H70" s="19" t="s">
        <v>31</v>
      </c>
      <c r="I70" s="20" t="s">
        <v>322</v>
      </c>
      <c r="J70" s="19" t="s">
        <v>323</v>
      </c>
      <c r="K70" s="19" t="s">
        <v>324</v>
      </c>
      <c r="L70" s="19" t="s">
        <v>35</v>
      </c>
      <c r="M70" s="20" t="s">
        <v>325</v>
      </c>
      <c r="N70" s="21" t="s">
        <v>326</v>
      </c>
      <c r="O70" s="21" t="s">
        <v>234</v>
      </c>
      <c r="P70" s="22"/>
      <c r="Q70" s="22"/>
      <c r="R70" s="22"/>
      <c r="S70" s="24" t="str">
        <f t="shared" si="1"/>
        <v>#DIV/0!</v>
      </c>
      <c r="T70" s="6"/>
      <c r="U70" s="6"/>
      <c r="V70" s="6"/>
      <c r="W70" s="6"/>
      <c r="X70" s="6"/>
      <c r="Y70" s="6"/>
      <c r="Z70" s="6"/>
    </row>
    <row r="71" ht="18.75" customHeight="1">
      <c r="A71" s="18">
        <v>67.0</v>
      </c>
      <c r="B71" s="19" t="s">
        <v>17</v>
      </c>
      <c r="C71" s="20" t="s">
        <v>18</v>
      </c>
      <c r="D71" s="19" t="s">
        <v>19</v>
      </c>
      <c r="E71" s="20" t="s">
        <v>20</v>
      </c>
      <c r="F71" s="19" t="s">
        <v>309</v>
      </c>
      <c r="G71" s="20" t="s">
        <v>310</v>
      </c>
      <c r="H71" s="19" t="s">
        <v>78</v>
      </c>
      <c r="I71" s="20" t="s">
        <v>327</v>
      </c>
      <c r="J71" s="19" t="s">
        <v>328</v>
      </c>
      <c r="K71" s="19" t="s">
        <v>329</v>
      </c>
      <c r="L71" s="19" t="s">
        <v>35</v>
      </c>
      <c r="M71" s="20" t="s">
        <v>330</v>
      </c>
      <c r="N71" s="21" t="s">
        <v>326</v>
      </c>
      <c r="O71" s="21" t="s">
        <v>234</v>
      </c>
      <c r="P71" s="23" t="s">
        <v>176</v>
      </c>
      <c r="Q71" s="23">
        <v>107.0</v>
      </c>
      <c r="R71" s="23">
        <v>16.0</v>
      </c>
      <c r="S71" s="24">
        <f t="shared" si="1"/>
        <v>0.1495327103</v>
      </c>
      <c r="T71" s="6"/>
      <c r="U71" s="6"/>
      <c r="V71" s="6"/>
      <c r="W71" s="6"/>
      <c r="X71" s="6"/>
      <c r="Y71" s="6"/>
      <c r="Z71" s="6"/>
    </row>
    <row r="72" ht="18.75" customHeight="1">
      <c r="A72" s="18">
        <v>68.0</v>
      </c>
      <c r="B72" s="19" t="s">
        <v>17</v>
      </c>
      <c r="C72" s="20" t="s">
        <v>18</v>
      </c>
      <c r="D72" s="19" t="s">
        <v>19</v>
      </c>
      <c r="E72" s="20" t="s">
        <v>20</v>
      </c>
      <c r="F72" s="19" t="s">
        <v>331</v>
      </c>
      <c r="G72" s="20" t="s">
        <v>332</v>
      </c>
      <c r="H72" s="19" t="s">
        <v>23</v>
      </c>
      <c r="I72" s="20" t="s">
        <v>333</v>
      </c>
      <c r="J72" s="19" t="s">
        <v>45</v>
      </c>
      <c r="K72" s="19" t="s">
        <v>334</v>
      </c>
      <c r="L72" s="19" t="s">
        <v>35</v>
      </c>
      <c r="M72" s="20" t="s">
        <v>335</v>
      </c>
      <c r="N72" s="21" t="s">
        <v>336</v>
      </c>
      <c r="O72" s="21" t="s">
        <v>337</v>
      </c>
      <c r="P72" s="22"/>
      <c r="Q72" s="22"/>
      <c r="R72" s="22"/>
      <c r="S72" s="24" t="str">
        <f t="shared" si="1"/>
        <v>#DIV/0!</v>
      </c>
      <c r="T72" s="6"/>
      <c r="U72" s="6"/>
      <c r="V72" s="6"/>
      <c r="W72" s="6"/>
      <c r="X72" s="6"/>
      <c r="Y72" s="6"/>
      <c r="Z72" s="6"/>
    </row>
    <row r="73" ht="18.75" customHeight="1">
      <c r="A73" s="18">
        <v>69.0</v>
      </c>
      <c r="B73" s="19" t="s">
        <v>17</v>
      </c>
      <c r="C73" s="20" t="s">
        <v>18</v>
      </c>
      <c r="D73" s="19" t="s">
        <v>19</v>
      </c>
      <c r="E73" s="20" t="s">
        <v>20</v>
      </c>
      <c r="F73" s="19" t="s">
        <v>331</v>
      </c>
      <c r="G73" s="20" t="s">
        <v>332</v>
      </c>
      <c r="H73" s="19" t="s">
        <v>31</v>
      </c>
      <c r="I73" s="20" t="s">
        <v>338</v>
      </c>
      <c r="J73" s="19" t="s">
        <v>197</v>
      </c>
      <c r="K73" s="19" t="s">
        <v>339</v>
      </c>
      <c r="L73" s="19" t="s">
        <v>27</v>
      </c>
      <c r="M73" s="20" t="s">
        <v>251</v>
      </c>
      <c r="N73" s="21" t="s">
        <v>336</v>
      </c>
      <c r="O73" s="21" t="s">
        <v>337</v>
      </c>
      <c r="P73" s="22"/>
      <c r="Q73" s="22"/>
      <c r="R73" s="22"/>
      <c r="S73" s="24" t="str">
        <f t="shared" si="1"/>
        <v>#DIV/0!</v>
      </c>
      <c r="T73" s="6"/>
      <c r="U73" s="6"/>
      <c r="V73" s="6"/>
      <c r="W73" s="6"/>
      <c r="X73" s="6"/>
      <c r="Y73" s="6"/>
      <c r="Z73" s="6"/>
    </row>
    <row r="74" ht="18.75" customHeight="1">
      <c r="A74" s="18">
        <v>70.0</v>
      </c>
      <c r="B74" s="19" t="s">
        <v>17</v>
      </c>
      <c r="C74" s="20" t="s">
        <v>18</v>
      </c>
      <c r="D74" s="19" t="s">
        <v>19</v>
      </c>
      <c r="E74" s="20" t="s">
        <v>20</v>
      </c>
      <c r="F74" s="19" t="s">
        <v>331</v>
      </c>
      <c r="G74" s="20" t="s">
        <v>332</v>
      </c>
      <c r="H74" s="19" t="s">
        <v>111</v>
      </c>
      <c r="I74" s="20" t="s">
        <v>340</v>
      </c>
      <c r="J74" s="19" t="s">
        <v>70</v>
      </c>
      <c r="K74" s="19" t="s">
        <v>341</v>
      </c>
      <c r="L74" s="19" t="s">
        <v>35</v>
      </c>
      <c r="M74" s="20" t="s">
        <v>342</v>
      </c>
      <c r="N74" s="21" t="s">
        <v>336</v>
      </c>
      <c r="O74" s="21" t="s">
        <v>337</v>
      </c>
      <c r="P74" s="22"/>
      <c r="Q74" s="22"/>
      <c r="R74" s="22"/>
      <c r="S74" s="24" t="str">
        <f t="shared" si="1"/>
        <v>#DIV/0!</v>
      </c>
      <c r="T74" s="6"/>
      <c r="U74" s="6"/>
      <c r="V74" s="6"/>
      <c r="W74" s="6"/>
      <c r="X74" s="6"/>
      <c r="Y74" s="6"/>
      <c r="Z74" s="6"/>
    </row>
    <row r="75" ht="18.75" customHeight="1">
      <c r="A75" s="18">
        <v>71.0</v>
      </c>
      <c r="B75" s="19" t="s">
        <v>17</v>
      </c>
      <c r="C75" s="20" t="s">
        <v>18</v>
      </c>
      <c r="D75" s="19" t="s">
        <v>19</v>
      </c>
      <c r="E75" s="20" t="s">
        <v>20</v>
      </c>
      <c r="F75" s="19" t="s">
        <v>331</v>
      </c>
      <c r="G75" s="20" t="s">
        <v>332</v>
      </c>
      <c r="H75" s="19" t="s">
        <v>86</v>
      </c>
      <c r="I75" s="20" t="s">
        <v>343</v>
      </c>
      <c r="J75" s="19" t="s">
        <v>33</v>
      </c>
      <c r="K75" s="19" t="s">
        <v>344</v>
      </c>
      <c r="L75" s="19" t="s">
        <v>35</v>
      </c>
      <c r="M75" s="20" t="s">
        <v>101</v>
      </c>
      <c r="N75" s="21" t="s">
        <v>345</v>
      </c>
      <c r="O75" s="25" t="s">
        <v>346</v>
      </c>
      <c r="P75" s="22"/>
      <c r="Q75" s="22"/>
      <c r="R75" s="22"/>
      <c r="S75" s="24" t="str">
        <f t="shared" si="1"/>
        <v>#DIV/0!</v>
      </c>
      <c r="T75" s="6"/>
      <c r="U75" s="6"/>
      <c r="V75" s="6"/>
      <c r="W75" s="6"/>
      <c r="X75" s="6"/>
      <c r="Y75" s="6"/>
      <c r="Z75" s="6"/>
    </row>
    <row r="76" ht="18.75" customHeight="1">
      <c r="A76" s="18">
        <v>72.0</v>
      </c>
      <c r="B76" s="19" t="s">
        <v>17</v>
      </c>
      <c r="C76" s="20" t="s">
        <v>18</v>
      </c>
      <c r="D76" s="19" t="s">
        <v>19</v>
      </c>
      <c r="E76" s="20" t="s">
        <v>20</v>
      </c>
      <c r="F76" s="19" t="s">
        <v>347</v>
      </c>
      <c r="G76" s="20" t="s">
        <v>348</v>
      </c>
      <c r="H76" s="19" t="s">
        <v>23</v>
      </c>
      <c r="I76" s="20" t="s">
        <v>349</v>
      </c>
      <c r="J76" s="19" t="s">
        <v>25</v>
      </c>
      <c r="K76" s="19" t="s">
        <v>350</v>
      </c>
      <c r="L76" s="19" t="s">
        <v>35</v>
      </c>
      <c r="M76" s="20" t="s">
        <v>351</v>
      </c>
      <c r="N76" s="21" t="s">
        <v>345</v>
      </c>
      <c r="O76" s="25" t="s">
        <v>346</v>
      </c>
      <c r="P76" s="22"/>
      <c r="Q76" s="22"/>
      <c r="R76" s="22"/>
      <c r="S76" s="24" t="str">
        <f t="shared" si="1"/>
        <v>#DIV/0!</v>
      </c>
      <c r="T76" s="6"/>
      <c r="U76" s="6"/>
      <c r="V76" s="6"/>
      <c r="W76" s="6"/>
      <c r="X76" s="6"/>
      <c r="Y76" s="6"/>
      <c r="Z76" s="6"/>
    </row>
    <row r="77" ht="18.75" customHeight="1">
      <c r="A77" s="18">
        <v>73.0</v>
      </c>
      <c r="B77" s="19" t="s">
        <v>17</v>
      </c>
      <c r="C77" s="20" t="s">
        <v>18</v>
      </c>
      <c r="D77" s="19" t="s">
        <v>19</v>
      </c>
      <c r="E77" s="26" t="s">
        <v>20</v>
      </c>
      <c r="F77" s="18">
        <v>51.0</v>
      </c>
      <c r="G77" s="26" t="s">
        <v>348</v>
      </c>
      <c r="H77" s="18">
        <v>2.0</v>
      </c>
      <c r="I77" s="26" t="s">
        <v>352</v>
      </c>
      <c r="J77" s="19" t="s">
        <v>353</v>
      </c>
      <c r="K77" s="19" t="s">
        <v>354</v>
      </c>
      <c r="L77" s="19" t="s">
        <v>27</v>
      </c>
      <c r="M77" s="20" t="s">
        <v>355</v>
      </c>
      <c r="N77" s="21" t="s">
        <v>345</v>
      </c>
      <c r="O77" s="25" t="s">
        <v>346</v>
      </c>
      <c r="P77" s="22"/>
      <c r="Q77" s="22"/>
      <c r="R77" s="22"/>
      <c r="S77" s="24" t="str">
        <f t="shared" si="1"/>
        <v>#DIV/0!</v>
      </c>
      <c r="T77" s="6"/>
      <c r="U77" s="6"/>
      <c r="V77" s="6"/>
      <c r="W77" s="6"/>
      <c r="X77" s="6"/>
      <c r="Y77" s="6"/>
      <c r="Z77" s="6"/>
    </row>
    <row r="78" ht="18.75" customHeight="1">
      <c r="A78" s="18">
        <v>74.0</v>
      </c>
      <c r="B78" s="19" t="s">
        <v>17</v>
      </c>
      <c r="C78" s="20" t="s">
        <v>18</v>
      </c>
      <c r="D78" s="19" t="s">
        <v>19</v>
      </c>
      <c r="E78" s="26" t="s">
        <v>20</v>
      </c>
      <c r="F78" s="18">
        <v>51.0</v>
      </c>
      <c r="G78" s="26" t="s">
        <v>348</v>
      </c>
      <c r="H78" s="18">
        <v>3.0</v>
      </c>
      <c r="I78" s="26" t="s">
        <v>356</v>
      </c>
      <c r="J78" s="19" t="s">
        <v>357</v>
      </c>
      <c r="K78" s="19" t="s">
        <v>358</v>
      </c>
      <c r="L78" s="19" t="s">
        <v>35</v>
      </c>
      <c r="M78" s="20" t="s">
        <v>359</v>
      </c>
      <c r="N78" s="21" t="s">
        <v>360</v>
      </c>
      <c r="O78" s="25" t="s">
        <v>346</v>
      </c>
      <c r="P78" s="22"/>
      <c r="Q78" s="22"/>
      <c r="R78" s="22"/>
      <c r="S78" s="24" t="str">
        <f t="shared" si="1"/>
        <v>#DIV/0!</v>
      </c>
      <c r="T78" s="6"/>
      <c r="U78" s="6"/>
      <c r="V78" s="6"/>
      <c r="W78" s="6"/>
      <c r="X78" s="6"/>
      <c r="Y78" s="6"/>
      <c r="Z78" s="6"/>
    </row>
    <row r="79" ht="18.75" customHeight="1">
      <c r="A79" s="18">
        <v>75.0</v>
      </c>
      <c r="B79" s="19" t="s">
        <v>17</v>
      </c>
      <c r="C79" s="20" t="s">
        <v>18</v>
      </c>
      <c r="D79" s="19" t="s">
        <v>19</v>
      </c>
      <c r="E79" s="26" t="s">
        <v>20</v>
      </c>
      <c r="F79" s="18">
        <v>51.0</v>
      </c>
      <c r="G79" s="26" t="s">
        <v>348</v>
      </c>
      <c r="H79" s="18">
        <v>5.0</v>
      </c>
      <c r="I79" s="26" t="s">
        <v>361</v>
      </c>
      <c r="J79" s="19" t="s">
        <v>362</v>
      </c>
      <c r="K79" s="19" t="s">
        <v>363</v>
      </c>
      <c r="L79" s="19" t="s">
        <v>35</v>
      </c>
      <c r="M79" s="20" t="s">
        <v>364</v>
      </c>
      <c r="N79" s="21" t="s">
        <v>360</v>
      </c>
      <c r="O79" s="25" t="s">
        <v>346</v>
      </c>
      <c r="P79" s="22"/>
      <c r="Q79" s="22"/>
      <c r="R79" s="22"/>
      <c r="S79" s="24" t="str">
        <f t="shared" si="1"/>
        <v>#DIV/0!</v>
      </c>
      <c r="T79" s="6"/>
      <c r="U79" s="6"/>
      <c r="V79" s="6"/>
      <c r="W79" s="6"/>
      <c r="X79" s="6"/>
      <c r="Y79" s="6"/>
      <c r="Z79" s="6"/>
    </row>
    <row r="80" ht="18.75" customHeight="1">
      <c r="A80" s="18">
        <v>76.0</v>
      </c>
      <c r="B80" s="19" t="s">
        <v>17</v>
      </c>
      <c r="C80" s="20" t="s">
        <v>18</v>
      </c>
      <c r="D80" s="19" t="s">
        <v>19</v>
      </c>
      <c r="E80" s="26" t="s">
        <v>20</v>
      </c>
      <c r="F80" s="18">
        <v>51.0</v>
      </c>
      <c r="G80" s="26" t="s">
        <v>348</v>
      </c>
      <c r="H80" s="18">
        <v>7.0</v>
      </c>
      <c r="I80" s="26" t="s">
        <v>365</v>
      </c>
      <c r="J80" s="19" t="s">
        <v>218</v>
      </c>
      <c r="K80" s="19" t="s">
        <v>366</v>
      </c>
      <c r="L80" s="19" t="s">
        <v>35</v>
      </c>
      <c r="M80" s="20" t="s">
        <v>367</v>
      </c>
      <c r="N80" s="21" t="s">
        <v>360</v>
      </c>
      <c r="O80" s="25" t="s">
        <v>346</v>
      </c>
      <c r="P80" s="22"/>
      <c r="Q80" s="22"/>
      <c r="R80" s="22"/>
      <c r="S80" s="24" t="str">
        <f t="shared" si="1"/>
        <v>#DIV/0!</v>
      </c>
      <c r="T80" s="6"/>
      <c r="U80" s="6"/>
      <c r="V80" s="6"/>
      <c r="W80" s="6"/>
      <c r="X80" s="6"/>
      <c r="Y80" s="6"/>
      <c r="Z80" s="6"/>
    </row>
    <row r="81" ht="18.75" customHeight="1">
      <c r="A81" s="18">
        <v>77.0</v>
      </c>
      <c r="B81" s="19" t="s">
        <v>17</v>
      </c>
      <c r="C81" s="20" t="s">
        <v>18</v>
      </c>
      <c r="D81" s="19" t="s">
        <v>19</v>
      </c>
      <c r="E81" s="26" t="s">
        <v>20</v>
      </c>
      <c r="F81" s="18">
        <v>60.0</v>
      </c>
      <c r="G81" s="26" t="s">
        <v>368</v>
      </c>
      <c r="H81" s="18">
        <v>1.0</v>
      </c>
      <c r="I81" s="26" t="s">
        <v>369</v>
      </c>
      <c r="J81" s="19" t="s">
        <v>245</v>
      </c>
      <c r="K81" s="19" t="s">
        <v>370</v>
      </c>
      <c r="L81" s="19" t="s">
        <v>27</v>
      </c>
      <c r="M81" s="20" t="s">
        <v>371</v>
      </c>
      <c r="N81" s="21" t="s">
        <v>326</v>
      </c>
      <c r="O81" s="21" t="s">
        <v>234</v>
      </c>
      <c r="P81" s="22"/>
      <c r="Q81" s="22"/>
      <c r="R81" s="22"/>
      <c r="S81" s="24" t="str">
        <f t="shared" si="1"/>
        <v>#DIV/0!</v>
      </c>
      <c r="T81" s="6"/>
      <c r="U81" s="6"/>
      <c r="V81" s="6"/>
      <c r="W81" s="6"/>
      <c r="X81" s="6"/>
      <c r="Y81" s="6"/>
      <c r="Z81" s="6"/>
    </row>
    <row r="82" ht="18.75" customHeight="1">
      <c r="A82" s="18">
        <v>78.0</v>
      </c>
      <c r="B82" s="19" t="s">
        <v>17</v>
      </c>
      <c r="C82" s="20" t="s">
        <v>18</v>
      </c>
      <c r="D82" s="19" t="s">
        <v>19</v>
      </c>
      <c r="E82" s="26" t="s">
        <v>20</v>
      </c>
      <c r="F82" s="18">
        <v>60.0</v>
      </c>
      <c r="G82" s="26" t="s">
        <v>368</v>
      </c>
      <c r="H82" s="18">
        <v>2.0</v>
      </c>
      <c r="I82" s="26" t="s">
        <v>372</v>
      </c>
      <c r="J82" s="19" t="s">
        <v>245</v>
      </c>
      <c r="K82" s="19" t="s">
        <v>373</v>
      </c>
      <c r="L82" s="19" t="s">
        <v>35</v>
      </c>
      <c r="M82" s="20" t="s">
        <v>374</v>
      </c>
      <c r="N82" s="21" t="s">
        <v>375</v>
      </c>
      <c r="O82" s="21" t="s">
        <v>337</v>
      </c>
      <c r="P82" s="22"/>
      <c r="Q82" s="22"/>
      <c r="R82" s="22"/>
      <c r="S82" s="24" t="str">
        <f t="shared" si="1"/>
        <v>#DIV/0!</v>
      </c>
      <c r="T82" s="6"/>
      <c r="U82" s="6"/>
      <c r="V82" s="6"/>
      <c r="W82" s="6"/>
      <c r="X82" s="6"/>
      <c r="Y82" s="6"/>
      <c r="Z82" s="6"/>
    </row>
    <row r="83" ht="18.75" customHeight="1">
      <c r="A83" s="18">
        <v>79.0</v>
      </c>
      <c r="B83" s="19" t="s">
        <v>17</v>
      </c>
      <c r="C83" s="20" t="s">
        <v>18</v>
      </c>
      <c r="D83" s="19" t="s">
        <v>19</v>
      </c>
      <c r="E83" s="26" t="s">
        <v>20</v>
      </c>
      <c r="F83" s="18">
        <v>60.0</v>
      </c>
      <c r="G83" s="26" t="s">
        <v>368</v>
      </c>
      <c r="H83" s="18">
        <v>3.0</v>
      </c>
      <c r="I83" s="26" t="s">
        <v>376</v>
      </c>
      <c r="J83" s="19" t="s">
        <v>377</v>
      </c>
      <c r="K83" s="19" t="s">
        <v>378</v>
      </c>
      <c r="L83" s="19" t="s">
        <v>35</v>
      </c>
      <c r="M83" s="20" t="s">
        <v>28</v>
      </c>
      <c r="N83" s="21" t="s">
        <v>375</v>
      </c>
      <c r="O83" s="21" t="s">
        <v>337</v>
      </c>
      <c r="P83" s="22"/>
      <c r="Q83" s="22"/>
      <c r="R83" s="22"/>
      <c r="S83" s="24" t="str">
        <f t="shared" si="1"/>
        <v>#DIV/0!</v>
      </c>
      <c r="T83" s="6"/>
      <c r="U83" s="6"/>
      <c r="V83" s="6"/>
      <c r="W83" s="6"/>
      <c r="X83" s="6"/>
      <c r="Y83" s="6"/>
      <c r="Z83" s="6"/>
    </row>
    <row r="84" ht="18.75" customHeight="1">
      <c r="A84" s="18">
        <v>80.0</v>
      </c>
      <c r="B84" s="19" t="s">
        <v>17</v>
      </c>
      <c r="C84" s="20" t="s">
        <v>18</v>
      </c>
      <c r="D84" s="19" t="s">
        <v>19</v>
      </c>
      <c r="E84" s="26" t="s">
        <v>20</v>
      </c>
      <c r="F84" s="18">
        <v>60.0</v>
      </c>
      <c r="G84" s="26" t="s">
        <v>368</v>
      </c>
      <c r="H84" s="18">
        <v>5.0</v>
      </c>
      <c r="I84" s="26" t="s">
        <v>379</v>
      </c>
      <c r="J84" s="19" t="s">
        <v>218</v>
      </c>
      <c r="K84" s="19" t="s">
        <v>380</v>
      </c>
      <c r="L84" s="19" t="s">
        <v>35</v>
      </c>
      <c r="M84" s="20" t="s">
        <v>381</v>
      </c>
      <c r="N84" s="21" t="s">
        <v>375</v>
      </c>
      <c r="O84" s="21" t="s">
        <v>337</v>
      </c>
      <c r="P84" s="22"/>
      <c r="Q84" s="22"/>
      <c r="R84" s="22"/>
      <c r="S84" s="24" t="str">
        <f t="shared" si="1"/>
        <v>#DIV/0!</v>
      </c>
      <c r="T84" s="6"/>
      <c r="U84" s="6"/>
      <c r="V84" s="6"/>
      <c r="W84" s="6"/>
      <c r="X84" s="6"/>
      <c r="Y84" s="6"/>
      <c r="Z84" s="6"/>
    </row>
    <row r="85" ht="12.75" customHeight="1">
      <c r="A85" s="1"/>
      <c r="B85" s="2"/>
      <c r="C85" s="3"/>
      <c r="D85" s="2"/>
      <c r="E85" s="4"/>
      <c r="F85" s="1"/>
      <c r="G85" s="4"/>
      <c r="H85" s="1"/>
      <c r="I85" s="4"/>
      <c r="J85" s="2"/>
      <c r="K85" s="2"/>
      <c r="L85" s="2"/>
      <c r="M85" s="3"/>
      <c r="N85" s="5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1"/>
      <c r="B86" s="2"/>
      <c r="C86" s="3"/>
      <c r="D86" s="2"/>
      <c r="E86" s="4"/>
      <c r="F86" s="1"/>
      <c r="G86" s="4"/>
      <c r="H86" s="1"/>
      <c r="I86" s="4"/>
      <c r="J86" s="2"/>
      <c r="K86" s="2"/>
      <c r="L86" s="2"/>
      <c r="M86" s="3"/>
      <c r="N86" s="5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1"/>
      <c r="B87" s="2"/>
      <c r="C87" s="3"/>
      <c r="D87" s="2"/>
      <c r="E87" s="4"/>
      <c r="F87" s="1"/>
      <c r="G87" s="4"/>
      <c r="H87" s="1"/>
      <c r="I87" s="4"/>
      <c r="J87" s="2"/>
      <c r="K87" s="2"/>
      <c r="L87" s="2"/>
      <c r="M87" s="3"/>
      <c r="N87" s="5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1"/>
      <c r="B88" s="2"/>
      <c r="C88" s="3"/>
      <c r="D88" s="2"/>
      <c r="E88" s="4"/>
      <c r="F88" s="1"/>
      <c r="G88" s="4"/>
      <c r="H88" s="1"/>
      <c r="I88" s="4"/>
      <c r="J88" s="2"/>
      <c r="K88" s="2"/>
      <c r="L88" s="2"/>
      <c r="M88" s="3"/>
      <c r="N88" s="5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1"/>
      <c r="B89" s="2"/>
      <c r="C89" s="3"/>
      <c r="D89" s="2"/>
      <c r="E89" s="4"/>
      <c r="F89" s="1"/>
      <c r="G89" s="4"/>
      <c r="H89" s="1"/>
      <c r="I89" s="4"/>
      <c r="J89" s="2"/>
      <c r="K89" s="2"/>
      <c r="L89" s="2"/>
      <c r="M89" s="3"/>
      <c r="N89" s="5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1"/>
      <c r="B90" s="2"/>
      <c r="C90" s="3"/>
      <c r="D90" s="2"/>
      <c r="E90" s="4"/>
      <c r="F90" s="1"/>
      <c r="G90" s="4"/>
      <c r="H90" s="1"/>
      <c r="I90" s="4"/>
      <c r="J90" s="2"/>
      <c r="K90" s="2"/>
      <c r="L90" s="2"/>
      <c r="M90" s="3"/>
      <c r="N90" s="5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1"/>
      <c r="B91" s="2"/>
      <c r="C91" s="3"/>
      <c r="D91" s="2"/>
      <c r="E91" s="4"/>
      <c r="F91" s="1"/>
      <c r="G91" s="4"/>
      <c r="H91" s="1"/>
      <c r="I91" s="4"/>
      <c r="J91" s="2"/>
      <c r="K91" s="2"/>
      <c r="L91" s="2"/>
      <c r="M91" s="3"/>
      <c r="N91" s="5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1"/>
      <c r="B92" s="2"/>
      <c r="C92" s="3"/>
      <c r="D92" s="2"/>
      <c r="E92" s="4"/>
      <c r="F92" s="1"/>
      <c r="G92" s="4"/>
      <c r="H92" s="1"/>
      <c r="I92" s="4"/>
      <c r="J92" s="2"/>
      <c r="K92" s="2"/>
      <c r="L92" s="2"/>
      <c r="M92" s="3"/>
      <c r="N92" s="5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1"/>
      <c r="B93" s="2"/>
      <c r="C93" s="3"/>
      <c r="D93" s="2"/>
      <c r="E93" s="4"/>
      <c r="F93" s="1"/>
      <c r="G93" s="4"/>
      <c r="H93" s="1"/>
      <c r="I93" s="4"/>
      <c r="J93" s="2"/>
      <c r="K93" s="2"/>
      <c r="L93" s="2"/>
      <c r="M93" s="3"/>
      <c r="N93" s="5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1"/>
      <c r="B94" s="2"/>
      <c r="C94" s="3"/>
      <c r="D94" s="2"/>
      <c r="E94" s="4"/>
      <c r="F94" s="1"/>
      <c r="G94" s="4"/>
      <c r="H94" s="1"/>
      <c r="I94" s="4"/>
      <c r="J94" s="2"/>
      <c r="K94" s="2"/>
      <c r="L94" s="2"/>
      <c r="M94" s="3"/>
      <c r="N94" s="5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1"/>
      <c r="B95" s="2"/>
      <c r="C95" s="3"/>
      <c r="D95" s="2"/>
      <c r="E95" s="4"/>
      <c r="F95" s="1"/>
      <c r="G95" s="4"/>
      <c r="H95" s="1"/>
      <c r="I95" s="4"/>
      <c r="J95" s="2"/>
      <c r="K95" s="2"/>
      <c r="L95" s="2"/>
      <c r="M95" s="3"/>
      <c r="N95" s="5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1"/>
      <c r="B96" s="2"/>
      <c r="C96" s="3"/>
      <c r="D96" s="2"/>
      <c r="E96" s="4"/>
      <c r="F96" s="1"/>
      <c r="G96" s="4"/>
      <c r="H96" s="1"/>
      <c r="I96" s="4"/>
      <c r="J96" s="2"/>
      <c r="K96" s="2"/>
      <c r="L96" s="2"/>
      <c r="M96" s="3"/>
      <c r="N96" s="5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1"/>
      <c r="B97" s="2"/>
      <c r="C97" s="3"/>
      <c r="D97" s="2"/>
      <c r="E97" s="4"/>
      <c r="F97" s="1"/>
      <c r="G97" s="4"/>
      <c r="H97" s="1"/>
      <c r="I97" s="4"/>
      <c r="J97" s="2"/>
      <c r="K97" s="2"/>
      <c r="L97" s="2"/>
      <c r="M97" s="3"/>
      <c r="N97" s="5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1"/>
      <c r="B98" s="2"/>
      <c r="C98" s="3"/>
      <c r="D98" s="2"/>
      <c r="E98" s="4"/>
      <c r="F98" s="1"/>
      <c r="G98" s="4"/>
      <c r="H98" s="1"/>
      <c r="I98" s="4"/>
      <c r="J98" s="2"/>
      <c r="K98" s="2"/>
      <c r="L98" s="2"/>
      <c r="M98" s="3"/>
      <c r="N98" s="5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1"/>
      <c r="B99" s="2"/>
      <c r="C99" s="3"/>
      <c r="D99" s="2"/>
      <c r="E99" s="4"/>
      <c r="F99" s="1"/>
      <c r="G99" s="4"/>
      <c r="H99" s="1"/>
      <c r="I99" s="4"/>
      <c r="J99" s="2"/>
      <c r="K99" s="2"/>
      <c r="L99" s="2"/>
      <c r="M99" s="3"/>
      <c r="N99" s="5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1"/>
      <c r="B100" s="2"/>
      <c r="C100" s="3"/>
      <c r="D100" s="2"/>
      <c r="E100" s="4"/>
      <c r="F100" s="1"/>
      <c r="G100" s="4"/>
      <c r="H100" s="1"/>
      <c r="I100" s="4"/>
      <c r="J100" s="2"/>
      <c r="K100" s="2"/>
      <c r="L100" s="2"/>
      <c r="M100" s="3"/>
      <c r="N100" s="5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1"/>
      <c r="B101" s="2"/>
      <c r="C101" s="3"/>
      <c r="D101" s="2"/>
      <c r="E101" s="4"/>
      <c r="F101" s="1"/>
      <c r="G101" s="4"/>
      <c r="H101" s="1"/>
      <c r="I101" s="4"/>
      <c r="J101" s="2"/>
      <c r="K101" s="2"/>
      <c r="L101" s="2"/>
      <c r="M101" s="3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1"/>
      <c r="B102" s="2"/>
      <c r="C102" s="3"/>
      <c r="D102" s="2"/>
      <c r="E102" s="4"/>
      <c r="F102" s="1"/>
      <c r="G102" s="4"/>
      <c r="H102" s="1"/>
      <c r="I102" s="4"/>
      <c r="J102" s="2"/>
      <c r="K102" s="2"/>
      <c r="L102" s="2"/>
      <c r="M102" s="3"/>
      <c r="N102" s="5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1"/>
      <c r="B103" s="2"/>
      <c r="C103" s="3"/>
      <c r="D103" s="2"/>
      <c r="E103" s="4"/>
      <c r="F103" s="1"/>
      <c r="G103" s="4"/>
      <c r="H103" s="1"/>
      <c r="I103" s="4"/>
      <c r="J103" s="2"/>
      <c r="K103" s="2"/>
      <c r="L103" s="2"/>
      <c r="M103" s="3"/>
      <c r="N103" s="5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1"/>
      <c r="B104" s="2"/>
      <c r="C104" s="3"/>
      <c r="D104" s="2"/>
      <c r="E104" s="4"/>
      <c r="F104" s="1"/>
      <c r="G104" s="4"/>
      <c r="H104" s="1"/>
      <c r="I104" s="4"/>
      <c r="J104" s="2"/>
      <c r="K104" s="2"/>
      <c r="L104" s="2"/>
      <c r="M104" s="3"/>
      <c r="N104" s="5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1"/>
      <c r="B105" s="2"/>
      <c r="C105" s="3"/>
      <c r="D105" s="2"/>
      <c r="E105" s="4"/>
      <c r="F105" s="1"/>
      <c r="G105" s="4"/>
      <c r="H105" s="1"/>
      <c r="I105" s="4"/>
      <c r="J105" s="2"/>
      <c r="K105" s="2"/>
      <c r="L105" s="2"/>
      <c r="M105" s="3"/>
      <c r="N105" s="5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1"/>
      <c r="B106" s="2"/>
      <c r="C106" s="3"/>
      <c r="D106" s="2"/>
      <c r="E106" s="4"/>
      <c r="F106" s="1"/>
      <c r="G106" s="4"/>
      <c r="H106" s="1"/>
      <c r="I106" s="4"/>
      <c r="J106" s="2"/>
      <c r="K106" s="2"/>
      <c r="L106" s="2"/>
      <c r="M106" s="3"/>
      <c r="N106" s="5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1"/>
      <c r="B107" s="2"/>
      <c r="C107" s="3"/>
      <c r="D107" s="2"/>
      <c r="E107" s="4"/>
      <c r="F107" s="1"/>
      <c r="G107" s="4"/>
      <c r="H107" s="1"/>
      <c r="I107" s="4"/>
      <c r="J107" s="2"/>
      <c r="K107" s="2"/>
      <c r="L107" s="2"/>
      <c r="M107" s="3"/>
      <c r="N107" s="5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1"/>
      <c r="B108" s="2"/>
      <c r="C108" s="3"/>
      <c r="D108" s="2"/>
      <c r="E108" s="4"/>
      <c r="F108" s="1"/>
      <c r="G108" s="4"/>
      <c r="H108" s="1"/>
      <c r="I108" s="4"/>
      <c r="J108" s="2"/>
      <c r="K108" s="2"/>
      <c r="L108" s="2"/>
      <c r="M108" s="3"/>
      <c r="N108" s="5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1"/>
      <c r="B109" s="2"/>
      <c r="C109" s="3"/>
      <c r="D109" s="2"/>
      <c r="E109" s="4"/>
      <c r="F109" s="1"/>
      <c r="G109" s="4"/>
      <c r="H109" s="1"/>
      <c r="I109" s="4"/>
      <c r="J109" s="2"/>
      <c r="K109" s="2"/>
      <c r="L109" s="2"/>
      <c r="M109" s="3"/>
      <c r="N109" s="5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1"/>
      <c r="B110" s="2"/>
      <c r="C110" s="3"/>
      <c r="D110" s="2"/>
      <c r="E110" s="4"/>
      <c r="F110" s="1"/>
      <c r="G110" s="4"/>
      <c r="H110" s="1"/>
      <c r="I110" s="4"/>
      <c r="J110" s="2"/>
      <c r="K110" s="2"/>
      <c r="L110" s="2"/>
      <c r="M110" s="3"/>
      <c r="N110" s="5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1"/>
      <c r="B111" s="2"/>
      <c r="C111" s="3"/>
      <c r="D111" s="2"/>
      <c r="E111" s="4"/>
      <c r="F111" s="1"/>
      <c r="G111" s="4"/>
      <c r="H111" s="1"/>
      <c r="I111" s="4"/>
      <c r="J111" s="2"/>
      <c r="K111" s="2"/>
      <c r="L111" s="2"/>
      <c r="M111" s="3"/>
      <c r="N111" s="5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1"/>
      <c r="B112" s="2"/>
      <c r="C112" s="3"/>
      <c r="D112" s="2"/>
      <c r="E112" s="4"/>
      <c r="F112" s="1"/>
      <c r="G112" s="4"/>
      <c r="H112" s="1"/>
      <c r="I112" s="4"/>
      <c r="J112" s="2"/>
      <c r="K112" s="2"/>
      <c r="L112" s="2"/>
      <c r="M112" s="3"/>
      <c r="N112" s="5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1"/>
      <c r="B113" s="2"/>
      <c r="C113" s="3"/>
      <c r="D113" s="2"/>
      <c r="E113" s="4"/>
      <c r="F113" s="1"/>
      <c r="G113" s="4"/>
      <c r="H113" s="1"/>
      <c r="I113" s="4"/>
      <c r="J113" s="2"/>
      <c r="K113" s="2"/>
      <c r="L113" s="2"/>
      <c r="M113" s="3"/>
      <c r="N113" s="5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1"/>
      <c r="B114" s="2"/>
      <c r="C114" s="3"/>
      <c r="D114" s="2"/>
      <c r="E114" s="4"/>
      <c r="F114" s="1"/>
      <c r="G114" s="4"/>
      <c r="H114" s="1"/>
      <c r="I114" s="4"/>
      <c r="J114" s="2"/>
      <c r="K114" s="2"/>
      <c r="L114" s="2"/>
      <c r="M114" s="3"/>
      <c r="N114" s="5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1"/>
      <c r="B115" s="2"/>
      <c r="C115" s="3"/>
      <c r="D115" s="2"/>
      <c r="E115" s="4"/>
      <c r="F115" s="1"/>
      <c r="G115" s="4"/>
      <c r="H115" s="1"/>
      <c r="I115" s="4"/>
      <c r="J115" s="2"/>
      <c r="K115" s="2"/>
      <c r="L115" s="2"/>
      <c r="M115" s="3"/>
      <c r="N115" s="5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1"/>
      <c r="B116" s="2"/>
      <c r="C116" s="3"/>
      <c r="D116" s="2"/>
      <c r="E116" s="4"/>
      <c r="F116" s="1"/>
      <c r="G116" s="4"/>
      <c r="H116" s="1"/>
      <c r="I116" s="4"/>
      <c r="J116" s="2"/>
      <c r="K116" s="2"/>
      <c r="L116" s="2"/>
      <c r="M116" s="3"/>
      <c r="N116" s="5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1"/>
      <c r="B117" s="2"/>
      <c r="C117" s="3"/>
      <c r="D117" s="2"/>
      <c r="E117" s="4"/>
      <c r="F117" s="1"/>
      <c r="G117" s="4"/>
      <c r="H117" s="1"/>
      <c r="I117" s="4"/>
      <c r="J117" s="2"/>
      <c r="K117" s="2"/>
      <c r="L117" s="2"/>
      <c r="M117" s="3"/>
      <c r="N117" s="5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1"/>
      <c r="B118" s="2"/>
      <c r="C118" s="3"/>
      <c r="D118" s="2"/>
      <c r="E118" s="4"/>
      <c r="F118" s="1"/>
      <c r="G118" s="4"/>
      <c r="H118" s="1"/>
      <c r="I118" s="4"/>
      <c r="J118" s="2"/>
      <c r="K118" s="2"/>
      <c r="L118" s="2"/>
      <c r="M118" s="3"/>
      <c r="N118" s="5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1"/>
      <c r="B119" s="2"/>
      <c r="C119" s="3"/>
      <c r="D119" s="2"/>
      <c r="E119" s="4"/>
      <c r="F119" s="1"/>
      <c r="G119" s="4"/>
      <c r="H119" s="1"/>
      <c r="I119" s="4"/>
      <c r="J119" s="2"/>
      <c r="K119" s="2"/>
      <c r="L119" s="2"/>
      <c r="M119" s="3"/>
      <c r="N119" s="5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1"/>
      <c r="B120" s="2"/>
      <c r="C120" s="3"/>
      <c r="D120" s="2"/>
      <c r="E120" s="4"/>
      <c r="F120" s="1"/>
      <c r="G120" s="4"/>
      <c r="H120" s="1"/>
      <c r="I120" s="4"/>
      <c r="J120" s="2"/>
      <c r="K120" s="2"/>
      <c r="L120" s="2"/>
      <c r="M120" s="3"/>
      <c r="N120" s="5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1"/>
      <c r="B121" s="2"/>
      <c r="C121" s="3"/>
      <c r="D121" s="2"/>
      <c r="E121" s="4"/>
      <c r="F121" s="1"/>
      <c r="G121" s="4"/>
      <c r="H121" s="1"/>
      <c r="I121" s="4"/>
      <c r="J121" s="2"/>
      <c r="K121" s="2"/>
      <c r="L121" s="2"/>
      <c r="M121" s="3"/>
      <c r="N121" s="5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1"/>
      <c r="B122" s="2"/>
      <c r="C122" s="3"/>
      <c r="D122" s="2"/>
      <c r="E122" s="4"/>
      <c r="F122" s="1"/>
      <c r="G122" s="4"/>
      <c r="H122" s="1"/>
      <c r="I122" s="4"/>
      <c r="J122" s="2"/>
      <c r="K122" s="2"/>
      <c r="L122" s="2"/>
      <c r="M122" s="3"/>
      <c r="N122" s="5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1"/>
      <c r="B123" s="2"/>
      <c r="C123" s="3"/>
      <c r="D123" s="2"/>
      <c r="E123" s="4"/>
      <c r="F123" s="1"/>
      <c r="G123" s="4"/>
      <c r="H123" s="1"/>
      <c r="I123" s="4"/>
      <c r="J123" s="2"/>
      <c r="K123" s="2"/>
      <c r="L123" s="2"/>
      <c r="M123" s="3"/>
      <c r="N123" s="5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1"/>
      <c r="B124" s="2"/>
      <c r="C124" s="3"/>
      <c r="D124" s="2"/>
      <c r="E124" s="4"/>
      <c r="F124" s="1"/>
      <c r="G124" s="4"/>
      <c r="H124" s="1"/>
      <c r="I124" s="4"/>
      <c r="J124" s="2"/>
      <c r="K124" s="2"/>
      <c r="L124" s="2"/>
      <c r="M124" s="3"/>
      <c r="N124" s="5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1"/>
      <c r="B125" s="2"/>
      <c r="C125" s="3"/>
      <c r="D125" s="2"/>
      <c r="E125" s="4"/>
      <c r="F125" s="1"/>
      <c r="G125" s="4"/>
      <c r="H125" s="1"/>
      <c r="I125" s="4"/>
      <c r="J125" s="2"/>
      <c r="K125" s="2"/>
      <c r="L125" s="2"/>
      <c r="M125" s="3"/>
      <c r="N125" s="5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1"/>
      <c r="B126" s="2"/>
      <c r="C126" s="3"/>
      <c r="D126" s="2"/>
      <c r="E126" s="4"/>
      <c r="F126" s="1"/>
      <c r="G126" s="4"/>
      <c r="H126" s="1"/>
      <c r="I126" s="4"/>
      <c r="J126" s="2"/>
      <c r="K126" s="2"/>
      <c r="L126" s="2"/>
      <c r="M126" s="3"/>
      <c r="N126" s="5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1"/>
      <c r="B127" s="2"/>
      <c r="C127" s="3"/>
      <c r="D127" s="2"/>
      <c r="E127" s="4"/>
      <c r="F127" s="1"/>
      <c r="G127" s="4"/>
      <c r="H127" s="1"/>
      <c r="I127" s="4"/>
      <c r="J127" s="2"/>
      <c r="K127" s="2"/>
      <c r="L127" s="2"/>
      <c r="M127" s="3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1"/>
      <c r="B128" s="2"/>
      <c r="C128" s="3"/>
      <c r="D128" s="2"/>
      <c r="E128" s="4"/>
      <c r="F128" s="1"/>
      <c r="G128" s="4"/>
      <c r="H128" s="1"/>
      <c r="I128" s="4"/>
      <c r="J128" s="2"/>
      <c r="K128" s="2"/>
      <c r="L128" s="2"/>
      <c r="M128" s="3"/>
      <c r="N128" s="5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1"/>
      <c r="B129" s="2"/>
      <c r="C129" s="3"/>
      <c r="D129" s="2"/>
      <c r="E129" s="4"/>
      <c r="F129" s="1"/>
      <c r="G129" s="4"/>
      <c r="H129" s="1"/>
      <c r="I129" s="4"/>
      <c r="J129" s="2"/>
      <c r="K129" s="2"/>
      <c r="L129" s="2"/>
      <c r="M129" s="3"/>
      <c r="N129" s="5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1"/>
      <c r="B130" s="2"/>
      <c r="C130" s="3"/>
      <c r="D130" s="2"/>
      <c r="E130" s="4"/>
      <c r="F130" s="1"/>
      <c r="G130" s="4"/>
      <c r="H130" s="1"/>
      <c r="I130" s="4"/>
      <c r="J130" s="2"/>
      <c r="K130" s="2"/>
      <c r="L130" s="2"/>
      <c r="M130" s="3"/>
      <c r="N130" s="5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1"/>
      <c r="B131" s="2"/>
      <c r="C131" s="3"/>
      <c r="D131" s="2"/>
      <c r="E131" s="4"/>
      <c r="F131" s="1"/>
      <c r="G131" s="4"/>
      <c r="H131" s="1"/>
      <c r="I131" s="4"/>
      <c r="J131" s="2"/>
      <c r="K131" s="2"/>
      <c r="L131" s="2"/>
      <c r="M131" s="3"/>
      <c r="N131" s="5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1"/>
      <c r="B132" s="2"/>
      <c r="C132" s="3"/>
      <c r="D132" s="2"/>
      <c r="E132" s="4"/>
      <c r="F132" s="1"/>
      <c r="G132" s="4"/>
      <c r="H132" s="1"/>
      <c r="I132" s="4"/>
      <c r="J132" s="2"/>
      <c r="K132" s="2"/>
      <c r="L132" s="2"/>
      <c r="M132" s="3"/>
      <c r="N132" s="5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1"/>
      <c r="B133" s="2"/>
      <c r="C133" s="3"/>
      <c r="D133" s="2"/>
      <c r="E133" s="4"/>
      <c r="F133" s="1"/>
      <c r="G133" s="4"/>
      <c r="H133" s="1"/>
      <c r="I133" s="4"/>
      <c r="J133" s="2"/>
      <c r="K133" s="2"/>
      <c r="L133" s="2"/>
      <c r="M133" s="3"/>
      <c r="N133" s="5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1"/>
      <c r="B134" s="2"/>
      <c r="C134" s="3"/>
      <c r="D134" s="2"/>
      <c r="E134" s="4"/>
      <c r="F134" s="1"/>
      <c r="G134" s="4"/>
      <c r="H134" s="1"/>
      <c r="I134" s="4"/>
      <c r="J134" s="2"/>
      <c r="K134" s="2"/>
      <c r="L134" s="2"/>
      <c r="M134" s="3"/>
      <c r="N134" s="5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1"/>
      <c r="B135" s="2"/>
      <c r="C135" s="3"/>
      <c r="D135" s="2"/>
      <c r="E135" s="4"/>
      <c r="F135" s="1"/>
      <c r="G135" s="4"/>
      <c r="H135" s="1"/>
      <c r="I135" s="4"/>
      <c r="J135" s="2"/>
      <c r="K135" s="2"/>
      <c r="L135" s="2"/>
      <c r="M135" s="3"/>
      <c r="N135" s="5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1"/>
      <c r="B136" s="2"/>
      <c r="C136" s="3"/>
      <c r="D136" s="2"/>
      <c r="E136" s="4"/>
      <c r="F136" s="1"/>
      <c r="G136" s="4"/>
      <c r="H136" s="1"/>
      <c r="I136" s="4"/>
      <c r="J136" s="2"/>
      <c r="K136" s="2"/>
      <c r="L136" s="2"/>
      <c r="M136" s="3"/>
      <c r="N136" s="5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1"/>
      <c r="B137" s="2"/>
      <c r="C137" s="3"/>
      <c r="D137" s="2"/>
      <c r="E137" s="4"/>
      <c r="F137" s="1"/>
      <c r="G137" s="4"/>
      <c r="H137" s="1"/>
      <c r="I137" s="4"/>
      <c r="J137" s="2"/>
      <c r="K137" s="2"/>
      <c r="L137" s="2"/>
      <c r="M137" s="3"/>
      <c r="N137" s="5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1"/>
      <c r="B138" s="2"/>
      <c r="C138" s="3"/>
      <c r="D138" s="2"/>
      <c r="E138" s="4"/>
      <c r="F138" s="1"/>
      <c r="G138" s="4"/>
      <c r="H138" s="1"/>
      <c r="I138" s="4"/>
      <c r="J138" s="2"/>
      <c r="K138" s="2"/>
      <c r="L138" s="2"/>
      <c r="M138" s="3"/>
      <c r="N138" s="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1"/>
      <c r="B139" s="2"/>
      <c r="C139" s="3"/>
      <c r="D139" s="2"/>
      <c r="E139" s="4"/>
      <c r="F139" s="1"/>
      <c r="G139" s="4"/>
      <c r="H139" s="1"/>
      <c r="I139" s="4"/>
      <c r="J139" s="2"/>
      <c r="K139" s="2"/>
      <c r="L139" s="2"/>
      <c r="M139" s="3"/>
      <c r="N139" s="5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1"/>
      <c r="B140" s="2"/>
      <c r="C140" s="3"/>
      <c r="D140" s="2"/>
      <c r="E140" s="4"/>
      <c r="F140" s="1"/>
      <c r="G140" s="4"/>
      <c r="H140" s="1"/>
      <c r="I140" s="4"/>
      <c r="J140" s="2"/>
      <c r="K140" s="2"/>
      <c r="L140" s="2"/>
      <c r="M140" s="3"/>
      <c r="N140" s="5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1"/>
      <c r="B141" s="2"/>
      <c r="C141" s="3"/>
      <c r="D141" s="2"/>
      <c r="E141" s="4"/>
      <c r="F141" s="1"/>
      <c r="G141" s="4"/>
      <c r="H141" s="1"/>
      <c r="I141" s="4"/>
      <c r="J141" s="2"/>
      <c r="K141" s="2"/>
      <c r="L141" s="2"/>
      <c r="M141" s="3"/>
      <c r="N141" s="5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1"/>
      <c r="B142" s="2"/>
      <c r="C142" s="3"/>
      <c r="D142" s="2"/>
      <c r="E142" s="4"/>
      <c r="F142" s="1"/>
      <c r="G142" s="4"/>
      <c r="H142" s="1"/>
      <c r="I142" s="4"/>
      <c r="J142" s="2"/>
      <c r="K142" s="2"/>
      <c r="L142" s="2"/>
      <c r="M142" s="3"/>
      <c r="N142" s="5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1"/>
      <c r="B143" s="2"/>
      <c r="C143" s="3"/>
      <c r="D143" s="2"/>
      <c r="E143" s="4"/>
      <c r="F143" s="1"/>
      <c r="G143" s="4"/>
      <c r="H143" s="1"/>
      <c r="I143" s="4"/>
      <c r="J143" s="2"/>
      <c r="K143" s="2"/>
      <c r="L143" s="2"/>
      <c r="M143" s="3"/>
      <c r="N143" s="5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1"/>
      <c r="B144" s="2"/>
      <c r="C144" s="3"/>
      <c r="D144" s="2"/>
      <c r="E144" s="4"/>
      <c r="F144" s="1"/>
      <c r="G144" s="4"/>
      <c r="H144" s="1"/>
      <c r="I144" s="4"/>
      <c r="J144" s="2"/>
      <c r="K144" s="2"/>
      <c r="L144" s="2"/>
      <c r="M144" s="3"/>
      <c r="N144" s="5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1"/>
      <c r="B145" s="2"/>
      <c r="C145" s="3"/>
      <c r="D145" s="2"/>
      <c r="E145" s="4"/>
      <c r="F145" s="1"/>
      <c r="G145" s="4"/>
      <c r="H145" s="1"/>
      <c r="I145" s="4"/>
      <c r="J145" s="2"/>
      <c r="K145" s="2"/>
      <c r="L145" s="2"/>
      <c r="M145" s="3"/>
      <c r="N145" s="5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1"/>
      <c r="B146" s="2"/>
      <c r="C146" s="3"/>
      <c r="D146" s="2"/>
      <c r="E146" s="4"/>
      <c r="F146" s="1"/>
      <c r="G146" s="4"/>
      <c r="H146" s="1"/>
      <c r="I146" s="4"/>
      <c r="J146" s="2"/>
      <c r="K146" s="2"/>
      <c r="L146" s="2"/>
      <c r="M146" s="3"/>
      <c r="N146" s="5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1"/>
      <c r="B147" s="2"/>
      <c r="C147" s="3"/>
      <c r="D147" s="2"/>
      <c r="E147" s="4"/>
      <c r="F147" s="1"/>
      <c r="G147" s="4"/>
      <c r="H147" s="1"/>
      <c r="I147" s="4"/>
      <c r="J147" s="2"/>
      <c r="K147" s="2"/>
      <c r="L147" s="2"/>
      <c r="M147" s="3"/>
      <c r="N147" s="5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1"/>
      <c r="B148" s="2"/>
      <c r="C148" s="3"/>
      <c r="D148" s="2"/>
      <c r="E148" s="4"/>
      <c r="F148" s="1"/>
      <c r="G148" s="4"/>
      <c r="H148" s="1"/>
      <c r="I148" s="4"/>
      <c r="J148" s="2"/>
      <c r="K148" s="2"/>
      <c r="L148" s="2"/>
      <c r="M148" s="3"/>
      <c r="N148" s="5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1"/>
      <c r="B149" s="2"/>
      <c r="C149" s="3"/>
      <c r="D149" s="2"/>
      <c r="E149" s="4"/>
      <c r="F149" s="1"/>
      <c r="G149" s="4"/>
      <c r="H149" s="1"/>
      <c r="I149" s="4"/>
      <c r="J149" s="2"/>
      <c r="K149" s="2"/>
      <c r="L149" s="2"/>
      <c r="M149" s="3"/>
      <c r="N149" s="5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1"/>
      <c r="B150" s="2"/>
      <c r="C150" s="3"/>
      <c r="D150" s="2"/>
      <c r="E150" s="4"/>
      <c r="F150" s="1"/>
      <c r="G150" s="4"/>
      <c r="H150" s="1"/>
      <c r="I150" s="4"/>
      <c r="J150" s="2"/>
      <c r="K150" s="2"/>
      <c r="L150" s="2"/>
      <c r="M150" s="3"/>
      <c r="N150" s="5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1"/>
      <c r="B151" s="2"/>
      <c r="C151" s="3"/>
      <c r="D151" s="2"/>
      <c r="E151" s="4"/>
      <c r="F151" s="1"/>
      <c r="G151" s="4"/>
      <c r="H151" s="1"/>
      <c r="I151" s="4"/>
      <c r="J151" s="2"/>
      <c r="K151" s="2"/>
      <c r="L151" s="2"/>
      <c r="M151" s="3"/>
      <c r="N151" s="5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1"/>
      <c r="B152" s="2"/>
      <c r="C152" s="3"/>
      <c r="D152" s="2"/>
      <c r="E152" s="4"/>
      <c r="F152" s="1"/>
      <c r="G152" s="4"/>
      <c r="H152" s="1"/>
      <c r="I152" s="4"/>
      <c r="J152" s="2"/>
      <c r="K152" s="2"/>
      <c r="L152" s="2"/>
      <c r="M152" s="3"/>
      <c r="N152" s="5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1"/>
      <c r="B153" s="2"/>
      <c r="C153" s="3"/>
      <c r="D153" s="2"/>
      <c r="E153" s="4"/>
      <c r="F153" s="1"/>
      <c r="G153" s="4"/>
      <c r="H153" s="1"/>
      <c r="I153" s="4"/>
      <c r="J153" s="2"/>
      <c r="K153" s="2"/>
      <c r="L153" s="2"/>
      <c r="M153" s="3"/>
      <c r="N153" s="5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1"/>
      <c r="B154" s="2"/>
      <c r="C154" s="3"/>
      <c r="D154" s="2"/>
      <c r="E154" s="4"/>
      <c r="F154" s="1"/>
      <c r="G154" s="4"/>
      <c r="H154" s="1"/>
      <c r="I154" s="4"/>
      <c r="J154" s="2"/>
      <c r="K154" s="2"/>
      <c r="L154" s="2"/>
      <c r="M154" s="3"/>
      <c r="N154" s="5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1"/>
      <c r="B155" s="2"/>
      <c r="C155" s="3"/>
      <c r="D155" s="2"/>
      <c r="E155" s="4"/>
      <c r="F155" s="1"/>
      <c r="G155" s="4"/>
      <c r="H155" s="1"/>
      <c r="I155" s="4"/>
      <c r="J155" s="2"/>
      <c r="K155" s="2"/>
      <c r="L155" s="2"/>
      <c r="M155" s="3"/>
      <c r="N155" s="5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1"/>
      <c r="B156" s="2"/>
      <c r="C156" s="3"/>
      <c r="D156" s="2"/>
      <c r="E156" s="4"/>
      <c r="F156" s="1"/>
      <c r="G156" s="4"/>
      <c r="H156" s="1"/>
      <c r="I156" s="4"/>
      <c r="J156" s="2"/>
      <c r="K156" s="2"/>
      <c r="L156" s="2"/>
      <c r="M156" s="3"/>
      <c r="N156" s="5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1"/>
      <c r="B157" s="2"/>
      <c r="C157" s="3"/>
      <c r="D157" s="2"/>
      <c r="E157" s="4"/>
      <c r="F157" s="1"/>
      <c r="G157" s="4"/>
      <c r="H157" s="1"/>
      <c r="I157" s="4"/>
      <c r="J157" s="2"/>
      <c r="K157" s="2"/>
      <c r="L157" s="2"/>
      <c r="M157" s="3"/>
      <c r="N157" s="5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1"/>
      <c r="B158" s="2"/>
      <c r="C158" s="3"/>
      <c r="D158" s="2"/>
      <c r="E158" s="4"/>
      <c r="F158" s="1"/>
      <c r="G158" s="4"/>
      <c r="H158" s="1"/>
      <c r="I158" s="4"/>
      <c r="J158" s="2"/>
      <c r="K158" s="2"/>
      <c r="L158" s="2"/>
      <c r="M158" s="3"/>
      <c r="N158" s="5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1"/>
      <c r="B159" s="2"/>
      <c r="C159" s="3"/>
      <c r="D159" s="2"/>
      <c r="E159" s="4"/>
      <c r="F159" s="1"/>
      <c r="G159" s="4"/>
      <c r="H159" s="1"/>
      <c r="I159" s="4"/>
      <c r="J159" s="2"/>
      <c r="K159" s="2"/>
      <c r="L159" s="2"/>
      <c r="M159" s="3"/>
      <c r="N159" s="5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1"/>
      <c r="B160" s="2"/>
      <c r="C160" s="3"/>
      <c r="D160" s="2"/>
      <c r="E160" s="4"/>
      <c r="F160" s="1"/>
      <c r="G160" s="4"/>
      <c r="H160" s="1"/>
      <c r="I160" s="4"/>
      <c r="J160" s="2"/>
      <c r="K160" s="2"/>
      <c r="L160" s="2"/>
      <c r="M160" s="3"/>
      <c r="N160" s="5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1"/>
      <c r="B161" s="2"/>
      <c r="C161" s="3"/>
      <c r="D161" s="2"/>
      <c r="E161" s="4"/>
      <c r="F161" s="1"/>
      <c r="G161" s="4"/>
      <c r="H161" s="1"/>
      <c r="I161" s="4"/>
      <c r="J161" s="2"/>
      <c r="K161" s="2"/>
      <c r="L161" s="2"/>
      <c r="M161" s="3"/>
      <c r="N161" s="5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1"/>
      <c r="B162" s="2"/>
      <c r="C162" s="3"/>
      <c r="D162" s="2"/>
      <c r="E162" s="4"/>
      <c r="F162" s="1"/>
      <c r="G162" s="4"/>
      <c r="H162" s="1"/>
      <c r="I162" s="4"/>
      <c r="J162" s="2"/>
      <c r="K162" s="2"/>
      <c r="L162" s="2"/>
      <c r="M162" s="3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1"/>
      <c r="B163" s="2"/>
      <c r="C163" s="3"/>
      <c r="D163" s="2"/>
      <c r="E163" s="4"/>
      <c r="F163" s="1"/>
      <c r="G163" s="4"/>
      <c r="H163" s="1"/>
      <c r="I163" s="4"/>
      <c r="J163" s="2"/>
      <c r="K163" s="2"/>
      <c r="L163" s="2"/>
      <c r="M163" s="3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1"/>
      <c r="B164" s="2"/>
      <c r="C164" s="3"/>
      <c r="D164" s="2"/>
      <c r="E164" s="4"/>
      <c r="F164" s="1"/>
      <c r="G164" s="4"/>
      <c r="H164" s="1"/>
      <c r="I164" s="4"/>
      <c r="J164" s="2"/>
      <c r="K164" s="2"/>
      <c r="L164" s="2"/>
      <c r="M164" s="3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1"/>
      <c r="B165" s="2"/>
      <c r="C165" s="3"/>
      <c r="D165" s="2"/>
      <c r="E165" s="4"/>
      <c r="F165" s="1"/>
      <c r="G165" s="4"/>
      <c r="H165" s="1"/>
      <c r="I165" s="4"/>
      <c r="J165" s="2"/>
      <c r="K165" s="2"/>
      <c r="L165" s="2"/>
      <c r="M165" s="3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1"/>
      <c r="B166" s="2"/>
      <c r="C166" s="3"/>
      <c r="D166" s="2"/>
      <c r="E166" s="4"/>
      <c r="F166" s="1"/>
      <c r="G166" s="4"/>
      <c r="H166" s="1"/>
      <c r="I166" s="4"/>
      <c r="J166" s="2"/>
      <c r="K166" s="2"/>
      <c r="L166" s="2"/>
      <c r="M166" s="3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1"/>
      <c r="B167" s="2"/>
      <c r="C167" s="3"/>
      <c r="D167" s="2"/>
      <c r="E167" s="4"/>
      <c r="F167" s="1"/>
      <c r="G167" s="4"/>
      <c r="H167" s="1"/>
      <c r="I167" s="4"/>
      <c r="J167" s="2"/>
      <c r="K167" s="2"/>
      <c r="L167" s="2"/>
      <c r="M167" s="3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1"/>
      <c r="B168" s="2"/>
      <c r="C168" s="3"/>
      <c r="D168" s="2"/>
      <c r="E168" s="4"/>
      <c r="F168" s="1"/>
      <c r="G168" s="4"/>
      <c r="H168" s="1"/>
      <c r="I168" s="4"/>
      <c r="J168" s="2"/>
      <c r="K168" s="2"/>
      <c r="L168" s="2"/>
      <c r="M168" s="3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1"/>
      <c r="B169" s="2"/>
      <c r="C169" s="3"/>
      <c r="D169" s="2"/>
      <c r="E169" s="4"/>
      <c r="F169" s="1"/>
      <c r="G169" s="4"/>
      <c r="H169" s="1"/>
      <c r="I169" s="4"/>
      <c r="J169" s="2"/>
      <c r="K169" s="2"/>
      <c r="L169" s="2"/>
      <c r="M169" s="3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1"/>
      <c r="B170" s="2"/>
      <c r="C170" s="3"/>
      <c r="D170" s="2"/>
      <c r="E170" s="4"/>
      <c r="F170" s="1"/>
      <c r="G170" s="4"/>
      <c r="H170" s="1"/>
      <c r="I170" s="4"/>
      <c r="J170" s="2"/>
      <c r="K170" s="2"/>
      <c r="L170" s="2"/>
      <c r="M170" s="3"/>
      <c r="N170" s="5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1"/>
      <c r="B171" s="2"/>
      <c r="C171" s="3"/>
      <c r="D171" s="2"/>
      <c r="E171" s="4"/>
      <c r="F171" s="1"/>
      <c r="G171" s="4"/>
      <c r="H171" s="1"/>
      <c r="I171" s="4"/>
      <c r="J171" s="2"/>
      <c r="K171" s="2"/>
      <c r="L171" s="2"/>
      <c r="M171" s="3"/>
      <c r="N171" s="5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1"/>
      <c r="B172" s="2"/>
      <c r="C172" s="3"/>
      <c r="D172" s="2"/>
      <c r="E172" s="4"/>
      <c r="F172" s="1"/>
      <c r="G172" s="4"/>
      <c r="H172" s="1"/>
      <c r="I172" s="4"/>
      <c r="J172" s="2"/>
      <c r="K172" s="2"/>
      <c r="L172" s="2"/>
      <c r="M172" s="3"/>
      <c r="N172" s="5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1"/>
      <c r="B173" s="2"/>
      <c r="C173" s="3"/>
      <c r="D173" s="2"/>
      <c r="E173" s="4"/>
      <c r="F173" s="1"/>
      <c r="G173" s="4"/>
      <c r="H173" s="1"/>
      <c r="I173" s="4"/>
      <c r="J173" s="2"/>
      <c r="K173" s="2"/>
      <c r="L173" s="2"/>
      <c r="M173" s="3"/>
      <c r="N173" s="5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1"/>
      <c r="B174" s="2"/>
      <c r="C174" s="3"/>
      <c r="D174" s="2"/>
      <c r="E174" s="4"/>
      <c r="F174" s="1"/>
      <c r="G174" s="4"/>
      <c r="H174" s="1"/>
      <c r="I174" s="4"/>
      <c r="J174" s="2"/>
      <c r="K174" s="2"/>
      <c r="L174" s="2"/>
      <c r="M174" s="3"/>
      <c r="N174" s="5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1"/>
      <c r="B175" s="2"/>
      <c r="C175" s="3"/>
      <c r="D175" s="2"/>
      <c r="E175" s="4"/>
      <c r="F175" s="1"/>
      <c r="G175" s="4"/>
      <c r="H175" s="1"/>
      <c r="I175" s="4"/>
      <c r="J175" s="2"/>
      <c r="K175" s="2"/>
      <c r="L175" s="2"/>
      <c r="M175" s="3"/>
      <c r="N175" s="5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1"/>
      <c r="B176" s="2"/>
      <c r="C176" s="3"/>
      <c r="D176" s="2"/>
      <c r="E176" s="4"/>
      <c r="F176" s="1"/>
      <c r="G176" s="4"/>
      <c r="H176" s="1"/>
      <c r="I176" s="4"/>
      <c r="J176" s="2"/>
      <c r="K176" s="2"/>
      <c r="L176" s="2"/>
      <c r="M176" s="3"/>
      <c r="N176" s="5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1"/>
      <c r="B177" s="2"/>
      <c r="C177" s="3"/>
      <c r="D177" s="2"/>
      <c r="E177" s="4"/>
      <c r="F177" s="1"/>
      <c r="G177" s="4"/>
      <c r="H177" s="1"/>
      <c r="I177" s="4"/>
      <c r="J177" s="2"/>
      <c r="K177" s="2"/>
      <c r="L177" s="2"/>
      <c r="M177" s="3"/>
      <c r="N177" s="5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1"/>
      <c r="B178" s="2"/>
      <c r="C178" s="3"/>
      <c r="D178" s="2"/>
      <c r="E178" s="4"/>
      <c r="F178" s="1"/>
      <c r="G178" s="4"/>
      <c r="H178" s="1"/>
      <c r="I178" s="4"/>
      <c r="J178" s="2"/>
      <c r="K178" s="2"/>
      <c r="L178" s="2"/>
      <c r="M178" s="3"/>
      <c r="N178" s="5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1"/>
      <c r="B179" s="2"/>
      <c r="C179" s="3"/>
      <c r="D179" s="2"/>
      <c r="E179" s="4"/>
      <c r="F179" s="1"/>
      <c r="G179" s="4"/>
      <c r="H179" s="1"/>
      <c r="I179" s="4"/>
      <c r="J179" s="2"/>
      <c r="K179" s="2"/>
      <c r="L179" s="2"/>
      <c r="M179" s="3"/>
      <c r="N179" s="5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1"/>
      <c r="B180" s="2"/>
      <c r="C180" s="3"/>
      <c r="D180" s="2"/>
      <c r="E180" s="4"/>
      <c r="F180" s="1"/>
      <c r="G180" s="4"/>
      <c r="H180" s="1"/>
      <c r="I180" s="4"/>
      <c r="J180" s="2"/>
      <c r="K180" s="2"/>
      <c r="L180" s="2"/>
      <c r="M180" s="3"/>
      <c r="N180" s="5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1"/>
      <c r="B181" s="2"/>
      <c r="C181" s="3"/>
      <c r="D181" s="2"/>
      <c r="E181" s="4"/>
      <c r="F181" s="1"/>
      <c r="G181" s="4"/>
      <c r="H181" s="1"/>
      <c r="I181" s="4"/>
      <c r="J181" s="2"/>
      <c r="K181" s="2"/>
      <c r="L181" s="2"/>
      <c r="M181" s="3"/>
      <c r="N181" s="5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1"/>
      <c r="B182" s="2"/>
      <c r="C182" s="3"/>
      <c r="D182" s="2"/>
      <c r="E182" s="4"/>
      <c r="F182" s="1"/>
      <c r="G182" s="4"/>
      <c r="H182" s="1"/>
      <c r="I182" s="4"/>
      <c r="J182" s="2"/>
      <c r="K182" s="2"/>
      <c r="L182" s="2"/>
      <c r="M182" s="3"/>
      <c r="N182" s="5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1"/>
      <c r="B183" s="2"/>
      <c r="C183" s="3"/>
      <c r="D183" s="2"/>
      <c r="E183" s="4"/>
      <c r="F183" s="1"/>
      <c r="G183" s="4"/>
      <c r="H183" s="1"/>
      <c r="I183" s="4"/>
      <c r="J183" s="2"/>
      <c r="K183" s="2"/>
      <c r="L183" s="2"/>
      <c r="M183" s="3"/>
      <c r="N183" s="5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1"/>
      <c r="B184" s="2"/>
      <c r="C184" s="3"/>
      <c r="D184" s="2"/>
      <c r="E184" s="4"/>
      <c r="F184" s="1"/>
      <c r="G184" s="4"/>
      <c r="H184" s="1"/>
      <c r="I184" s="4"/>
      <c r="J184" s="2"/>
      <c r="K184" s="2"/>
      <c r="L184" s="2"/>
      <c r="M184" s="3"/>
      <c r="N184" s="5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1"/>
      <c r="B185" s="2"/>
      <c r="C185" s="3"/>
      <c r="D185" s="2"/>
      <c r="E185" s="4"/>
      <c r="F185" s="1"/>
      <c r="G185" s="4"/>
      <c r="H185" s="1"/>
      <c r="I185" s="4"/>
      <c r="J185" s="2"/>
      <c r="K185" s="2"/>
      <c r="L185" s="2"/>
      <c r="M185" s="3"/>
      <c r="N185" s="5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1"/>
      <c r="B186" s="2"/>
      <c r="C186" s="3"/>
      <c r="D186" s="2"/>
      <c r="E186" s="4"/>
      <c r="F186" s="1"/>
      <c r="G186" s="4"/>
      <c r="H186" s="1"/>
      <c r="I186" s="4"/>
      <c r="J186" s="2"/>
      <c r="K186" s="2"/>
      <c r="L186" s="2"/>
      <c r="M186" s="3"/>
      <c r="N186" s="5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1"/>
      <c r="B187" s="2"/>
      <c r="C187" s="3"/>
      <c r="D187" s="2"/>
      <c r="E187" s="4"/>
      <c r="F187" s="1"/>
      <c r="G187" s="4"/>
      <c r="H187" s="1"/>
      <c r="I187" s="4"/>
      <c r="J187" s="2"/>
      <c r="K187" s="2"/>
      <c r="L187" s="2"/>
      <c r="M187" s="3"/>
      <c r="N187" s="5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1"/>
      <c r="B188" s="2"/>
      <c r="C188" s="3"/>
      <c r="D188" s="2"/>
      <c r="E188" s="4"/>
      <c r="F188" s="1"/>
      <c r="G188" s="4"/>
      <c r="H188" s="1"/>
      <c r="I188" s="4"/>
      <c r="J188" s="2"/>
      <c r="K188" s="2"/>
      <c r="L188" s="2"/>
      <c r="M188" s="3"/>
      <c r="N188" s="5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1"/>
      <c r="B189" s="2"/>
      <c r="C189" s="3"/>
      <c r="D189" s="2"/>
      <c r="E189" s="4"/>
      <c r="F189" s="1"/>
      <c r="G189" s="4"/>
      <c r="H189" s="1"/>
      <c r="I189" s="4"/>
      <c r="J189" s="2"/>
      <c r="K189" s="2"/>
      <c r="L189" s="2"/>
      <c r="M189" s="3"/>
      <c r="N189" s="5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1"/>
      <c r="B190" s="2"/>
      <c r="C190" s="3"/>
      <c r="D190" s="2"/>
      <c r="E190" s="4"/>
      <c r="F190" s="1"/>
      <c r="G190" s="4"/>
      <c r="H190" s="1"/>
      <c r="I190" s="4"/>
      <c r="J190" s="2"/>
      <c r="K190" s="2"/>
      <c r="L190" s="2"/>
      <c r="M190" s="3"/>
      <c r="N190" s="5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1"/>
      <c r="B191" s="2"/>
      <c r="C191" s="3"/>
      <c r="D191" s="2"/>
      <c r="E191" s="4"/>
      <c r="F191" s="1"/>
      <c r="G191" s="4"/>
      <c r="H191" s="1"/>
      <c r="I191" s="4"/>
      <c r="J191" s="2"/>
      <c r="K191" s="2"/>
      <c r="L191" s="2"/>
      <c r="M191" s="3"/>
      <c r="N191" s="5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1"/>
      <c r="B192" s="2"/>
      <c r="C192" s="3"/>
      <c r="D192" s="2"/>
      <c r="E192" s="4"/>
      <c r="F192" s="1"/>
      <c r="G192" s="4"/>
      <c r="H192" s="1"/>
      <c r="I192" s="4"/>
      <c r="J192" s="2"/>
      <c r="K192" s="2"/>
      <c r="L192" s="2"/>
      <c r="M192" s="3"/>
      <c r="N192" s="5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1"/>
      <c r="B193" s="2"/>
      <c r="C193" s="3"/>
      <c r="D193" s="2"/>
      <c r="E193" s="4"/>
      <c r="F193" s="1"/>
      <c r="G193" s="4"/>
      <c r="H193" s="1"/>
      <c r="I193" s="4"/>
      <c r="J193" s="2"/>
      <c r="K193" s="2"/>
      <c r="L193" s="2"/>
      <c r="M193" s="3"/>
      <c r="N193" s="5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1"/>
      <c r="B194" s="2"/>
      <c r="C194" s="3"/>
      <c r="D194" s="2"/>
      <c r="E194" s="4"/>
      <c r="F194" s="1"/>
      <c r="G194" s="4"/>
      <c r="H194" s="1"/>
      <c r="I194" s="4"/>
      <c r="J194" s="2"/>
      <c r="K194" s="2"/>
      <c r="L194" s="2"/>
      <c r="M194" s="3"/>
      <c r="N194" s="5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1"/>
      <c r="B195" s="2"/>
      <c r="C195" s="3"/>
      <c r="D195" s="2"/>
      <c r="E195" s="4"/>
      <c r="F195" s="1"/>
      <c r="G195" s="4"/>
      <c r="H195" s="1"/>
      <c r="I195" s="4"/>
      <c r="J195" s="2"/>
      <c r="K195" s="2"/>
      <c r="L195" s="2"/>
      <c r="M195" s="3"/>
      <c r="N195" s="5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1"/>
      <c r="B196" s="2"/>
      <c r="C196" s="3"/>
      <c r="D196" s="2"/>
      <c r="E196" s="4"/>
      <c r="F196" s="1"/>
      <c r="G196" s="4"/>
      <c r="H196" s="1"/>
      <c r="I196" s="4"/>
      <c r="J196" s="2"/>
      <c r="K196" s="2"/>
      <c r="L196" s="2"/>
      <c r="M196" s="3"/>
      <c r="N196" s="5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1"/>
      <c r="B197" s="2"/>
      <c r="C197" s="3"/>
      <c r="D197" s="2"/>
      <c r="E197" s="4"/>
      <c r="F197" s="1"/>
      <c r="G197" s="4"/>
      <c r="H197" s="1"/>
      <c r="I197" s="4"/>
      <c r="J197" s="2"/>
      <c r="K197" s="2"/>
      <c r="L197" s="2"/>
      <c r="M197" s="3"/>
      <c r="N197" s="5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1"/>
      <c r="B198" s="2"/>
      <c r="C198" s="3"/>
      <c r="D198" s="2"/>
      <c r="E198" s="4"/>
      <c r="F198" s="1"/>
      <c r="G198" s="4"/>
      <c r="H198" s="1"/>
      <c r="I198" s="4"/>
      <c r="J198" s="2"/>
      <c r="K198" s="2"/>
      <c r="L198" s="2"/>
      <c r="M198" s="3"/>
      <c r="N198" s="5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1"/>
      <c r="B199" s="2"/>
      <c r="C199" s="3"/>
      <c r="D199" s="2"/>
      <c r="E199" s="4"/>
      <c r="F199" s="1"/>
      <c r="G199" s="4"/>
      <c r="H199" s="1"/>
      <c r="I199" s="4"/>
      <c r="J199" s="2"/>
      <c r="K199" s="2"/>
      <c r="L199" s="2"/>
      <c r="M199" s="3"/>
      <c r="N199" s="5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1"/>
      <c r="B200" s="2"/>
      <c r="C200" s="3"/>
      <c r="D200" s="2"/>
      <c r="E200" s="4"/>
      <c r="F200" s="1"/>
      <c r="G200" s="4"/>
      <c r="H200" s="1"/>
      <c r="I200" s="4"/>
      <c r="J200" s="2"/>
      <c r="K200" s="2"/>
      <c r="L200" s="2"/>
      <c r="M200" s="3"/>
      <c r="N200" s="5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1"/>
      <c r="B201" s="2"/>
      <c r="C201" s="3"/>
      <c r="D201" s="2"/>
      <c r="E201" s="4"/>
      <c r="F201" s="1"/>
      <c r="G201" s="4"/>
      <c r="H201" s="1"/>
      <c r="I201" s="4"/>
      <c r="J201" s="2"/>
      <c r="K201" s="2"/>
      <c r="L201" s="2"/>
      <c r="M201" s="3"/>
      <c r="N201" s="5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1"/>
      <c r="B202" s="2"/>
      <c r="C202" s="3"/>
      <c r="D202" s="2"/>
      <c r="E202" s="4"/>
      <c r="F202" s="1"/>
      <c r="G202" s="4"/>
      <c r="H202" s="1"/>
      <c r="I202" s="4"/>
      <c r="J202" s="2"/>
      <c r="K202" s="2"/>
      <c r="L202" s="2"/>
      <c r="M202" s="3"/>
      <c r="N202" s="5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1"/>
      <c r="B203" s="2"/>
      <c r="C203" s="3"/>
      <c r="D203" s="2"/>
      <c r="E203" s="4"/>
      <c r="F203" s="1"/>
      <c r="G203" s="4"/>
      <c r="H203" s="1"/>
      <c r="I203" s="4"/>
      <c r="J203" s="2"/>
      <c r="K203" s="2"/>
      <c r="L203" s="2"/>
      <c r="M203" s="3"/>
      <c r="N203" s="5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1"/>
      <c r="B204" s="2"/>
      <c r="C204" s="3"/>
      <c r="D204" s="2"/>
      <c r="E204" s="4"/>
      <c r="F204" s="1"/>
      <c r="G204" s="4"/>
      <c r="H204" s="1"/>
      <c r="I204" s="4"/>
      <c r="J204" s="2"/>
      <c r="K204" s="2"/>
      <c r="L204" s="2"/>
      <c r="M204" s="3"/>
      <c r="N204" s="5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1"/>
      <c r="B205" s="2"/>
      <c r="C205" s="3"/>
      <c r="D205" s="2"/>
      <c r="E205" s="4"/>
      <c r="F205" s="1"/>
      <c r="G205" s="4"/>
      <c r="H205" s="1"/>
      <c r="I205" s="4"/>
      <c r="J205" s="2"/>
      <c r="K205" s="2"/>
      <c r="L205" s="2"/>
      <c r="M205" s="3"/>
      <c r="N205" s="5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1"/>
      <c r="B206" s="2"/>
      <c r="C206" s="3"/>
      <c r="D206" s="2"/>
      <c r="E206" s="4"/>
      <c r="F206" s="1"/>
      <c r="G206" s="4"/>
      <c r="H206" s="1"/>
      <c r="I206" s="4"/>
      <c r="J206" s="2"/>
      <c r="K206" s="2"/>
      <c r="L206" s="2"/>
      <c r="M206" s="3"/>
      <c r="N206" s="5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1"/>
      <c r="B207" s="2"/>
      <c r="C207" s="3"/>
      <c r="D207" s="2"/>
      <c r="E207" s="4"/>
      <c r="F207" s="1"/>
      <c r="G207" s="4"/>
      <c r="H207" s="1"/>
      <c r="I207" s="4"/>
      <c r="J207" s="2"/>
      <c r="K207" s="2"/>
      <c r="L207" s="2"/>
      <c r="M207" s="3"/>
      <c r="N207" s="5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1"/>
      <c r="B208" s="2"/>
      <c r="C208" s="3"/>
      <c r="D208" s="2"/>
      <c r="E208" s="4"/>
      <c r="F208" s="1"/>
      <c r="G208" s="4"/>
      <c r="H208" s="1"/>
      <c r="I208" s="4"/>
      <c r="J208" s="2"/>
      <c r="K208" s="2"/>
      <c r="L208" s="2"/>
      <c r="M208" s="3"/>
      <c r="N208" s="5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1"/>
      <c r="B209" s="2"/>
      <c r="C209" s="3"/>
      <c r="D209" s="2"/>
      <c r="E209" s="4"/>
      <c r="F209" s="1"/>
      <c r="G209" s="4"/>
      <c r="H209" s="1"/>
      <c r="I209" s="4"/>
      <c r="J209" s="2"/>
      <c r="K209" s="2"/>
      <c r="L209" s="2"/>
      <c r="M209" s="3"/>
      <c r="N209" s="5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1"/>
      <c r="B210" s="2"/>
      <c r="C210" s="3"/>
      <c r="D210" s="2"/>
      <c r="E210" s="4"/>
      <c r="F210" s="1"/>
      <c r="G210" s="4"/>
      <c r="H210" s="1"/>
      <c r="I210" s="4"/>
      <c r="J210" s="2"/>
      <c r="K210" s="2"/>
      <c r="L210" s="2"/>
      <c r="M210" s="3"/>
      <c r="N210" s="5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1"/>
      <c r="B211" s="2"/>
      <c r="C211" s="3"/>
      <c r="D211" s="2"/>
      <c r="E211" s="4"/>
      <c r="F211" s="1"/>
      <c r="G211" s="4"/>
      <c r="H211" s="1"/>
      <c r="I211" s="4"/>
      <c r="J211" s="2"/>
      <c r="K211" s="2"/>
      <c r="L211" s="2"/>
      <c r="M211" s="3"/>
      <c r="N211" s="5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1"/>
      <c r="B212" s="2"/>
      <c r="C212" s="3"/>
      <c r="D212" s="2"/>
      <c r="E212" s="4"/>
      <c r="F212" s="1"/>
      <c r="G212" s="4"/>
      <c r="H212" s="1"/>
      <c r="I212" s="4"/>
      <c r="J212" s="2"/>
      <c r="K212" s="2"/>
      <c r="L212" s="2"/>
      <c r="M212" s="3"/>
      <c r="N212" s="5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1"/>
      <c r="B213" s="2"/>
      <c r="C213" s="3"/>
      <c r="D213" s="2"/>
      <c r="E213" s="4"/>
      <c r="F213" s="1"/>
      <c r="G213" s="4"/>
      <c r="H213" s="1"/>
      <c r="I213" s="4"/>
      <c r="J213" s="2"/>
      <c r="K213" s="2"/>
      <c r="L213" s="2"/>
      <c r="M213" s="3"/>
      <c r="N213" s="5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1"/>
      <c r="B214" s="2"/>
      <c r="C214" s="3"/>
      <c r="D214" s="2"/>
      <c r="E214" s="4"/>
      <c r="F214" s="1"/>
      <c r="G214" s="4"/>
      <c r="H214" s="1"/>
      <c r="I214" s="4"/>
      <c r="J214" s="2"/>
      <c r="K214" s="2"/>
      <c r="L214" s="2"/>
      <c r="M214" s="3"/>
      <c r="N214" s="5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1"/>
      <c r="B215" s="2"/>
      <c r="C215" s="3"/>
      <c r="D215" s="2"/>
      <c r="E215" s="4"/>
      <c r="F215" s="1"/>
      <c r="G215" s="4"/>
      <c r="H215" s="1"/>
      <c r="I215" s="4"/>
      <c r="J215" s="2"/>
      <c r="K215" s="2"/>
      <c r="L215" s="2"/>
      <c r="M215" s="3"/>
      <c r="N215" s="5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1"/>
      <c r="B216" s="2"/>
      <c r="C216" s="3"/>
      <c r="D216" s="2"/>
      <c r="E216" s="4"/>
      <c r="F216" s="1"/>
      <c r="G216" s="4"/>
      <c r="H216" s="1"/>
      <c r="I216" s="4"/>
      <c r="J216" s="2"/>
      <c r="K216" s="2"/>
      <c r="L216" s="2"/>
      <c r="M216" s="3"/>
      <c r="N216" s="5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1"/>
      <c r="B217" s="2"/>
      <c r="C217" s="3"/>
      <c r="D217" s="2"/>
      <c r="E217" s="4"/>
      <c r="F217" s="1"/>
      <c r="G217" s="4"/>
      <c r="H217" s="1"/>
      <c r="I217" s="4"/>
      <c r="J217" s="2"/>
      <c r="K217" s="2"/>
      <c r="L217" s="2"/>
      <c r="M217" s="3"/>
      <c r="N217" s="5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1"/>
      <c r="B218" s="2"/>
      <c r="C218" s="3"/>
      <c r="D218" s="2"/>
      <c r="E218" s="4"/>
      <c r="F218" s="1"/>
      <c r="G218" s="4"/>
      <c r="H218" s="1"/>
      <c r="I218" s="4"/>
      <c r="J218" s="2"/>
      <c r="K218" s="2"/>
      <c r="L218" s="2"/>
      <c r="M218" s="3"/>
      <c r="N218" s="5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1"/>
      <c r="B219" s="2"/>
      <c r="C219" s="3"/>
      <c r="D219" s="2"/>
      <c r="E219" s="4"/>
      <c r="F219" s="1"/>
      <c r="G219" s="4"/>
      <c r="H219" s="1"/>
      <c r="I219" s="4"/>
      <c r="J219" s="2"/>
      <c r="K219" s="2"/>
      <c r="L219" s="2"/>
      <c r="M219" s="3"/>
      <c r="N219" s="5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1"/>
      <c r="B220" s="2"/>
      <c r="C220" s="3"/>
      <c r="D220" s="2"/>
      <c r="E220" s="4"/>
      <c r="F220" s="1"/>
      <c r="G220" s="4"/>
      <c r="H220" s="1"/>
      <c r="I220" s="4"/>
      <c r="J220" s="2"/>
      <c r="K220" s="2"/>
      <c r="L220" s="2"/>
      <c r="M220" s="3"/>
      <c r="N220" s="5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1"/>
      <c r="B221" s="2"/>
      <c r="C221" s="3"/>
      <c r="D221" s="2"/>
      <c r="E221" s="4"/>
      <c r="F221" s="1"/>
      <c r="G221" s="4"/>
      <c r="H221" s="1"/>
      <c r="I221" s="4"/>
      <c r="J221" s="2"/>
      <c r="K221" s="2"/>
      <c r="L221" s="2"/>
      <c r="M221" s="3"/>
      <c r="N221" s="5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1"/>
      <c r="B222" s="2"/>
      <c r="C222" s="3"/>
      <c r="D222" s="2"/>
      <c r="E222" s="4"/>
      <c r="F222" s="1"/>
      <c r="G222" s="4"/>
      <c r="H222" s="1"/>
      <c r="I222" s="4"/>
      <c r="J222" s="2"/>
      <c r="K222" s="2"/>
      <c r="L222" s="2"/>
      <c r="M222" s="3"/>
      <c r="N222" s="5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1"/>
      <c r="B223" s="2"/>
      <c r="C223" s="3"/>
      <c r="D223" s="2"/>
      <c r="E223" s="4"/>
      <c r="F223" s="1"/>
      <c r="G223" s="4"/>
      <c r="H223" s="1"/>
      <c r="I223" s="4"/>
      <c r="J223" s="2"/>
      <c r="K223" s="2"/>
      <c r="L223" s="2"/>
      <c r="M223" s="3"/>
      <c r="N223" s="5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1"/>
      <c r="B224" s="2"/>
      <c r="C224" s="3"/>
      <c r="D224" s="2"/>
      <c r="E224" s="4"/>
      <c r="F224" s="1"/>
      <c r="G224" s="4"/>
      <c r="H224" s="1"/>
      <c r="I224" s="4"/>
      <c r="J224" s="2"/>
      <c r="K224" s="2"/>
      <c r="L224" s="2"/>
      <c r="M224" s="3"/>
      <c r="N224" s="5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1"/>
      <c r="B225" s="2"/>
      <c r="C225" s="3"/>
      <c r="D225" s="2"/>
      <c r="E225" s="4"/>
      <c r="F225" s="1"/>
      <c r="G225" s="4"/>
      <c r="H225" s="1"/>
      <c r="I225" s="4"/>
      <c r="J225" s="2"/>
      <c r="K225" s="2"/>
      <c r="L225" s="2"/>
      <c r="M225" s="3"/>
      <c r="N225" s="5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1"/>
      <c r="B226" s="2"/>
      <c r="C226" s="3"/>
      <c r="D226" s="2"/>
      <c r="E226" s="4"/>
      <c r="F226" s="1"/>
      <c r="G226" s="4"/>
      <c r="H226" s="1"/>
      <c r="I226" s="4"/>
      <c r="J226" s="2"/>
      <c r="K226" s="2"/>
      <c r="L226" s="2"/>
      <c r="M226" s="3"/>
      <c r="N226" s="5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1"/>
      <c r="B227" s="2"/>
      <c r="C227" s="3"/>
      <c r="D227" s="2"/>
      <c r="E227" s="4"/>
      <c r="F227" s="1"/>
      <c r="G227" s="4"/>
      <c r="H227" s="1"/>
      <c r="I227" s="4"/>
      <c r="J227" s="2"/>
      <c r="K227" s="2"/>
      <c r="L227" s="2"/>
      <c r="M227" s="3"/>
      <c r="N227" s="5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1"/>
      <c r="B228" s="2"/>
      <c r="C228" s="3"/>
      <c r="D228" s="2"/>
      <c r="E228" s="4"/>
      <c r="F228" s="1"/>
      <c r="G228" s="4"/>
      <c r="H228" s="1"/>
      <c r="I228" s="4"/>
      <c r="J228" s="2"/>
      <c r="K228" s="2"/>
      <c r="L228" s="2"/>
      <c r="M228" s="3"/>
      <c r="N228" s="5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1"/>
      <c r="B229" s="2"/>
      <c r="C229" s="3"/>
      <c r="D229" s="2"/>
      <c r="E229" s="4"/>
      <c r="F229" s="1"/>
      <c r="G229" s="4"/>
      <c r="H229" s="1"/>
      <c r="I229" s="4"/>
      <c r="J229" s="2"/>
      <c r="K229" s="2"/>
      <c r="L229" s="2"/>
      <c r="M229" s="3"/>
      <c r="N229" s="5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1"/>
      <c r="B230" s="2"/>
      <c r="C230" s="3"/>
      <c r="D230" s="2"/>
      <c r="E230" s="4"/>
      <c r="F230" s="1"/>
      <c r="G230" s="4"/>
      <c r="H230" s="1"/>
      <c r="I230" s="4"/>
      <c r="J230" s="2"/>
      <c r="K230" s="2"/>
      <c r="L230" s="2"/>
      <c r="M230" s="3"/>
      <c r="N230" s="5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1"/>
      <c r="B231" s="2"/>
      <c r="C231" s="3"/>
      <c r="D231" s="2"/>
      <c r="E231" s="4"/>
      <c r="F231" s="1"/>
      <c r="G231" s="4"/>
      <c r="H231" s="1"/>
      <c r="I231" s="4"/>
      <c r="J231" s="2"/>
      <c r="K231" s="2"/>
      <c r="L231" s="2"/>
      <c r="M231" s="3"/>
      <c r="N231" s="5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1"/>
      <c r="B232" s="2"/>
      <c r="C232" s="3"/>
      <c r="D232" s="2"/>
      <c r="E232" s="4"/>
      <c r="F232" s="1"/>
      <c r="G232" s="4"/>
      <c r="H232" s="1"/>
      <c r="I232" s="4"/>
      <c r="J232" s="2"/>
      <c r="K232" s="2"/>
      <c r="L232" s="2"/>
      <c r="M232" s="3"/>
      <c r="N232" s="5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1"/>
      <c r="B233" s="2"/>
      <c r="C233" s="3"/>
      <c r="D233" s="2"/>
      <c r="E233" s="4"/>
      <c r="F233" s="1"/>
      <c r="G233" s="4"/>
      <c r="H233" s="1"/>
      <c r="I233" s="4"/>
      <c r="J233" s="2"/>
      <c r="K233" s="2"/>
      <c r="L233" s="2"/>
      <c r="M233" s="3"/>
      <c r="N233" s="5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1"/>
      <c r="B234" s="2"/>
      <c r="C234" s="3"/>
      <c r="D234" s="2"/>
      <c r="E234" s="4"/>
      <c r="F234" s="1"/>
      <c r="G234" s="4"/>
      <c r="H234" s="1"/>
      <c r="I234" s="4"/>
      <c r="J234" s="2"/>
      <c r="K234" s="2"/>
      <c r="L234" s="2"/>
      <c r="M234" s="3"/>
      <c r="N234" s="5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1"/>
      <c r="B235" s="2"/>
      <c r="C235" s="3"/>
      <c r="D235" s="2"/>
      <c r="E235" s="4"/>
      <c r="F235" s="1"/>
      <c r="G235" s="4"/>
      <c r="H235" s="1"/>
      <c r="I235" s="4"/>
      <c r="J235" s="2"/>
      <c r="K235" s="2"/>
      <c r="L235" s="2"/>
      <c r="M235" s="3"/>
      <c r="N235" s="5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1"/>
      <c r="B236" s="2"/>
      <c r="C236" s="3"/>
      <c r="D236" s="2"/>
      <c r="E236" s="4"/>
      <c r="F236" s="1"/>
      <c r="G236" s="4"/>
      <c r="H236" s="1"/>
      <c r="I236" s="4"/>
      <c r="J236" s="2"/>
      <c r="K236" s="2"/>
      <c r="L236" s="2"/>
      <c r="M236" s="3"/>
      <c r="N236" s="5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1"/>
      <c r="B237" s="2"/>
      <c r="C237" s="3"/>
      <c r="D237" s="2"/>
      <c r="E237" s="4"/>
      <c r="F237" s="1"/>
      <c r="G237" s="4"/>
      <c r="H237" s="1"/>
      <c r="I237" s="4"/>
      <c r="J237" s="2"/>
      <c r="K237" s="2"/>
      <c r="L237" s="2"/>
      <c r="M237" s="3"/>
      <c r="N237" s="5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1"/>
      <c r="B238" s="2"/>
      <c r="C238" s="3"/>
      <c r="D238" s="2"/>
      <c r="E238" s="4"/>
      <c r="F238" s="1"/>
      <c r="G238" s="4"/>
      <c r="H238" s="1"/>
      <c r="I238" s="4"/>
      <c r="J238" s="2"/>
      <c r="K238" s="2"/>
      <c r="L238" s="2"/>
      <c r="M238" s="3"/>
      <c r="N238" s="5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1"/>
      <c r="B239" s="2"/>
      <c r="C239" s="3"/>
      <c r="D239" s="2"/>
      <c r="E239" s="4"/>
      <c r="F239" s="1"/>
      <c r="G239" s="4"/>
      <c r="H239" s="1"/>
      <c r="I239" s="4"/>
      <c r="J239" s="2"/>
      <c r="K239" s="2"/>
      <c r="L239" s="2"/>
      <c r="M239" s="3"/>
      <c r="N239" s="5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1"/>
      <c r="B240" s="2"/>
      <c r="C240" s="3"/>
      <c r="D240" s="2"/>
      <c r="E240" s="4"/>
      <c r="F240" s="1"/>
      <c r="G240" s="4"/>
      <c r="H240" s="1"/>
      <c r="I240" s="4"/>
      <c r="J240" s="2"/>
      <c r="K240" s="2"/>
      <c r="L240" s="2"/>
      <c r="M240" s="3"/>
      <c r="N240" s="5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1"/>
      <c r="B241" s="2"/>
      <c r="C241" s="3"/>
      <c r="D241" s="2"/>
      <c r="E241" s="4"/>
      <c r="F241" s="1"/>
      <c r="G241" s="4"/>
      <c r="H241" s="1"/>
      <c r="I241" s="4"/>
      <c r="J241" s="2"/>
      <c r="K241" s="2"/>
      <c r="L241" s="2"/>
      <c r="M241" s="3"/>
      <c r="N241" s="5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1"/>
      <c r="B242" s="2"/>
      <c r="C242" s="3"/>
      <c r="D242" s="2"/>
      <c r="E242" s="4"/>
      <c r="F242" s="1"/>
      <c r="G242" s="4"/>
      <c r="H242" s="1"/>
      <c r="I242" s="4"/>
      <c r="J242" s="2"/>
      <c r="K242" s="2"/>
      <c r="L242" s="2"/>
      <c r="M242" s="3"/>
      <c r="N242" s="5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1"/>
      <c r="B243" s="2"/>
      <c r="C243" s="3"/>
      <c r="D243" s="2"/>
      <c r="E243" s="4"/>
      <c r="F243" s="1"/>
      <c r="G243" s="4"/>
      <c r="H243" s="1"/>
      <c r="I243" s="4"/>
      <c r="J243" s="2"/>
      <c r="K243" s="2"/>
      <c r="L243" s="2"/>
      <c r="M243" s="3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1"/>
      <c r="B244" s="2"/>
      <c r="C244" s="3"/>
      <c r="D244" s="2"/>
      <c r="E244" s="4"/>
      <c r="F244" s="1"/>
      <c r="G244" s="4"/>
      <c r="H244" s="1"/>
      <c r="I244" s="4"/>
      <c r="J244" s="2"/>
      <c r="K244" s="2"/>
      <c r="L244" s="2"/>
      <c r="M244" s="3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1"/>
      <c r="B245" s="2"/>
      <c r="C245" s="3"/>
      <c r="D245" s="2"/>
      <c r="E245" s="4"/>
      <c r="F245" s="1"/>
      <c r="G245" s="4"/>
      <c r="H245" s="1"/>
      <c r="I245" s="4"/>
      <c r="J245" s="2"/>
      <c r="K245" s="2"/>
      <c r="L245" s="2"/>
      <c r="M245" s="3"/>
      <c r="N245" s="5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1"/>
      <c r="B246" s="2"/>
      <c r="C246" s="3"/>
      <c r="D246" s="2"/>
      <c r="E246" s="4"/>
      <c r="F246" s="1"/>
      <c r="G246" s="4"/>
      <c r="H246" s="1"/>
      <c r="I246" s="4"/>
      <c r="J246" s="2"/>
      <c r="K246" s="2"/>
      <c r="L246" s="2"/>
      <c r="M246" s="3"/>
      <c r="N246" s="5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1"/>
      <c r="B247" s="2"/>
      <c r="C247" s="3"/>
      <c r="D247" s="2"/>
      <c r="E247" s="4"/>
      <c r="F247" s="1"/>
      <c r="G247" s="4"/>
      <c r="H247" s="1"/>
      <c r="I247" s="4"/>
      <c r="J247" s="2"/>
      <c r="K247" s="2"/>
      <c r="L247" s="2"/>
      <c r="M247" s="3"/>
      <c r="N247" s="5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1"/>
      <c r="B248" s="2"/>
      <c r="C248" s="3"/>
      <c r="D248" s="2"/>
      <c r="E248" s="4"/>
      <c r="F248" s="1"/>
      <c r="G248" s="4"/>
      <c r="H248" s="1"/>
      <c r="I248" s="4"/>
      <c r="J248" s="2"/>
      <c r="K248" s="2"/>
      <c r="L248" s="2"/>
      <c r="M248" s="3"/>
      <c r="N248" s="5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1"/>
      <c r="B249" s="2"/>
      <c r="C249" s="3"/>
      <c r="D249" s="2"/>
      <c r="E249" s="4"/>
      <c r="F249" s="1"/>
      <c r="G249" s="4"/>
      <c r="H249" s="1"/>
      <c r="I249" s="4"/>
      <c r="J249" s="2"/>
      <c r="K249" s="2"/>
      <c r="L249" s="2"/>
      <c r="M249" s="3"/>
      <c r="N249" s="5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1"/>
      <c r="B250" s="2"/>
      <c r="C250" s="3"/>
      <c r="D250" s="2"/>
      <c r="E250" s="4"/>
      <c r="F250" s="1"/>
      <c r="G250" s="4"/>
      <c r="H250" s="1"/>
      <c r="I250" s="4"/>
      <c r="J250" s="2"/>
      <c r="K250" s="2"/>
      <c r="L250" s="2"/>
      <c r="M250" s="3"/>
      <c r="N250" s="5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1"/>
      <c r="B251" s="2"/>
      <c r="C251" s="3"/>
      <c r="D251" s="2"/>
      <c r="E251" s="4"/>
      <c r="F251" s="1"/>
      <c r="G251" s="4"/>
      <c r="H251" s="1"/>
      <c r="I251" s="4"/>
      <c r="J251" s="2"/>
      <c r="K251" s="2"/>
      <c r="L251" s="2"/>
      <c r="M251" s="3"/>
      <c r="N251" s="5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1"/>
      <c r="B252" s="2"/>
      <c r="C252" s="3"/>
      <c r="D252" s="2"/>
      <c r="E252" s="4"/>
      <c r="F252" s="1"/>
      <c r="G252" s="4"/>
      <c r="H252" s="1"/>
      <c r="I252" s="4"/>
      <c r="J252" s="2"/>
      <c r="K252" s="2"/>
      <c r="L252" s="2"/>
      <c r="M252" s="3"/>
      <c r="N252" s="5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1"/>
      <c r="B253" s="2"/>
      <c r="C253" s="3"/>
      <c r="D253" s="2"/>
      <c r="E253" s="4"/>
      <c r="F253" s="1"/>
      <c r="G253" s="4"/>
      <c r="H253" s="1"/>
      <c r="I253" s="4"/>
      <c r="J253" s="2"/>
      <c r="K253" s="2"/>
      <c r="L253" s="2"/>
      <c r="M253" s="3"/>
      <c r="N253" s="5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1"/>
      <c r="B254" s="2"/>
      <c r="C254" s="3"/>
      <c r="D254" s="2"/>
      <c r="E254" s="4"/>
      <c r="F254" s="1"/>
      <c r="G254" s="4"/>
      <c r="H254" s="1"/>
      <c r="I254" s="4"/>
      <c r="J254" s="2"/>
      <c r="K254" s="2"/>
      <c r="L254" s="2"/>
      <c r="M254" s="3"/>
      <c r="N254" s="5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1"/>
      <c r="B255" s="2"/>
      <c r="C255" s="3"/>
      <c r="D255" s="2"/>
      <c r="E255" s="4"/>
      <c r="F255" s="1"/>
      <c r="G255" s="4"/>
      <c r="H255" s="1"/>
      <c r="I255" s="4"/>
      <c r="J255" s="2"/>
      <c r="K255" s="2"/>
      <c r="L255" s="2"/>
      <c r="M255" s="3"/>
      <c r="N255" s="5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1"/>
      <c r="B256" s="2"/>
      <c r="C256" s="3"/>
      <c r="D256" s="2"/>
      <c r="E256" s="4"/>
      <c r="F256" s="1"/>
      <c r="G256" s="4"/>
      <c r="H256" s="1"/>
      <c r="I256" s="4"/>
      <c r="J256" s="2"/>
      <c r="K256" s="2"/>
      <c r="L256" s="2"/>
      <c r="M256" s="3"/>
      <c r="N256" s="5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1"/>
      <c r="B257" s="2"/>
      <c r="C257" s="3"/>
      <c r="D257" s="2"/>
      <c r="E257" s="4"/>
      <c r="F257" s="1"/>
      <c r="G257" s="4"/>
      <c r="H257" s="1"/>
      <c r="I257" s="4"/>
      <c r="J257" s="2"/>
      <c r="K257" s="2"/>
      <c r="L257" s="2"/>
      <c r="M257" s="3"/>
      <c r="N257" s="5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1"/>
      <c r="B258" s="2"/>
      <c r="C258" s="3"/>
      <c r="D258" s="2"/>
      <c r="E258" s="4"/>
      <c r="F258" s="1"/>
      <c r="G258" s="4"/>
      <c r="H258" s="1"/>
      <c r="I258" s="4"/>
      <c r="J258" s="2"/>
      <c r="K258" s="2"/>
      <c r="L258" s="2"/>
      <c r="M258" s="3"/>
      <c r="N258" s="5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1"/>
      <c r="B259" s="2"/>
      <c r="C259" s="3"/>
      <c r="D259" s="2"/>
      <c r="E259" s="4"/>
      <c r="F259" s="1"/>
      <c r="G259" s="4"/>
      <c r="H259" s="1"/>
      <c r="I259" s="4"/>
      <c r="J259" s="2"/>
      <c r="K259" s="2"/>
      <c r="L259" s="2"/>
      <c r="M259" s="3"/>
      <c r="N259" s="5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1"/>
      <c r="B260" s="2"/>
      <c r="C260" s="3"/>
      <c r="D260" s="2"/>
      <c r="E260" s="4"/>
      <c r="F260" s="1"/>
      <c r="G260" s="4"/>
      <c r="H260" s="1"/>
      <c r="I260" s="4"/>
      <c r="J260" s="2"/>
      <c r="K260" s="2"/>
      <c r="L260" s="2"/>
      <c r="M260" s="3"/>
      <c r="N260" s="5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1"/>
      <c r="B261" s="2"/>
      <c r="C261" s="3"/>
      <c r="D261" s="2"/>
      <c r="E261" s="4"/>
      <c r="F261" s="1"/>
      <c r="G261" s="4"/>
      <c r="H261" s="1"/>
      <c r="I261" s="4"/>
      <c r="J261" s="2"/>
      <c r="K261" s="2"/>
      <c r="L261" s="2"/>
      <c r="M261" s="3"/>
      <c r="N261" s="5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1"/>
      <c r="B262" s="2"/>
      <c r="C262" s="3"/>
      <c r="D262" s="2"/>
      <c r="E262" s="4"/>
      <c r="F262" s="1"/>
      <c r="G262" s="4"/>
      <c r="H262" s="1"/>
      <c r="I262" s="4"/>
      <c r="J262" s="2"/>
      <c r="K262" s="2"/>
      <c r="L262" s="2"/>
      <c r="M262" s="3"/>
      <c r="N262" s="5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1"/>
      <c r="B263" s="2"/>
      <c r="C263" s="3"/>
      <c r="D263" s="2"/>
      <c r="E263" s="4"/>
      <c r="F263" s="1"/>
      <c r="G263" s="4"/>
      <c r="H263" s="1"/>
      <c r="I263" s="4"/>
      <c r="J263" s="2"/>
      <c r="K263" s="2"/>
      <c r="L263" s="2"/>
      <c r="M263" s="3"/>
      <c r="N263" s="5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1"/>
      <c r="B264" s="2"/>
      <c r="C264" s="3"/>
      <c r="D264" s="2"/>
      <c r="E264" s="4"/>
      <c r="F264" s="1"/>
      <c r="G264" s="4"/>
      <c r="H264" s="1"/>
      <c r="I264" s="4"/>
      <c r="J264" s="2"/>
      <c r="K264" s="2"/>
      <c r="L264" s="2"/>
      <c r="M264" s="3"/>
      <c r="N264" s="5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1"/>
      <c r="B265" s="2"/>
      <c r="C265" s="3"/>
      <c r="D265" s="2"/>
      <c r="E265" s="4"/>
      <c r="F265" s="1"/>
      <c r="G265" s="4"/>
      <c r="H265" s="1"/>
      <c r="I265" s="4"/>
      <c r="J265" s="2"/>
      <c r="K265" s="2"/>
      <c r="L265" s="2"/>
      <c r="M265" s="3"/>
      <c r="N265" s="5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1"/>
      <c r="B266" s="2"/>
      <c r="C266" s="3"/>
      <c r="D266" s="2"/>
      <c r="E266" s="4"/>
      <c r="F266" s="1"/>
      <c r="G266" s="4"/>
      <c r="H266" s="1"/>
      <c r="I266" s="4"/>
      <c r="J266" s="2"/>
      <c r="K266" s="2"/>
      <c r="L266" s="2"/>
      <c r="M266" s="3"/>
      <c r="N266" s="5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1"/>
      <c r="B267" s="2"/>
      <c r="C267" s="3"/>
      <c r="D267" s="2"/>
      <c r="E267" s="4"/>
      <c r="F267" s="1"/>
      <c r="G267" s="4"/>
      <c r="H267" s="1"/>
      <c r="I267" s="4"/>
      <c r="J267" s="2"/>
      <c r="K267" s="2"/>
      <c r="L267" s="2"/>
      <c r="M267" s="3"/>
      <c r="N267" s="5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1"/>
      <c r="B268" s="2"/>
      <c r="C268" s="3"/>
      <c r="D268" s="2"/>
      <c r="E268" s="4"/>
      <c r="F268" s="1"/>
      <c r="G268" s="4"/>
      <c r="H268" s="1"/>
      <c r="I268" s="4"/>
      <c r="J268" s="2"/>
      <c r="K268" s="2"/>
      <c r="L268" s="2"/>
      <c r="M268" s="3"/>
      <c r="N268" s="5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1"/>
      <c r="B269" s="2"/>
      <c r="C269" s="3"/>
      <c r="D269" s="2"/>
      <c r="E269" s="4"/>
      <c r="F269" s="1"/>
      <c r="G269" s="4"/>
      <c r="H269" s="1"/>
      <c r="I269" s="4"/>
      <c r="J269" s="2"/>
      <c r="K269" s="2"/>
      <c r="L269" s="2"/>
      <c r="M269" s="3"/>
      <c r="N269" s="5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1"/>
      <c r="B270" s="2"/>
      <c r="C270" s="3"/>
      <c r="D270" s="2"/>
      <c r="E270" s="4"/>
      <c r="F270" s="1"/>
      <c r="G270" s="4"/>
      <c r="H270" s="1"/>
      <c r="I270" s="4"/>
      <c r="J270" s="2"/>
      <c r="K270" s="2"/>
      <c r="L270" s="2"/>
      <c r="M270" s="3"/>
      <c r="N270" s="5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1"/>
      <c r="B271" s="2"/>
      <c r="C271" s="3"/>
      <c r="D271" s="2"/>
      <c r="E271" s="4"/>
      <c r="F271" s="1"/>
      <c r="G271" s="4"/>
      <c r="H271" s="1"/>
      <c r="I271" s="4"/>
      <c r="J271" s="2"/>
      <c r="K271" s="2"/>
      <c r="L271" s="2"/>
      <c r="M271" s="3"/>
      <c r="N271" s="5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1"/>
      <c r="B272" s="2"/>
      <c r="C272" s="3"/>
      <c r="D272" s="2"/>
      <c r="E272" s="4"/>
      <c r="F272" s="1"/>
      <c r="G272" s="4"/>
      <c r="H272" s="1"/>
      <c r="I272" s="4"/>
      <c r="J272" s="2"/>
      <c r="K272" s="2"/>
      <c r="L272" s="2"/>
      <c r="M272" s="3"/>
      <c r="N272" s="5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1"/>
      <c r="B273" s="2"/>
      <c r="C273" s="3"/>
      <c r="D273" s="2"/>
      <c r="E273" s="4"/>
      <c r="F273" s="1"/>
      <c r="G273" s="4"/>
      <c r="H273" s="1"/>
      <c r="I273" s="4"/>
      <c r="J273" s="2"/>
      <c r="K273" s="2"/>
      <c r="L273" s="2"/>
      <c r="M273" s="3"/>
      <c r="N273" s="5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1"/>
      <c r="B274" s="2"/>
      <c r="C274" s="3"/>
      <c r="D274" s="2"/>
      <c r="E274" s="4"/>
      <c r="F274" s="1"/>
      <c r="G274" s="4"/>
      <c r="H274" s="1"/>
      <c r="I274" s="4"/>
      <c r="J274" s="2"/>
      <c r="K274" s="2"/>
      <c r="L274" s="2"/>
      <c r="M274" s="3"/>
      <c r="N274" s="5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1"/>
      <c r="B275" s="2"/>
      <c r="C275" s="3"/>
      <c r="D275" s="2"/>
      <c r="E275" s="4"/>
      <c r="F275" s="1"/>
      <c r="G275" s="4"/>
      <c r="H275" s="1"/>
      <c r="I275" s="4"/>
      <c r="J275" s="2"/>
      <c r="K275" s="2"/>
      <c r="L275" s="2"/>
      <c r="M275" s="3"/>
      <c r="N275" s="5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1"/>
      <c r="B276" s="2"/>
      <c r="C276" s="3"/>
      <c r="D276" s="2"/>
      <c r="E276" s="4"/>
      <c r="F276" s="1"/>
      <c r="G276" s="4"/>
      <c r="H276" s="1"/>
      <c r="I276" s="4"/>
      <c r="J276" s="2"/>
      <c r="K276" s="2"/>
      <c r="L276" s="2"/>
      <c r="M276" s="3"/>
      <c r="N276" s="5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1"/>
      <c r="B277" s="2"/>
      <c r="C277" s="3"/>
      <c r="D277" s="2"/>
      <c r="E277" s="4"/>
      <c r="F277" s="1"/>
      <c r="G277" s="4"/>
      <c r="H277" s="1"/>
      <c r="I277" s="4"/>
      <c r="J277" s="2"/>
      <c r="K277" s="2"/>
      <c r="L277" s="2"/>
      <c r="M277" s="3"/>
      <c r="N277" s="5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1"/>
      <c r="B278" s="2"/>
      <c r="C278" s="3"/>
      <c r="D278" s="2"/>
      <c r="E278" s="4"/>
      <c r="F278" s="1"/>
      <c r="G278" s="4"/>
      <c r="H278" s="1"/>
      <c r="I278" s="4"/>
      <c r="J278" s="2"/>
      <c r="K278" s="2"/>
      <c r="L278" s="2"/>
      <c r="M278" s="3"/>
      <c r="N278" s="5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1"/>
      <c r="B279" s="2"/>
      <c r="C279" s="3"/>
      <c r="D279" s="2"/>
      <c r="E279" s="4"/>
      <c r="F279" s="1"/>
      <c r="G279" s="4"/>
      <c r="H279" s="1"/>
      <c r="I279" s="4"/>
      <c r="J279" s="2"/>
      <c r="K279" s="2"/>
      <c r="L279" s="2"/>
      <c r="M279" s="3"/>
      <c r="N279" s="5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1"/>
      <c r="B280" s="2"/>
      <c r="C280" s="3"/>
      <c r="D280" s="2"/>
      <c r="E280" s="4"/>
      <c r="F280" s="1"/>
      <c r="G280" s="4"/>
      <c r="H280" s="1"/>
      <c r="I280" s="4"/>
      <c r="J280" s="2"/>
      <c r="K280" s="2"/>
      <c r="L280" s="2"/>
      <c r="M280" s="3"/>
      <c r="N280" s="5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1"/>
      <c r="B281" s="2"/>
      <c r="C281" s="3"/>
      <c r="D281" s="2"/>
      <c r="E281" s="4"/>
      <c r="F281" s="1"/>
      <c r="G281" s="4"/>
      <c r="H281" s="1"/>
      <c r="I281" s="4"/>
      <c r="J281" s="2"/>
      <c r="K281" s="2"/>
      <c r="L281" s="2"/>
      <c r="M281" s="3"/>
      <c r="N281" s="5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1"/>
      <c r="B282" s="2"/>
      <c r="C282" s="3"/>
      <c r="D282" s="2"/>
      <c r="E282" s="4"/>
      <c r="F282" s="1"/>
      <c r="G282" s="4"/>
      <c r="H282" s="1"/>
      <c r="I282" s="4"/>
      <c r="J282" s="2"/>
      <c r="K282" s="2"/>
      <c r="L282" s="2"/>
      <c r="M282" s="3"/>
      <c r="N282" s="5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1"/>
      <c r="B283" s="2"/>
      <c r="C283" s="3"/>
      <c r="D283" s="2"/>
      <c r="E283" s="4"/>
      <c r="F283" s="1"/>
      <c r="G283" s="4"/>
      <c r="H283" s="1"/>
      <c r="I283" s="4"/>
      <c r="J283" s="2"/>
      <c r="K283" s="2"/>
      <c r="L283" s="2"/>
      <c r="M283" s="3"/>
      <c r="N283" s="5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1"/>
      <c r="B284" s="2"/>
      <c r="C284" s="3"/>
      <c r="D284" s="2"/>
      <c r="E284" s="4"/>
      <c r="F284" s="1"/>
      <c r="G284" s="4"/>
      <c r="H284" s="1"/>
      <c r="I284" s="4"/>
      <c r="J284" s="2"/>
      <c r="K284" s="2"/>
      <c r="L284" s="2"/>
      <c r="M284" s="3"/>
      <c r="N284" s="5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2:M2"/>
  </mergeCells>
  <dataValidations>
    <dataValidation type="list" allowBlank="1" showErrorMessage="1" sqref="P5:P84">
      <formula1>"selesai,belum,sedang update"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 t="s">
        <v>1</v>
      </c>
      <c r="B1" s="28" t="s">
        <v>382</v>
      </c>
      <c r="C1" s="28" t="s">
        <v>383</v>
      </c>
      <c r="D1" s="28" t="s">
        <v>384</v>
      </c>
      <c r="E1" s="28" t="s">
        <v>385</v>
      </c>
      <c r="F1" s="28" t="s">
        <v>386</v>
      </c>
      <c r="G1" s="28" t="s">
        <v>10</v>
      </c>
      <c r="H1" s="29" t="s">
        <v>387</v>
      </c>
      <c r="I1" s="30"/>
      <c r="J1" s="30"/>
      <c r="K1" s="31"/>
      <c r="L1" s="32" t="s">
        <v>388</v>
      </c>
      <c r="M1" s="30"/>
      <c r="N1" s="31"/>
      <c r="O1" s="33" t="s">
        <v>389</v>
      </c>
      <c r="P1" s="30"/>
      <c r="Q1" s="31"/>
      <c r="R1" s="28" t="s">
        <v>390</v>
      </c>
      <c r="S1" s="34"/>
    </row>
    <row r="2">
      <c r="A2" s="35"/>
      <c r="B2" s="35"/>
      <c r="C2" s="35"/>
      <c r="D2" s="35"/>
      <c r="E2" s="35"/>
      <c r="F2" s="35"/>
      <c r="G2" s="35"/>
      <c r="H2" s="36" t="s">
        <v>391</v>
      </c>
      <c r="I2" s="36" t="s">
        <v>392</v>
      </c>
      <c r="J2" s="36" t="s">
        <v>393</v>
      </c>
      <c r="K2" s="36" t="s">
        <v>394</v>
      </c>
      <c r="L2" s="37" t="s">
        <v>395</v>
      </c>
      <c r="M2" s="37" t="s">
        <v>396</v>
      </c>
      <c r="N2" s="37" t="s">
        <v>397</v>
      </c>
      <c r="O2" s="38" t="s">
        <v>398</v>
      </c>
      <c r="P2" s="38" t="s">
        <v>396</v>
      </c>
      <c r="Q2" s="38" t="s">
        <v>397</v>
      </c>
      <c r="R2" s="35"/>
      <c r="S2" s="34"/>
    </row>
    <row r="3">
      <c r="A3" s="39">
        <f t="shared" ref="A3:A22" si="1">ROW(A1)</f>
        <v>1</v>
      </c>
      <c r="B3" s="40" t="s">
        <v>399</v>
      </c>
      <c r="C3" s="40" t="s">
        <v>400</v>
      </c>
      <c r="D3" s="40" t="s">
        <v>401</v>
      </c>
      <c r="E3" s="40" t="s">
        <v>402</v>
      </c>
      <c r="F3" s="40" t="s">
        <v>403</v>
      </c>
      <c r="G3" s="40" t="s">
        <v>404</v>
      </c>
      <c r="H3" s="41">
        <v>0.0</v>
      </c>
      <c r="I3" s="41">
        <v>1.0</v>
      </c>
      <c r="J3" s="41">
        <v>0.0</v>
      </c>
      <c r="K3" s="42"/>
      <c r="L3" s="43" t="s">
        <v>405</v>
      </c>
      <c r="M3" s="43" t="s">
        <v>406</v>
      </c>
      <c r="N3" s="44" t="s">
        <v>407</v>
      </c>
      <c r="O3" s="43" t="s">
        <v>405</v>
      </c>
      <c r="P3" s="43" t="s">
        <v>408</v>
      </c>
      <c r="Q3" s="45" t="s">
        <v>407</v>
      </c>
      <c r="R3" s="42"/>
      <c r="S3" s="34"/>
    </row>
    <row r="4">
      <c r="A4" s="39">
        <f t="shared" si="1"/>
        <v>2</v>
      </c>
      <c r="B4" s="40" t="s">
        <v>399</v>
      </c>
      <c r="C4" s="40" t="s">
        <v>400</v>
      </c>
      <c r="D4" s="40" t="s">
        <v>401</v>
      </c>
      <c r="E4" s="40" t="s">
        <v>402</v>
      </c>
      <c r="F4" s="40" t="s">
        <v>409</v>
      </c>
      <c r="G4" s="40" t="s">
        <v>410</v>
      </c>
      <c r="H4" s="41">
        <v>0.0</v>
      </c>
      <c r="I4" s="41">
        <v>1.0</v>
      </c>
      <c r="J4" s="41">
        <v>0.0</v>
      </c>
      <c r="K4" s="42"/>
      <c r="L4" s="43" t="s">
        <v>405</v>
      </c>
      <c r="M4" s="43" t="s">
        <v>406</v>
      </c>
      <c r="N4" s="44" t="s">
        <v>407</v>
      </c>
      <c r="O4" s="43" t="s">
        <v>405</v>
      </c>
      <c r="P4" s="43" t="s">
        <v>408</v>
      </c>
      <c r="Q4" s="45" t="s">
        <v>407</v>
      </c>
      <c r="R4" s="42"/>
      <c r="S4" s="34"/>
    </row>
    <row r="5">
      <c r="A5" s="39">
        <f t="shared" si="1"/>
        <v>3</v>
      </c>
      <c r="B5" s="40" t="s">
        <v>399</v>
      </c>
      <c r="C5" s="40" t="s">
        <v>400</v>
      </c>
      <c r="D5" s="40" t="s">
        <v>401</v>
      </c>
      <c r="E5" s="40" t="s">
        <v>402</v>
      </c>
      <c r="F5" s="40" t="s">
        <v>411</v>
      </c>
      <c r="G5" s="40" t="s">
        <v>412</v>
      </c>
      <c r="H5" s="41">
        <v>0.0</v>
      </c>
      <c r="I5" s="41">
        <v>1.0</v>
      </c>
      <c r="J5" s="41">
        <v>0.0</v>
      </c>
      <c r="K5" s="42"/>
      <c r="L5" s="43" t="s">
        <v>405</v>
      </c>
      <c r="M5" s="43" t="s">
        <v>406</v>
      </c>
      <c r="N5" s="44" t="s">
        <v>407</v>
      </c>
      <c r="O5" s="43" t="s">
        <v>405</v>
      </c>
      <c r="P5" s="43" t="s">
        <v>408</v>
      </c>
      <c r="Q5" s="45" t="s">
        <v>407</v>
      </c>
      <c r="R5" s="42"/>
      <c r="S5" s="34"/>
    </row>
    <row r="6">
      <c r="A6" s="39">
        <f t="shared" si="1"/>
        <v>4</v>
      </c>
      <c r="B6" s="40" t="s">
        <v>399</v>
      </c>
      <c r="C6" s="40" t="s">
        <v>400</v>
      </c>
      <c r="D6" s="40" t="s">
        <v>401</v>
      </c>
      <c r="E6" s="40" t="s">
        <v>402</v>
      </c>
      <c r="F6" s="40" t="s">
        <v>413</v>
      </c>
      <c r="G6" s="40" t="s">
        <v>414</v>
      </c>
      <c r="H6" s="41">
        <v>0.0</v>
      </c>
      <c r="I6" s="41">
        <v>1.0</v>
      </c>
      <c r="J6" s="41">
        <v>0.0</v>
      </c>
      <c r="K6" s="42"/>
      <c r="L6" s="43" t="s">
        <v>405</v>
      </c>
      <c r="M6" s="43" t="s">
        <v>406</v>
      </c>
      <c r="N6" s="44" t="s">
        <v>407</v>
      </c>
      <c r="O6" s="43" t="s">
        <v>405</v>
      </c>
      <c r="P6" s="43" t="s">
        <v>408</v>
      </c>
      <c r="Q6" s="45" t="s">
        <v>407</v>
      </c>
      <c r="R6" s="42"/>
      <c r="S6" s="34"/>
    </row>
    <row r="7">
      <c r="A7" s="39">
        <f t="shared" si="1"/>
        <v>5</v>
      </c>
      <c r="B7" s="40" t="s">
        <v>399</v>
      </c>
      <c r="C7" s="40" t="s">
        <v>400</v>
      </c>
      <c r="D7" s="40" t="s">
        <v>401</v>
      </c>
      <c r="E7" s="40" t="s">
        <v>402</v>
      </c>
      <c r="F7" s="40" t="s">
        <v>415</v>
      </c>
      <c r="G7" s="40" t="s">
        <v>416</v>
      </c>
      <c r="H7" s="41">
        <v>0.0</v>
      </c>
      <c r="I7" s="41">
        <v>1.0</v>
      </c>
      <c r="J7" s="41">
        <v>0.0</v>
      </c>
      <c r="K7" s="42"/>
      <c r="L7" s="43" t="s">
        <v>405</v>
      </c>
      <c r="M7" s="43" t="s">
        <v>406</v>
      </c>
      <c r="N7" s="44" t="s">
        <v>407</v>
      </c>
      <c r="O7" s="43" t="s">
        <v>405</v>
      </c>
      <c r="P7" s="43" t="s">
        <v>408</v>
      </c>
      <c r="Q7" s="45" t="s">
        <v>407</v>
      </c>
      <c r="R7" s="42"/>
      <c r="S7" s="34"/>
    </row>
    <row r="8">
      <c r="A8" s="39">
        <f t="shared" si="1"/>
        <v>6</v>
      </c>
      <c r="B8" s="40" t="s">
        <v>399</v>
      </c>
      <c r="C8" s="40" t="s">
        <v>400</v>
      </c>
      <c r="D8" s="40" t="s">
        <v>401</v>
      </c>
      <c r="E8" s="40" t="s">
        <v>402</v>
      </c>
      <c r="F8" s="40" t="s">
        <v>417</v>
      </c>
      <c r="G8" s="40" t="s">
        <v>418</v>
      </c>
      <c r="H8" s="41">
        <v>0.0</v>
      </c>
      <c r="I8" s="41">
        <v>1.0</v>
      </c>
      <c r="J8" s="41">
        <v>0.0</v>
      </c>
      <c r="K8" s="42"/>
      <c r="L8" s="43" t="s">
        <v>405</v>
      </c>
      <c r="M8" s="43" t="s">
        <v>406</v>
      </c>
      <c r="N8" s="44" t="s">
        <v>407</v>
      </c>
      <c r="O8" s="43" t="s">
        <v>405</v>
      </c>
      <c r="P8" s="43" t="s">
        <v>408</v>
      </c>
      <c r="Q8" s="45" t="s">
        <v>407</v>
      </c>
      <c r="R8" s="42"/>
      <c r="S8" s="34"/>
    </row>
    <row r="9">
      <c r="A9" s="39">
        <f t="shared" si="1"/>
        <v>7</v>
      </c>
      <c r="B9" s="40" t="s">
        <v>399</v>
      </c>
      <c r="C9" s="40" t="s">
        <v>400</v>
      </c>
      <c r="D9" s="40" t="s">
        <v>401</v>
      </c>
      <c r="E9" s="40" t="s">
        <v>402</v>
      </c>
      <c r="F9" s="40" t="s">
        <v>419</v>
      </c>
      <c r="G9" s="40" t="s">
        <v>420</v>
      </c>
      <c r="H9" s="41">
        <v>0.0</v>
      </c>
      <c r="I9" s="41">
        <v>1.0</v>
      </c>
      <c r="J9" s="41">
        <v>0.0</v>
      </c>
      <c r="K9" s="42"/>
      <c r="L9" s="43" t="s">
        <v>405</v>
      </c>
      <c r="M9" s="43" t="s">
        <v>406</v>
      </c>
      <c r="N9" s="44" t="s">
        <v>407</v>
      </c>
      <c r="O9" s="43" t="s">
        <v>405</v>
      </c>
      <c r="P9" s="43" t="s">
        <v>408</v>
      </c>
      <c r="Q9" s="45" t="s">
        <v>407</v>
      </c>
      <c r="R9" s="42"/>
      <c r="S9" s="34"/>
    </row>
    <row r="10">
      <c r="A10" s="39">
        <f t="shared" si="1"/>
        <v>8</v>
      </c>
      <c r="B10" s="40" t="s">
        <v>399</v>
      </c>
      <c r="C10" s="40" t="s">
        <v>400</v>
      </c>
      <c r="D10" s="40" t="s">
        <v>401</v>
      </c>
      <c r="E10" s="40" t="s">
        <v>402</v>
      </c>
      <c r="F10" s="40" t="s">
        <v>421</v>
      </c>
      <c r="G10" s="40" t="s">
        <v>422</v>
      </c>
      <c r="H10" s="41">
        <v>0.0</v>
      </c>
      <c r="I10" s="41">
        <v>1.0</v>
      </c>
      <c r="J10" s="41">
        <v>0.0</v>
      </c>
      <c r="K10" s="42"/>
      <c r="L10" s="43" t="s">
        <v>405</v>
      </c>
      <c r="M10" s="43" t="s">
        <v>406</v>
      </c>
      <c r="N10" s="44" t="s">
        <v>407</v>
      </c>
      <c r="O10" s="43" t="s">
        <v>405</v>
      </c>
      <c r="P10" s="43" t="s">
        <v>408</v>
      </c>
      <c r="Q10" s="45" t="s">
        <v>407</v>
      </c>
      <c r="R10" s="42"/>
      <c r="S10" s="34"/>
    </row>
    <row r="11">
      <c r="A11" s="39">
        <f t="shared" si="1"/>
        <v>9</v>
      </c>
      <c r="B11" s="40" t="s">
        <v>399</v>
      </c>
      <c r="C11" s="40" t="s">
        <v>400</v>
      </c>
      <c r="D11" s="40" t="s">
        <v>401</v>
      </c>
      <c r="E11" s="40" t="s">
        <v>402</v>
      </c>
      <c r="F11" s="40" t="s">
        <v>423</v>
      </c>
      <c r="G11" s="40" t="s">
        <v>424</v>
      </c>
      <c r="H11" s="41">
        <v>0.0</v>
      </c>
      <c r="I11" s="41">
        <v>1.0</v>
      </c>
      <c r="J11" s="46">
        <v>0.0</v>
      </c>
      <c r="K11" s="42"/>
      <c r="L11" s="43" t="s">
        <v>405</v>
      </c>
      <c r="M11" s="43" t="s">
        <v>406</v>
      </c>
      <c r="N11" s="44" t="s">
        <v>407</v>
      </c>
      <c r="O11" s="43" t="s">
        <v>405</v>
      </c>
      <c r="P11" s="43" t="s">
        <v>408</v>
      </c>
      <c r="Q11" s="45" t="s">
        <v>407</v>
      </c>
      <c r="R11" s="42"/>
      <c r="S11" s="34"/>
    </row>
    <row r="12">
      <c r="A12" s="39">
        <f t="shared" si="1"/>
        <v>10</v>
      </c>
      <c r="B12" s="40" t="s">
        <v>399</v>
      </c>
      <c r="C12" s="40" t="s">
        <v>400</v>
      </c>
      <c r="D12" s="40" t="s">
        <v>425</v>
      </c>
      <c r="E12" s="40" t="s">
        <v>425</v>
      </c>
      <c r="F12" s="40" t="s">
        <v>426</v>
      </c>
      <c r="G12" s="40" t="s">
        <v>427</v>
      </c>
      <c r="H12" s="41">
        <v>0.0</v>
      </c>
      <c r="I12" s="41">
        <v>1.0</v>
      </c>
      <c r="J12" s="41">
        <v>0.0</v>
      </c>
      <c r="K12" s="42"/>
      <c r="L12" s="43" t="s">
        <v>405</v>
      </c>
      <c r="M12" s="43" t="s">
        <v>406</v>
      </c>
      <c r="N12" s="44" t="s">
        <v>428</v>
      </c>
      <c r="O12" s="43" t="s">
        <v>405</v>
      </c>
      <c r="P12" s="43" t="s">
        <v>408</v>
      </c>
      <c r="Q12" s="45" t="s">
        <v>407</v>
      </c>
      <c r="R12" s="42"/>
      <c r="S12" s="34"/>
    </row>
    <row r="13">
      <c r="A13" s="39">
        <f t="shared" si="1"/>
        <v>11</v>
      </c>
      <c r="B13" s="40" t="s">
        <v>399</v>
      </c>
      <c r="C13" s="40" t="s">
        <v>400</v>
      </c>
      <c r="D13" s="40" t="s">
        <v>425</v>
      </c>
      <c r="E13" s="40" t="s">
        <v>425</v>
      </c>
      <c r="F13" s="40" t="s">
        <v>429</v>
      </c>
      <c r="G13" s="40" t="s">
        <v>430</v>
      </c>
      <c r="H13" s="41">
        <v>0.0</v>
      </c>
      <c r="I13" s="41">
        <v>1.0</v>
      </c>
      <c r="J13" s="41">
        <v>0.0</v>
      </c>
      <c r="K13" s="42"/>
      <c r="L13" s="43" t="s">
        <v>405</v>
      </c>
      <c r="M13" s="43" t="s">
        <v>406</v>
      </c>
      <c r="N13" s="44" t="s">
        <v>428</v>
      </c>
      <c r="O13" s="43" t="s">
        <v>405</v>
      </c>
      <c r="P13" s="43" t="s">
        <v>408</v>
      </c>
      <c r="Q13" s="45" t="s">
        <v>407</v>
      </c>
      <c r="R13" s="42"/>
      <c r="S13" s="34"/>
    </row>
    <row r="14">
      <c r="A14" s="39">
        <f t="shared" si="1"/>
        <v>12</v>
      </c>
      <c r="B14" s="40" t="s">
        <v>399</v>
      </c>
      <c r="C14" s="40" t="s">
        <v>400</v>
      </c>
      <c r="D14" s="40" t="s">
        <v>425</v>
      </c>
      <c r="E14" s="40" t="s">
        <v>425</v>
      </c>
      <c r="F14" s="40" t="s">
        <v>431</v>
      </c>
      <c r="G14" s="40" t="s">
        <v>432</v>
      </c>
      <c r="H14" s="41">
        <v>0.0</v>
      </c>
      <c r="I14" s="41">
        <v>1.0</v>
      </c>
      <c r="J14" s="46">
        <v>0.0</v>
      </c>
      <c r="K14" s="42"/>
      <c r="L14" s="43" t="s">
        <v>405</v>
      </c>
      <c r="M14" s="43" t="s">
        <v>406</v>
      </c>
      <c r="N14" s="44" t="s">
        <v>428</v>
      </c>
      <c r="O14" s="43" t="s">
        <v>405</v>
      </c>
      <c r="P14" s="43" t="s">
        <v>408</v>
      </c>
      <c r="Q14" s="45" t="s">
        <v>407</v>
      </c>
      <c r="R14" s="42"/>
      <c r="S14" s="34"/>
    </row>
    <row r="15">
      <c r="A15" s="39">
        <f t="shared" si="1"/>
        <v>13</v>
      </c>
      <c r="B15" s="40" t="s">
        <v>399</v>
      </c>
      <c r="C15" s="40" t="s">
        <v>400</v>
      </c>
      <c r="D15" s="40" t="s">
        <v>433</v>
      </c>
      <c r="E15" s="40" t="s">
        <v>434</v>
      </c>
      <c r="F15" s="40" t="s">
        <v>435</v>
      </c>
      <c r="G15" s="40" t="s">
        <v>436</v>
      </c>
      <c r="H15" s="41">
        <v>0.0</v>
      </c>
      <c r="I15" s="41">
        <v>1.0</v>
      </c>
      <c r="J15" s="46">
        <v>0.0</v>
      </c>
      <c r="K15" s="42"/>
      <c r="L15" s="43" t="s">
        <v>405</v>
      </c>
      <c r="M15" s="43" t="s">
        <v>406</v>
      </c>
      <c r="N15" s="44" t="s">
        <v>428</v>
      </c>
      <c r="O15" s="43" t="s">
        <v>405</v>
      </c>
      <c r="P15" s="43" t="s">
        <v>408</v>
      </c>
      <c r="Q15" s="45" t="s">
        <v>407</v>
      </c>
      <c r="R15" s="42"/>
      <c r="S15" s="34"/>
    </row>
    <row r="16">
      <c r="A16" s="39">
        <f t="shared" si="1"/>
        <v>14</v>
      </c>
      <c r="B16" s="40" t="s">
        <v>399</v>
      </c>
      <c r="C16" s="40" t="s">
        <v>400</v>
      </c>
      <c r="D16" s="40" t="s">
        <v>437</v>
      </c>
      <c r="E16" s="40" t="s">
        <v>438</v>
      </c>
      <c r="F16" s="40" t="s">
        <v>439</v>
      </c>
      <c r="G16" s="40" t="s">
        <v>440</v>
      </c>
      <c r="H16" s="41">
        <v>0.0</v>
      </c>
      <c r="I16" s="41">
        <v>1.0</v>
      </c>
      <c r="J16" s="41">
        <v>0.0</v>
      </c>
      <c r="K16" s="42"/>
      <c r="L16" s="43" t="s">
        <v>405</v>
      </c>
      <c r="M16" s="43" t="s">
        <v>406</v>
      </c>
      <c r="N16" s="44" t="s">
        <v>407</v>
      </c>
      <c r="O16" s="43" t="s">
        <v>405</v>
      </c>
      <c r="P16" s="43" t="s">
        <v>408</v>
      </c>
      <c r="Q16" s="45" t="s">
        <v>407</v>
      </c>
      <c r="R16" s="42"/>
      <c r="S16" s="34"/>
    </row>
    <row r="17">
      <c r="A17" s="39">
        <f t="shared" si="1"/>
        <v>15</v>
      </c>
      <c r="B17" s="40" t="s">
        <v>399</v>
      </c>
      <c r="C17" s="40" t="s">
        <v>400</v>
      </c>
      <c r="D17" s="40" t="s">
        <v>437</v>
      </c>
      <c r="E17" s="40" t="s">
        <v>438</v>
      </c>
      <c r="F17" s="40" t="s">
        <v>441</v>
      </c>
      <c r="G17" s="40" t="s">
        <v>442</v>
      </c>
      <c r="H17" s="41">
        <v>0.0</v>
      </c>
      <c r="I17" s="41">
        <v>1.0</v>
      </c>
      <c r="J17" s="46">
        <v>0.0</v>
      </c>
      <c r="K17" s="42"/>
      <c r="L17" s="43" t="s">
        <v>405</v>
      </c>
      <c r="M17" s="43" t="s">
        <v>406</v>
      </c>
      <c r="N17" s="44" t="s">
        <v>407</v>
      </c>
      <c r="O17" s="43" t="s">
        <v>405</v>
      </c>
      <c r="P17" s="43" t="s">
        <v>408</v>
      </c>
      <c r="Q17" s="45" t="s">
        <v>407</v>
      </c>
      <c r="R17" s="42"/>
      <c r="S17" s="34"/>
    </row>
    <row r="18">
      <c r="A18" s="39">
        <f t="shared" si="1"/>
        <v>16</v>
      </c>
      <c r="B18" s="40" t="s">
        <v>399</v>
      </c>
      <c r="C18" s="40" t="s">
        <v>400</v>
      </c>
      <c r="D18" s="40" t="s">
        <v>443</v>
      </c>
      <c r="E18" s="40" t="s">
        <v>444</v>
      </c>
      <c r="F18" s="40" t="s">
        <v>445</v>
      </c>
      <c r="G18" s="40" t="s">
        <v>446</v>
      </c>
      <c r="H18" s="41">
        <v>0.0</v>
      </c>
      <c r="I18" s="41">
        <v>1.0</v>
      </c>
      <c r="J18" s="41">
        <v>0.0</v>
      </c>
      <c r="K18" s="42"/>
      <c r="L18" s="43" t="s">
        <v>405</v>
      </c>
      <c r="M18" s="43" t="s">
        <v>406</v>
      </c>
      <c r="N18" s="44" t="s">
        <v>428</v>
      </c>
      <c r="O18" s="43" t="s">
        <v>405</v>
      </c>
      <c r="P18" s="43" t="s">
        <v>408</v>
      </c>
      <c r="Q18" s="45" t="s">
        <v>407</v>
      </c>
      <c r="R18" s="42"/>
      <c r="S18" s="34"/>
    </row>
    <row r="19">
      <c r="A19" s="39">
        <f t="shared" si="1"/>
        <v>17</v>
      </c>
      <c r="B19" s="40" t="s">
        <v>399</v>
      </c>
      <c r="C19" s="40" t="s">
        <v>400</v>
      </c>
      <c r="D19" s="40" t="s">
        <v>447</v>
      </c>
      <c r="E19" s="40" t="s">
        <v>448</v>
      </c>
      <c r="F19" s="40" t="s">
        <v>449</v>
      </c>
      <c r="G19" s="40" t="s">
        <v>450</v>
      </c>
      <c r="H19" s="41">
        <v>0.0</v>
      </c>
      <c r="I19" s="41">
        <v>1.0</v>
      </c>
      <c r="J19" s="41">
        <v>0.0</v>
      </c>
      <c r="K19" s="42"/>
      <c r="L19" s="43" t="s">
        <v>405</v>
      </c>
      <c r="M19" s="43" t="s">
        <v>406</v>
      </c>
      <c r="N19" s="44" t="s">
        <v>428</v>
      </c>
      <c r="O19" s="43" t="s">
        <v>405</v>
      </c>
      <c r="P19" s="43" t="s">
        <v>408</v>
      </c>
      <c r="Q19" s="45" t="s">
        <v>407</v>
      </c>
      <c r="R19" s="42"/>
      <c r="S19" s="34"/>
    </row>
    <row r="20">
      <c r="A20" s="39">
        <f t="shared" si="1"/>
        <v>18</v>
      </c>
      <c r="B20" s="40" t="s">
        <v>399</v>
      </c>
      <c r="C20" s="40" t="s">
        <v>400</v>
      </c>
      <c r="D20" s="40" t="s">
        <v>447</v>
      </c>
      <c r="E20" s="40" t="s">
        <v>448</v>
      </c>
      <c r="F20" s="40" t="s">
        <v>451</v>
      </c>
      <c r="G20" s="40" t="s">
        <v>452</v>
      </c>
      <c r="H20" s="41">
        <v>0.0</v>
      </c>
      <c r="I20" s="41">
        <v>1.0</v>
      </c>
      <c r="J20" s="46">
        <v>0.0</v>
      </c>
      <c r="K20" s="42"/>
      <c r="L20" s="43" t="s">
        <v>405</v>
      </c>
      <c r="M20" s="43" t="s">
        <v>406</v>
      </c>
      <c r="N20" s="44" t="s">
        <v>428</v>
      </c>
      <c r="O20" s="43" t="s">
        <v>405</v>
      </c>
      <c r="P20" s="43" t="s">
        <v>408</v>
      </c>
      <c r="Q20" s="45" t="s">
        <v>407</v>
      </c>
      <c r="R20" s="42"/>
      <c r="S20" s="34"/>
    </row>
    <row r="21">
      <c r="A21" s="39">
        <f t="shared" si="1"/>
        <v>19</v>
      </c>
      <c r="B21" s="40" t="s">
        <v>399</v>
      </c>
      <c r="C21" s="40" t="s">
        <v>400</v>
      </c>
      <c r="D21" s="40" t="s">
        <v>425</v>
      </c>
      <c r="E21" s="40" t="s">
        <v>453</v>
      </c>
      <c r="F21" s="47" t="s">
        <v>454</v>
      </c>
      <c r="G21" s="48" t="s">
        <v>455</v>
      </c>
      <c r="H21" s="42"/>
      <c r="I21" s="42"/>
      <c r="J21" s="42"/>
      <c r="K21" s="39">
        <v>1.0</v>
      </c>
      <c r="L21" s="43" t="s">
        <v>405</v>
      </c>
      <c r="M21" s="43" t="s">
        <v>406</v>
      </c>
      <c r="N21" s="44" t="s">
        <v>428</v>
      </c>
      <c r="O21" s="43" t="s">
        <v>405</v>
      </c>
      <c r="P21" s="43" t="s">
        <v>408</v>
      </c>
      <c r="Q21" s="45" t="s">
        <v>407</v>
      </c>
      <c r="R21" s="42"/>
      <c r="S21" s="34"/>
    </row>
    <row r="22">
      <c r="A22" s="39">
        <f t="shared" si="1"/>
        <v>20</v>
      </c>
      <c r="B22" s="40" t="s">
        <v>399</v>
      </c>
      <c r="C22" s="40" t="s">
        <v>400</v>
      </c>
      <c r="D22" s="40" t="s">
        <v>443</v>
      </c>
      <c r="E22" s="40" t="s">
        <v>456</v>
      </c>
      <c r="F22" s="47" t="s">
        <v>457</v>
      </c>
      <c r="G22" s="40" t="s">
        <v>458</v>
      </c>
      <c r="H22" s="42"/>
      <c r="I22" s="42"/>
      <c r="J22" s="42"/>
      <c r="K22" s="42"/>
      <c r="L22" s="43" t="s">
        <v>405</v>
      </c>
      <c r="M22" s="43" t="s">
        <v>406</v>
      </c>
      <c r="N22" s="44" t="s">
        <v>428</v>
      </c>
      <c r="O22" s="43" t="s">
        <v>405</v>
      </c>
      <c r="P22" s="43" t="s">
        <v>408</v>
      </c>
      <c r="Q22" s="45" t="s">
        <v>407</v>
      </c>
      <c r="R22" s="42" t="s">
        <v>459</v>
      </c>
      <c r="S22" s="34" t="s">
        <v>460</v>
      </c>
    </row>
    <row r="23">
      <c r="A23" s="39">
        <v>21.0</v>
      </c>
      <c r="B23" s="40" t="s">
        <v>399</v>
      </c>
      <c r="C23" s="40" t="s">
        <v>400</v>
      </c>
      <c r="D23" s="40" t="s">
        <v>443</v>
      </c>
      <c r="E23" s="40" t="s">
        <v>456</v>
      </c>
      <c r="F23" s="47" t="s">
        <v>461</v>
      </c>
      <c r="G23" s="40" t="s">
        <v>462</v>
      </c>
      <c r="H23" s="42"/>
      <c r="I23" s="42"/>
      <c r="J23" s="42"/>
      <c r="K23" s="42"/>
      <c r="L23" s="43" t="s">
        <v>463</v>
      </c>
      <c r="M23" s="42"/>
      <c r="N23" s="49"/>
      <c r="O23" s="42"/>
      <c r="P23" s="42"/>
      <c r="Q23" s="50"/>
      <c r="R23" s="42" t="s">
        <v>459</v>
      </c>
      <c r="S23" s="34" t="s">
        <v>460</v>
      </c>
    </row>
  </sheetData>
  <mergeCells count="11">
    <mergeCell ref="H1:K1"/>
    <mergeCell ref="L1:N1"/>
    <mergeCell ref="O1:Q1"/>
    <mergeCell ref="R1:R2"/>
    <mergeCell ref="A1:A2"/>
    <mergeCell ref="B1:B2"/>
    <mergeCell ref="C1:C2"/>
    <mergeCell ref="D1:D2"/>
    <mergeCell ref="E1:E2"/>
    <mergeCell ref="F1:F2"/>
    <mergeCell ref="G1:G2"/>
  </mergeCells>
  <dataValidations>
    <dataValidation type="list" allowBlank="1" showErrorMessage="1" sqref="M3:M23 P3:P23">
      <formula1>"SELESAI,BELUM DIKERJAKAN,SEDANG DIKERJAKAN"</formula1>
    </dataValidation>
    <dataValidation type="list" allowBlank="1" showErrorMessage="1" sqref="L3:L23 O3:O23">
      <formula1>"YA,TIDAK"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8.75" customHeight="1">
      <c r="A1" s="51"/>
    </row>
    <row r="2" ht="17.25" customHeight="1">
      <c r="A2" s="52" t="s">
        <v>464</v>
      </c>
    </row>
    <row r="3" ht="21.75" customHeight="1">
      <c r="A3" s="51" t="s">
        <v>465</v>
      </c>
    </row>
    <row r="4" ht="17.2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  <c r="U4" s="54"/>
      <c r="V4" s="54"/>
      <c r="W4" s="54"/>
      <c r="X4" s="54"/>
    </row>
    <row r="5" ht="12.75" customHeight="1">
      <c r="A5" s="51"/>
      <c r="B5" s="55" t="s">
        <v>466</v>
      </c>
      <c r="C5" s="55"/>
      <c r="D5" s="51"/>
      <c r="E5" s="55"/>
      <c r="F5" s="51"/>
      <c r="G5" s="55"/>
      <c r="H5" s="56"/>
      <c r="I5" s="55"/>
      <c r="J5" s="57"/>
      <c r="K5" s="57"/>
      <c r="L5" s="57"/>
      <c r="M5" s="57"/>
      <c r="N5" s="57"/>
      <c r="O5" s="57"/>
      <c r="P5" s="57"/>
      <c r="Q5" s="57"/>
      <c r="R5" s="57"/>
      <c r="S5" s="57"/>
      <c r="T5" s="54"/>
      <c r="U5" s="54"/>
      <c r="V5" s="54"/>
      <c r="W5" s="54"/>
      <c r="X5" s="54"/>
    </row>
    <row r="6" ht="18.75" customHeight="1">
      <c r="A6" s="51"/>
      <c r="B6" s="54" t="s">
        <v>467</v>
      </c>
      <c r="C6" s="55"/>
      <c r="D6" s="51"/>
      <c r="E6" s="55"/>
      <c r="F6" s="51"/>
      <c r="G6" s="55"/>
      <c r="H6" s="56"/>
      <c r="I6" s="55"/>
      <c r="J6" s="57"/>
      <c r="K6" s="57"/>
      <c r="L6" s="57"/>
      <c r="M6" s="57"/>
      <c r="N6" s="57"/>
      <c r="O6" s="57"/>
      <c r="P6" s="57"/>
      <c r="Q6" s="57"/>
      <c r="R6" s="57"/>
      <c r="S6" s="57"/>
      <c r="T6" s="54"/>
      <c r="U6" s="54"/>
      <c r="V6" s="54"/>
      <c r="W6" s="54"/>
      <c r="X6" s="54"/>
    </row>
    <row r="7" ht="53.25" customHeight="1">
      <c r="A7" s="58" t="s">
        <v>1</v>
      </c>
      <c r="B7" s="59" t="s">
        <v>2</v>
      </c>
      <c r="C7" s="60"/>
      <c r="D7" s="59" t="s">
        <v>468</v>
      </c>
      <c r="E7" s="60"/>
      <c r="F7" s="59" t="s">
        <v>5</v>
      </c>
      <c r="G7" s="60"/>
      <c r="H7" s="59" t="s">
        <v>6</v>
      </c>
      <c r="I7" s="60"/>
      <c r="J7" s="61" t="s">
        <v>469</v>
      </c>
      <c r="K7" s="61" t="s">
        <v>470</v>
      </c>
      <c r="L7" s="61" t="s">
        <v>471</v>
      </c>
      <c r="M7" s="61" t="s">
        <v>472</v>
      </c>
      <c r="N7" s="61" t="s">
        <v>473</v>
      </c>
      <c r="O7" s="61" t="s">
        <v>10</v>
      </c>
      <c r="P7" s="62" t="s">
        <v>474</v>
      </c>
      <c r="Q7" s="62" t="s">
        <v>475</v>
      </c>
      <c r="R7" s="63" t="s">
        <v>11</v>
      </c>
      <c r="S7" s="64" t="s">
        <v>12</v>
      </c>
      <c r="T7" s="65">
        <v>1.0</v>
      </c>
      <c r="U7" s="65">
        <v>2.0</v>
      </c>
      <c r="V7" s="65">
        <v>3.0</v>
      </c>
      <c r="W7" s="65">
        <v>4.0</v>
      </c>
      <c r="X7" s="65">
        <v>5.0</v>
      </c>
      <c r="Y7" s="66">
        <v>6.0</v>
      </c>
      <c r="Z7" s="66">
        <v>7.0</v>
      </c>
      <c r="AA7" s="66">
        <v>8.0</v>
      </c>
      <c r="AB7" s="66">
        <v>9.0</v>
      </c>
      <c r="AC7" s="66">
        <v>10.0</v>
      </c>
      <c r="AD7" s="67" t="s">
        <v>476</v>
      </c>
      <c r="AE7" s="67" t="s">
        <v>476</v>
      </c>
      <c r="AF7" s="67" t="s">
        <v>476</v>
      </c>
    </row>
    <row r="8" ht="1.5" customHeight="1">
      <c r="A8" s="68"/>
      <c r="B8" s="69"/>
      <c r="C8" s="70"/>
      <c r="D8" s="69"/>
      <c r="E8" s="70"/>
      <c r="F8" s="69"/>
      <c r="G8" s="70"/>
      <c r="H8" s="69"/>
      <c r="I8" s="70"/>
      <c r="J8" s="68"/>
      <c r="K8" s="68"/>
      <c r="L8" s="68"/>
      <c r="M8" s="68"/>
      <c r="N8" s="68"/>
      <c r="O8" s="68"/>
      <c r="P8" s="68"/>
      <c r="Q8" s="68"/>
      <c r="R8" s="68"/>
      <c r="S8" s="69"/>
      <c r="T8" s="71"/>
      <c r="U8" s="71"/>
      <c r="V8" s="71"/>
      <c r="W8" s="71"/>
      <c r="X8" s="71"/>
      <c r="Y8" s="72"/>
      <c r="Z8" s="72"/>
      <c r="AA8" s="72"/>
      <c r="AB8" s="72"/>
      <c r="AC8" s="72"/>
      <c r="AD8" s="72"/>
      <c r="AE8" s="72"/>
      <c r="AF8" s="72"/>
    </row>
    <row r="9" ht="18.75" customHeight="1">
      <c r="A9" s="73">
        <v>1.0</v>
      </c>
      <c r="B9" s="74" t="s">
        <v>17</v>
      </c>
      <c r="C9" s="75" t="s">
        <v>18</v>
      </c>
      <c r="D9" s="74" t="s">
        <v>19</v>
      </c>
      <c r="E9" s="75" t="s">
        <v>20</v>
      </c>
      <c r="F9" s="74" t="s">
        <v>60</v>
      </c>
      <c r="G9" s="75" t="s">
        <v>61</v>
      </c>
      <c r="H9" s="74" t="s">
        <v>31</v>
      </c>
      <c r="I9" s="76" t="s">
        <v>477</v>
      </c>
      <c r="J9" s="77" t="s">
        <v>478</v>
      </c>
      <c r="K9" s="77" t="s">
        <v>56</v>
      </c>
      <c r="L9" s="77" t="s">
        <v>479</v>
      </c>
      <c r="M9" s="77">
        <v>151.0</v>
      </c>
      <c r="N9" s="77" t="s">
        <v>480</v>
      </c>
      <c r="O9" s="76" t="s">
        <v>481</v>
      </c>
      <c r="P9" s="76" t="s">
        <v>482</v>
      </c>
      <c r="Q9" s="76" t="s">
        <v>351</v>
      </c>
      <c r="R9" s="78" t="s">
        <v>483</v>
      </c>
      <c r="S9" s="79" t="s">
        <v>290</v>
      </c>
      <c r="T9" s="80" t="s">
        <v>484</v>
      </c>
      <c r="U9" s="80" t="s">
        <v>484</v>
      </c>
      <c r="V9" s="80" t="s">
        <v>484</v>
      </c>
      <c r="W9" s="80" t="s">
        <v>484</v>
      </c>
      <c r="X9" s="80" t="s">
        <v>484</v>
      </c>
      <c r="Y9" s="80" t="s">
        <v>484</v>
      </c>
      <c r="Z9" s="80" t="s">
        <v>484</v>
      </c>
      <c r="AA9" s="80" t="s">
        <v>484</v>
      </c>
      <c r="AB9" s="80" t="s">
        <v>484</v>
      </c>
      <c r="AC9" s="80" t="s">
        <v>485</v>
      </c>
      <c r="AD9" s="80"/>
      <c r="AE9" s="80" t="s">
        <v>484</v>
      </c>
      <c r="AF9" s="80"/>
    </row>
    <row r="10" ht="18.75" customHeight="1">
      <c r="A10" s="81">
        <v>2.0</v>
      </c>
      <c r="B10" s="74" t="s">
        <v>17</v>
      </c>
      <c r="C10" s="75" t="s">
        <v>18</v>
      </c>
      <c r="D10" s="74" t="s">
        <v>19</v>
      </c>
      <c r="E10" s="75" t="s">
        <v>20</v>
      </c>
      <c r="F10" s="74" t="s">
        <v>261</v>
      </c>
      <c r="G10" s="75" t="s">
        <v>262</v>
      </c>
      <c r="H10" s="74" t="s">
        <v>60</v>
      </c>
      <c r="I10" s="76" t="s">
        <v>486</v>
      </c>
      <c r="J10" s="77" t="s">
        <v>478</v>
      </c>
      <c r="K10" s="77" t="s">
        <v>487</v>
      </c>
      <c r="L10" s="77" t="s">
        <v>488</v>
      </c>
      <c r="M10" s="77">
        <v>72.0</v>
      </c>
      <c r="N10" s="77" t="s">
        <v>480</v>
      </c>
      <c r="O10" s="76" t="s">
        <v>489</v>
      </c>
      <c r="P10" s="76" t="s">
        <v>490</v>
      </c>
      <c r="Q10" s="76" t="s">
        <v>491</v>
      </c>
      <c r="R10" s="82" t="s">
        <v>492</v>
      </c>
      <c r="S10" s="79" t="s">
        <v>290</v>
      </c>
      <c r="T10" s="80" t="s">
        <v>484</v>
      </c>
      <c r="U10" s="80" t="s">
        <v>484</v>
      </c>
      <c r="V10" s="80" t="s">
        <v>484</v>
      </c>
      <c r="W10" s="80" t="s">
        <v>484</v>
      </c>
      <c r="X10" s="80" t="s">
        <v>484</v>
      </c>
      <c r="Y10" s="80" t="s">
        <v>484</v>
      </c>
      <c r="Z10" s="80" t="s">
        <v>484</v>
      </c>
      <c r="AA10" s="80" t="s">
        <v>484</v>
      </c>
      <c r="AB10" s="80" t="s">
        <v>484</v>
      </c>
      <c r="AC10" s="80" t="s">
        <v>484</v>
      </c>
      <c r="AD10" s="80"/>
      <c r="AE10" s="80"/>
      <c r="AF10" s="80"/>
    </row>
  </sheetData>
  <mergeCells count="18">
    <mergeCell ref="H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A1:AF1"/>
    <mergeCell ref="A2:AF2"/>
    <mergeCell ref="A3:AF3"/>
    <mergeCell ref="A7:A8"/>
    <mergeCell ref="B7:C8"/>
    <mergeCell ref="D7:E8"/>
    <mergeCell ref="F7:G8"/>
    <mergeCell ref="S7:S8"/>
  </mergeCells>
  <dataValidations>
    <dataValidation type="list" allowBlank="1" showErrorMessage="1" sqref="T9:AF10">
      <formula1>"berhasil,menolak,pindah/idak dapat ditemui"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32.43"/>
    <col customWidth="1" min="4" max="4" width="37.57"/>
    <col customWidth="1" min="5" max="5" width="22.57"/>
    <col customWidth="1" min="7" max="7" width="31.71"/>
    <col customWidth="1" min="8" max="8" width="37.43"/>
  </cols>
  <sheetData>
    <row r="1">
      <c r="A1" s="83" t="s">
        <v>493</v>
      </c>
    </row>
    <row r="2">
      <c r="A2" s="84" t="s">
        <v>494</v>
      </c>
    </row>
    <row r="3">
      <c r="A3" s="85" t="s">
        <v>12</v>
      </c>
      <c r="B3" s="86" t="s">
        <v>11</v>
      </c>
      <c r="C3" s="86" t="s">
        <v>495</v>
      </c>
      <c r="D3" s="86" t="s">
        <v>496</v>
      </c>
      <c r="E3" s="86" t="s">
        <v>497</v>
      </c>
      <c r="F3" s="86" t="s">
        <v>498</v>
      </c>
      <c r="G3" s="86" t="s">
        <v>499</v>
      </c>
      <c r="H3" s="86" t="s">
        <v>500</v>
      </c>
      <c r="I3" s="86" t="s">
        <v>501</v>
      </c>
    </row>
    <row r="4">
      <c r="A4" s="87" t="s">
        <v>502</v>
      </c>
      <c r="B4" s="88" t="s">
        <v>503</v>
      </c>
      <c r="C4" s="89">
        <v>18.0</v>
      </c>
      <c r="D4" s="90"/>
      <c r="E4" s="91"/>
      <c r="F4" s="92">
        <v>0.0</v>
      </c>
      <c r="G4" s="93"/>
      <c r="H4" s="93"/>
      <c r="I4" s="94"/>
    </row>
    <row r="5">
      <c r="A5" s="95"/>
      <c r="B5" s="88" t="s">
        <v>504</v>
      </c>
      <c r="C5" s="89">
        <v>20.0</v>
      </c>
      <c r="D5" s="90"/>
      <c r="E5" s="91"/>
      <c r="F5" s="92">
        <v>0.0</v>
      </c>
      <c r="G5" s="93"/>
      <c r="H5" s="93"/>
      <c r="I5" s="94"/>
    </row>
    <row r="6">
      <c r="A6" s="95"/>
      <c r="B6" s="88" t="s">
        <v>29</v>
      </c>
      <c r="C6" s="89">
        <v>18.0</v>
      </c>
      <c r="D6" s="90"/>
      <c r="E6" s="91"/>
      <c r="F6" s="92">
        <v>0.0</v>
      </c>
      <c r="G6" s="93"/>
      <c r="H6" s="93"/>
      <c r="I6" s="94"/>
    </row>
    <row r="7">
      <c r="A7" s="95"/>
      <c r="B7" s="88" t="s">
        <v>505</v>
      </c>
      <c r="C7" s="89">
        <v>18.0</v>
      </c>
      <c r="D7" s="90"/>
      <c r="E7" s="91"/>
      <c r="F7" s="92">
        <v>0.0</v>
      </c>
      <c r="G7" s="93"/>
      <c r="H7" s="93"/>
      <c r="I7" s="94"/>
    </row>
    <row r="8">
      <c r="A8" s="35"/>
      <c r="B8" s="88" t="s">
        <v>506</v>
      </c>
      <c r="C8" s="89">
        <v>20.0</v>
      </c>
      <c r="D8" s="90"/>
      <c r="E8" s="91"/>
      <c r="F8" s="92">
        <v>0.0</v>
      </c>
      <c r="G8" s="93"/>
      <c r="H8" s="93"/>
      <c r="I8" s="94"/>
    </row>
    <row r="9">
      <c r="A9" s="87" t="s">
        <v>507</v>
      </c>
      <c r="B9" s="88" t="s">
        <v>508</v>
      </c>
      <c r="C9" s="89">
        <v>19.0</v>
      </c>
      <c r="D9" s="90"/>
      <c r="E9" s="91"/>
      <c r="F9" s="92">
        <v>0.0</v>
      </c>
      <c r="G9" s="93"/>
      <c r="H9" s="93"/>
      <c r="I9" s="94"/>
    </row>
    <row r="10">
      <c r="A10" s="95"/>
      <c r="B10" s="88" t="s">
        <v>509</v>
      </c>
      <c r="C10" s="89">
        <v>20.0</v>
      </c>
      <c r="D10" s="90"/>
      <c r="E10" s="91"/>
      <c r="F10" s="92">
        <v>0.0</v>
      </c>
      <c r="G10" s="93"/>
      <c r="H10" s="93"/>
      <c r="I10" s="94"/>
    </row>
    <row r="11">
      <c r="A11" s="95"/>
      <c r="B11" s="88" t="s">
        <v>510</v>
      </c>
      <c r="C11" s="89">
        <v>18.0</v>
      </c>
      <c r="D11" s="90"/>
      <c r="E11" s="91"/>
      <c r="F11" s="92">
        <v>0.0</v>
      </c>
      <c r="G11" s="93"/>
      <c r="H11" s="93"/>
      <c r="I11" s="94"/>
    </row>
    <row r="12">
      <c r="A12" s="95"/>
      <c r="B12" s="88" t="s">
        <v>511</v>
      </c>
      <c r="C12" s="89">
        <v>18.0</v>
      </c>
      <c r="D12" s="90"/>
      <c r="E12" s="91"/>
      <c r="F12" s="92">
        <v>0.0</v>
      </c>
      <c r="G12" s="93"/>
      <c r="H12" s="93"/>
      <c r="I12" s="94"/>
    </row>
    <row r="13">
      <c r="A13" s="35"/>
      <c r="B13" s="88" t="s">
        <v>512</v>
      </c>
      <c r="C13" s="89">
        <v>18.0</v>
      </c>
      <c r="D13" s="90"/>
      <c r="E13" s="91"/>
      <c r="F13" s="92">
        <v>0.0</v>
      </c>
      <c r="G13" s="93"/>
      <c r="H13" s="93"/>
      <c r="I13" s="94"/>
    </row>
    <row r="14">
      <c r="A14" s="87" t="s">
        <v>513</v>
      </c>
      <c r="B14" s="88" t="s">
        <v>514</v>
      </c>
      <c r="C14" s="89">
        <v>20.0</v>
      </c>
      <c r="D14" s="90"/>
      <c r="E14" s="91"/>
      <c r="F14" s="92">
        <v>0.0</v>
      </c>
      <c r="G14" s="93"/>
      <c r="H14" s="93"/>
      <c r="I14" s="94"/>
    </row>
    <row r="15">
      <c r="A15" s="95"/>
      <c r="B15" s="88" t="s">
        <v>515</v>
      </c>
      <c r="C15" s="89">
        <v>20.0</v>
      </c>
      <c r="D15" s="90"/>
      <c r="E15" s="91"/>
      <c r="F15" s="92">
        <v>0.0</v>
      </c>
      <c r="G15" s="93"/>
      <c r="H15" s="93"/>
      <c r="I15" s="94"/>
    </row>
    <row r="16">
      <c r="A16" s="95"/>
      <c r="B16" s="88" t="s">
        <v>126</v>
      </c>
      <c r="C16" s="89">
        <v>20.0</v>
      </c>
      <c r="D16" s="90"/>
      <c r="E16" s="91"/>
      <c r="F16" s="92">
        <v>0.0</v>
      </c>
      <c r="G16" s="93"/>
      <c r="H16" s="93"/>
      <c r="I16" s="94"/>
    </row>
    <row r="17">
      <c r="A17" s="35"/>
      <c r="B17" s="88" t="s">
        <v>145</v>
      </c>
      <c r="C17" s="89">
        <v>20.0</v>
      </c>
      <c r="D17" s="90"/>
      <c r="E17" s="91"/>
      <c r="F17" s="92">
        <v>0.0</v>
      </c>
      <c r="G17" s="93"/>
      <c r="H17" s="93"/>
      <c r="I17" s="94"/>
    </row>
    <row r="18">
      <c r="A18" s="87" t="s">
        <v>516</v>
      </c>
      <c r="B18" s="88" t="s">
        <v>136</v>
      </c>
      <c r="C18" s="89">
        <v>20.0</v>
      </c>
      <c r="D18" s="90"/>
      <c r="E18" s="91"/>
      <c r="F18" s="92">
        <v>0.0</v>
      </c>
      <c r="G18" s="93"/>
      <c r="H18" s="93"/>
      <c r="I18" s="94"/>
    </row>
    <row r="19">
      <c r="A19" s="95"/>
      <c r="B19" s="88" t="s">
        <v>517</v>
      </c>
      <c r="C19" s="89">
        <v>20.0</v>
      </c>
      <c r="D19" s="90"/>
      <c r="E19" s="91"/>
      <c r="F19" s="92">
        <v>0.0</v>
      </c>
      <c r="G19" s="93"/>
      <c r="H19" s="93"/>
      <c r="I19" s="94"/>
    </row>
    <row r="20">
      <c r="A20" s="95"/>
      <c r="B20" s="88" t="s">
        <v>518</v>
      </c>
      <c r="C20" s="89">
        <v>20.0</v>
      </c>
      <c r="D20" s="90"/>
      <c r="E20" s="91"/>
      <c r="F20" s="92">
        <v>0.0</v>
      </c>
      <c r="G20" s="93"/>
      <c r="H20" s="93"/>
      <c r="I20" s="94"/>
    </row>
    <row r="21">
      <c r="A21" s="95"/>
      <c r="B21" s="88" t="s">
        <v>519</v>
      </c>
      <c r="C21" s="89">
        <v>20.0</v>
      </c>
      <c r="D21" s="90"/>
      <c r="E21" s="91"/>
      <c r="F21" s="92">
        <v>0.0</v>
      </c>
      <c r="G21" s="93"/>
      <c r="H21" s="93"/>
      <c r="I21" s="94"/>
    </row>
    <row r="22">
      <c r="A22" s="35"/>
      <c r="B22" s="88" t="s">
        <v>520</v>
      </c>
      <c r="C22" s="89">
        <v>20.0</v>
      </c>
      <c r="D22" s="90"/>
      <c r="E22" s="91"/>
      <c r="F22" s="92">
        <v>0.0</v>
      </c>
      <c r="G22" s="93"/>
      <c r="H22" s="93"/>
      <c r="I22" s="94"/>
    </row>
    <row r="23">
      <c r="A23" s="87" t="s">
        <v>521</v>
      </c>
      <c r="B23" s="88" t="s">
        <v>522</v>
      </c>
      <c r="C23" s="89">
        <v>19.0</v>
      </c>
      <c r="D23" s="90"/>
      <c r="E23" s="91"/>
      <c r="F23" s="92">
        <v>0.0</v>
      </c>
      <c r="G23" s="93"/>
      <c r="H23" s="93"/>
      <c r="I23" s="94"/>
    </row>
    <row r="24">
      <c r="A24" s="95"/>
      <c r="B24" s="88" t="s">
        <v>523</v>
      </c>
      <c r="C24" s="89">
        <v>19.0</v>
      </c>
      <c r="D24" s="90"/>
      <c r="E24" s="91"/>
      <c r="F24" s="92">
        <v>0.0</v>
      </c>
      <c r="G24" s="93"/>
      <c r="H24" s="93"/>
      <c r="I24" s="94"/>
    </row>
    <row r="25">
      <c r="A25" s="95"/>
      <c r="B25" s="88" t="s">
        <v>524</v>
      </c>
      <c r="C25" s="89">
        <v>19.0</v>
      </c>
      <c r="D25" s="90"/>
      <c r="E25" s="91"/>
      <c r="F25" s="92">
        <v>0.0</v>
      </c>
      <c r="G25" s="93"/>
      <c r="H25" s="93"/>
      <c r="I25" s="94"/>
    </row>
    <row r="26">
      <c r="A26" s="95"/>
      <c r="B26" s="88" t="s">
        <v>525</v>
      </c>
      <c r="C26" s="89">
        <v>22.0</v>
      </c>
      <c r="D26" s="90"/>
      <c r="E26" s="91"/>
      <c r="F26" s="92">
        <v>0.0</v>
      </c>
      <c r="G26" s="93"/>
      <c r="H26" s="93"/>
      <c r="I26" s="94"/>
    </row>
    <row r="27">
      <c r="A27" s="35"/>
      <c r="B27" s="88" t="s">
        <v>526</v>
      </c>
      <c r="C27" s="89">
        <v>20.0</v>
      </c>
      <c r="D27" s="90"/>
      <c r="E27" s="91"/>
      <c r="F27" s="92">
        <v>0.0</v>
      </c>
      <c r="G27" s="93"/>
      <c r="H27" s="93"/>
      <c r="I27" s="94"/>
    </row>
    <row r="28">
      <c r="A28" s="87" t="s">
        <v>290</v>
      </c>
      <c r="B28" s="88" t="s">
        <v>527</v>
      </c>
      <c r="C28" s="89">
        <v>19.0</v>
      </c>
      <c r="D28" s="90"/>
      <c r="E28" s="91"/>
      <c r="F28" s="92">
        <v>0.0</v>
      </c>
      <c r="G28" s="93"/>
      <c r="H28" s="93"/>
      <c r="I28" s="94"/>
    </row>
    <row r="29">
      <c r="A29" s="95"/>
      <c r="B29" s="88" t="s">
        <v>528</v>
      </c>
      <c r="C29" s="89">
        <v>19.0</v>
      </c>
      <c r="D29" s="90"/>
      <c r="E29" s="91"/>
      <c r="F29" s="92">
        <v>0.0</v>
      </c>
      <c r="G29" s="93"/>
      <c r="H29" s="93"/>
      <c r="I29" s="94"/>
    </row>
    <row r="30">
      <c r="A30" s="95"/>
      <c r="B30" s="88" t="s">
        <v>529</v>
      </c>
      <c r="C30" s="89">
        <v>19.0</v>
      </c>
      <c r="D30" s="90"/>
      <c r="E30" s="91"/>
      <c r="F30" s="92">
        <v>0.0</v>
      </c>
      <c r="G30" s="93"/>
      <c r="H30" s="93"/>
      <c r="I30" s="94"/>
    </row>
    <row r="31">
      <c r="A31" s="95"/>
      <c r="B31" s="88" t="s">
        <v>530</v>
      </c>
      <c r="C31" s="89">
        <v>20.0</v>
      </c>
      <c r="D31" s="90"/>
      <c r="E31" s="91"/>
      <c r="F31" s="92">
        <v>0.0</v>
      </c>
      <c r="G31" s="93"/>
      <c r="H31" s="93"/>
      <c r="I31" s="94"/>
    </row>
    <row r="32">
      <c r="A32" s="35"/>
      <c r="B32" s="88" t="s">
        <v>531</v>
      </c>
      <c r="C32" s="89">
        <v>18.0</v>
      </c>
      <c r="D32" s="90"/>
      <c r="E32" s="91"/>
      <c r="F32" s="92">
        <v>0.0</v>
      </c>
      <c r="G32" s="93"/>
      <c r="H32" s="93"/>
      <c r="I32" s="94"/>
    </row>
    <row r="33">
      <c r="A33" s="87" t="s">
        <v>532</v>
      </c>
      <c r="B33" s="88" t="s">
        <v>533</v>
      </c>
      <c r="C33" s="89">
        <v>20.0</v>
      </c>
      <c r="D33" s="90"/>
      <c r="E33" s="91"/>
      <c r="F33" s="92">
        <v>0.0</v>
      </c>
      <c r="G33" s="93"/>
      <c r="H33" s="93"/>
      <c r="I33" s="94"/>
    </row>
    <row r="34">
      <c r="A34" s="95"/>
      <c r="B34" s="88" t="s">
        <v>534</v>
      </c>
      <c r="C34" s="89">
        <v>20.0</v>
      </c>
      <c r="D34" s="90"/>
      <c r="E34" s="91"/>
      <c r="F34" s="92">
        <v>0.0</v>
      </c>
      <c r="G34" s="93"/>
      <c r="H34" s="93"/>
      <c r="I34" s="94"/>
    </row>
    <row r="35">
      <c r="A35" s="95"/>
      <c r="B35" s="88" t="s">
        <v>535</v>
      </c>
      <c r="C35" s="89">
        <v>20.0</v>
      </c>
      <c r="D35" s="90"/>
      <c r="E35" s="91"/>
      <c r="F35" s="92">
        <v>0.0</v>
      </c>
      <c r="G35" s="93"/>
      <c r="H35" s="93"/>
      <c r="I35" s="94"/>
    </row>
    <row r="36">
      <c r="A36" s="95"/>
      <c r="B36" s="88" t="s">
        <v>536</v>
      </c>
      <c r="C36" s="89">
        <v>19.0</v>
      </c>
      <c r="D36" s="90"/>
      <c r="E36" s="91"/>
      <c r="F36" s="92">
        <v>0.0</v>
      </c>
      <c r="G36" s="93"/>
      <c r="H36" s="93"/>
      <c r="I36" s="94"/>
    </row>
    <row r="37">
      <c r="A37" s="35"/>
      <c r="B37" s="88" t="s">
        <v>537</v>
      </c>
      <c r="C37" s="89">
        <v>20.0</v>
      </c>
      <c r="D37" s="90"/>
      <c r="E37" s="91"/>
      <c r="F37" s="92">
        <v>0.0</v>
      </c>
      <c r="G37" s="93"/>
      <c r="H37" s="93"/>
      <c r="I37" s="94"/>
    </row>
    <row r="38">
      <c r="A38" s="87" t="s">
        <v>243</v>
      </c>
      <c r="B38" s="88" t="s">
        <v>538</v>
      </c>
      <c r="C38" s="89">
        <v>24.0</v>
      </c>
      <c r="D38" s="90"/>
      <c r="E38" s="91"/>
      <c r="F38" s="92">
        <v>0.0</v>
      </c>
      <c r="G38" s="93"/>
      <c r="H38" s="93"/>
      <c r="I38" s="94"/>
    </row>
    <row r="39">
      <c r="A39" s="95"/>
      <c r="B39" s="88" t="s">
        <v>539</v>
      </c>
      <c r="C39" s="89">
        <v>24.0</v>
      </c>
      <c r="D39" s="90"/>
      <c r="E39" s="91"/>
      <c r="F39" s="92">
        <v>0.0</v>
      </c>
      <c r="G39" s="93"/>
      <c r="H39" s="93"/>
      <c r="I39" s="94"/>
    </row>
    <row r="40">
      <c r="A40" s="95"/>
      <c r="B40" s="88" t="s">
        <v>265</v>
      </c>
      <c r="C40" s="89">
        <v>24.0</v>
      </c>
      <c r="D40" s="90"/>
      <c r="E40" s="91"/>
      <c r="F40" s="92">
        <v>0.0</v>
      </c>
      <c r="G40" s="93"/>
      <c r="H40" s="93"/>
      <c r="I40" s="94"/>
    </row>
    <row r="41">
      <c r="A41" s="35"/>
      <c r="B41" s="88" t="s">
        <v>277</v>
      </c>
      <c r="C41" s="89">
        <v>23.0</v>
      </c>
      <c r="D41" s="90"/>
      <c r="E41" s="91"/>
      <c r="F41" s="92">
        <v>0.0</v>
      </c>
      <c r="G41" s="93"/>
      <c r="H41" s="93"/>
      <c r="I41" s="94"/>
    </row>
    <row r="42">
      <c r="A42" s="87" t="s">
        <v>540</v>
      </c>
      <c r="B42" s="88" t="s">
        <v>541</v>
      </c>
      <c r="C42" s="89">
        <v>16.0</v>
      </c>
      <c r="D42" s="90"/>
      <c r="E42" s="91"/>
      <c r="F42" s="92">
        <v>0.0</v>
      </c>
      <c r="G42" s="93"/>
      <c r="H42" s="93"/>
      <c r="I42" s="94"/>
    </row>
    <row r="43">
      <c r="A43" s="95"/>
      <c r="B43" s="88" t="s">
        <v>542</v>
      </c>
      <c r="C43" s="89">
        <v>17.0</v>
      </c>
      <c r="D43" s="90"/>
      <c r="E43" s="91"/>
      <c r="F43" s="92">
        <v>0.0</v>
      </c>
      <c r="G43" s="93"/>
      <c r="H43" s="93"/>
      <c r="I43" s="94"/>
    </row>
    <row r="44">
      <c r="A44" s="95"/>
      <c r="B44" s="88" t="s">
        <v>543</v>
      </c>
      <c r="C44" s="89">
        <v>18.0</v>
      </c>
      <c r="D44" s="90"/>
      <c r="E44" s="91"/>
      <c r="F44" s="92">
        <v>0.0</v>
      </c>
      <c r="G44" s="93"/>
      <c r="H44" s="93"/>
      <c r="I44" s="94"/>
    </row>
    <row r="45">
      <c r="A45" s="95"/>
      <c r="B45" s="88" t="s">
        <v>544</v>
      </c>
      <c r="C45" s="89">
        <v>18.0</v>
      </c>
      <c r="D45" s="90"/>
      <c r="E45" s="91"/>
      <c r="F45" s="92">
        <v>0.0</v>
      </c>
      <c r="G45" s="93"/>
      <c r="H45" s="93"/>
      <c r="I45" s="94"/>
    </row>
    <row r="46">
      <c r="A46" s="35"/>
      <c r="B46" s="88" t="s">
        <v>545</v>
      </c>
      <c r="C46" s="89">
        <v>20.0</v>
      </c>
      <c r="D46" s="90"/>
      <c r="E46" s="91"/>
      <c r="F46" s="92">
        <v>0.0</v>
      </c>
      <c r="G46" s="93"/>
      <c r="H46" s="93"/>
      <c r="I46" s="94"/>
    </row>
    <row r="47">
      <c r="A47" s="87" t="s">
        <v>546</v>
      </c>
      <c r="B47" s="88" t="s">
        <v>547</v>
      </c>
      <c r="C47" s="89">
        <v>23.0</v>
      </c>
      <c r="D47" s="90"/>
      <c r="E47" s="91"/>
      <c r="F47" s="92">
        <v>0.0</v>
      </c>
      <c r="G47" s="93"/>
      <c r="H47" s="93"/>
      <c r="I47" s="94"/>
    </row>
    <row r="48">
      <c r="A48" s="95"/>
      <c r="B48" s="88" t="s">
        <v>548</v>
      </c>
      <c r="C48" s="89">
        <v>21.0</v>
      </c>
      <c r="D48" s="90"/>
      <c r="E48" s="91"/>
      <c r="F48" s="92">
        <v>0.0</v>
      </c>
      <c r="G48" s="93"/>
      <c r="H48" s="93"/>
      <c r="I48" s="94"/>
    </row>
    <row r="49">
      <c r="A49" s="95"/>
      <c r="B49" s="88" t="s">
        <v>549</v>
      </c>
      <c r="C49" s="89">
        <v>22.0</v>
      </c>
      <c r="D49" s="90"/>
      <c r="E49" s="91"/>
      <c r="F49" s="92">
        <v>0.0</v>
      </c>
      <c r="G49" s="93"/>
      <c r="H49" s="93"/>
      <c r="I49" s="94"/>
    </row>
    <row r="50">
      <c r="A50" s="95"/>
      <c r="B50" s="88" t="s">
        <v>550</v>
      </c>
      <c r="C50" s="89">
        <v>21.0</v>
      </c>
      <c r="D50" s="90"/>
      <c r="E50" s="91"/>
      <c r="F50" s="92">
        <v>0.0</v>
      </c>
      <c r="G50" s="93"/>
      <c r="H50" s="93"/>
      <c r="I50" s="94"/>
    </row>
    <row r="51">
      <c r="A51" s="35"/>
      <c r="B51" s="88" t="s">
        <v>551</v>
      </c>
      <c r="C51" s="89">
        <v>22.0</v>
      </c>
      <c r="D51" s="90"/>
      <c r="E51" s="91"/>
      <c r="F51" s="92">
        <v>0.0</v>
      </c>
      <c r="G51" s="93"/>
      <c r="H51" s="93"/>
      <c r="I51" s="94"/>
    </row>
    <row r="52">
      <c r="A52" s="87" t="s">
        <v>552</v>
      </c>
      <c r="B52" s="88" t="s">
        <v>553</v>
      </c>
      <c r="C52" s="89">
        <v>29.0</v>
      </c>
      <c r="D52" s="90"/>
      <c r="E52" s="91"/>
      <c r="F52" s="92">
        <v>0.0</v>
      </c>
      <c r="G52" s="93"/>
      <c r="H52" s="93"/>
      <c r="I52" s="94"/>
    </row>
    <row r="53">
      <c r="A53" s="95"/>
      <c r="B53" s="88" t="s">
        <v>554</v>
      </c>
      <c r="C53" s="89">
        <v>30.0</v>
      </c>
      <c r="D53" s="90"/>
      <c r="E53" s="91"/>
      <c r="F53" s="92">
        <v>0.0</v>
      </c>
      <c r="G53" s="93"/>
      <c r="H53" s="93"/>
      <c r="I53" s="94"/>
    </row>
    <row r="54">
      <c r="A54" s="95"/>
      <c r="B54" s="88" t="s">
        <v>555</v>
      </c>
      <c r="C54" s="89">
        <v>17.0</v>
      </c>
      <c r="D54" s="90"/>
      <c r="E54" s="91"/>
      <c r="F54" s="92">
        <v>0.0</v>
      </c>
      <c r="G54" s="93"/>
      <c r="H54" s="93"/>
      <c r="I54" s="94"/>
    </row>
    <row r="55">
      <c r="A55" s="95"/>
      <c r="B55" s="88" t="s">
        <v>556</v>
      </c>
      <c r="C55" s="89">
        <v>16.0</v>
      </c>
      <c r="D55" s="90"/>
      <c r="E55" s="91"/>
      <c r="F55" s="92">
        <v>0.0</v>
      </c>
      <c r="G55" s="93"/>
      <c r="H55" s="93"/>
      <c r="I55" s="94"/>
    </row>
    <row r="56">
      <c r="A56" s="35"/>
      <c r="B56" s="88" t="s">
        <v>557</v>
      </c>
      <c r="C56" s="89">
        <v>17.0</v>
      </c>
      <c r="D56" s="90"/>
      <c r="E56" s="91"/>
      <c r="F56" s="92">
        <v>0.0</v>
      </c>
      <c r="G56" s="93"/>
      <c r="H56" s="93"/>
      <c r="I56" s="94"/>
    </row>
    <row r="57">
      <c r="A57" s="96" t="s">
        <v>558</v>
      </c>
      <c r="B57" s="31"/>
      <c r="C57" s="92">
        <v>1062.0</v>
      </c>
      <c r="D57" s="97"/>
      <c r="E57" s="98"/>
      <c r="F57" s="97"/>
      <c r="G57" s="98"/>
      <c r="H57" s="98"/>
      <c r="I57" s="98"/>
    </row>
    <row r="58">
      <c r="A58" s="99"/>
    </row>
    <row r="59">
      <c r="A59" s="99"/>
    </row>
    <row r="60">
      <c r="A60" s="99"/>
    </row>
    <row r="61">
      <c r="A61" s="99"/>
    </row>
    <row r="62">
      <c r="A62" s="99"/>
    </row>
    <row r="63">
      <c r="A63" s="99"/>
    </row>
    <row r="64">
      <c r="A64" s="99"/>
    </row>
    <row r="65">
      <c r="A65" s="99"/>
    </row>
    <row r="66">
      <c r="A66" s="99"/>
    </row>
    <row r="67">
      <c r="A67" s="99"/>
    </row>
    <row r="68">
      <c r="A68" s="99"/>
    </row>
    <row r="69">
      <c r="A69" s="99"/>
    </row>
    <row r="70">
      <c r="A70" s="99"/>
    </row>
    <row r="71">
      <c r="A71" s="99"/>
    </row>
    <row r="72">
      <c r="A72" s="99"/>
    </row>
    <row r="73">
      <c r="A73" s="99"/>
    </row>
    <row r="74">
      <c r="A74" s="99"/>
    </row>
    <row r="75">
      <c r="A75" s="99"/>
    </row>
    <row r="76">
      <c r="A76" s="99"/>
    </row>
    <row r="77">
      <c r="A77" s="99"/>
    </row>
    <row r="78">
      <c r="A78" s="99"/>
    </row>
    <row r="79">
      <c r="A79" s="99"/>
    </row>
    <row r="80">
      <c r="A80" s="99"/>
    </row>
    <row r="81">
      <c r="A81" s="99"/>
    </row>
    <row r="82">
      <c r="A82" s="99"/>
    </row>
    <row r="83">
      <c r="A83" s="99"/>
    </row>
    <row r="84">
      <c r="A84" s="99"/>
    </row>
    <row r="85">
      <c r="A85" s="99"/>
    </row>
    <row r="86">
      <c r="A86" s="99"/>
    </row>
    <row r="87">
      <c r="A87" s="99"/>
    </row>
    <row r="88">
      <c r="A88" s="99"/>
    </row>
    <row r="89">
      <c r="A89" s="99"/>
    </row>
    <row r="90">
      <c r="A90" s="99"/>
    </row>
    <row r="91">
      <c r="A91" s="99"/>
    </row>
    <row r="92">
      <c r="A92" s="99"/>
    </row>
    <row r="93">
      <c r="A93" s="99"/>
    </row>
    <row r="94">
      <c r="A94" s="99"/>
    </row>
    <row r="95">
      <c r="A95" s="99"/>
    </row>
    <row r="96">
      <c r="A96" s="99"/>
    </row>
    <row r="97">
      <c r="A97" s="99"/>
    </row>
    <row r="98">
      <c r="A98" s="99"/>
    </row>
    <row r="99">
      <c r="A99" s="99"/>
    </row>
    <row r="100">
      <c r="A100" s="99"/>
    </row>
    <row r="101">
      <c r="A101" s="99"/>
    </row>
    <row r="102">
      <c r="A102" s="99"/>
    </row>
    <row r="103">
      <c r="A103" s="99"/>
    </row>
    <row r="104">
      <c r="A104" s="99"/>
    </row>
    <row r="105">
      <c r="A105" s="99"/>
    </row>
    <row r="106">
      <c r="A106" s="99"/>
    </row>
    <row r="107">
      <c r="A107" s="99"/>
    </row>
    <row r="108">
      <c r="A108" s="99"/>
    </row>
    <row r="109">
      <c r="A109" s="99"/>
    </row>
    <row r="110">
      <c r="A110" s="99"/>
    </row>
    <row r="111">
      <c r="A111" s="99"/>
    </row>
    <row r="112">
      <c r="A112" s="99"/>
    </row>
    <row r="113">
      <c r="A113" s="99"/>
    </row>
    <row r="114">
      <c r="A114" s="99"/>
    </row>
    <row r="115">
      <c r="A115" s="99"/>
    </row>
    <row r="116">
      <c r="A116" s="99"/>
    </row>
    <row r="117">
      <c r="A117" s="99"/>
    </row>
    <row r="118">
      <c r="A118" s="99"/>
    </row>
    <row r="119">
      <c r="A119" s="99"/>
    </row>
    <row r="120">
      <c r="A120" s="99"/>
    </row>
    <row r="121">
      <c r="A121" s="99"/>
    </row>
    <row r="122">
      <c r="A122" s="99"/>
    </row>
    <row r="123">
      <c r="A123" s="99"/>
    </row>
    <row r="124">
      <c r="A124" s="99"/>
    </row>
    <row r="125">
      <c r="A125" s="99"/>
    </row>
    <row r="126">
      <c r="A126" s="99"/>
    </row>
    <row r="127">
      <c r="A127" s="99"/>
    </row>
    <row r="128">
      <c r="A128" s="99"/>
    </row>
    <row r="129">
      <c r="A129" s="99"/>
    </row>
    <row r="130">
      <c r="A130" s="99"/>
    </row>
    <row r="131">
      <c r="A131" s="99"/>
    </row>
    <row r="132">
      <c r="A132" s="99"/>
    </row>
    <row r="133">
      <c r="A133" s="99"/>
    </row>
    <row r="134">
      <c r="A134" s="99"/>
    </row>
    <row r="135">
      <c r="A135" s="99"/>
    </row>
    <row r="136">
      <c r="A136" s="99"/>
    </row>
    <row r="137">
      <c r="A137" s="99"/>
    </row>
    <row r="138">
      <c r="A138" s="99"/>
    </row>
    <row r="139">
      <c r="A139" s="99"/>
    </row>
    <row r="140">
      <c r="A140" s="99"/>
    </row>
    <row r="141">
      <c r="A141" s="99"/>
    </row>
    <row r="142">
      <c r="A142" s="99"/>
    </row>
    <row r="143">
      <c r="A143" s="99"/>
    </row>
    <row r="144">
      <c r="A144" s="99"/>
    </row>
    <row r="145">
      <c r="A145" s="99"/>
    </row>
    <row r="146">
      <c r="A146" s="99"/>
    </row>
    <row r="147">
      <c r="A147" s="99"/>
    </row>
    <row r="148">
      <c r="A148" s="99"/>
    </row>
    <row r="149">
      <c r="A149" s="99"/>
    </row>
    <row r="150">
      <c r="A150" s="99"/>
    </row>
    <row r="151">
      <c r="A151" s="99"/>
    </row>
    <row r="152">
      <c r="A152" s="99"/>
    </row>
    <row r="153">
      <c r="A153" s="99"/>
    </row>
    <row r="154">
      <c r="A154" s="99"/>
    </row>
    <row r="155">
      <c r="A155" s="99"/>
    </row>
    <row r="156">
      <c r="A156" s="99"/>
    </row>
    <row r="157">
      <c r="A157" s="99"/>
    </row>
    <row r="158">
      <c r="A158" s="99"/>
    </row>
    <row r="159">
      <c r="A159" s="99"/>
    </row>
    <row r="160">
      <c r="A160" s="99"/>
    </row>
    <row r="161">
      <c r="A161" s="99"/>
    </row>
    <row r="162">
      <c r="A162" s="99"/>
    </row>
    <row r="163">
      <c r="A163" s="99"/>
    </row>
    <row r="164">
      <c r="A164" s="99"/>
    </row>
    <row r="165">
      <c r="A165" s="99"/>
    </row>
    <row r="166">
      <c r="A166" s="99"/>
    </row>
    <row r="167">
      <c r="A167" s="99"/>
    </row>
    <row r="168">
      <c r="A168" s="99"/>
    </row>
    <row r="169">
      <c r="A169" s="99"/>
    </row>
    <row r="170">
      <c r="A170" s="99"/>
    </row>
    <row r="171">
      <c r="A171" s="99"/>
    </row>
    <row r="172">
      <c r="A172" s="99"/>
    </row>
    <row r="173">
      <c r="A173" s="99"/>
    </row>
    <row r="174">
      <c r="A174" s="99"/>
    </row>
    <row r="175">
      <c r="A175" s="99"/>
    </row>
    <row r="176">
      <c r="A176" s="99"/>
    </row>
    <row r="177">
      <c r="A177" s="99"/>
    </row>
    <row r="178">
      <c r="A178" s="99"/>
    </row>
    <row r="179">
      <c r="A179" s="99"/>
    </row>
    <row r="180">
      <c r="A180" s="99"/>
    </row>
    <row r="181">
      <c r="A181" s="99"/>
    </row>
    <row r="182">
      <c r="A182" s="99"/>
    </row>
    <row r="183">
      <c r="A183" s="99"/>
    </row>
    <row r="184">
      <c r="A184" s="99"/>
    </row>
    <row r="185">
      <c r="A185" s="99"/>
    </row>
    <row r="186">
      <c r="A186" s="99"/>
    </row>
    <row r="187">
      <c r="A187" s="99"/>
    </row>
    <row r="188">
      <c r="A188" s="99"/>
    </row>
    <row r="189">
      <c r="A189" s="99"/>
    </row>
    <row r="190">
      <c r="A190" s="99"/>
    </row>
    <row r="191">
      <c r="A191" s="99"/>
    </row>
    <row r="192">
      <c r="A192" s="99"/>
    </row>
    <row r="193">
      <c r="A193" s="99"/>
    </row>
    <row r="194">
      <c r="A194" s="99"/>
    </row>
    <row r="195">
      <c r="A195" s="99"/>
    </row>
    <row r="196">
      <c r="A196" s="99"/>
    </row>
    <row r="197">
      <c r="A197" s="99"/>
    </row>
    <row r="198">
      <c r="A198" s="99"/>
    </row>
    <row r="199">
      <c r="A199" s="99"/>
    </row>
    <row r="200">
      <c r="A200" s="99"/>
    </row>
    <row r="201">
      <c r="A201" s="99"/>
    </row>
    <row r="202">
      <c r="A202" s="99"/>
    </row>
    <row r="203">
      <c r="A203" s="99"/>
    </row>
    <row r="204">
      <c r="A204" s="99"/>
    </row>
    <row r="205">
      <c r="A205" s="99"/>
    </row>
    <row r="206">
      <c r="A206" s="99"/>
    </row>
    <row r="207">
      <c r="A207" s="99"/>
    </row>
    <row r="208">
      <c r="A208" s="99"/>
    </row>
    <row r="209">
      <c r="A209" s="99"/>
    </row>
    <row r="210">
      <c r="A210" s="99"/>
    </row>
    <row r="211">
      <c r="A211" s="99"/>
    </row>
    <row r="212">
      <c r="A212" s="99"/>
    </row>
    <row r="213">
      <c r="A213" s="99"/>
    </row>
    <row r="214">
      <c r="A214" s="99"/>
    </row>
    <row r="215">
      <c r="A215" s="99"/>
    </row>
    <row r="216">
      <c r="A216" s="99"/>
    </row>
    <row r="217">
      <c r="A217" s="99"/>
    </row>
    <row r="218">
      <c r="A218" s="99"/>
    </row>
    <row r="219">
      <c r="A219" s="99"/>
    </row>
    <row r="220">
      <c r="A220" s="99"/>
    </row>
    <row r="221">
      <c r="A221" s="99"/>
    </row>
    <row r="222">
      <c r="A222" s="99"/>
    </row>
    <row r="223">
      <c r="A223" s="99"/>
    </row>
    <row r="224">
      <c r="A224" s="99"/>
    </row>
    <row r="225">
      <c r="A225" s="99"/>
    </row>
    <row r="226">
      <c r="A226" s="99"/>
    </row>
    <row r="227">
      <c r="A227" s="99"/>
    </row>
    <row r="228">
      <c r="A228" s="99"/>
    </row>
    <row r="229">
      <c r="A229" s="99"/>
    </row>
    <row r="230">
      <c r="A230" s="99"/>
    </row>
    <row r="231">
      <c r="A231" s="99"/>
    </row>
    <row r="232">
      <c r="A232" s="99"/>
    </row>
    <row r="233">
      <c r="A233" s="99"/>
    </row>
    <row r="234">
      <c r="A234" s="99"/>
    </row>
    <row r="235">
      <c r="A235" s="99"/>
    </row>
    <row r="236">
      <c r="A236" s="99"/>
    </row>
    <row r="237">
      <c r="A237" s="99"/>
    </row>
    <row r="238">
      <c r="A238" s="99"/>
    </row>
    <row r="239">
      <c r="A239" s="99"/>
    </row>
    <row r="240">
      <c r="A240" s="99"/>
    </row>
    <row r="241">
      <c r="A241" s="99"/>
    </row>
    <row r="242">
      <c r="A242" s="99"/>
    </row>
    <row r="243">
      <c r="A243" s="99"/>
    </row>
    <row r="244">
      <c r="A244" s="99"/>
    </row>
    <row r="245">
      <c r="A245" s="99"/>
    </row>
    <row r="246">
      <c r="A246" s="99"/>
    </row>
    <row r="247">
      <c r="A247" s="99"/>
    </row>
    <row r="248">
      <c r="A248" s="99"/>
    </row>
    <row r="249">
      <c r="A249" s="99"/>
    </row>
    <row r="250">
      <c r="A250" s="99"/>
    </row>
    <row r="251">
      <c r="A251" s="99"/>
    </row>
    <row r="252">
      <c r="A252" s="99"/>
    </row>
    <row r="253">
      <c r="A253" s="99"/>
    </row>
    <row r="254">
      <c r="A254" s="99"/>
    </row>
    <row r="255">
      <c r="A255" s="99"/>
    </row>
    <row r="256">
      <c r="A256" s="99"/>
    </row>
    <row r="257">
      <c r="A257" s="99"/>
    </row>
    <row r="258">
      <c r="A258" s="99"/>
    </row>
    <row r="259">
      <c r="A259" s="99"/>
    </row>
    <row r="260">
      <c r="A260" s="99"/>
    </row>
    <row r="261">
      <c r="A261" s="99"/>
    </row>
    <row r="262">
      <c r="A262" s="99"/>
    </row>
    <row r="263">
      <c r="A263" s="99"/>
    </row>
    <row r="264">
      <c r="A264" s="99"/>
    </row>
    <row r="265">
      <c r="A265" s="99"/>
    </row>
    <row r="266">
      <c r="A266" s="99"/>
    </row>
    <row r="267">
      <c r="A267" s="99"/>
    </row>
    <row r="268">
      <c r="A268" s="99"/>
    </row>
    <row r="269">
      <c r="A269" s="99"/>
    </row>
    <row r="270">
      <c r="A270" s="99"/>
    </row>
    <row r="271">
      <c r="A271" s="99"/>
    </row>
    <row r="272">
      <c r="A272" s="99"/>
    </row>
    <row r="273">
      <c r="A273" s="99"/>
    </row>
    <row r="274">
      <c r="A274" s="99"/>
    </row>
    <row r="275">
      <c r="A275" s="99"/>
    </row>
    <row r="276">
      <c r="A276" s="99"/>
    </row>
    <row r="277">
      <c r="A277" s="99"/>
    </row>
    <row r="278">
      <c r="A278" s="99"/>
    </row>
    <row r="279">
      <c r="A279" s="99"/>
    </row>
    <row r="280">
      <c r="A280" s="99"/>
    </row>
    <row r="281">
      <c r="A281" s="99"/>
    </row>
    <row r="282">
      <c r="A282" s="99"/>
    </row>
    <row r="283">
      <c r="A283" s="99"/>
    </row>
    <row r="284">
      <c r="A284" s="99"/>
    </row>
    <row r="285">
      <c r="A285" s="99"/>
    </row>
    <row r="286">
      <c r="A286" s="99"/>
    </row>
    <row r="287">
      <c r="A287" s="99"/>
    </row>
    <row r="288">
      <c r="A288" s="99"/>
    </row>
    <row r="289">
      <c r="A289" s="99"/>
    </row>
    <row r="290">
      <c r="A290" s="99"/>
    </row>
    <row r="291">
      <c r="A291" s="99"/>
    </row>
    <row r="292">
      <c r="A292" s="99"/>
    </row>
    <row r="293">
      <c r="A293" s="99"/>
    </row>
    <row r="294">
      <c r="A294" s="99"/>
    </row>
    <row r="295">
      <c r="A295" s="99"/>
    </row>
    <row r="296">
      <c r="A296" s="99"/>
    </row>
    <row r="297">
      <c r="A297" s="99"/>
    </row>
    <row r="298">
      <c r="A298" s="99"/>
    </row>
    <row r="299">
      <c r="A299" s="99"/>
    </row>
    <row r="300">
      <c r="A300" s="99"/>
    </row>
    <row r="301">
      <c r="A301" s="99"/>
    </row>
    <row r="302">
      <c r="A302" s="99"/>
    </row>
    <row r="303">
      <c r="A303" s="99"/>
    </row>
    <row r="304">
      <c r="A304" s="99"/>
    </row>
    <row r="305">
      <c r="A305" s="99"/>
    </row>
    <row r="306">
      <c r="A306" s="99"/>
    </row>
    <row r="307">
      <c r="A307" s="99"/>
    </row>
    <row r="308">
      <c r="A308" s="99"/>
    </row>
    <row r="309">
      <c r="A309" s="99"/>
    </row>
    <row r="310">
      <c r="A310" s="99"/>
    </row>
    <row r="311">
      <c r="A311" s="99"/>
    </row>
    <row r="312">
      <c r="A312" s="99"/>
    </row>
    <row r="313">
      <c r="A313" s="99"/>
    </row>
    <row r="314">
      <c r="A314" s="99"/>
    </row>
    <row r="315">
      <c r="A315" s="99"/>
    </row>
    <row r="316">
      <c r="A316" s="99"/>
    </row>
    <row r="317">
      <c r="A317" s="99"/>
    </row>
    <row r="318">
      <c r="A318" s="99"/>
    </row>
    <row r="319">
      <c r="A319" s="99"/>
    </row>
    <row r="320">
      <c r="A320" s="99"/>
    </row>
    <row r="321">
      <c r="A321" s="99"/>
    </row>
    <row r="322">
      <c r="A322" s="99"/>
    </row>
    <row r="323">
      <c r="A323" s="99"/>
    </row>
    <row r="324">
      <c r="A324" s="99"/>
    </row>
    <row r="325">
      <c r="A325" s="99"/>
    </row>
    <row r="326">
      <c r="A326" s="99"/>
    </row>
    <row r="327">
      <c r="A327" s="99"/>
    </row>
    <row r="328">
      <c r="A328" s="99"/>
    </row>
    <row r="329">
      <c r="A329" s="99"/>
    </row>
    <row r="330">
      <c r="A330" s="99"/>
    </row>
    <row r="331">
      <c r="A331" s="99"/>
    </row>
    <row r="332">
      <c r="A332" s="99"/>
    </row>
    <row r="333">
      <c r="A333" s="99"/>
    </row>
    <row r="334">
      <c r="A334" s="99"/>
    </row>
    <row r="335">
      <c r="A335" s="99"/>
    </row>
    <row r="336">
      <c r="A336" s="99"/>
    </row>
    <row r="337">
      <c r="A337" s="99"/>
    </row>
    <row r="338">
      <c r="A338" s="99"/>
    </row>
    <row r="339">
      <c r="A339" s="99"/>
    </row>
    <row r="340">
      <c r="A340" s="99"/>
    </row>
    <row r="341">
      <c r="A341" s="99"/>
    </row>
    <row r="342">
      <c r="A342" s="99"/>
    </row>
    <row r="343">
      <c r="A343" s="99"/>
    </row>
    <row r="344">
      <c r="A344" s="99"/>
    </row>
    <row r="345">
      <c r="A345" s="99"/>
    </row>
    <row r="346">
      <c r="A346" s="99"/>
    </row>
    <row r="347">
      <c r="A347" s="99"/>
    </row>
    <row r="348">
      <c r="A348" s="99"/>
    </row>
    <row r="349">
      <c r="A349" s="99"/>
    </row>
    <row r="350">
      <c r="A350" s="99"/>
    </row>
    <row r="351">
      <c r="A351" s="99"/>
    </row>
    <row r="352">
      <c r="A352" s="99"/>
    </row>
    <row r="353">
      <c r="A353" s="99"/>
    </row>
    <row r="354">
      <c r="A354" s="99"/>
    </row>
    <row r="355">
      <c r="A355" s="99"/>
    </row>
    <row r="356">
      <c r="A356" s="99"/>
    </row>
    <row r="357">
      <c r="A357" s="99"/>
    </row>
    <row r="358">
      <c r="A358" s="99"/>
    </row>
    <row r="359">
      <c r="A359" s="99"/>
    </row>
    <row r="360">
      <c r="A360" s="99"/>
    </row>
    <row r="361">
      <c r="A361" s="99"/>
    </row>
    <row r="362">
      <c r="A362" s="99"/>
    </row>
    <row r="363">
      <c r="A363" s="99"/>
    </row>
    <row r="364">
      <c r="A364" s="99"/>
    </row>
    <row r="365">
      <c r="A365" s="99"/>
    </row>
    <row r="366">
      <c r="A366" s="99"/>
    </row>
    <row r="367">
      <c r="A367" s="99"/>
    </row>
    <row r="368">
      <c r="A368" s="99"/>
    </row>
    <row r="369">
      <c r="A369" s="99"/>
    </row>
    <row r="370">
      <c r="A370" s="99"/>
    </row>
    <row r="371">
      <c r="A371" s="99"/>
    </row>
    <row r="372">
      <c r="A372" s="99"/>
    </row>
    <row r="373">
      <c r="A373" s="99"/>
    </row>
    <row r="374">
      <c r="A374" s="99"/>
    </row>
    <row r="375">
      <c r="A375" s="99"/>
    </row>
    <row r="376">
      <c r="A376" s="99"/>
    </row>
    <row r="377">
      <c r="A377" s="99"/>
    </row>
    <row r="378">
      <c r="A378" s="99"/>
    </row>
    <row r="379">
      <c r="A379" s="99"/>
    </row>
    <row r="380">
      <c r="A380" s="99"/>
    </row>
    <row r="381">
      <c r="A381" s="99"/>
    </row>
    <row r="382">
      <c r="A382" s="99"/>
    </row>
    <row r="383">
      <c r="A383" s="99"/>
    </row>
    <row r="384">
      <c r="A384" s="99"/>
    </row>
    <row r="385">
      <c r="A385" s="99"/>
    </row>
    <row r="386">
      <c r="A386" s="99"/>
    </row>
    <row r="387">
      <c r="A387" s="99"/>
    </row>
    <row r="388">
      <c r="A388" s="99"/>
    </row>
    <row r="389">
      <c r="A389" s="99"/>
    </row>
    <row r="390">
      <c r="A390" s="99"/>
    </row>
    <row r="391">
      <c r="A391" s="99"/>
    </row>
    <row r="392">
      <c r="A392" s="99"/>
    </row>
    <row r="393">
      <c r="A393" s="99"/>
    </row>
    <row r="394">
      <c r="A394" s="99"/>
    </row>
    <row r="395">
      <c r="A395" s="99"/>
    </row>
    <row r="396">
      <c r="A396" s="99"/>
    </row>
    <row r="397">
      <c r="A397" s="99"/>
    </row>
    <row r="398">
      <c r="A398" s="99"/>
    </row>
    <row r="399">
      <c r="A399" s="99"/>
    </row>
    <row r="400">
      <c r="A400" s="99"/>
    </row>
    <row r="401">
      <c r="A401" s="99"/>
    </row>
    <row r="402">
      <c r="A402" s="99"/>
    </row>
    <row r="403">
      <c r="A403" s="99"/>
    </row>
    <row r="404">
      <c r="A404" s="99"/>
    </row>
    <row r="405">
      <c r="A405" s="99"/>
    </row>
    <row r="406">
      <c r="A406" s="99"/>
    </row>
    <row r="407">
      <c r="A407" s="99"/>
    </row>
    <row r="408">
      <c r="A408" s="99"/>
    </row>
    <row r="409">
      <c r="A409" s="99"/>
    </row>
    <row r="410">
      <c r="A410" s="99"/>
    </row>
    <row r="411">
      <c r="A411" s="99"/>
    </row>
    <row r="412">
      <c r="A412" s="99"/>
    </row>
    <row r="413">
      <c r="A413" s="99"/>
    </row>
    <row r="414">
      <c r="A414" s="99"/>
    </row>
    <row r="415">
      <c r="A415" s="99"/>
    </row>
    <row r="416">
      <c r="A416" s="99"/>
    </row>
    <row r="417">
      <c r="A417" s="99"/>
    </row>
    <row r="418">
      <c r="A418" s="99"/>
    </row>
    <row r="419">
      <c r="A419" s="99"/>
    </row>
    <row r="420">
      <c r="A420" s="99"/>
    </row>
    <row r="421">
      <c r="A421" s="99"/>
    </row>
    <row r="422">
      <c r="A422" s="99"/>
    </row>
    <row r="423">
      <c r="A423" s="99"/>
    </row>
    <row r="424">
      <c r="A424" s="99"/>
    </row>
    <row r="425">
      <c r="A425" s="99"/>
    </row>
    <row r="426">
      <c r="A426" s="99"/>
    </row>
    <row r="427">
      <c r="A427" s="99"/>
    </row>
    <row r="428">
      <c r="A428" s="99"/>
    </row>
    <row r="429">
      <c r="A429" s="99"/>
    </row>
    <row r="430">
      <c r="A430" s="99"/>
    </row>
    <row r="431">
      <c r="A431" s="99"/>
    </row>
    <row r="432">
      <c r="A432" s="99"/>
    </row>
    <row r="433">
      <c r="A433" s="99"/>
    </row>
    <row r="434">
      <c r="A434" s="99"/>
    </row>
    <row r="435">
      <c r="A435" s="99"/>
    </row>
    <row r="436">
      <c r="A436" s="99"/>
    </row>
    <row r="437">
      <c r="A437" s="99"/>
    </row>
    <row r="438">
      <c r="A438" s="99"/>
    </row>
    <row r="439">
      <c r="A439" s="99"/>
    </row>
    <row r="440">
      <c r="A440" s="99"/>
    </row>
    <row r="441">
      <c r="A441" s="99"/>
    </row>
    <row r="442">
      <c r="A442" s="99"/>
    </row>
    <row r="443">
      <c r="A443" s="99"/>
    </row>
    <row r="444">
      <c r="A444" s="99"/>
    </row>
    <row r="445">
      <c r="A445" s="99"/>
    </row>
    <row r="446">
      <c r="A446" s="99"/>
    </row>
    <row r="447">
      <c r="A447" s="99"/>
    </row>
    <row r="448">
      <c r="A448" s="99"/>
    </row>
    <row r="449">
      <c r="A449" s="99"/>
    </row>
    <row r="450">
      <c r="A450" s="99"/>
    </row>
    <row r="451">
      <c r="A451" s="99"/>
    </row>
    <row r="452">
      <c r="A452" s="99"/>
    </row>
    <row r="453">
      <c r="A453" s="99"/>
    </row>
    <row r="454">
      <c r="A454" s="99"/>
    </row>
    <row r="455">
      <c r="A455" s="99"/>
    </row>
    <row r="456">
      <c r="A456" s="99"/>
    </row>
    <row r="457">
      <c r="A457" s="99"/>
    </row>
    <row r="458">
      <c r="A458" s="99"/>
    </row>
    <row r="459">
      <c r="A459" s="99"/>
    </row>
    <row r="460">
      <c r="A460" s="99"/>
    </row>
    <row r="461">
      <c r="A461" s="99"/>
    </row>
    <row r="462">
      <c r="A462" s="99"/>
    </row>
    <row r="463">
      <c r="A463" s="99"/>
    </row>
    <row r="464">
      <c r="A464" s="99"/>
    </row>
    <row r="465">
      <c r="A465" s="99"/>
    </row>
    <row r="466">
      <c r="A466" s="99"/>
    </row>
    <row r="467">
      <c r="A467" s="99"/>
    </row>
    <row r="468">
      <c r="A468" s="99"/>
    </row>
    <row r="469">
      <c r="A469" s="99"/>
    </row>
    <row r="470">
      <c r="A470" s="99"/>
    </row>
    <row r="471">
      <c r="A471" s="99"/>
    </row>
    <row r="472">
      <c r="A472" s="99"/>
    </row>
    <row r="473">
      <c r="A473" s="99"/>
    </row>
    <row r="474">
      <c r="A474" s="99"/>
    </row>
    <row r="475">
      <c r="A475" s="99"/>
    </row>
    <row r="476">
      <c r="A476" s="99"/>
    </row>
    <row r="477">
      <c r="A477" s="99"/>
    </row>
    <row r="478">
      <c r="A478" s="99"/>
    </row>
    <row r="479">
      <c r="A479" s="99"/>
    </row>
    <row r="480">
      <c r="A480" s="99"/>
    </row>
    <row r="481">
      <c r="A481" s="99"/>
    </row>
    <row r="482">
      <c r="A482" s="99"/>
    </row>
    <row r="483">
      <c r="A483" s="99"/>
    </row>
    <row r="484">
      <c r="A484" s="99"/>
    </row>
    <row r="485">
      <c r="A485" s="99"/>
    </row>
    <row r="486">
      <c r="A486" s="99"/>
    </row>
    <row r="487">
      <c r="A487" s="99"/>
    </row>
    <row r="488">
      <c r="A488" s="99"/>
    </row>
    <row r="489">
      <c r="A489" s="99"/>
    </row>
    <row r="490">
      <c r="A490" s="99"/>
    </row>
    <row r="491">
      <c r="A491" s="99"/>
    </row>
    <row r="492">
      <c r="A492" s="99"/>
    </row>
    <row r="493">
      <c r="A493" s="99"/>
    </row>
    <row r="494">
      <c r="A494" s="99"/>
    </row>
    <row r="495">
      <c r="A495" s="99"/>
    </row>
    <row r="496">
      <c r="A496" s="99"/>
    </row>
    <row r="497">
      <c r="A497" s="99"/>
    </row>
    <row r="498">
      <c r="A498" s="99"/>
    </row>
    <row r="499">
      <c r="A499" s="99"/>
    </row>
    <row r="500">
      <c r="A500" s="99"/>
    </row>
    <row r="501">
      <c r="A501" s="99"/>
    </row>
    <row r="502">
      <c r="A502" s="99"/>
    </row>
    <row r="503">
      <c r="A503" s="99"/>
    </row>
    <row r="504">
      <c r="A504" s="99"/>
    </row>
    <row r="505">
      <c r="A505" s="99"/>
    </row>
    <row r="506">
      <c r="A506" s="99"/>
    </row>
    <row r="507">
      <c r="A507" s="99"/>
    </row>
    <row r="508">
      <c r="A508" s="99"/>
    </row>
    <row r="509">
      <c r="A509" s="99"/>
    </row>
    <row r="510">
      <c r="A510" s="99"/>
    </row>
    <row r="511">
      <c r="A511" s="99"/>
    </row>
    <row r="512">
      <c r="A512" s="99"/>
    </row>
    <row r="513">
      <c r="A513" s="99"/>
    </row>
    <row r="514">
      <c r="A514" s="99"/>
    </row>
    <row r="515">
      <c r="A515" s="99"/>
    </row>
    <row r="516">
      <c r="A516" s="99"/>
    </row>
    <row r="517">
      <c r="A517" s="99"/>
    </row>
    <row r="518">
      <c r="A518" s="99"/>
    </row>
    <row r="519">
      <c r="A519" s="99"/>
    </row>
    <row r="520">
      <c r="A520" s="99"/>
    </row>
    <row r="521">
      <c r="A521" s="99"/>
    </row>
    <row r="522">
      <c r="A522" s="99"/>
    </row>
    <row r="523">
      <c r="A523" s="99"/>
    </row>
    <row r="524">
      <c r="A524" s="99"/>
    </row>
    <row r="525">
      <c r="A525" s="99"/>
    </row>
    <row r="526">
      <c r="A526" s="99"/>
    </row>
    <row r="527">
      <c r="A527" s="99"/>
    </row>
    <row r="528">
      <c r="A528" s="99"/>
    </row>
    <row r="529">
      <c r="A529" s="99"/>
    </row>
    <row r="530">
      <c r="A530" s="99"/>
    </row>
    <row r="531">
      <c r="A531" s="99"/>
    </row>
    <row r="532">
      <c r="A532" s="99"/>
    </row>
    <row r="533">
      <c r="A533" s="99"/>
    </row>
    <row r="534">
      <c r="A534" s="99"/>
    </row>
    <row r="535">
      <c r="A535" s="99"/>
    </row>
    <row r="536">
      <c r="A536" s="99"/>
    </row>
    <row r="537">
      <c r="A537" s="99"/>
    </row>
    <row r="538">
      <c r="A538" s="99"/>
    </row>
    <row r="539">
      <c r="A539" s="99"/>
    </row>
    <row r="540">
      <c r="A540" s="99"/>
    </row>
    <row r="541">
      <c r="A541" s="99"/>
    </row>
    <row r="542">
      <c r="A542" s="99"/>
    </row>
    <row r="543">
      <c r="A543" s="99"/>
    </row>
    <row r="544">
      <c r="A544" s="99"/>
    </row>
    <row r="545">
      <c r="A545" s="99"/>
    </row>
    <row r="546">
      <c r="A546" s="99"/>
    </row>
    <row r="547">
      <c r="A547" s="99"/>
    </row>
    <row r="548">
      <c r="A548" s="99"/>
    </row>
    <row r="549">
      <c r="A549" s="99"/>
    </row>
    <row r="550">
      <c r="A550" s="99"/>
    </row>
    <row r="551">
      <c r="A551" s="99"/>
    </row>
    <row r="552">
      <c r="A552" s="99"/>
    </row>
    <row r="553">
      <c r="A553" s="99"/>
    </row>
    <row r="554">
      <c r="A554" s="99"/>
    </row>
    <row r="555">
      <c r="A555" s="99"/>
    </row>
    <row r="556">
      <c r="A556" s="99"/>
    </row>
    <row r="557">
      <c r="A557" s="99"/>
    </row>
    <row r="558">
      <c r="A558" s="99"/>
    </row>
    <row r="559">
      <c r="A559" s="99"/>
    </row>
    <row r="560">
      <c r="A560" s="99"/>
    </row>
    <row r="561">
      <c r="A561" s="99"/>
    </row>
    <row r="562">
      <c r="A562" s="99"/>
    </row>
    <row r="563">
      <c r="A563" s="99"/>
    </row>
    <row r="564">
      <c r="A564" s="99"/>
    </row>
    <row r="565">
      <c r="A565" s="99"/>
    </row>
    <row r="566">
      <c r="A566" s="99"/>
    </row>
    <row r="567">
      <c r="A567" s="99"/>
    </row>
    <row r="568">
      <c r="A568" s="99"/>
    </row>
    <row r="569">
      <c r="A569" s="99"/>
    </row>
    <row r="570">
      <c r="A570" s="99"/>
    </row>
    <row r="571">
      <c r="A571" s="99"/>
    </row>
    <row r="572">
      <c r="A572" s="99"/>
    </row>
    <row r="573">
      <c r="A573" s="99"/>
    </row>
    <row r="574">
      <c r="A574" s="99"/>
    </row>
    <row r="575">
      <c r="A575" s="99"/>
    </row>
    <row r="576">
      <c r="A576" s="99"/>
    </row>
    <row r="577">
      <c r="A577" s="99"/>
    </row>
    <row r="578">
      <c r="A578" s="99"/>
    </row>
    <row r="579">
      <c r="A579" s="99"/>
    </row>
    <row r="580">
      <c r="A580" s="99"/>
    </row>
    <row r="581">
      <c r="A581" s="99"/>
    </row>
    <row r="582">
      <c r="A582" s="99"/>
    </row>
    <row r="583">
      <c r="A583" s="99"/>
    </row>
    <row r="584">
      <c r="A584" s="99"/>
    </row>
    <row r="585">
      <c r="A585" s="99"/>
    </row>
    <row r="586">
      <c r="A586" s="99"/>
    </row>
    <row r="587">
      <c r="A587" s="99"/>
    </row>
    <row r="588">
      <c r="A588" s="99"/>
    </row>
    <row r="589">
      <c r="A589" s="99"/>
    </row>
    <row r="590">
      <c r="A590" s="99"/>
    </row>
    <row r="591">
      <c r="A591" s="99"/>
    </row>
    <row r="592">
      <c r="A592" s="99"/>
    </row>
    <row r="593">
      <c r="A593" s="99"/>
    </row>
    <row r="594">
      <c r="A594" s="99"/>
    </row>
    <row r="595">
      <c r="A595" s="99"/>
    </row>
    <row r="596">
      <c r="A596" s="99"/>
    </row>
    <row r="597">
      <c r="A597" s="99"/>
    </row>
    <row r="598">
      <c r="A598" s="99"/>
    </row>
    <row r="599">
      <c r="A599" s="99"/>
    </row>
    <row r="600">
      <c r="A600" s="99"/>
    </row>
    <row r="601">
      <c r="A601" s="99"/>
    </row>
    <row r="602">
      <c r="A602" s="99"/>
    </row>
    <row r="603">
      <c r="A603" s="99"/>
    </row>
    <row r="604">
      <c r="A604" s="99"/>
    </row>
    <row r="605">
      <c r="A605" s="99"/>
    </row>
    <row r="606">
      <c r="A606" s="99"/>
    </row>
    <row r="607">
      <c r="A607" s="99"/>
    </row>
    <row r="608">
      <c r="A608" s="99"/>
    </row>
    <row r="609">
      <c r="A609" s="99"/>
    </row>
    <row r="610">
      <c r="A610" s="99"/>
    </row>
    <row r="611">
      <c r="A611" s="99"/>
    </row>
    <row r="612">
      <c r="A612" s="99"/>
    </row>
    <row r="613">
      <c r="A613" s="99"/>
    </row>
    <row r="614">
      <c r="A614" s="99"/>
    </row>
    <row r="615">
      <c r="A615" s="99"/>
    </row>
    <row r="616">
      <c r="A616" s="99"/>
    </row>
    <row r="617">
      <c r="A617" s="99"/>
    </row>
    <row r="618">
      <c r="A618" s="99"/>
    </row>
    <row r="619">
      <c r="A619" s="99"/>
    </row>
    <row r="620">
      <c r="A620" s="99"/>
    </row>
    <row r="621">
      <c r="A621" s="99"/>
    </row>
    <row r="622">
      <c r="A622" s="99"/>
    </row>
    <row r="623">
      <c r="A623" s="99"/>
    </row>
    <row r="624">
      <c r="A624" s="99"/>
    </row>
    <row r="625">
      <c r="A625" s="99"/>
    </row>
    <row r="626">
      <c r="A626" s="99"/>
    </row>
    <row r="627">
      <c r="A627" s="99"/>
    </row>
    <row r="628">
      <c r="A628" s="99"/>
    </row>
    <row r="629">
      <c r="A629" s="99"/>
    </row>
    <row r="630">
      <c r="A630" s="99"/>
    </row>
    <row r="631">
      <c r="A631" s="99"/>
    </row>
    <row r="632">
      <c r="A632" s="99"/>
    </row>
    <row r="633">
      <c r="A633" s="99"/>
    </row>
    <row r="634">
      <c r="A634" s="99"/>
    </row>
    <row r="635">
      <c r="A635" s="99"/>
    </row>
    <row r="636">
      <c r="A636" s="99"/>
    </row>
    <row r="637">
      <c r="A637" s="99"/>
    </row>
    <row r="638">
      <c r="A638" s="99"/>
    </row>
    <row r="639">
      <c r="A639" s="99"/>
    </row>
    <row r="640">
      <c r="A640" s="99"/>
    </row>
    <row r="641">
      <c r="A641" s="99"/>
    </row>
    <row r="642">
      <c r="A642" s="99"/>
    </row>
    <row r="643">
      <c r="A643" s="99"/>
    </row>
    <row r="644">
      <c r="A644" s="99"/>
    </row>
    <row r="645">
      <c r="A645" s="99"/>
    </row>
    <row r="646">
      <c r="A646" s="99"/>
    </row>
    <row r="647">
      <c r="A647" s="99"/>
    </row>
    <row r="648">
      <c r="A648" s="99"/>
    </row>
    <row r="649">
      <c r="A649" s="99"/>
    </row>
    <row r="650">
      <c r="A650" s="99"/>
    </row>
    <row r="651">
      <c r="A651" s="99"/>
    </row>
    <row r="652">
      <c r="A652" s="99"/>
    </row>
    <row r="653">
      <c r="A653" s="99"/>
    </row>
    <row r="654">
      <c r="A654" s="99"/>
    </row>
    <row r="655">
      <c r="A655" s="99"/>
    </row>
    <row r="656">
      <c r="A656" s="99"/>
    </row>
    <row r="657">
      <c r="A657" s="99"/>
    </row>
    <row r="658">
      <c r="A658" s="99"/>
    </row>
    <row r="659">
      <c r="A659" s="99"/>
    </row>
    <row r="660">
      <c r="A660" s="99"/>
    </row>
    <row r="661">
      <c r="A661" s="99"/>
    </row>
    <row r="662">
      <c r="A662" s="99"/>
    </row>
    <row r="663">
      <c r="A663" s="99"/>
    </row>
    <row r="664">
      <c r="A664" s="99"/>
    </row>
    <row r="665">
      <c r="A665" s="99"/>
    </row>
    <row r="666">
      <c r="A666" s="99"/>
    </row>
    <row r="667">
      <c r="A667" s="99"/>
    </row>
    <row r="668">
      <c r="A668" s="99"/>
    </row>
    <row r="669">
      <c r="A669" s="99"/>
    </row>
    <row r="670">
      <c r="A670" s="99"/>
    </row>
    <row r="671">
      <c r="A671" s="99"/>
    </row>
    <row r="672">
      <c r="A672" s="99"/>
    </row>
    <row r="673">
      <c r="A673" s="99"/>
    </row>
    <row r="674">
      <c r="A674" s="99"/>
    </row>
    <row r="675">
      <c r="A675" s="99"/>
    </row>
    <row r="676">
      <c r="A676" s="99"/>
    </row>
    <row r="677">
      <c r="A677" s="99"/>
    </row>
    <row r="678">
      <c r="A678" s="99"/>
    </row>
    <row r="679">
      <c r="A679" s="99"/>
    </row>
    <row r="680">
      <c r="A680" s="99"/>
    </row>
    <row r="681">
      <c r="A681" s="99"/>
    </row>
    <row r="682">
      <c r="A682" s="99"/>
    </row>
    <row r="683">
      <c r="A683" s="99"/>
    </row>
    <row r="684">
      <c r="A684" s="99"/>
    </row>
    <row r="685">
      <c r="A685" s="99"/>
    </row>
    <row r="686">
      <c r="A686" s="99"/>
    </row>
    <row r="687">
      <c r="A687" s="99"/>
    </row>
    <row r="688">
      <c r="A688" s="99"/>
    </row>
    <row r="689">
      <c r="A689" s="99"/>
    </row>
    <row r="690">
      <c r="A690" s="99"/>
    </row>
    <row r="691">
      <c r="A691" s="99"/>
    </row>
    <row r="692">
      <c r="A692" s="99"/>
    </row>
    <row r="693">
      <c r="A693" s="99"/>
    </row>
    <row r="694">
      <c r="A694" s="99"/>
    </row>
    <row r="695">
      <c r="A695" s="99"/>
    </row>
    <row r="696">
      <c r="A696" s="99"/>
    </row>
    <row r="697">
      <c r="A697" s="99"/>
    </row>
    <row r="698">
      <c r="A698" s="99"/>
    </row>
    <row r="699">
      <c r="A699" s="99"/>
    </row>
    <row r="700">
      <c r="A700" s="99"/>
    </row>
    <row r="701">
      <c r="A701" s="99"/>
    </row>
    <row r="702">
      <c r="A702" s="99"/>
    </row>
    <row r="703">
      <c r="A703" s="99"/>
    </row>
    <row r="704">
      <c r="A704" s="99"/>
    </row>
    <row r="705">
      <c r="A705" s="99"/>
    </row>
    <row r="706">
      <c r="A706" s="99"/>
    </row>
    <row r="707">
      <c r="A707" s="99"/>
    </row>
    <row r="708">
      <c r="A708" s="99"/>
    </row>
    <row r="709">
      <c r="A709" s="99"/>
    </row>
    <row r="710">
      <c r="A710" s="99"/>
    </row>
    <row r="711">
      <c r="A711" s="99"/>
    </row>
    <row r="712">
      <c r="A712" s="99"/>
    </row>
    <row r="713">
      <c r="A713" s="99"/>
    </row>
    <row r="714">
      <c r="A714" s="99"/>
    </row>
    <row r="715">
      <c r="A715" s="99"/>
    </row>
    <row r="716">
      <c r="A716" s="99"/>
    </row>
    <row r="717">
      <c r="A717" s="99"/>
    </row>
    <row r="718">
      <c r="A718" s="99"/>
    </row>
    <row r="719">
      <c r="A719" s="99"/>
    </row>
    <row r="720">
      <c r="A720" s="99"/>
    </row>
    <row r="721">
      <c r="A721" s="99"/>
    </row>
    <row r="722">
      <c r="A722" s="99"/>
    </row>
    <row r="723">
      <c r="A723" s="99"/>
    </row>
    <row r="724">
      <c r="A724" s="99"/>
    </row>
    <row r="725">
      <c r="A725" s="99"/>
    </row>
    <row r="726">
      <c r="A726" s="99"/>
    </row>
    <row r="727">
      <c r="A727" s="99"/>
    </row>
    <row r="728">
      <c r="A728" s="99"/>
    </row>
    <row r="729">
      <c r="A729" s="99"/>
    </row>
    <row r="730">
      <c r="A730" s="99"/>
    </row>
    <row r="731">
      <c r="A731" s="99"/>
    </row>
    <row r="732">
      <c r="A732" s="99"/>
    </row>
    <row r="733">
      <c r="A733" s="99"/>
    </row>
    <row r="734">
      <c r="A734" s="99"/>
    </row>
    <row r="735">
      <c r="A735" s="99"/>
    </row>
    <row r="736">
      <c r="A736" s="99"/>
    </row>
    <row r="737">
      <c r="A737" s="99"/>
    </row>
    <row r="738">
      <c r="A738" s="99"/>
    </row>
    <row r="739">
      <c r="A739" s="99"/>
    </row>
    <row r="740">
      <c r="A740" s="99"/>
    </row>
    <row r="741">
      <c r="A741" s="99"/>
    </row>
    <row r="742">
      <c r="A742" s="99"/>
    </row>
    <row r="743">
      <c r="A743" s="99"/>
    </row>
    <row r="744">
      <c r="A744" s="99"/>
    </row>
    <row r="745">
      <c r="A745" s="99"/>
    </row>
    <row r="746">
      <c r="A746" s="99"/>
    </row>
    <row r="747">
      <c r="A747" s="99"/>
    </row>
    <row r="748">
      <c r="A748" s="99"/>
    </row>
    <row r="749">
      <c r="A749" s="99"/>
    </row>
    <row r="750">
      <c r="A750" s="99"/>
    </row>
    <row r="751">
      <c r="A751" s="99"/>
    </row>
    <row r="752">
      <c r="A752" s="99"/>
    </row>
    <row r="753">
      <c r="A753" s="99"/>
    </row>
    <row r="754">
      <c r="A754" s="99"/>
    </row>
    <row r="755">
      <c r="A755" s="99"/>
    </row>
    <row r="756">
      <c r="A756" s="99"/>
    </row>
    <row r="757">
      <c r="A757" s="99"/>
    </row>
    <row r="758">
      <c r="A758" s="99"/>
    </row>
    <row r="759">
      <c r="A759" s="99"/>
    </row>
    <row r="760">
      <c r="A760" s="99"/>
    </row>
    <row r="761">
      <c r="A761" s="99"/>
    </row>
    <row r="762">
      <c r="A762" s="99"/>
    </row>
    <row r="763">
      <c r="A763" s="99"/>
    </row>
    <row r="764">
      <c r="A764" s="99"/>
    </row>
    <row r="765">
      <c r="A765" s="99"/>
    </row>
    <row r="766">
      <c r="A766" s="99"/>
    </row>
    <row r="767">
      <c r="A767" s="99"/>
    </row>
    <row r="768">
      <c r="A768" s="99"/>
    </row>
    <row r="769">
      <c r="A769" s="99"/>
    </row>
    <row r="770">
      <c r="A770" s="99"/>
    </row>
    <row r="771">
      <c r="A771" s="99"/>
    </row>
    <row r="772">
      <c r="A772" s="99"/>
    </row>
    <row r="773">
      <c r="A773" s="99"/>
    </row>
    <row r="774">
      <c r="A774" s="99"/>
    </row>
    <row r="775">
      <c r="A775" s="99"/>
    </row>
    <row r="776">
      <c r="A776" s="99"/>
    </row>
    <row r="777">
      <c r="A777" s="99"/>
    </row>
    <row r="778">
      <c r="A778" s="99"/>
    </row>
    <row r="779">
      <c r="A779" s="99"/>
    </row>
    <row r="780">
      <c r="A780" s="99"/>
    </row>
    <row r="781">
      <c r="A781" s="99"/>
    </row>
    <row r="782">
      <c r="A782" s="99"/>
    </row>
    <row r="783">
      <c r="A783" s="99"/>
    </row>
    <row r="784">
      <c r="A784" s="99"/>
    </row>
    <row r="785">
      <c r="A785" s="99"/>
    </row>
    <row r="786">
      <c r="A786" s="99"/>
    </row>
    <row r="787">
      <c r="A787" s="99"/>
    </row>
    <row r="788">
      <c r="A788" s="99"/>
    </row>
    <row r="789">
      <c r="A789" s="99"/>
    </row>
    <row r="790">
      <c r="A790" s="99"/>
    </row>
    <row r="791">
      <c r="A791" s="99"/>
    </row>
    <row r="792">
      <c r="A792" s="99"/>
    </row>
    <row r="793">
      <c r="A793" s="99"/>
    </row>
    <row r="794">
      <c r="A794" s="99"/>
    </row>
    <row r="795">
      <c r="A795" s="99"/>
    </row>
    <row r="796">
      <c r="A796" s="99"/>
    </row>
    <row r="797">
      <c r="A797" s="99"/>
    </row>
    <row r="798">
      <c r="A798" s="99"/>
    </row>
    <row r="799">
      <c r="A799" s="99"/>
    </row>
    <row r="800">
      <c r="A800" s="99"/>
    </row>
    <row r="801">
      <c r="A801" s="99"/>
    </row>
    <row r="802">
      <c r="A802" s="99"/>
    </row>
    <row r="803">
      <c r="A803" s="99"/>
    </row>
    <row r="804">
      <c r="A804" s="99"/>
    </row>
    <row r="805">
      <c r="A805" s="99"/>
    </row>
    <row r="806">
      <c r="A806" s="99"/>
    </row>
    <row r="807">
      <c r="A807" s="99"/>
    </row>
    <row r="808">
      <c r="A808" s="99"/>
    </row>
    <row r="809">
      <c r="A809" s="99"/>
    </row>
    <row r="810">
      <c r="A810" s="99"/>
    </row>
    <row r="811">
      <c r="A811" s="99"/>
    </row>
    <row r="812">
      <c r="A812" s="99"/>
    </row>
    <row r="813">
      <c r="A813" s="99"/>
    </row>
    <row r="814">
      <c r="A814" s="99"/>
    </row>
    <row r="815">
      <c r="A815" s="99"/>
    </row>
    <row r="816">
      <c r="A816" s="99"/>
    </row>
    <row r="817">
      <c r="A817" s="99"/>
    </row>
    <row r="818">
      <c r="A818" s="99"/>
    </row>
    <row r="819">
      <c r="A819" s="99"/>
    </row>
    <row r="820">
      <c r="A820" s="99"/>
    </row>
    <row r="821">
      <c r="A821" s="99"/>
    </row>
    <row r="822">
      <c r="A822" s="99"/>
    </row>
    <row r="823">
      <c r="A823" s="99"/>
    </row>
    <row r="824">
      <c r="A824" s="99"/>
    </row>
    <row r="825">
      <c r="A825" s="99"/>
    </row>
    <row r="826">
      <c r="A826" s="99"/>
    </row>
    <row r="827">
      <c r="A827" s="99"/>
    </row>
    <row r="828">
      <c r="A828" s="99"/>
    </row>
    <row r="829">
      <c r="A829" s="99"/>
    </row>
    <row r="830">
      <c r="A830" s="99"/>
    </row>
    <row r="831">
      <c r="A831" s="99"/>
    </row>
    <row r="832">
      <c r="A832" s="99"/>
    </row>
    <row r="833">
      <c r="A833" s="99"/>
    </row>
    <row r="834">
      <c r="A834" s="99"/>
    </row>
    <row r="835">
      <c r="A835" s="99"/>
    </row>
    <row r="836">
      <c r="A836" s="99"/>
    </row>
    <row r="837">
      <c r="A837" s="99"/>
    </row>
    <row r="838">
      <c r="A838" s="99"/>
    </row>
    <row r="839">
      <c r="A839" s="99"/>
    </row>
    <row r="840">
      <c r="A840" s="99"/>
    </row>
    <row r="841">
      <c r="A841" s="99"/>
    </row>
    <row r="842">
      <c r="A842" s="99"/>
    </row>
    <row r="843">
      <c r="A843" s="99"/>
    </row>
    <row r="844">
      <c r="A844" s="99"/>
    </row>
    <row r="845">
      <c r="A845" s="99"/>
    </row>
    <row r="846">
      <c r="A846" s="99"/>
    </row>
    <row r="847">
      <c r="A847" s="99"/>
    </row>
    <row r="848">
      <c r="A848" s="99"/>
    </row>
    <row r="849">
      <c r="A849" s="99"/>
    </row>
    <row r="850">
      <c r="A850" s="99"/>
    </row>
    <row r="851">
      <c r="A851" s="99"/>
    </row>
    <row r="852">
      <c r="A852" s="99"/>
    </row>
    <row r="853">
      <c r="A853" s="99"/>
    </row>
    <row r="854">
      <c r="A854" s="99"/>
    </row>
    <row r="855">
      <c r="A855" s="99"/>
    </row>
    <row r="856">
      <c r="A856" s="99"/>
    </row>
    <row r="857">
      <c r="A857" s="99"/>
    </row>
    <row r="858">
      <c r="A858" s="99"/>
    </row>
    <row r="859">
      <c r="A859" s="99"/>
    </row>
    <row r="860">
      <c r="A860" s="99"/>
    </row>
    <row r="861">
      <c r="A861" s="99"/>
    </row>
    <row r="862">
      <c r="A862" s="99"/>
    </row>
    <row r="863">
      <c r="A863" s="99"/>
    </row>
    <row r="864">
      <c r="A864" s="99"/>
    </row>
    <row r="865">
      <c r="A865" s="99"/>
    </row>
    <row r="866">
      <c r="A866" s="99"/>
    </row>
    <row r="867">
      <c r="A867" s="99"/>
    </row>
    <row r="868">
      <c r="A868" s="99"/>
    </row>
    <row r="869">
      <c r="A869" s="99"/>
    </row>
    <row r="870">
      <c r="A870" s="99"/>
    </row>
    <row r="871">
      <c r="A871" s="99"/>
    </row>
    <row r="872">
      <c r="A872" s="99"/>
    </row>
    <row r="873">
      <c r="A873" s="99"/>
    </row>
    <row r="874">
      <c r="A874" s="99"/>
    </row>
    <row r="875">
      <c r="A875" s="99"/>
    </row>
    <row r="876">
      <c r="A876" s="99"/>
    </row>
    <row r="877">
      <c r="A877" s="99"/>
    </row>
    <row r="878">
      <c r="A878" s="99"/>
    </row>
    <row r="879">
      <c r="A879" s="99"/>
    </row>
    <row r="880">
      <c r="A880" s="99"/>
    </row>
    <row r="881">
      <c r="A881" s="99"/>
    </row>
    <row r="882">
      <c r="A882" s="99"/>
    </row>
    <row r="883">
      <c r="A883" s="99"/>
    </row>
    <row r="884">
      <c r="A884" s="99"/>
    </row>
    <row r="885">
      <c r="A885" s="99"/>
    </row>
    <row r="886">
      <c r="A886" s="99"/>
    </row>
    <row r="887">
      <c r="A887" s="99"/>
    </row>
    <row r="888">
      <c r="A888" s="99"/>
    </row>
    <row r="889">
      <c r="A889" s="99"/>
    </row>
    <row r="890">
      <c r="A890" s="99"/>
    </row>
    <row r="891">
      <c r="A891" s="99"/>
    </row>
    <row r="892">
      <c r="A892" s="99"/>
    </row>
    <row r="893">
      <c r="A893" s="99"/>
    </row>
    <row r="894">
      <c r="A894" s="99"/>
    </row>
    <row r="895">
      <c r="A895" s="99"/>
    </row>
    <row r="896">
      <c r="A896" s="99"/>
    </row>
    <row r="897">
      <c r="A897" s="99"/>
    </row>
    <row r="898">
      <c r="A898" s="99"/>
    </row>
    <row r="899">
      <c r="A899" s="99"/>
    </row>
    <row r="900">
      <c r="A900" s="99"/>
    </row>
    <row r="901">
      <c r="A901" s="99"/>
    </row>
    <row r="902">
      <c r="A902" s="99"/>
    </row>
    <row r="903">
      <c r="A903" s="99"/>
    </row>
    <row r="904">
      <c r="A904" s="99"/>
    </row>
    <row r="905">
      <c r="A905" s="99"/>
    </row>
    <row r="906">
      <c r="A906" s="99"/>
    </row>
    <row r="907">
      <c r="A907" s="99"/>
    </row>
    <row r="908">
      <c r="A908" s="99"/>
    </row>
    <row r="909">
      <c r="A909" s="99"/>
    </row>
    <row r="910">
      <c r="A910" s="99"/>
    </row>
    <row r="911">
      <c r="A911" s="99"/>
    </row>
    <row r="912">
      <c r="A912" s="99"/>
    </row>
    <row r="913">
      <c r="A913" s="99"/>
    </row>
    <row r="914">
      <c r="A914" s="99"/>
    </row>
    <row r="915">
      <c r="A915" s="99"/>
    </row>
    <row r="916">
      <c r="A916" s="99"/>
    </row>
    <row r="917">
      <c r="A917" s="99"/>
    </row>
    <row r="918">
      <c r="A918" s="99"/>
    </row>
    <row r="919">
      <c r="A919" s="99"/>
    </row>
    <row r="920">
      <c r="A920" s="99"/>
    </row>
    <row r="921">
      <c r="A921" s="99"/>
    </row>
    <row r="922">
      <c r="A922" s="99"/>
    </row>
    <row r="923">
      <c r="A923" s="99"/>
    </row>
    <row r="924">
      <c r="A924" s="99"/>
    </row>
    <row r="925">
      <c r="A925" s="99"/>
    </row>
    <row r="926">
      <c r="A926" s="99"/>
    </row>
    <row r="927">
      <c r="A927" s="99"/>
    </row>
    <row r="928">
      <c r="A928" s="99"/>
    </row>
    <row r="929">
      <c r="A929" s="99"/>
    </row>
    <row r="930">
      <c r="A930" s="99"/>
    </row>
    <row r="931">
      <c r="A931" s="99"/>
    </row>
    <row r="932">
      <c r="A932" s="99"/>
    </row>
    <row r="933">
      <c r="A933" s="99"/>
    </row>
    <row r="934">
      <c r="A934" s="99"/>
    </row>
    <row r="935">
      <c r="A935" s="99"/>
    </row>
    <row r="936">
      <c r="A936" s="99"/>
    </row>
    <row r="937">
      <c r="A937" s="99"/>
    </row>
    <row r="938">
      <c r="A938" s="99"/>
    </row>
    <row r="939">
      <c r="A939" s="99"/>
    </row>
    <row r="940">
      <c r="A940" s="99"/>
    </row>
    <row r="941">
      <c r="A941" s="99"/>
    </row>
    <row r="942">
      <c r="A942" s="99"/>
    </row>
    <row r="943">
      <c r="A943" s="99"/>
    </row>
    <row r="944">
      <c r="A944" s="99"/>
    </row>
    <row r="945">
      <c r="A945" s="99"/>
    </row>
    <row r="946">
      <c r="A946" s="99"/>
    </row>
    <row r="947">
      <c r="A947" s="99"/>
    </row>
    <row r="948">
      <c r="A948" s="99"/>
    </row>
    <row r="949">
      <c r="A949" s="99"/>
    </row>
    <row r="950">
      <c r="A950" s="99"/>
    </row>
    <row r="951">
      <c r="A951" s="99"/>
    </row>
    <row r="952">
      <c r="A952" s="99"/>
    </row>
    <row r="953">
      <c r="A953" s="99"/>
    </row>
    <row r="954">
      <c r="A954" s="99"/>
    </row>
    <row r="955">
      <c r="A955" s="99"/>
    </row>
    <row r="956">
      <c r="A956" s="99"/>
    </row>
    <row r="957">
      <c r="A957" s="99"/>
    </row>
    <row r="958">
      <c r="A958" s="99"/>
    </row>
    <row r="959">
      <c r="A959" s="99"/>
    </row>
    <row r="960">
      <c r="A960" s="99"/>
    </row>
    <row r="961">
      <c r="A961" s="99"/>
    </row>
    <row r="962">
      <c r="A962" s="99"/>
    </row>
    <row r="963">
      <c r="A963" s="99"/>
    </row>
    <row r="964">
      <c r="A964" s="99"/>
    </row>
    <row r="965">
      <c r="A965" s="99"/>
    </row>
    <row r="966">
      <c r="A966" s="99"/>
    </row>
    <row r="967">
      <c r="A967" s="99"/>
    </row>
    <row r="968">
      <c r="A968" s="99"/>
    </row>
    <row r="969">
      <c r="A969" s="99"/>
    </row>
    <row r="970">
      <c r="A970" s="99"/>
    </row>
    <row r="971">
      <c r="A971" s="99"/>
    </row>
    <row r="972">
      <c r="A972" s="99"/>
    </row>
    <row r="973">
      <c r="A973" s="99"/>
    </row>
    <row r="974">
      <c r="A974" s="99"/>
    </row>
    <row r="975">
      <c r="A975" s="99"/>
    </row>
    <row r="976">
      <c r="A976" s="99"/>
    </row>
    <row r="977">
      <c r="A977" s="99"/>
    </row>
    <row r="978">
      <c r="A978" s="99"/>
    </row>
    <row r="979">
      <c r="A979" s="99"/>
    </row>
    <row r="980">
      <c r="A980" s="99"/>
    </row>
    <row r="981">
      <c r="A981" s="99"/>
    </row>
    <row r="982">
      <c r="A982" s="99"/>
    </row>
    <row r="983">
      <c r="A983" s="99"/>
    </row>
    <row r="984">
      <c r="A984" s="99"/>
    </row>
    <row r="985">
      <c r="A985" s="99"/>
    </row>
    <row r="986">
      <c r="A986" s="99"/>
    </row>
    <row r="987">
      <c r="A987" s="99"/>
    </row>
    <row r="988">
      <c r="A988" s="99"/>
    </row>
    <row r="989">
      <c r="A989" s="99"/>
    </row>
    <row r="990">
      <c r="A990" s="99"/>
    </row>
    <row r="991">
      <c r="A991" s="99"/>
    </row>
    <row r="992">
      <c r="A992" s="99"/>
    </row>
    <row r="993">
      <c r="A993" s="99"/>
    </row>
    <row r="994">
      <c r="A994" s="99"/>
    </row>
    <row r="995">
      <c r="A995" s="99"/>
    </row>
    <row r="996">
      <c r="A996" s="99"/>
    </row>
    <row r="997">
      <c r="A997" s="99"/>
    </row>
    <row r="998">
      <c r="A998" s="99"/>
    </row>
    <row r="999">
      <c r="A999" s="99"/>
    </row>
    <row r="1000">
      <c r="A1000" s="99"/>
    </row>
  </sheetData>
  <mergeCells count="12">
    <mergeCell ref="A38:A41"/>
    <mergeCell ref="A42:A46"/>
    <mergeCell ref="A47:A51"/>
    <mergeCell ref="A52:A56"/>
    <mergeCell ref="A57:B57"/>
    <mergeCell ref="A4:A8"/>
    <mergeCell ref="A9:A13"/>
    <mergeCell ref="A14:A17"/>
    <mergeCell ref="A18:A22"/>
    <mergeCell ref="A23:A27"/>
    <mergeCell ref="A28:A32"/>
    <mergeCell ref="A33:A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8.57"/>
  </cols>
  <sheetData>
    <row r="2">
      <c r="A2" s="100" t="s">
        <v>559</v>
      </c>
      <c r="B2" s="100" t="s">
        <v>560</v>
      </c>
    </row>
    <row r="3">
      <c r="A3" s="101" t="s">
        <v>494</v>
      </c>
    </row>
    <row r="4">
      <c r="A4" s="102" t="s">
        <v>561</v>
      </c>
      <c r="B4" s="103"/>
      <c r="C4" s="104" t="s">
        <v>495</v>
      </c>
      <c r="D4" s="30"/>
      <c r="E4" s="30"/>
      <c r="F4" s="30"/>
      <c r="G4" s="31"/>
      <c r="H4" s="105" t="s">
        <v>562</v>
      </c>
      <c r="I4" s="30"/>
      <c r="J4" s="30"/>
      <c r="K4" s="30"/>
      <c r="L4" s="30"/>
      <c r="M4" s="31"/>
      <c r="N4" s="106" t="s">
        <v>563</v>
      </c>
      <c r="O4" s="106" t="s">
        <v>564</v>
      </c>
    </row>
    <row r="5">
      <c r="A5" s="35"/>
      <c r="B5" s="107" t="s">
        <v>12</v>
      </c>
      <c r="C5" s="108" t="s">
        <v>565</v>
      </c>
      <c r="D5" s="108" t="s">
        <v>566</v>
      </c>
      <c r="E5" s="108" t="s">
        <v>567</v>
      </c>
      <c r="F5" s="108" t="s">
        <v>568</v>
      </c>
      <c r="G5" s="108" t="s">
        <v>569</v>
      </c>
      <c r="H5" s="109" t="s">
        <v>570</v>
      </c>
      <c r="I5" s="109" t="s">
        <v>571</v>
      </c>
      <c r="J5" s="109" t="s">
        <v>572</v>
      </c>
      <c r="K5" s="109" t="s">
        <v>573</v>
      </c>
      <c r="L5" s="109" t="s">
        <v>569</v>
      </c>
      <c r="M5" s="109" t="s">
        <v>574</v>
      </c>
      <c r="N5" s="110"/>
      <c r="O5" s="110"/>
    </row>
    <row r="6">
      <c r="A6" s="111" t="s">
        <v>575</v>
      </c>
      <c r="B6" s="112" t="s">
        <v>507</v>
      </c>
      <c r="C6" s="113">
        <v>12.0</v>
      </c>
      <c r="D6" s="113">
        <v>5.0</v>
      </c>
      <c r="E6" s="114"/>
      <c r="F6" s="114"/>
      <c r="G6" s="113">
        <f t="shared" ref="G6:G30" si="1">SUM(C6:F6)</f>
        <v>17</v>
      </c>
      <c r="H6" s="115">
        <v>1.0</v>
      </c>
      <c r="I6" s="116"/>
      <c r="J6" s="116"/>
      <c r="K6" s="117">
        <v>12.0</v>
      </c>
      <c r="L6" s="113">
        <f t="shared" ref="L6:L31" si="2">SUM(H6:K6)</f>
        <v>13</v>
      </c>
      <c r="M6" s="118">
        <f t="shared" ref="M6:M31" si="3">K6/G6*100</f>
        <v>70.58823529</v>
      </c>
      <c r="N6" s="116"/>
      <c r="O6" s="114"/>
    </row>
    <row r="7">
      <c r="A7" s="111" t="s">
        <v>576</v>
      </c>
      <c r="B7" s="112" t="s">
        <v>507</v>
      </c>
      <c r="C7" s="113">
        <v>11.0</v>
      </c>
      <c r="D7" s="113">
        <v>4.0</v>
      </c>
      <c r="E7" s="114"/>
      <c r="F7" s="114"/>
      <c r="G7" s="113">
        <f t="shared" si="1"/>
        <v>15</v>
      </c>
      <c r="H7" s="115">
        <v>1.0</v>
      </c>
      <c r="I7" s="115">
        <v>3.0</v>
      </c>
      <c r="J7" s="116"/>
      <c r="K7" s="117">
        <v>14.0</v>
      </c>
      <c r="L7" s="113">
        <f t="shared" si="2"/>
        <v>18</v>
      </c>
      <c r="M7" s="118">
        <f t="shared" si="3"/>
        <v>93.33333333</v>
      </c>
      <c r="N7" s="119">
        <v>1.0</v>
      </c>
      <c r="O7" s="114"/>
    </row>
    <row r="8">
      <c r="A8" s="120" t="s">
        <v>577</v>
      </c>
      <c r="B8" s="112" t="s">
        <v>578</v>
      </c>
      <c r="C8" s="113">
        <v>5.0</v>
      </c>
      <c r="D8" s="113">
        <v>10.0</v>
      </c>
      <c r="E8" s="113">
        <v>2.0</v>
      </c>
      <c r="F8" s="114"/>
      <c r="G8" s="113">
        <f t="shared" si="1"/>
        <v>17</v>
      </c>
      <c r="H8" s="116"/>
      <c r="I8" s="116"/>
      <c r="J8" s="116"/>
      <c r="K8" s="117">
        <v>9.0</v>
      </c>
      <c r="L8" s="113">
        <f t="shared" si="2"/>
        <v>9</v>
      </c>
      <c r="M8" s="118">
        <f t="shared" si="3"/>
        <v>52.94117647</v>
      </c>
      <c r="N8" s="119">
        <v>1.0</v>
      </c>
      <c r="O8" s="113">
        <v>0.0</v>
      </c>
    </row>
    <row r="9">
      <c r="A9" s="120" t="s">
        <v>579</v>
      </c>
      <c r="B9" s="121" t="s">
        <v>580</v>
      </c>
      <c r="C9" s="114"/>
      <c r="D9" s="113">
        <v>17.0</v>
      </c>
      <c r="E9" s="114"/>
      <c r="F9" s="114"/>
      <c r="G9" s="113">
        <f t="shared" si="1"/>
        <v>17</v>
      </c>
      <c r="H9" s="115">
        <v>1.0</v>
      </c>
      <c r="I9" s="116"/>
      <c r="J9" s="116"/>
      <c r="K9" s="117">
        <v>8.0</v>
      </c>
      <c r="L9" s="113">
        <f t="shared" si="2"/>
        <v>9</v>
      </c>
      <c r="M9" s="118">
        <f t="shared" si="3"/>
        <v>47.05882353</v>
      </c>
      <c r="N9" s="119">
        <v>1.0</v>
      </c>
      <c r="O9" s="113">
        <v>1.0</v>
      </c>
    </row>
    <row r="10">
      <c r="A10" s="120" t="s">
        <v>581</v>
      </c>
      <c r="B10" s="112" t="s">
        <v>580</v>
      </c>
      <c r="C10" s="113">
        <v>5.0</v>
      </c>
      <c r="D10" s="113">
        <v>14.0</v>
      </c>
      <c r="E10" s="113">
        <v>1.0</v>
      </c>
      <c r="F10" s="114"/>
      <c r="G10" s="113">
        <f t="shared" si="1"/>
        <v>20</v>
      </c>
      <c r="H10" s="116"/>
      <c r="I10" s="115">
        <v>1.0</v>
      </c>
      <c r="J10" s="116"/>
      <c r="K10" s="117">
        <v>9.0</v>
      </c>
      <c r="L10" s="113">
        <f t="shared" si="2"/>
        <v>10</v>
      </c>
      <c r="M10" s="118">
        <f t="shared" si="3"/>
        <v>45</v>
      </c>
      <c r="N10" s="122">
        <v>1.0</v>
      </c>
      <c r="O10" s="113">
        <v>1.0</v>
      </c>
    </row>
    <row r="11">
      <c r="A11" s="111" t="s">
        <v>582</v>
      </c>
      <c r="B11" s="112" t="s">
        <v>583</v>
      </c>
      <c r="C11" s="113">
        <v>3.0</v>
      </c>
      <c r="D11" s="113">
        <v>11.0</v>
      </c>
      <c r="E11" s="114"/>
      <c r="F11" s="114"/>
      <c r="G11" s="113">
        <f t="shared" si="1"/>
        <v>14</v>
      </c>
      <c r="H11" s="116"/>
      <c r="I11" s="116"/>
      <c r="J11" s="116"/>
      <c r="K11" s="116"/>
      <c r="L11" s="113">
        <f t="shared" si="2"/>
        <v>0</v>
      </c>
      <c r="M11" s="118">
        <f t="shared" si="3"/>
        <v>0</v>
      </c>
      <c r="N11" s="116"/>
      <c r="O11" s="114"/>
    </row>
    <row r="12">
      <c r="A12" s="120" t="s">
        <v>584</v>
      </c>
      <c r="B12" s="112" t="s">
        <v>507</v>
      </c>
      <c r="C12" s="113">
        <v>5.0</v>
      </c>
      <c r="D12" s="114"/>
      <c r="E12" s="114"/>
      <c r="F12" s="113">
        <v>10.0</v>
      </c>
      <c r="G12" s="113">
        <f t="shared" si="1"/>
        <v>15</v>
      </c>
      <c r="H12" s="115">
        <v>36.0</v>
      </c>
      <c r="I12" s="115">
        <v>1.0</v>
      </c>
      <c r="J12" s="116"/>
      <c r="K12" s="117">
        <v>3.0</v>
      </c>
      <c r="L12" s="113">
        <f t="shared" si="2"/>
        <v>40</v>
      </c>
      <c r="M12" s="118">
        <f t="shared" si="3"/>
        <v>20</v>
      </c>
      <c r="N12" s="116"/>
      <c r="O12" s="114"/>
    </row>
    <row r="13">
      <c r="A13" s="120" t="s">
        <v>585</v>
      </c>
      <c r="B13" s="112" t="s">
        <v>290</v>
      </c>
      <c r="C13" s="113">
        <v>10.0</v>
      </c>
      <c r="D13" s="113">
        <v>5.0</v>
      </c>
      <c r="E13" s="114"/>
      <c r="F13" s="114"/>
      <c r="G13" s="113">
        <f t="shared" si="1"/>
        <v>15</v>
      </c>
      <c r="H13" s="115">
        <v>1.0</v>
      </c>
      <c r="I13" s="115">
        <v>2.0</v>
      </c>
      <c r="J13" s="116"/>
      <c r="K13" s="117">
        <v>6.0</v>
      </c>
      <c r="L13" s="113">
        <f t="shared" si="2"/>
        <v>9</v>
      </c>
      <c r="M13" s="118">
        <f t="shared" si="3"/>
        <v>40</v>
      </c>
      <c r="N13" s="119">
        <v>3.0</v>
      </c>
      <c r="O13" s="114"/>
    </row>
    <row r="14">
      <c r="A14" s="120" t="s">
        <v>586</v>
      </c>
      <c r="B14" s="112" t="s">
        <v>580</v>
      </c>
      <c r="C14" s="113">
        <v>2.0</v>
      </c>
      <c r="D14" s="113">
        <v>6.0</v>
      </c>
      <c r="E14" s="114"/>
      <c r="F14" s="113">
        <v>5.0</v>
      </c>
      <c r="G14" s="113">
        <f t="shared" si="1"/>
        <v>13</v>
      </c>
      <c r="H14" s="115">
        <v>4.0</v>
      </c>
      <c r="I14" s="116"/>
      <c r="J14" s="117">
        <v>1.0</v>
      </c>
      <c r="K14" s="117">
        <v>12.0</v>
      </c>
      <c r="L14" s="113">
        <f t="shared" si="2"/>
        <v>17</v>
      </c>
      <c r="M14" s="118">
        <f t="shared" si="3"/>
        <v>92.30769231</v>
      </c>
      <c r="N14" s="119">
        <v>5.0</v>
      </c>
      <c r="O14" s="113">
        <v>5.0</v>
      </c>
    </row>
    <row r="15">
      <c r="A15" s="111" t="s">
        <v>587</v>
      </c>
      <c r="B15" s="112" t="s">
        <v>583</v>
      </c>
      <c r="C15" s="113">
        <v>1.0</v>
      </c>
      <c r="D15" s="113">
        <v>13.0</v>
      </c>
      <c r="E15" s="114"/>
      <c r="F15" s="114"/>
      <c r="G15" s="113">
        <f t="shared" si="1"/>
        <v>14</v>
      </c>
      <c r="H15" s="116"/>
      <c r="I15" s="116"/>
      <c r="J15" s="116"/>
      <c r="K15" s="116"/>
      <c r="L15" s="113">
        <f t="shared" si="2"/>
        <v>0</v>
      </c>
      <c r="M15" s="118">
        <f t="shared" si="3"/>
        <v>0</v>
      </c>
      <c r="N15" s="116"/>
      <c r="O15" s="114"/>
    </row>
    <row r="16">
      <c r="A16" s="123" t="s">
        <v>588</v>
      </c>
      <c r="B16" s="112" t="s">
        <v>290</v>
      </c>
      <c r="C16" s="113">
        <v>8.0</v>
      </c>
      <c r="D16" s="113">
        <v>7.0</v>
      </c>
      <c r="E16" s="114"/>
      <c r="F16" s="114"/>
      <c r="G16" s="113">
        <f t="shared" si="1"/>
        <v>15</v>
      </c>
      <c r="H16" s="115">
        <v>2.0</v>
      </c>
      <c r="I16" s="116"/>
      <c r="J16" s="116"/>
      <c r="K16" s="117">
        <v>12.0</v>
      </c>
      <c r="L16" s="113">
        <f t="shared" si="2"/>
        <v>14</v>
      </c>
      <c r="M16" s="118">
        <f t="shared" si="3"/>
        <v>80</v>
      </c>
      <c r="N16" s="119">
        <v>2.0</v>
      </c>
      <c r="O16" s="113">
        <v>1.0</v>
      </c>
    </row>
    <row r="17">
      <c r="A17" s="120" t="s">
        <v>589</v>
      </c>
      <c r="B17" s="112" t="s">
        <v>290</v>
      </c>
      <c r="C17" s="113">
        <v>8.0</v>
      </c>
      <c r="D17" s="113">
        <v>12.0</v>
      </c>
      <c r="E17" s="114"/>
      <c r="F17" s="114"/>
      <c r="G17" s="113">
        <f t="shared" si="1"/>
        <v>20</v>
      </c>
      <c r="H17" s="115">
        <v>1.0</v>
      </c>
      <c r="I17" s="115">
        <v>1.0</v>
      </c>
      <c r="J17" s="117">
        <v>0.0</v>
      </c>
      <c r="K17" s="117">
        <v>20.0</v>
      </c>
      <c r="L17" s="113">
        <f t="shared" si="2"/>
        <v>22</v>
      </c>
      <c r="M17" s="118">
        <f t="shared" si="3"/>
        <v>100</v>
      </c>
      <c r="N17" s="119">
        <v>2.0</v>
      </c>
      <c r="O17" s="113">
        <v>2.0</v>
      </c>
    </row>
    <row r="18">
      <c r="A18" s="120" t="s">
        <v>590</v>
      </c>
      <c r="B18" s="112" t="s">
        <v>516</v>
      </c>
      <c r="C18" s="113">
        <v>1.0</v>
      </c>
      <c r="D18" s="113">
        <v>22.0</v>
      </c>
      <c r="E18" s="114"/>
      <c r="F18" s="114"/>
      <c r="G18" s="113">
        <f t="shared" si="1"/>
        <v>23</v>
      </c>
      <c r="H18" s="116"/>
      <c r="I18" s="116"/>
      <c r="J18" s="116"/>
      <c r="K18" s="117">
        <v>20.0</v>
      </c>
      <c r="L18" s="113">
        <f t="shared" si="2"/>
        <v>20</v>
      </c>
      <c r="M18" s="118">
        <f t="shared" si="3"/>
        <v>86.95652174</v>
      </c>
      <c r="N18" s="116"/>
      <c r="O18" s="114"/>
    </row>
    <row r="19">
      <c r="A19" s="120" t="s">
        <v>591</v>
      </c>
      <c r="B19" s="112" t="s">
        <v>578</v>
      </c>
      <c r="C19" s="113">
        <v>12.0</v>
      </c>
      <c r="D19" s="113">
        <v>4.0</v>
      </c>
      <c r="E19" s="113">
        <v>0.0</v>
      </c>
      <c r="F19" s="114"/>
      <c r="G19" s="113">
        <f t="shared" si="1"/>
        <v>16</v>
      </c>
      <c r="H19" s="115">
        <v>1.0</v>
      </c>
      <c r="I19" s="115">
        <v>2.0</v>
      </c>
      <c r="J19" s="117">
        <v>1.0</v>
      </c>
      <c r="K19" s="117">
        <v>7.0</v>
      </c>
      <c r="L19" s="113">
        <f t="shared" si="2"/>
        <v>11</v>
      </c>
      <c r="M19" s="118">
        <f t="shared" si="3"/>
        <v>43.75</v>
      </c>
      <c r="N19" s="119">
        <v>3.0</v>
      </c>
      <c r="O19" s="113">
        <v>3.0</v>
      </c>
    </row>
    <row r="20">
      <c r="A20" s="120" t="s">
        <v>592</v>
      </c>
      <c r="B20" s="112" t="s">
        <v>516</v>
      </c>
      <c r="C20" s="113">
        <v>1.0</v>
      </c>
      <c r="D20" s="113">
        <v>16.0</v>
      </c>
      <c r="E20" s="114"/>
      <c r="F20" s="114"/>
      <c r="G20" s="113">
        <f t="shared" si="1"/>
        <v>17</v>
      </c>
      <c r="H20" s="116"/>
      <c r="I20" s="116"/>
      <c r="J20" s="116"/>
      <c r="K20" s="117">
        <v>17.0</v>
      </c>
      <c r="L20" s="113">
        <f t="shared" si="2"/>
        <v>17</v>
      </c>
      <c r="M20" s="118">
        <f t="shared" si="3"/>
        <v>100</v>
      </c>
      <c r="N20" s="116"/>
      <c r="O20" s="114"/>
    </row>
    <row r="21">
      <c r="A21" s="111" t="s">
        <v>593</v>
      </c>
      <c r="B21" s="112" t="s">
        <v>594</v>
      </c>
      <c r="C21" s="113">
        <v>8.0</v>
      </c>
      <c r="D21" s="113">
        <v>6.0</v>
      </c>
      <c r="E21" s="113">
        <v>2.0</v>
      </c>
      <c r="F21" s="114"/>
      <c r="G21" s="113">
        <f t="shared" si="1"/>
        <v>16</v>
      </c>
      <c r="H21" s="115">
        <v>0.0</v>
      </c>
      <c r="I21" s="115">
        <v>0.0</v>
      </c>
      <c r="J21" s="117">
        <v>0.0</v>
      </c>
      <c r="K21" s="117">
        <v>6.0</v>
      </c>
      <c r="L21" s="113">
        <f t="shared" si="2"/>
        <v>6</v>
      </c>
      <c r="M21" s="118">
        <f t="shared" si="3"/>
        <v>37.5</v>
      </c>
      <c r="N21" s="116"/>
      <c r="O21" s="114"/>
    </row>
    <row r="22">
      <c r="A22" s="120" t="s">
        <v>595</v>
      </c>
      <c r="B22" s="112" t="s">
        <v>516</v>
      </c>
      <c r="C22" s="113">
        <v>7.0</v>
      </c>
      <c r="D22" s="113">
        <v>10.0</v>
      </c>
      <c r="E22" s="114"/>
      <c r="F22" s="114"/>
      <c r="G22" s="113">
        <f t="shared" si="1"/>
        <v>17</v>
      </c>
      <c r="H22" s="115">
        <v>3.0</v>
      </c>
      <c r="I22" s="115">
        <v>1.0</v>
      </c>
      <c r="J22" s="116"/>
      <c r="K22" s="117">
        <v>15.0</v>
      </c>
      <c r="L22" s="113">
        <f t="shared" si="2"/>
        <v>19</v>
      </c>
      <c r="M22" s="118">
        <f t="shared" si="3"/>
        <v>88.23529412</v>
      </c>
      <c r="N22" s="119">
        <v>2.0</v>
      </c>
      <c r="O22" s="114"/>
    </row>
    <row r="23">
      <c r="A23" s="120" t="s">
        <v>596</v>
      </c>
      <c r="B23" s="112" t="s">
        <v>594</v>
      </c>
      <c r="C23" s="113">
        <v>4.0</v>
      </c>
      <c r="D23" s="113">
        <v>6.0</v>
      </c>
      <c r="E23" s="114"/>
      <c r="F23" s="113">
        <v>3.0</v>
      </c>
      <c r="G23" s="113">
        <f t="shared" si="1"/>
        <v>13</v>
      </c>
      <c r="H23" s="115">
        <v>1.0</v>
      </c>
      <c r="I23" s="116"/>
      <c r="J23" s="116"/>
      <c r="K23" s="117">
        <v>10.0</v>
      </c>
      <c r="L23" s="113">
        <f t="shared" si="2"/>
        <v>11</v>
      </c>
      <c r="M23" s="118">
        <f t="shared" si="3"/>
        <v>76.92307692</v>
      </c>
      <c r="N23" s="116"/>
      <c r="O23" s="114"/>
    </row>
    <row r="24">
      <c r="A24" s="111" t="s">
        <v>597</v>
      </c>
      <c r="B24" s="112" t="s">
        <v>594</v>
      </c>
      <c r="C24" s="113">
        <v>3.0</v>
      </c>
      <c r="D24" s="113">
        <v>4.0</v>
      </c>
      <c r="E24" s="114"/>
      <c r="F24" s="113">
        <v>4.0</v>
      </c>
      <c r="G24" s="113">
        <f t="shared" si="1"/>
        <v>11</v>
      </c>
      <c r="H24" s="116"/>
      <c r="I24" s="115">
        <v>0.0</v>
      </c>
      <c r="J24" s="116"/>
      <c r="K24" s="117">
        <v>6.0</v>
      </c>
      <c r="L24" s="113">
        <f t="shared" si="2"/>
        <v>6</v>
      </c>
      <c r="M24" s="118">
        <f t="shared" si="3"/>
        <v>54.54545455</v>
      </c>
      <c r="N24" s="116"/>
      <c r="O24" s="114"/>
    </row>
    <row r="25">
      <c r="A25" s="120" t="s">
        <v>598</v>
      </c>
      <c r="B25" s="112" t="s">
        <v>552</v>
      </c>
      <c r="C25" s="113">
        <v>7.0</v>
      </c>
      <c r="D25" s="113">
        <v>4.0</v>
      </c>
      <c r="E25" s="114"/>
      <c r="F25" s="114"/>
      <c r="G25" s="113">
        <f t="shared" si="1"/>
        <v>11</v>
      </c>
      <c r="H25" s="115">
        <v>0.0</v>
      </c>
      <c r="I25" s="115">
        <v>1.0</v>
      </c>
      <c r="J25" s="117">
        <v>0.0</v>
      </c>
      <c r="K25" s="117">
        <v>9.0</v>
      </c>
      <c r="L25" s="113">
        <f t="shared" si="2"/>
        <v>10</v>
      </c>
      <c r="M25" s="118">
        <f t="shared" si="3"/>
        <v>81.81818182</v>
      </c>
      <c r="N25" s="119">
        <v>1.0</v>
      </c>
      <c r="O25" s="113">
        <v>1.0</v>
      </c>
    </row>
    <row r="26">
      <c r="A26" s="111" t="s">
        <v>599</v>
      </c>
      <c r="B26" s="112" t="s">
        <v>600</v>
      </c>
      <c r="C26" s="113">
        <v>4.0</v>
      </c>
      <c r="D26" s="113">
        <v>3.0</v>
      </c>
      <c r="E26" s="114"/>
      <c r="F26" s="113">
        <v>7.0</v>
      </c>
      <c r="G26" s="113">
        <f t="shared" si="1"/>
        <v>14</v>
      </c>
      <c r="H26" s="124">
        <v>4.0</v>
      </c>
      <c r="I26" s="124">
        <v>2.0</v>
      </c>
      <c r="J26" s="116"/>
      <c r="K26" s="116"/>
      <c r="L26" s="113">
        <f t="shared" si="2"/>
        <v>6</v>
      </c>
      <c r="M26" s="118">
        <f t="shared" si="3"/>
        <v>0</v>
      </c>
      <c r="N26" s="125">
        <v>6.0</v>
      </c>
      <c r="O26" s="126">
        <v>2.0</v>
      </c>
    </row>
    <row r="27">
      <c r="A27" s="120" t="s">
        <v>601</v>
      </c>
      <c r="B27" s="112" t="s">
        <v>600</v>
      </c>
      <c r="C27" s="113">
        <v>3.0</v>
      </c>
      <c r="D27" s="113">
        <v>8.0</v>
      </c>
      <c r="E27" s="114"/>
      <c r="F27" s="114"/>
      <c r="G27" s="113">
        <f t="shared" si="1"/>
        <v>11</v>
      </c>
      <c r="H27" s="116"/>
      <c r="I27" s="116"/>
      <c r="J27" s="116"/>
      <c r="K27" s="117">
        <v>3.0</v>
      </c>
      <c r="L27" s="113">
        <f t="shared" si="2"/>
        <v>3</v>
      </c>
      <c r="M27" s="118">
        <f t="shared" si="3"/>
        <v>27.27272727</v>
      </c>
      <c r="N27" s="116"/>
      <c r="O27" s="114"/>
    </row>
    <row r="28">
      <c r="A28" s="120" t="s">
        <v>602</v>
      </c>
      <c r="B28" s="112" t="s">
        <v>578</v>
      </c>
      <c r="C28" s="113">
        <v>3.0</v>
      </c>
      <c r="D28" s="113">
        <v>1.0</v>
      </c>
      <c r="E28" s="113">
        <v>2.0</v>
      </c>
      <c r="F28" s="113">
        <v>7.0</v>
      </c>
      <c r="G28" s="113">
        <f t="shared" si="1"/>
        <v>13</v>
      </c>
      <c r="H28" s="115">
        <v>3.0</v>
      </c>
      <c r="I28" s="115">
        <v>2.0</v>
      </c>
      <c r="J28" s="116"/>
      <c r="K28" s="117">
        <v>6.0</v>
      </c>
      <c r="L28" s="113">
        <f t="shared" si="2"/>
        <v>11</v>
      </c>
      <c r="M28" s="118">
        <f t="shared" si="3"/>
        <v>46.15384615</v>
      </c>
      <c r="N28" s="119">
        <v>5.0</v>
      </c>
      <c r="O28" s="113">
        <v>5.0</v>
      </c>
    </row>
    <row r="29">
      <c r="A29" s="111" t="s">
        <v>603</v>
      </c>
      <c r="B29" s="112" t="s">
        <v>600</v>
      </c>
      <c r="C29" s="113">
        <v>7.0</v>
      </c>
      <c r="D29" s="113">
        <v>6.0</v>
      </c>
      <c r="E29" s="113">
        <v>0.0</v>
      </c>
      <c r="F29" s="113">
        <v>0.0</v>
      </c>
      <c r="G29" s="113">
        <f t="shared" si="1"/>
        <v>13</v>
      </c>
      <c r="H29" s="115">
        <v>0.0</v>
      </c>
      <c r="I29" s="115">
        <v>0.0</v>
      </c>
      <c r="J29" s="117">
        <v>3.0</v>
      </c>
      <c r="K29" s="117">
        <v>2.0</v>
      </c>
      <c r="L29" s="113">
        <f t="shared" si="2"/>
        <v>5</v>
      </c>
      <c r="M29" s="118">
        <f t="shared" si="3"/>
        <v>15.38461538</v>
      </c>
      <c r="N29" s="116"/>
      <c r="O29" s="114"/>
    </row>
    <row r="30">
      <c r="A30" s="111" t="s">
        <v>604</v>
      </c>
      <c r="B30" s="112" t="s">
        <v>552</v>
      </c>
      <c r="C30" s="113">
        <v>37.0</v>
      </c>
      <c r="D30" s="113">
        <v>4.0</v>
      </c>
      <c r="E30" s="114"/>
      <c r="F30" s="114"/>
      <c r="G30" s="113">
        <f t="shared" si="1"/>
        <v>41</v>
      </c>
      <c r="H30" s="124">
        <v>3.0</v>
      </c>
      <c r="I30" s="116"/>
      <c r="J30" s="127">
        <v>1.0</v>
      </c>
      <c r="K30" s="127">
        <v>13.0</v>
      </c>
      <c r="L30" s="113">
        <f t="shared" si="2"/>
        <v>17</v>
      </c>
      <c r="M30" s="118">
        <f t="shared" si="3"/>
        <v>31.70731707</v>
      </c>
      <c r="N30" s="116"/>
      <c r="O30" s="114"/>
    </row>
    <row r="31">
      <c r="A31" s="120"/>
      <c r="B31" s="128"/>
      <c r="C31" s="128">
        <f t="shared" ref="C31:K31" si="4">SUM(C6:C30)</f>
        <v>167</v>
      </c>
      <c r="D31" s="128">
        <f t="shared" si="4"/>
        <v>198</v>
      </c>
      <c r="E31" s="128">
        <f t="shared" si="4"/>
        <v>7</v>
      </c>
      <c r="F31" s="128">
        <f t="shared" si="4"/>
        <v>36</v>
      </c>
      <c r="G31" s="128">
        <f t="shared" si="4"/>
        <v>408</v>
      </c>
      <c r="H31" s="128">
        <f t="shared" si="4"/>
        <v>62</v>
      </c>
      <c r="I31" s="128">
        <f t="shared" si="4"/>
        <v>16</v>
      </c>
      <c r="J31" s="128">
        <f t="shared" si="4"/>
        <v>6</v>
      </c>
      <c r="K31" s="128">
        <f t="shared" si="4"/>
        <v>219</v>
      </c>
      <c r="L31" s="128">
        <f t="shared" si="2"/>
        <v>303</v>
      </c>
      <c r="M31" s="129">
        <f t="shared" si="3"/>
        <v>53.67647059</v>
      </c>
      <c r="N31" s="114"/>
      <c r="O31" s="114"/>
    </row>
  </sheetData>
  <mergeCells count="5">
    <mergeCell ref="A4:A5"/>
    <mergeCell ref="C4:G4"/>
    <mergeCell ref="H4:M4"/>
    <mergeCell ref="N4:N5"/>
    <mergeCell ref="O4:O5"/>
  </mergeCells>
  <conditionalFormatting sqref="M6:M30">
    <cfRule type="cellIs" dxfId="0" priority="1" operator="greaterThan">
      <formula>80</formula>
    </cfRule>
  </conditionalFormatting>
  <conditionalFormatting sqref="M6:M30">
    <cfRule type="cellIs" dxfId="1" priority="2" operator="lessThan">
      <formula>80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30" t="s">
        <v>605</v>
      </c>
    </row>
    <row r="4">
      <c r="A4" s="130" t="s">
        <v>606</v>
      </c>
    </row>
    <row r="5">
      <c r="A5" s="131" t="s">
        <v>494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</row>
    <row r="6">
      <c r="A6" s="133" t="s">
        <v>607</v>
      </c>
      <c r="B6" s="134" t="s">
        <v>608</v>
      </c>
      <c r="C6" s="30"/>
      <c r="D6" s="30"/>
      <c r="E6" s="30"/>
      <c r="F6" s="31"/>
      <c r="G6" s="134" t="s">
        <v>609</v>
      </c>
      <c r="H6" s="30"/>
      <c r="I6" s="30"/>
      <c r="J6" s="30"/>
      <c r="K6" s="31"/>
    </row>
    <row r="7">
      <c r="A7" s="35"/>
      <c r="B7" s="135" t="s">
        <v>610</v>
      </c>
      <c r="C7" s="136" t="s">
        <v>611</v>
      </c>
      <c r="D7" s="136" t="s">
        <v>612</v>
      </c>
      <c r="E7" s="136" t="s">
        <v>613</v>
      </c>
      <c r="F7" s="136" t="s">
        <v>614</v>
      </c>
      <c r="G7" s="135" t="s">
        <v>610</v>
      </c>
      <c r="H7" s="136" t="s">
        <v>615</v>
      </c>
      <c r="I7" s="136" t="s">
        <v>612</v>
      </c>
      <c r="J7" s="136" t="s">
        <v>613</v>
      </c>
      <c r="K7" s="136" t="s">
        <v>614</v>
      </c>
    </row>
    <row r="8">
      <c r="A8" s="137" t="s">
        <v>266</v>
      </c>
      <c r="B8" s="138">
        <v>4.0</v>
      </c>
      <c r="C8" s="139"/>
      <c r="D8" s="138">
        <v>2.0</v>
      </c>
      <c r="E8" s="138">
        <v>2.0</v>
      </c>
      <c r="F8" s="140">
        <f t="shared" ref="F8:F22" si="1">(E8)/B8</f>
        <v>0.5</v>
      </c>
      <c r="G8" s="141"/>
      <c r="H8" s="141"/>
      <c r="I8" s="141"/>
      <c r="J8" s="141"/>
      <c r="K8" s="142"/>
    </row>
    <row r="9">
      <c r="A9" s="137" t="s">
        <v>616</v>
      </c>
      <c r="B9" s="138">
        <v>1.0</v>
      </c>
      <c r="C9" s="139"/>
      <c r="D9" s="139"/>
      <c r="E9" s="139"/>
      <c r="F9" s="143">
        <f t="shared" si="1"/>
        <v>0</v>
      </c>
      <c r="G9" s="141"/>
      <c r="H9" s="141"/>
      <c r="I9" s="141"/>
      <c r="J9" s="141"/>
      <c r="K9" s="142"/>
    </row>
    <row r="10">
      <c r="A10" s="137" t="s">
        <v>617</v>
      </c>
      <c r="B10" s="138">
        <v>4.0</v>
      </c>
      <c r="C10" s="138">
        <v>0.0</v>
      </c>
      <c r="D10" s="138">
        <v>0.0</v>
      </c>
      <c r="E10" s="138">
        <v>4.0</v>
      </c>
      <c r="F10" s="144">
        <f t="shared" si="1"/>
        <v>1</v>
      </c>
      <c r="G10" s="145">
        <v>4.0</v>
      </c>
      <c r="H10" s="145">
        <v>0.0</v>
      </c>
      <c r="I10" s="145">
        <v>0.0</v>
      </c>
      <c r="J10" s="145">
        <v>4.0</v>
      </c>
      <c r="K10" s="146">
        <f>((H10+J10)/G10*100)</f>
        <v>100</v>
      </c>
    </row>
    <row r="11">
      <c r="A11" s="137" t="s">
        <v>618</v>
      </c>
      <c r="B11" s="138">
        <v>4.0</v>
      </c>
      <c r="C11" s="138">
        <v>1.0</v>
      </c>
      <c r="D11" s="138">
        <v>1.0</v>
      </c>
      <c r="E11" s="138">
        <v>3.0</v>
      </c>
      <c r="F11" s="140">
        <f t="shared" si="1"/>
        <v>0.75</v>
      </c>
      <c r="G11" s="141"/>
      <c r="H11" s="141"/>
      <c r="I11" s="141"/>
      <c r="J11" s="141"/>
      <c r="K11" s="142"/>
    </row>
    <row r="12">
      <c r="A12" s="137" t="s">
        <v>619</v>
      </c>
      <c r="B12" s="138">
        <v>2.0</v>
      </c>
      <c r="C12" s="139"/>
      <c r="D12" s="139"/>
      <c r="E12" s="138">
        <v>2.0</v>
      </c>
      <c r="F12" s="144">
        <f t="shared" si="1"/>
        <v>1</v>
      </c>
      <c r="G12" s="141"/>
      <c r="H12" s="141"/>
      <c r="I12" s="141"/>
      <c r="J12" s="141"/>
      <c r="K12" s="142"/>
    </row>
    <row r="13">
      <c r="A13" s="137" t="s">
        <v>620</v>
      </c>
      <c r="B13" s="138">
        <v>2.0</v>
      </c>
      <c r="C13" s="138">
        <v>0.0</v>
      </c>
      <c r="D13" s="138">
        <v>1.0</v>
      </c>
      <c r="E13" s="138">
        <v>1.0</v>
      </c>
      <c r="F13" s="140">
        <f t="shared" si="1"/>
        <v>0.5</v>
      </c>
      <c r="G13" s="145">
        <v>2.0</v>
      </c>
      <c r="H13" s="145">
        <v>0.0</v>
      </c>
      <c r="I13" s="145">
        <v>0.0</v>
      </c>
      <c r="J13" s="145">
        <v>2.0</v>
      </c>
      <c r="K13" s="146">
        <f>((H13+J13)/G13*100)</f>
        <v>100</v>
      </c>
    </row>
    <row r="14">
      <c r="A14" s="137" t="s">
        <v>67</v>
      </c>
      <c r="B14" s="138">
        <v>2.0</v>
      </c>
      <c r="C14" s="139"/>
      <c r="D14" s="139"/>
      <c r="E14" s="138">
        <v>2.0</v>
      </c>
      <c r="F14" s="144">
        <f t="shared" si="1"/>
        <v>1</v>
      </c>
      <c r="G14" s="141"/>
      <c r="H14" s="141"/>
      <c r="I14" s="141"/>
      <c r="J14" s="141"/>
      <c r="K14" s="142"/>
    </row>
    <row r="15">
      <c r="A15" s="137" t="s">
        <v>621</v>
      </c>
      <c r="B15" s="138">
        <v>2.0</v>
      </c>
      <c r="C15" s="138">
        <v>1.0</v>
      </c>
      <c r="D15" s="138">
        <v>1.0</v>
      </c>
      <c r="E15" s="138">
        <v>1.0</v>
      </c>
      <c r="F15" s="140">
        <f t="shared" si="1"/>
        <v>0.5</v>
      </c>
      <c r="G15" s="141"/>
      <c r="H15" s="141"/>
      <c r="I15" s="147"/>
      <c r="J15" s="147"/>
      <c r="K15" s="142"/>
    </row>
    <row r="16">
      <c r="A16" s="137" t="s">
        <v>622</v>
      </c>
      <c r="B16" s="138">
        <v>3.0</v>
      </c>
      <c r="C16" s="138">
        <v>3.0</v>
      </c>
      <c r="D16" s="139"/>
      <c r="E16" s="138">
        <v>3.0</v>
      </c>
      <c r="F16" s="144">
        <f t="shared" si="1"/>
        <v>1</v>
      </c>
      <c r="G16" s="141"/>
      <c r="H16" s="141"/>
      <c r="I16" s="147"/>
      <c r="J16" s="147"/>
      <c r="K16" s="142"/>
    </row>
    <row r="17">
      <c r="A17" s="137" t="s">
        <v>623</v>
      </c>
      <c r="B17" s="148">
        <v>4.0</v>
      </c>
      <c r="C17" s="148">
        <v>2.0</v>
      </c>
      <c r="D17" s="148">
        <v>1.0</v>
      </c>
      <c r="E17" s="148">
        <v>3.0</v>
      </c>
      <c r="F17" s="140">
        <f t="shared" si="1"/>
        <v>0.75</v>
      </c>
      <c r="G17" s="149"/>
      <c r="H17" s="149"/>
      <c r="I17" s="149"/>
      <c r="J17" s="149"/>
      <c r="K17" s="142"/>
    </row>
    <row r="18">
      <c r="A18" s="137" t="s">
        <v>233</v>
      </c>
      <c r="B18" s="150">
        <v>4.0</v>
      </c>
      <c r="C18" s="150">
        <v>1.0</v>
      </c>
      <c r="D18" s="150">
        <v>1.0</v>
      </c>
      <c r="E18" s="150">
        <v>4.0</v>
      </c>
      <c r="F18" s="144">
        <f t="shared" si="1"/>
        <v>1</v>
      </c>
      <c r="G18" s="149"/>
      <c r="H18" s="151"/>
      <c r="I18" s="149"/>
      <c r="J18" s="149"/>
      <c r="K18" s="142"/>
    </row>
    <row r="19">
      <c r="A19" s="137" t="s">
        <v>624</v>
      </c>
      <c r="B19" s="150">
        <v>4.0</v>
      </c>
      <c r="C19" s="150">
        <v>3.0</v>
      </c>
      <c r="D19" s="150">
        <v>2.0</v>
      </c>
      <c r="E19" s="150">
        <v>2.0</v>
      </c>
      <c r="F19" s="140">
        <f t="shared" si="1"/>
        <v>0.5</v>
      </c>
      <c r="G19" s="149"/>
      <c r="H19" s="149"/>
      <c r="I19" s="149"/>
      <c r="J19" s="149"/>
      <c r="K19" s="142"/>
    </row>
    <row r="20">
      <c r="A20" s="137" t="s">
        <v>625</v>
      </c>
      <c r="B20" s="150">
        <v>2.0</v>
      </c>
      <c r="C20" s="152"/>
      <c r="D20" s="150">
        <v>2.0</v>
      </c>
      <c r="E20" s="150">
        <v>2.0</v>
      </c>
      <c r="F20" s="144">
        <f t="shared" si="1"/>
        <v>1</v>
      </c>
      <c r="G20" s="149"/>
      <c r="H20" s="149"/>
      <c r="I20" s="149"/>
      <c r="J20" s="149"/>
      <c r="K20" s="142"/>
    </row>
    <row r="21">
      <c r="A21" s="137" t="s">
        <v>126</v>
      </c>
      <c r="B21" s="150">
        <v>3.0</v>
      </c>
      <c r="C21" s="150">
        <v>2.0</v>
      </c>
      <c r="D21" s="150">
        <v>2.0</v>
      </c>
      <c r="E21" s="150">
        <v>1.0</v>
      </c>
      <c r="F21" s="143">
        <f t="shared" si="1"/>
        <v>0.3333333333</v>
      </c>
      <c r="G21" s="149"/>
      <c r="H21" s="149"/>
      <c r="I21" s="149"/>
      <c r="J21" s="149"/>
      <c r="K21" s="142"/>
    </row>
    <row r="22">
      <c r="A22" s="153"/>
      <c r="B22" s="154">
        <f t="shared" ref="B22:E22" si="2">SUM(B8:B21)</f>
        <v>41</v>
      </c>
      <c r="C22" s="154">
        <f t="shared" si="2"/>
        <v>13</v>
      </c>
      <c r="D22" s="154">
        <f t="shared" si="2"/>
        <v>13</v>
      </c>
      <c r="E22" s="154">
        <f t="shared" si="2"/>
        <v>30</v>
      </c>
      <c r="F22" s="140">
        <f t="shared" si="1"/>
        <v>0.7317073171</v>
      </c>
      <c r="G22" s="155">
        <f t="shared" ref="G22:K22" si="3">SUM(G8:G21)</f>
        <v>6</v>
      </c>
      <c r="H22" s="155">
        <f t="shared" si="3"/>
        <v>0</v>
      </c>
      <c r="I22" s="155">
        <f t="shared" si="3"/>
        <v>0</v>
      </c>
      <c r="J22" s="155">
        <f t="shared" si="3"/>
        <v>6</v>
      </c>
      <c r="K22" s="156">
        <f t="shared" si="3"/>
        <v>200</v>
      </c>
    </row>
  </sheetData>
  <mergeCells count="3">
    <mergeCell ref="A6:A7"/>
    <mergeCell ref="B6:F6"/>
    <mergeCell ref="G6:K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01" t="s">
        <v>626</v>
      </c>
    </row>
    <row r="3">
      <c r="A3" s="101" t="s">
        <v>627</v>
      </c>
    </row>
    <row r="4">
      <c r="A4" s="101" t="s">
        <v>606</v>
      </c>
    </row>
    <row r="5">
      <c r="A5" s="101" t="s">
        <v>628</v>
      </c>
    </row>
    <row r="6">
      <c r="A6" s="101" t="s">
        <v>629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6.86"/>
    <col customWidth="1" min="6" max="6" width="18.0"/>
  </cols>
  <sheetData>
    <row r="1">
      <c r="C1" s="157">
        <v>45358.0</v>
      </c>
    </row>
    <row r="2">
      <c r="A2" s="158" t="s">
        <v>630</v>
      </c>
      <c r="B2" s="159" t="s">
        <v>12</v>
      </c>
      <c r="C2" s="159" t="s">
        <v>631</v>
      </c>
      <c r="D2" s="159" t="s">
        <v>632</v>
      </c>
      <c r="E2" s="159" t="s">
        <v>633</v>
      </c>
    </row>
    <row r="3">
      <c r="A3" s="160" t="s">
        <v>30</v>
      </c>
      <c r="B3" s="161" t="s">
        <v>578</v>
      </c>
      <c r="C3" s="162"/>
      <c r="D3" s="163">
        <v>14.0</v>
      </c>
      <c r="E3" s="163">
        <f t="shared" ref="E3:E15" si="1">C3+D3</f>
        <v>14</v>
      </c>
    </row>
    <row r="4">
      <c r="A4" s="160" t="s">
        <v>634</v>
      </c>
      <c r="B4" s="161" t="s">
        <v>507</v>
      </c>
      <c r="C4" s="162"/>
      <c r="D4" s="163">
        <v>14.0</v>
      </c>
      <c r="E4" s="163">
        <f t="shared" si="1"/>
        <v>14</v>
      </c>
    </row>
    <row r="5">
      <c r="A5" s="160" t="s">
        <v>635</v>
      </c>
      <c r="B5" s="161" t="s">
        <v>578</v>
      </c>
      <c r="C5" s="163">
        <v>1.0</v>
      </c>
      <c r="D5" s="163">
        <v>1.0</v>
      </c>
      <c r="E5" s="163">
        <f t="shared" si="1"/>
        <v>2</v>
      </c>
      <c r="F5" s="101" t="s">
        <v>636</v>
      </c>
    </row>
    <row r="6">
      <c r="A6" s="160" t="s">
        <v>624</v>
      </c>
      <c r="B6" s="161" t="s">
        <v>637</v>
      </c>
      <c r="C6" s="163">
        <v>9.0</v>
      </c>
      <c r="D6" s="162"/>
      <c r="E6" s="163">
        <f t="shared" si="1"/>
        <v>9</v>
      </c>
    </row>
    <row r="7">
      <c r="A7" s="160" t="s">
        <v>638</v>
      </c>
      <c r="B7" s="161" t="s">
        <v>639</v>
      </c>
      <c r="C7" s="162"/>
      <c r="D7" s="163">
        <v>53.0</v>
      </c>
      <c r="E7" s="163">
        <f t="shared" si="1"/>
        <v>53</v>
      </c>
    </row>
    <row r="8">
      <c r="A8" s="160" t="s">
        <v>640</v>
      </c>
      <c r="B8" s="161" t="s">
        <v>641</v>
      </c>
      <c r="C8" s="163">
        <v>16.0</v>
      </c>
      <c r="D8" s="163">
        <v>7.0</v>
      </c>
      <c r="E8" s="163">
        <f t="shared" si="1"/>
        <v>23</v>
      </c>
    </row>
    <row r="9">
      <c r="A9" s="160" t="s">
        <v>642</v>
      </c>
      <c r="B9" s="161" t="s">
        <v>516</v>
      </c>
      <c r="C9" s="163">
        <v>21.0</v>
      </c>
      <c r="D9" s="163">
        <v>18.0</v>
      </c>
      <c r="E9" s="163">
        <f t="shared" si="1"/>
        <v>39</v>
      </c>
    </row>
    <row r="10">
      <c r="A10" s="160" t="s">
        <v>623</v>
      </c>
      <c r="B10" s="161" t="s">
        <v>643</v>
      </c>
      <c r="C10" s="162"/>
      <c r="D10" s="163">
        <v>22.0</v>
      </c>
      <c r="E10" s="163">
        <f t="shared" si="1"/>
        <v>22</v>
      </c>
    </row>
    <row r="11">
      <c r="A11" s="160" t="s">
        <v>644</v>
      </c>
      <c r="B11" s="161" t="s">
        <v>516</v>
      </c>
      <c r="C11" s="162"/>
      <c r="D11" s="163">
        <v>16.0</v>
      </c>
      <c r="E11" s="163">
        <f t="shared" si="1"/>
        <v>16</v>
      </c>
    </row>
    <row r="12">
      <c r="A12" s="160" t="s">
        <v>645</v>
      </c>
      <c r="B12" s="161" t="s">
        <v>600</v>
      </c>
      <c r="C12" s="163">
        <v>26.0</v>
      </c>
      <c r="D12" s="163">
        <v>6.0</v>
      </c>
      <c r="E12" s="163">
        <f t="shared" si="1"/>
        <v>32</v>
      </c>
    </row>
    <row r="13">
      <c r="A13" s="160" t="s">
        <v>646</v>
      </c>
      <c r="B13" s="161" t="s">
        <v>643</v>
      </c>
      <c r="C13" s="163">
        <v>1.0</v>
      </c>
      <c r="D13" s="163">
        <v>12.0</v>
      </c>
      <c r="E13" s="163">
        <f t="shared" si="1"/>
        <v>13</v>
      </c>
    </row>
    <row r="14">
      <c r="A14" s="160" t="s">
        <v>550</v>
      </c>
      <c r="B14" s="161" t="s">
        <v>635</v>
      </c>
      <c r="C14" s="162"/>
      <c r="D14" s="162"/>
      <c r="E14" s="163">
        <f t="shared" si="1"/>
        <v>0</v>
      </c>
      <c r="F14" s="101" t="s">
        <v>647</v>
      </c>
    </row>
    <row r="15">
      <c r="A15" s="160" t="s">
        <v>648</v>
      </c>
      <c r="B15" s="161" t="s">
        <v>649</v>
      </c>
      <c r="C15" s="162"/>
      <c r="D15" s="163">
        <v>31.0</v>
      </c>
      <c r="E15" s="163">
        <f t="shared" si="1"/>
        <v>31</v>
      </c>
    </row>
    <row r="16">
      <c r="A16" s="164" t="s">
        <v>558</v>
      </c>
      <c r="B16" s="110"/>
      <c r="C16" s="165">
        <f t="shared" ref="C16:E16" si="2">SUM(C3:C15)</f>
        <v>74</v>
      </c>
      <c r="D16" s="165">
        <f t="shared" si="2"/>
        <v>194</v>
      </c>
      <c r="E16" s="165">
        <f t="shared" si="2"/>
        <v>268</v>
      </c>
    </row>
    <row r="18">
      <c r="A18" s="166" t="s">
        <v>650</v>
      </c>
    </row>
  </sheetData>
  <mergeCells count="2">
    <mergeCell ref="C1:E1"/>
    <mergeCell ref="A16:B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</cols>
  <sheetData>
    <row r="3">
      <c r="A3" s="101" t="s">
        <v>651</v>
      </c>
      <c r="B3" s="101" t="s">
        <v>652</v>
      </c>
    </row>
    <row r="4">
      <c r="A4" s="101" t="s">
        <v>627</v>
      </c>
    </row>
    <row r="5">
      <c r="D5" s="167" t="s">
        <v>562</v>
      </c>
    </row>
    <row r="6">
      <c r="A6" s="168" t="s">
        <v>11</v>
      </c>
      <c r="B6" s="169" t="s">
        <v>12</v>
      </c>
      <c r="C6" s="170" t="s">
        <v>495</v>
      </c>
      <c r="D6" s="171" t="s">
        <v>653</v>
      </c>
      <c r="E6" s="31"/>
    </row>
    <row r="7">
      <c r="A7" s="168" t="s">
        <v>654</v>
      </c>
      <c r="B7" s="169" t="s">
        <v>643</v>
      </c>
      <c r="C7" s="170">
        <v>25.0</v>
      </c>
      <c r="D7" s="72"/>
      <c r="E7" s="72">
        <f t="shared" ref="E7:E12" si="1">D7/C7*100</f>
        <v>0</v>
      </c>
    </row>
    <row r="8">
      <c r="A8" s="168" t="s">
        <v>655</v>
      </c>
      <c r="B8" s="169" t="s">
        <v>649</v>
      </c>
      <c r="C8" s="170">
        <v>6.0</v>
      </c>
      <c r="D8" s="72"/>
      <c r="E8" s="72">
        <f t="shared" si="1"/>
        <v>0</v>
      </c>
    </row>
    <row r="9">
      <c r="A9" s="168" t="s">
        <v>656</v>
      </c>
      <c r="B9" s="169" t="s">
        <v>641</v>
      </c>
      <c r="C9" s="170">
        <v>8.0</v>
      </c>
      <c r="D9" s="72"/>
      <c r="E9" s="72">
        <f t="shared" si="1"/>
        <v>0</v>
      </c>
    </row>
    <row r="10">
      <c r="A10" s="168" t="s">
        <v>657</v>
      </c>
      <c r="B10" s="169" t="s">
        <v>639</v>
      </c>
      <c r="C10" s="170">
        <v>2.0</v>
      </c>
      <c r="D10" s="72"/>
      <c r="E10" s="72">
        <f t="shared" si="1"/>
        <v>0</v>
      </c>
    </row>
    <row r="11">
      <c r="A11" s="168" t="s">
        <v>658</v>
      </c>
      <c r="B11" s="169" t="s">
        <v>507</v>
      </c>
      <c r="C11" s="170">
        <v>3.0</v>
      </c>
      <c r="D11" s="72"/>
      <c r="E11" s="72">
        <f t="shared" si="1"/>
        <v>0</v>
      </c>
    </row>
    <row r="12">
      <c r="A12" s="168" t="s">
        <v>659</v>
      </c>
      <c r="B12" s="169" t="s">
        <v>516</v>
      </c>
      <c r="C12" s="170">
        <v>8.0</v>
      </c>
      <c r="D12" s="72"/>
      <c r="E12" s="72">
        <f t="shared" si="1"/>
        <v>0</v>
      </c>
    </row>
  </sheetData>
  <mergeCells count="1">
    <mergeCell ref="D6:E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2" t="s">
        <v>660</v>
      </c>
      <c r="M1" s="173"/>
    </row>
    <row r="2">
      <c r="A2" s="172" t="s">
        <v>661</v>
      </c>
      <c r="M2" s="173"/>
    </row>
    <row r="3">
      <c r="A3" s="174" t="s">
        <v>662</v>
      </c>
      <c r="B3" s="175"/>
      <c r="C3" s="175"/>
      <c r="D3" s="175"/>
      <c r="E3" s="176"/>
      <c r="F3" s="176"/>
      <c r="G3" s="176"/>
      <c r="H3" s="176"/>
      <c r="I3" s="176"/>
      <c r="J3" s="176"/>
      <c r="K3" s="176"/>
      <c r="L3" s="176"/>
      <c r="M3" s="176"/>
    </row>
    <row r="4">
      <c r="A4" s="177" t="s">
        <v>663</v>
      </c>
      <c r="B4" s="178" t="s">
        <v>561</v>
      </c>
      <c r="C4" s="179"/>
      <c r="D4" s="180" t="s">
        <v>495</v>
      </c>
      <c r="E4" s="181" t="s">
        <v>562</v>
      </c>
      <c r="F4" s="175"/>
      <c r="G4" s="175"/>
      <c r="H4" s="175"/>
      <c r="I4" s="110"/>
      <c r="J4" s="182" t="s">
        <v>563</v>
      </c>
      <c r="K4" s="182" t="s">
        <v>664</v>
      </c>
      <c r="L4" s="182" t="s">
        <v>665</v>
      </c>
      <c r="M4" s="182" t="s">
        <v>666</v>
      </c>
    </row>
    <row r="5">
      <c r="A5" s="35"/>
      <c r="B5" s="110"/>
      <c r="C5" s="183" t="s">
        <v>12</v>
      </c>
      <c r="D5" s="110"/>
      <c r="E5" s="184" t="s">
        <v>667</v>
      </c>
      <c r="F5" s="185" t="s">
        <v>668</v>
      </c>
      <c r="G5" s="184" t="s">
        <v>669</v>
      </c>
      <c r="H5" s="184" t="s">
        <v>558</v>
      </c>
      <c r="I5" s="184" t="s">
        <v>670</v>
      </c>
      <c r="J5" s="110"/>
      <c r="K5" s="110"/>
      <c r="L5" s="110"/>
      <c r="M5" s="110"/>
    </row>
    <row r="6">
      <c r="A6" s="186">
        <v>1.0</v>
      </c>
      <c r="B6" s="187" t="s">
        <v>618</v>
      </c>
      <c r="C6" s="188" t="s">
        <v>507</v>
      </c>
      <c r="D6" s="188">
        <v>3.0</v>
      </c>
      <c r="E6" s="188">
        <v>1.0</v>
      </c>
      <c r="F6" s="188">
        <v>0.0</v>
      </c>
      <c r="G6" s="188">
        <v>3.0</v>
      </c>
      <c r="H6" s="189">
        <f t="shared" ref="H6:H14" si="1">sum(E6:G6)</f>
        <v>4</v>
      </c>
      <c r="I6" s="188">
        <v>0.0</v>
      </c>
      <c r="J6" s="188">
        <v>1.0</v>
      </c>
      <c r="K6" s="188">
        <v>0.0</v>
      </c>
      <c r="L6" s="189">
        <f t="shared" ref="L6:L14" si="2">I6+K6</f>
        <v>0</v>
      </c>
      <c r="M6" s="190">
        <f t="shared" ref="M6:M14" si="3">L6/D6*100</f>
        <v>0</v>
      </c>
    </row>
    <row r="7">
      <c r="A7" s="186">
        <v>2.0</v>
      </c>
      <c r="B7" s="187" t="s">
        <v>671</v>
      </c>
      <c r="C7" s="188" t="s">
        <v>290</v>
      </c>
      <c r="D7" s="188">
        <v>10.0</v>
      </c>
      <c r="E7" s="188">
        <v>1.0</v>
      </c>
      <c r="F7" s="191"/>
      <c r="G7" s="191"/>
      <c r="H7" s="189">
        <f t="shared" si="1"/>
        <v>1</v>
      </c>
      <c r="I7" s="188">
        <v>0.0</v>
      </c>
      <c r="J7" s="191"/>
      <c r="K7" s="191"/>
      <c r="L7" s="189">
        <f t="shared" si="2"/>
        <v>0</v>
      </c>
      <c r="M7" s="190">
        <f t="shared" si="3"/>
        <v>0</v>
      </c>
    </row>
    <row r="8">
      <c r="A8" s="186">
        <v>3.0</v>
      </c>
      <c r="B8" s="187" t="s">
        <v>642</v>
      </c>
      <c r="C8" s="188" t="s">
        <v>552</v>
      </c>
      <c r="D8" s="188">
        <v>10.0</v>
      </c>
      <c r="E8" s="188">
        <v>3.0</v>
      </c>
      <c r="F8" s="191"/>
      <c r="G8" s="191"/>
      <c r="H8" s="189">
        <f t="shared" si="1"/>
        <v>3</v>
      </c>
      <c r="I8" s="188">
        <v>5.0</v>
      </c>
      <c r="J8" s="188">
        <v>3.0</v>
      </c>
      <c r="K8" s="191"/>
      <c r="L8" s="189">
        <f t="shared" si="2"/>
        <v>5</v>
      </c>
      <c r="M8" s="190">
        <f t="shared" si="3"/>
        <v>50</v>
      </c>
    </row>
    <row r="9">
      <c r="A9" s="186">
        <v>4.0</v>
      </c>
      <c r="B9" s="187" t="s">
        <v>672</v>
      </c>
      <c r="C9" s="188" t="s">
        <v>516</v>
      </c>
      <c r="D9" s="188">
        <v>6.0</v>
      </c>
      <c r="E9" s="188">
        <v>1.0</v>
      </c>
      <c r="F9" s="191"/>
      <c r="G9" s="191"/>
      <c r="H9" s="189">
        <f t="shared" si="1"/>
        <v>1</v>
      </c>
      <c r="I9" s="188">
        <v>0.0</v>
      </c>
      <c r="J9" s="191"/>
      <c r="K9" s="191"/>
      <c r="L9" s="189">
        <f t="shared" si="2"/>
        <v>0</v>
      </c>
      <c r="M9" s="190">
        <f t="shared" si="3"/>
        <v>0</v>
      </c>
    </row>
    <row r="10">
      <c r="A10" s="186">
        <v>5.0</v>
      </c>
      <c r="B10" s="187" t="s">
        <v>673</v>
      </c>
      <c r="C10" s="188" t="s">
        <v>521</v>
      </c>
      <c r="D10" s="188">
        <v>3.0</v>
      </c>
      <c r="E10" s="191"/>
      <c r="F10" s="191"/>
      <c r="G10" s="191"/>
      <c r="H10" s="189">
        <f t="shared" si="1"/>
        <v>0</v>
      </c>
      <c r="I10" s="188">
        <v>0.0</v>
      </c>
      <c r="J10" s="191"/>
      <c r="K10" s="191"/>
      <c r="L10" s="189">
        <f t="shared" si="2"/>
        <v>0</v>
      </c>
      <c r="M10" s="190">
        <f t="shared" si="3"/>
        <v>0</v>
      </c>
    </row>
    <row r="11">
      <c r="A11" s="186">
        <v>6.0</v>
      </c>
      <c r="B11" s="187" t="s">
        <v>674</v>
      </c>
      <c r="C11" s="188" t="s">
        <v>675</v>
      </c>
      <c r="D11" s="188">
        <v>26.0</v>
      </c>
      <c r="E11" s="191"/>
      <c r="F11" s="191"/>
      <c r="G11" s="191"/>
      <c r="H11" s="189">
        <f t="shared" si="1"/>
        <v>0</v>
      </c>
      <c r="I11" s="188">
        <v>10.0</v>
      </c>
      <c r="J11" s="191"/>
      <c r="K11" s="191"/>
      <c r="L11" s="189">
        <f t="shared" si="2"/>
        <v>10</v>
      </c>
      <c r="M11" s="190">
        <f t="shared" si="3"/>
        <v>38.46153846</v>
      </c>
    </row>
    <row r="12">
      <c r="A12" s="186">
        <v>7.0</v>
      </c>
      <c r="B12" s="192" t="s">
        <v>676</v>
      </c>
      <c r="C12" s="191"/>
      <c r="D12" s="188">
        <v>6.0</v>
      </c>
      <c r="E12" s="191"/>
      <c r="F12" s="191"/>
      <c r="G12" s="191"/>
      <c r="H12" s="189">
        <f t="shared" si="1"/>
        <v>0</v>
      </c>
      <c r="I12" s="188">
        <v>0.0</v>
      </c>
      <c r="J12" s="191"/>
      <c r="K12" s="191"/>
      <c r="L12" s="189">
        <f t="shared" si="2"/>
        <v>0</v>
      </c>
      <c r="M12" s="190">
        <f t="shared" si="3"/>
        <v>0</v>
      </c>
    </row>
    <row r="13">
      <c r="A13" s="186">
        <v>8.0</v>
      </c>
      <c r="B13" s="187" t="s">
        <v>516</v>
      </c>
      <c r="C13" s="191"/>
      <c r="D13" s="188">
        <v>2.0</v>
      </c>
      <c r="E13" s="191"/>
      <c r="F13" s="191"/>
      <c r="G13" s="191"/>
      <c r="H13" s="189">
        <f t="shared" si="1"/>
        <v>0</v>
      </c>
      <c r="I13" s="188">
        <v>0.0</v>
      </c>
      <c r="J13" s="191"/>
      <c r="K13" s="191"/>
      <c r="L13" s="189">
        <f t="shared" si="2"/>
        <v>0</v>
      </c>
      <c r="M13" s="190">
        <f t="shared" si="3"/>
        <v>0</v>
      </c>
    </row>
    <row r="14">
      <c r="A14" s="164" t="s">
        <v>558</v>
      </c>
      <c r="B14" s="110"/>
      <c r="C14" s="191"/>
      <c r="D14" s="165">
        <v>66.0</v>
      </c>
      <c r="E14" s="165">
        <v>3.0</v>
      </c>
      <c r="F14" s="165">
        <v>0.0</v>
      </c>
      <c r="G14" s="165">
        <v>0.0</v>
      </c>
      <c r="H14" s="189">
        <f t="shared" si="1"/>
        <v>3</v>
      </c>
      <c r="I14" s="165">
        <f>SUM(I6:I13)</f>
        <v>15</v>
      </c>
      <c r="J14" s="165">
        <v>1.0</v>
      </c>
      <c r="K14" s="165">
        <v>0.0</v>
      </c>
      <c r="L14" s="189">
        <f t="shared" si="2"/>
        <v>15</v>
      </c>
      <c r="M14" s="190">
        <f t="shared" si="3"/>
        <v>22.72727273</v>
      </c>
    </row>
    <row r="15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</row>
    <row r="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</row>
    <row r="17">
      <c r="A17" s="193" t="s">
        <v>677</v>
      </c>
      <c r="B17" s="175"/>
      <c r="C17" s="175"/>
      <c r="D17" s="175"/>
      <c r="E17" s="194"/>
      <c r="F17" s="194"/>
      <c r="G17" s="194"/>
      <c r="H17" s="194"/>
      <c r="I17" s="194"/>
      <c r="J17" s="194"/>
      <c r="K17" s="194"/>
      <c r="L17" s="194"/>
      <c r="M17" s="194"/>
    </row>
    <row r="18">
      <c r="A18" s="195" t="s">
        <v>663</v>
      </c>
      <c r="B18" s="180" t="s">
        <v>561</v>
      </c>
      <c r="C18" s="179"/>
      <c r="D18" s="180" t="s">
        <v>495</v>
      </c>
      <c r="E18" s="181" t="s">
        <v>562</v>
      </c>
      <c r="F18" s="175"/>
      <c r="G18" s="175"/>
      <c r="H18" s="175"/>
      <c r="I18" s="110"/>
      <c r="J18" s="182" t="s">
        <v>563</v>
      </c>
      <c r="K18" s="182" t="s">
        <v>664</v>
      </c>
      <c r="L18" s="182" t="s">
        <v>678</v>
      </c>
      <c r="M18" s="182" t="s">
        <v>666</v>
      </c>
    </row>
    <row r="19">
      <c r="A19" s="35"/>
      <c r="B19" s="110"/>
      <c r="C19" s="179"/>
      <c r="D19" s="110"/>
      <c r="E19" s="184" t="s">
        <v>667</v>
      </c>
      <c r="F19" s="185" t="s">
        <v>668</v>
      </c>
      <c r="G19" s="184" t="s">
        <v>669</v>
      </c>
      <c r="H19" s="184" t="s">
        <v>558</v>
      </c>
      <c r="I19" s="184" t="s">
        <v>670</v>
      </c>
      <c r="J19" s="110"/>
      <c r="K19" s="110"/>
      <c r="L19" s="110"/>
      <c r="M19" s="110"/>
    </row>
    <row r="20">
      <c r="A20" s="186">
        <v>1.0</v>
      </c>
      <c r="B20" s="187" t="s">
        <v>673</v>
      </c>
      <c r="C20" s="191"/>
      <c r="D20" s="188">
        <v>9.0</v>
      </c>
      <c r="E20" s="191"/>
      <c r="F20" s="191"/>
      <c r="G20" s="188">
        <v>9.0</v>
      </c>
      <c r="H20" s="189">
        <v>9.0</v>
      </c>
      <c r="I20" s="188">
        <v>9.0</v>
      </c>
      <c r="J20" s="191"/>
      <c r="K20" s="191"/>
      <c r="L20" s="189">
        <v>9.0</v>
      </c>
      <c r="M20" s="190">
        <f t="shared" ref="M20:M23" si="4">L20/D20*100</f>
        <v>100</v>
      </c>
    </row>
    <row r="21">
      <c r="A21" s="186">
        <v>2.0</v>
      </c>
      <c r="B21" s="187" t="s">
        <v>67</v>
      </c>
      <c r="C21" s="191"/>
      <c r="D21" s="188">
        <v>5.0</v>
      </c>
      <c r="E21" s="188">
        <v>1.0</v>
      </c>
      <c r="F21" s="191"/>
      <c r="G21" s="188">
        <v>4.0</v>
      </c>
      <c r="H21" s="189">
        <v>4.0</v>
      </c>
      <c r="I21" s="188">
        <v>4.0</v>
      </c>
      <c r="J21" s="188">
        <v>1.0</v>
      </c>
      <c r="K21" s="188">
        <v>1.0</v>
      </c>
      <c r="L21" s="189">
        <v>5.0</v>
      </c>
      <c r="M21" s="190">
        <f t="shared" si="4"/>
        <v>100</v>
      </c>
    </row>
    <row r="22">
      <c r="A22" s="186">
        <v>3.0</v>
      </c>
      <c r="B22" s="187" t="s">
        <v>642</v>
      </c>
      <c r="C22" s="191"/>
      <c r="D22" s="188">
        <v>5.0</v>
      </c>
      <c r="E22" s="188">
        <v>1.0</v>
      </c>
      <c r="F22" s="191"/>
      <c r="G22" s="188">
        <v>3.0</v>
      </c>
      <c r="H22" s="189">
        <v>3.0</v>
      </c>
      <c r="I22" s="188">
        <v>3.0</v>
      </c>
      <c r="J22" s="188">
        <v>1.0</v>
      </c>
      <c r="K22" s="191"/>
      <c r="L22" s="189">
        <v>5.0</v>
      </c>
      <c r="M22" s="190">
        <f t="shared" si="4"/>
        <v>100</v>
      </c>
    </row>
    <row r="23">
      <c r="A23" s="164" t="s">
        <v>558</v>
      </c>
      <c r="B23" s="110"/>
      <c r="C23" s="191"/>
      <c r="D23" s="165">
        <v>19.0</v>
      </c>
      <c r="E23" s="165">
        <v>2.0</v>
      </c>
      <c r="F23" s="165">
        <v>0.0</v>
      </c>
      <c r="G23" s="165">
        <v>0.0</v>
      </c>
      <c r="H23" s="196">
        <f t="shared" ref="H23:I23" si="5">sum(H20:H22)</f>
        <v>16</v>
      </c>
      <c r="I23" s="165">
        <f t="shared" si="5"/>
        <v>16</v>
      </c>
      <c r="J23" s="165">
        <v>2.0</v>
      </c>
      <c r="K23" s="165">
        <v>1.0</v>
      </c>
      <c r="L23" s="196">
        <v>19.0</v>
      </c>
      <c r="M23" s="190">
        <f t="shared" si="4"/>
        <v>100</v>
      </c>
    </row>
    <row r="24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</row>
    <row r="25">
      <c r="A25" s="197" t="s">
        <v>679</v>
      </c>
      <c r="B25" s="197" t="s">
        <v>680</v>
      </c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</row>
    <row r="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</row>
    <row r="27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</row>
    <row r="28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</row>
    <row r="29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</row>
    <row r="30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</row>
    <row r="31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</row>
    <row r="32">
      <c r="A32" s="173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</row>
    <row r="33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</row>
    <row r="34">
      <c r="A34" s="173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</row>
    <row r="35">
      <c r="A35" s="173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</row>
    <row r="36">
      <c r="A36" s="173"/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</row>
    <row r="37">
      <c r="A37" s="173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</row>
    <row r="38">
      <c r="A38" s="173"/>
      <c r="B38" s="173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</row>
    <row r="39">
      <c r="A39" s="173"/>
      <c r="B39" s="173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</row>
    <row r="40">
      <c r="A40" s="173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</row>
    <row r="41">
      <c r="A41" s="173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</row>
    <row r="42">
      <c r="A42" s="173"/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</row>
    <row r="43">
      <c r="A43" s="173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</row>
    <row r="44">
      <c r="A44" s="173"/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173"/>
      <c r="M44" s="173"/>
    </row>
    <row r="45">
      <c r="A45" s="173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</row>
    <row r="46">
      <c r="A46" s="173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</row>
    <row r="47">
      <c r="A47" s="173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</row>
    <row r="48">
      <c r="A48" s="173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</row>
  </sheetData>
  <mergeCells count="22">
    <mergeCell ref="J4:J5"/>
    <mergeCell ref="K4:K5"/>
    <mergeCell ref="M4:M5"/>
    <mergeCell ref="A1:L1"/>
    <mergeCell ref="A2:L2"/>
    <mergeCell ref="A3:D3"/>
    <mergeCell ref="A4:A5"/>
    <mergeCell ref="D4:D5"/>
    <mergeCell ref="E4:I4"/>
    <mergeCell ref="L4:L5"/>
    <mergeCell ref="J18:J19"/>
    <mergeCell ref="K18:K19"/>
    <mergeCell ref="L18:L19"/>
    <mergeCell ref="M18:M19"/>
    <mergeCell ref="B4:B5"/>
    <mergeCell ref="A14:B14"/>
    <mergeCell ref="A17:D17"/>
    <mergeCell ref="A18:A19"/>
    <mergeCell ref="B18:B19"/>
    <mergeCell ref="D18:D19"/>
    <mergeCell ref="E18:I18"/>
    <mergeCell ref="A23:B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8" t="s">
        <v>12</v>
      </c>
      <c r="B1" s="199" t="s">
        <v>11</v>
      </c>
      <c r="C1" s="200" t="s">
        <v>681</v>
      </c>
      <c r="D1" s="199" t="s">
        <v>496</v>
      </c>
      <c r="E1" s="200" t="s">
        <v>682</v>
      </c>
      <c r="F1" s="200" t="s">
        <v>683</v>
      </c>
      <c r="G1" s="201" t="s">
        <v>498</v>
      </c>
      <c r="H1" s="199" t="s">
        <v>499</v>
      </c>
      <c r="I1" s="199" t="s">
        <v>500</v>
      </c>
      <c r="J1" s="199" t="s">
        <v>501</v>
      </c>
    </row>
    <row r="2">
      <c r="A2" s="202" t="s">
        <v>502</v>
      </c>
      <c r="B2" s="126" t="s">
        <v>684</v>
      </c>
      <c r="C2" s="155">
        <v>9.0</v>
      </c>
      <c r="D2" s="203">
        <v>8.0</v>
      </c>
      <c r="E2" s="203">
        <v>3.0</v>
      </c>
      <c r="F2" s="203">
        <v>2.0</v>
      </c>
      <c r="G2" s="156">
        <f t="shared" ref="G2:G12" si="1">F2/C2*100</f>
        <v>22.22222222</v>
      </c>
      <c r="H2" s="204">
        <v>3.0</v>
      </c>
      <c r="I2" s="204">
        <v>3.0</v>
      </c>
      <c r="J2" s="205"/>
    </row>
    <row r="3">
      <c r="A3" s="206" t="s">
        <v>546</v>
      </c>
      <c r="B3" s="126" t="s">
        <v>685</v>
      </c>
      <c r="C3" s="155">
        <v>9.0</v>
      </c>
      <c r="D3" s="203">
        <v>6.0</v>
      </c>
      <c r="E3" s="203">
        <v>1.0</v>
      </c>
      <c r="F3" s="203">
        <v>1.0</v>
      </c>
      <c r="G3" s="156">
        <f t="shared" si="1"/>
        <v>11.11111111</v>
      </c>
      <c r="H3" s="204">
        <v>5.0</v>
      </c>
      <c r="I3" s="204">
        <v>5.0</v>
      </c>
      <c r="J3" s="204">
        <v>5.0</v>
      </c>
    </row>
    <row r="4">
      <c r="A4" s="207" t="s">
        <v>686</v>
      </c>
      <c r="B4" s="208" t="s">
        <v>242</v>
      </c>
      <c r="C4" s="155">
        <v>10.0</v>
      </c>
      <c r="D4" s="203">
        <v>16.0</v>
      </c>
      <c r="E4" s="203">
        <v>10.0</v>
      </c>
      <c r="F4" s="203">
        <v>10.0</v>
      </c>
      <c r="G4" s="156">
        <f t="shared" si="1"/>
        <v>100</v>
      </c>
      <c r="H4" s="204">
        <v>6.0</v>
      </c>
      <c r="I4" s="204">
        <v>6.0</v>
      </c>
      <c r="J4" s="205"/>
    </row>
    <row r="5">
      <c r="A5" s="35"/>
      <c r="B5" s="126" t="s">
        <v>687</v>
      </c>
      <c r="C5" s="155">
        <v>6.0</v>
      </c>
      <c r="D5" s="203">
        <v>6.0</v>
      </c>
      <c r="E5" s="203">
        <v>6.0</v>
      </c>
      <c r="F5" s="203">
        <v>6.0</v>
      </c>
      <c r="G5" s="156">
        <f t="shared" si="1"/>
        <v>100</v>
      </c>
      <c r="H5" s="204">
        <v>6.0</v>
      </c>
      <c r="I5" s="204">
        <v>6.0</v>
      </c>
      <c r="J5" s="205"/>
    </row>
    <row r="6">
      <c r="A6" s="209" t="s">
        <v>516</v>
      </c>
      <c r="B6" s="126" t="s">
        <v>688</v>
      </c>
      <c r="C6" s="155">
        <v>9.0</v>
      </c>
      <c r="D6" s="210"/>
      <c r="E6" s="210"/>
      <c r="F6" s="210"/>
      <c r="G6" s="156">
        <f t="shared" si="1"/>
        <v>0</v>
      </c>
      <c r="H6" s="205"/>
      <c r="I6" s="205"/>
      <c r="J6" s="205"/>
    </row>
    <row r="7">
      <c r="A7" s="35"/>
      <c r="B7" s="126" t="s">
        <v>689</v>
      </c>
      <c r="C7" s="155">
        <v>9.0</v>
      </c>
      <c r="D7" s="210"/>
      <c r="E7" s="210"/>
      <c r="F7" s="210"/>
      <c r="G7" s="156">
        <f t="shared" si="1"/>
        <v>0</v>
      </c>
      <c r="H7" s="205"/>
      <c r="I7" s="205"/>
      <c r="J7" s="205"/>
    </row>
    <row r="8">
      <c r="A8" s="211" t="s">
        <v>580</v>
      </c>
      <c r="B8" s="126" t="s">
        <v>690</v>
      </c>
      <c r="C8" s="155">
        <v>9.0</v>
      </c>
      <c r="D8" s="203">
        <v>21.0</v>
      </c>
      <c r="E8" s="203">
        <v>9.0</v>
      </c>
      <c r="F8" s="203">
        <v>9.0</v>
      </c>
      <c r="G8" s="156">
        <f t="shared" si="1"/>
        <v>100</v>
      </c>
      <c r="H8" s="204">
        <v>12.0</v>
      </c>
      <c r="I8" s="204">
        <v>12.0</v>
      </c>
      <c r="J8" s="204">
        <v>21.0</v>
      </c>
    </row>
    <row r="9">
      <c r="A9" s="35"/>
      <c r="B9" s="126" t="s">
        <v>691</v>
      </c>
      <c r="C9" s="155">
        <v>8.0</v>
      </c>
      <c r="D9" s="203">
        <v>16.0</v>
      </c>
      <c r="E9" s="203">
        <v>3.0</v>
      </c>
      <c r="F9" s="203">
        <v>3.0</v>
      </c>
      <c r="G9" s="156">
        <f t="shared" si="1"/>
        <v>37.5</v>
      </c>
      <c r="H9" s="204">
        <v>13.0</v>
      </c>
      <c r="I9" s="204">
        <v>13.0</v>
      </c>
      <c r="J9" s="204">
        <v>10.0</v>
      </c>
    </row>
    <row r="10">
      <c r="A10" s="211" t="s">
        <v>552</v>
      </c>
      <c r="B10" s="126" t="s">
        <v>692</v>
      </c>
      <c r="C10" s="155">
        <v>12.0</v>
      </c>
      <c r="D10" s="203">
        <v>5.0</v>
      </c>
      <c r="E10" s="203">
        <v>1.0</v>
      </c>
      <c r="F10" s="203">
        <v>1.0</v>
      </c>
      <c r="G10" s="156">
        <f t="shared" si="1"/>
        <v>8.333333333</v>
      </c>
      <c r="H10" s="204">
        <v>4.0</v>
      </c>
      <c r="I10" s="204">
        <v>4.0</v>
      </c>
      <c r="J10" s="205"/>
    </row>
    <row r="11">
      <c r="A11" s="35"/>
      <c r="B11" s="126" t="s">
        <v>693</v>
      </c>
      <c r="C11" s="155">
        <v>13.0</v>
      </c>
      <c r="D11" s="203">
        <v>5.0</v>
      </c>
      <c r="E11" s="203">
        <v>1.0</v>
      </c>
      <c r="F11" s="203">
        <v>1.0</v>
      </c>
      <c r="G11" s="156">
        <f t="shared" si="1"/>
        <v>7.692307692</v>
      </c>
      <c r="H11" s="204">
        <v>4.0</v>
      </c>
      <c r="I11" s="204">
        <v>4.0</v>
      </c>
      <c r="J11" s="205"/>
    </row>
    <row r="12">
      <c r="A12" s="212" t="s">
        <v>558</v>
      </c>
      <c r="B12" s="110"/>
      <c r="C12" s="155">
        <f t="shared" ref="C12:F12" si="2">SUM(C2:C11)</f>
        <v>94</v>
      </c>
      <c r="D12" s="155">
        <f t="shared" si="2"/>
        <v>83</v>
      </c>
      <c r="E12" s="155">
        <f t="shared" si="2"/>
        <v>34</v>
      </c>
      <c r="F12" s="155">
        <f t="shared" si="2"/>
        <v>33</v>
      </c>
      <c r="G12" s="156">
        <f t="shared" si="1"/>
        <v>35.10638298</v>
      </c>
      <c r="H12" s="155">
        <f t="shared" ref="H12:J12" si="3">SUM(H2:H11)</f>
        <v>53</v>
      </c>
      <c r="I12" s="155">
        <f t="shared" si="3"/>
        <v>53</v>
      </c>
      <c r="J12" s="155">
        <f t="shared" si="3"/>
        <v>36</v>
      </c>
    </row>
    <row r="13">
      <c r="A13" s="173"/>
      <c r="B13" s="173"/>
      <c r="C13" s="173"/>
      <c r="D13" s="173"/>
      <c r="E13" s="173"/>
      <c r="F13" s="173"/>
      <c r="G13" s="213"/>
      <c r="H13" s="173"/>
      <c r="I13" s="173"/>
      <c r="J13" s="173"/>
    </row>
    <row r="14">
      <c r="A14" s="214" t="s">
        <v>694</v>
      </c>
      <c r="B14" s="173"/>
      <c r="C14" s="173"/>
      <c r="D14" s="173"/>
      <c r="E14" s="173"/>
      <c r="F14" s="173"/>
      <c r="G14" s="213"/>
      <c r="H14" s="173"/>
      <c r="I14" s="173"/>
      <c r="J14" s="173"/>
    </row>
    <row r="15">
      <c r="A15" s="215" t="s">
        <v>695</v>
      </c>
      <c r="B15" s="173" t="s">
        <v>696</v>
      </c>
      <c r="C15" s="216" t="s">
        <v>697</v>
      </c>
      <c r="D15" s="173"/>
      <c r="E15" s="173"/>
      <c r="F15" s="173"/>
      <c r="G15" s="213"/>
      <c r="H15" s="173"/>
      <c r="I15" s="173"/>
      <c r="J15" s="173"/>
    </row>
    <row r="16">
      <c r="A16" s="215" t="s">
        <v>698</v>
      </c>
      <c r="B16" s="173" t="s">
        <v>696</v>
      </c>
      <c r="C16" s="216" t="s">
        <v>699</v>
      </c>
      <c r="D16" s="173"/>
      <c r="E16" s="173"/>
      <c r="F16" s="173"/>
      <c r="G16" s="213"/>
      <c r="H16" s="173"/>
      <c r="I16" s="173"/>
      <c r="J16" s="173"/>
    </row>
    <row r="17">
      <c r="A17" s="217" t="s">
        <v>683</v>
      </c>
      <c r="B17" s="173" t="s">
        <v>696</v>
      </c>
      <c r="C17" s="216" t="s">
        <v>700</v>
      </c>
      <c r="D17" s="173"/>
      <c r="E17" s="173"/>
      <c r="F17" s="173"/>
      <c r="G17" s="213"/>
      <c r="H17" s="173"/>
      <c r="I17" s="173"/>
      <c r="J17" s="173"/>
    </row>
    <row r="20">
      <c r="A20" s="101" t="s">
        <v>701</v>
      </c>
    </row>
  </sheetData>
  <mergeCells count="5">
    <mergeCell ref="A4:A5"/>
    <mergeCell ref="A6:A7"/>
    <mergeCell ref="A8:A9"/>
    <mergeCell ref="A10:A11"/>
    <mergeCell ref="A12:B1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01" t="s">
        <v>702</v>
      </c>
      <c r="B4" s="101" t="s">
        <v>703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6.57"/>
    <col customWidth="1" min="3" max="3" width="8.86"/>
    <col customWidth="1" min="4" max="4" width="6.57"/>
    <col customWidth="1" min="5" max="5" width="13.0"/>
    <col customWidth="1" min="6" max="6" width="8.43"/>
    <col customWidth="1" min="7" max="7" width="12.29"/>
    <col customWidth="1" min="8" max="8" width="7.86"/>
    <col customWidth="1" min="9" max="9" width="19.0"/>
    <col customWidth="1" min="10" max="10" width="9.71"/>
    <col customWidth="1" min="11" max="12" width="8.57"/>
    <col customWidth="1" hidden="1" min="13" max="13" width="8.57"/>
    <col customWidth="1" hidden="1" min="14" max="14" width="11.14"/>
    <col customWidth="1" hidden="1" min="15" max="15" width="24.43"/>
    <col customWidth="1" hidden="1" min="16" max="16" width="16.57"/>
    <col customWidth="1" hidden="1" min="17" max="17" width="35.86"/>
    <col customWidth="1" min="18" max="18" width="20.29"/>
    <col customWidth="1" min="19" max="19" width="18.43"/>
    <col customWidth="1" hidden="1" min="20" max="20" width="18.43"/>
    <col customWidth="1" min="21" max="35" width="14.29"/>
  </cols>
  <sheetData>
    <row r="1" ht="12.75" customHeight="1">
      <c r="A1" s="218"/>
      <c r="T1" s="218"/>
      <c r="U1" s="219"/>
      <c r="V1" s="219"/>
      <c r="W1" s="219"/>
      <c r="X1" s="219"/>
      <c r="Y1" s="219"/>
    </row>
    <row r="2" ht="18.75" customHeight="1">
      <c r="A2" s="51" t="s">
        <v>704</v>
      </c>
    </row>
    <row r="3" ht="17.25" customHeight="1">
      <c r="A3" s="220" t="s">
        <v>705</v>
      </c>
      <c r="AE3" s="220"/>
      <c r="AF3" s="220"/>
      <c r="AG3" s="220"/>
      <c r="AH3" s="220"/>
      <c r="AI3" s="220"/>
    </row>
    <row r="4" ht="21.75" customHeight="1">
      <c r="A4" s="51" t="s">
        <v>465</v>
      </c>
      <c r="AE4" s="51"/>
      <c r="AF4" s="51"/>
      <c r="AG4" s="51"/>
      <c r="AH4" s="51"/>
      <c r="AI4" s="51"/>
    </row>
    <row r="5" ht="17.2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  <c r="V5" s="54"/>
      <c r="W5" s="54"/>
      <c r="X5" s="54"/>
      <c r="Y5" s="54"/>
    </row>
    <row r="6" ht="12.75" customHeight="1">
      <c r="A6" s="51"/>
      <c r="B6" s="55" t="s">
        <v>466</v>
      </c>
      <c r="C6" s="55"/>
      <c r="D6" s="51"/>
      <c r="E6" s="55"/>
      <c r="F6" s="51"/>
      <c r="G6" s="55"/>
      <c r="H6" s="56"/>
      <c r="I6" s="55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4"/>
      <c r="V6" s="54"/>
      <c r="W6" s="54"/>
      <c r="X6" s="54"/>
      <c r="Y6" s="54"/>
    </row>
    <row r="7" ht="18.75" customHeight="1">
      <c r="A7" s="51"/>
      <c r="B7" s="54" t="s">
        <v>467</v>
      </c>
      <c r="C7" s="55"/>
      <c r="D7" s="51"/>
      <c r="E7" s="55"/>
      <c r="F7" s="51"/>
      <c r="G7" s="55"/>
      <c r="H7" s="56"/>
      <c r="I7" s="55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4"/>
      <c r="V7" s="54"/>
      <c r="W7" s="54"/>
      <c r="X7" s="54"/>
      <c r="Y7" s="54"/>
    </row>
    <row r="8" ht="53.25" customHeight="1">
      <c r="A8" s="58" t="s">
        <v>1</v>
      </c>
      <c r="B8" s="59" t="s">
        <v>2</v>
      </c>
      <c r="C8" s="60"/>
      <c r="D8" s="59" t="s">
        <v>468</v>
      </c>
      <c r="E8" s="60"/>
      <c r="F8" s="59" t="s">
        <v>5</v>
      </c>
      <c r="G8" s="60"/>
      <c r="H8" s="59" t="s">
        <v>6</v>
      </c>
      <c r="I8" s="60"/>
      <c r="J8" s="61" t="s">
        <v>469</v>
      </c>
      <c r="K8" s="61" t="s">
        <v>470</v>
      </c>
      <c r="L8" s="61" t="s">
        <v>471</v>
      </c>
      <c r="M8" s="61" t="s">
        <v>472</v>
      </c>
      <c r="N8" s="61" t="s">
        <v>473</v>
      </c>
      <c r="O8" s="61" t="s">
        <v>10</v>
      </c>
      <c r="P8" s="62" t="s">
        <v>474</v>
      </c>
      <c r="Q8" s="62" t="s">
        <v>475</v>
      </c>
      <c r="R8" s="63" t="s">
        <v>11</v>
      </c>
      <c r="S8" s="64" t="s">
        <v>12</v>
      </c>
      <c r="T8" s="64"/>
      <c r="U8" s="65">
        <v>1.0</v>
      </c>
      <c r="V8" s="65">
        <v>2.0</v>
      </c>
      <c r="W8" s="65">
        <v>3.0</v>
      </c>
      <c r="X8" s="65">
        <v>4.0</v>
      </c>
      <c r="Y8" s="65">
        <v>5.0</v>
      </c>
      <c r="Z8" s="66">
        <v>6.0</v>
      </c>
      <c r="AA8" s="66">
        <v>7.0</v>
      </c>
      <c r="AB8" s="66">
        <v>8.0</v>
      </c>
      <c r="AC8" s="66">
        <v>9.0</v>
      </c>
      <c r="AD8" s="66">
        <v>10.0</v>
      </c>
      <c r="AE8" s="221" t="s">
        <v>706</v>
      </c>
      <c r="AF8" s="222" t="s">
        <v>707</v>
      </c>
      <c r="AG8" s="221" t="s">
        <v>708</v>
      </c>
      <c r="AH8" s="221" t="s">
        <v>562</v>
      </c>
      <c r="AI8" s="221"/>
    </row>
    <row r="9" ht="1.5" customHeight="1">
      <c r="A9" s="68"/>
      <c r="B9" s="69"/>
      <c r="C9" s="70"/>
      <c r="D9" s="69"/>
      <c r="E9" s="70"/>
      <c r="F9" s="69"/>
      <c r="G9" s="70"/>
      <c r="H9" s="69"/>
      <c r="I9" s="70"/>
      <c r="J9" s="68"/>
      <c r="K9" s="68"/>
      <c r="L9" s="68"/>
      <c r="M9" s="68"/>
      <c r="N9" s="68"/>
      <c r="O9" s="68"/>
      <c r="P9" s="68"/>
      <c r="Q9" s="68"/>
      <c r="R9" s="68"/>
      <c r="S9" s="69"/>
      <c r="T9" s="64"/>
      <c r="U9" s="71"/>
      <c r="V9" s="71"/>
      <c r="W9" s="71"/>
      <c r="X9" s="71"/>
      <c r="Y9" s="71"/>
      <c r="Z9" s="72"/>
      <c r="AA9" s="72"/>
      <c r="AB9" s="72"/>
      <c r="AC9" s="72"/>
      <c r="AD9" s="72"/>
      <c r="AE9" s="223"/>
      <c r="AF9" s="223"/>
      <c r="AG9" s="223"/>
      <c r="AH9" s="223"/>
      <c r="AI9" s="223"/>
    </row>
    <row r="10" ht="18.75" customHeight="1">
      <c r="A10" s="73">
        <v>1.0</v>
      </c>
      <c r="B10" s="224" t="s">
        <v>17</v>
      </c>
      <c r="C10" s="225" t="s">
        <v>18</v>
      </c>
      <c r="D10" s="224" t="s">
        <v>19</v>
      </c>
      <c r="E10" s="225" t="s">
        <v>20</v>
      </c>
      <c r="F10" s="224" t="s">
        <v>21</v>
      </c>
      <c r="G10" s="225" t="s">
        <v>22</v>
      </c>
      <c r="H10" s="224" t="s">
        <v>23</v>
      </c>
      <c r="I10" s="226" t="s">
        <v>709</v>
      </c>
      <c r="J10" s="227" t="s">
        <v>478</v>
      </c>
      <c r="K10" s="227" t="s">
        <v>302</v>
      </c>
      <c r="L10" s="227" t="s">
        <v>710</v>
      </c>
      <c r="M10" s="227">
        <v>87.0</v>
      </c>
      <c r="N10" s="227" t="s">
        <v>711</v>
      </c>
      <c r="O10" s="228" t="s">
        <v>712</v>
      </c>
      <c r="P10" s="226" t="s">
        <v>713</v>
      </c>
      <c r="Q10" s="228" t="s">
        <v>191</v>
      </c>
      <c r="R10" s="229" t="s">
        <v>48</v>
      </c>
      <c r="S10" s="229" t="s">
        <v>714</v>
      </c>
      <c r="T10" s="229"/>
      <c r="U10" s="80" t="s">
        <v>484</v>
      </c>
      <c r="V10" s="80" t="s">
        <v>484</v>
      </c>
      <c r="W10" s="80" t="s">
        <v>484</v>
      </c>
      <c r="X10" s="80" t="s">
        <v>484</v>
      </c>
      <c r="Y10" s="80" t="s">
        <v>484</v>
      </c>
      <c r="Z10" s="80" t="s">
        <v>484</v>
      </c>
      <c r="AA10" s="80" t="s">
        <v>484</v>
      </c>
      <c r="AB10" s="80" t="s">
        <v>484</v>
      </c>
      <c r="AC10" s="80" t="s">
        <v>484</v>
      </c>
      <c r="AD10" s="80" t="s">
        <v>484</v>
      </c>
      <c r="AE10" s="230">
        <f t="shared" ref="AE10:AE117" si="1">COUNTIF(U10:AD10,"berhasil")</f>
        <v>10</v>
      </c>
      <c r="AF10" s="230">
        <f t="shared" ref="AF10:AF108" si="2">COUNTIF(U10:AD10,"pindah/idak dapat ditemui")</f>
        <v>0</v>
      </c>
      <c r="AG10" s="230">
        <f t="shared" ref="AG10:AG117" si="3">COUNTIF(U10:AD10,"menolak")</f>
        <v>0</v>
      </c>
      <c r="AH10" s="230">
        <f t="shared" ref="AH10:AH117" si="4">sum(AE10:AG10)</f>
        <v>10</v>
      </c>
      <c r="AI10" s="231"/>
    </row>
    <row r="11" ht="18.75" customHeight="1">
      <c r="A11" s="81">
        <v>2.0</v>
      </c>
      <c r="B11" s="232" t="s">
        <v>17</v>
      </c>
      <c r="C11" s="233" t="s">
        <v>18</v>
      </c>
      <c r="D11" s="232" t="s">
        <v>19</v>
      </c>
      <c r="E11" s="233" t="s">
        <v>20</v>
      </c>
      <c r="F11" s="232" t="s">
        <v>21</v>
      </c>
      <c r="G11" s="233" t="s">
        <v>22</v>
      </c>
      <c r="H11" s="232" t="s">
        <v>68</v>
      </c>
      <c r="I11" s="234" t="s">
        <v>715</v>
      </c>
      <c r="J11" s="235" t="s">
        <v>478</v>
      </c>
      <c r="K11" s="235" t="s">
        <v>25</v>
      </c>
      <c r="L11" s="235" t="s">
        <v>716</v>
      </c>
      <c r="M11" s="235">
        <v>115.0</v>
      </c>
      <c r="N11" s="235" t="s">
        <v>711</v>
      </c>
      <c r="O11" s="236" t="s">
        <v>717</v>
      </c>
      <c r="P11" s="234" t="s">
        <v>718</v>
      </c>
      <c r="Q11" s="236" t="s">
        <v>280</v>
      </c>
      <c r="R11" s="237" t="s">
        <v>48</v>
      </c>
      <c r="S11" s="229" t="s">
        <v>714</v>
      </c>
      <c r="T11" s="229"/>
      <c r="U11" s="80" t="s">
        <v>484</v>
      </c>
      <c r="V11" s="80" t="s">
        <v>484</v>
      </c>
      <c r="W11" s="80" t="s">
        <v>484</v>
      </c>
      <c r="X11" s="80" t="s">
        <v>484</v>
      </c>
      <c r="Y11" s="80" t="s">
        <v>484</v>
      </c>
      <c r="Z11" s="80" t="s">
        <v>484</v>
      </c>
      <c r="AA11" s="80" t="s">
        <v>484</v>
      </c>
      <c r="AB11" s="80" t="s">
        <v>484</v>
      </c>
      <c r="AC11" s="80" t="s">
        <v>484</v>
      </c>
      <c r="AD11" s="80" t="s">
        <v>484</v>
      </c>
      <c r="AE11" s="230">
        <f t="shared" si="1"/>
        <v>10</v>
      </c>
      <c r="AF11" s="230">
        <f t="shared" si="2"/>
        <v>0</v>
      </c>
      <c r="AG11" s="230">
        <f t="shared" si="3"/>
        <v>0</v>
      </c>
      <c r="AH11" s="230">
        <f t="shared" si="4"/>
        <v>10</v>
      </c>
      <c r="AI11" s="231"/>
    </row>
    <row r="12" ht="18.75" customHeight="1">
      <c r="A12" s="81">
        <v>3.0</v>
      </c>
      <c r="B12" s="232" t="s">
        <v>17</v>
      </c>
      <c r="C12" s="233" t="s">
        <v>18</v>
      </c>
      <c r="D12" s="232" t="s">
        <v>19</v>
      </c>
      <c r="E12" s="233" t="s">
        <v>20</v>
      </c>
      <c r="F12" s="232" t="s">
        <v>21</v>
      </c>
      <c r="G12" s="233" t="s">
        <v>22</v>
      </c>
      <c r="H12" s="232" t="s">
        <v>31</v>
      </c>
      <c r="I12" s="234" t="s">
        <v>719</v>
      </c>
      <c r="J12" s="235" t="s">
        <v>478</v>
      </c>
      <c r="K12" s="235" t="s">
        <v>56</v>
      </c>
      <c r="L12" s="235" t="s">
        <v>720</v>
      </c>
      <c r="M12" s="235">
        <v>66.0</v>
      </c>
      <c r="N12" s="235" t="s">
        <v>711</v>
      </c>
      <c r="O12" s="236" t="s">
        <v>721</v>
      </c>
      <c r="P12" s="234" t="s">
        <v>722</v>
      </c>
      <c r="Q12" s="236" t="s">
        <v>723</v>
      </c>
      <c r="R12" s="229" t="s">
        <v>724</v>
      </c>
      <c r="S12" s="229" t="s">
        <v>714</v>
      </c>
      <c r="T12" s="229"/>
      <c r="U12" s="80" t="s">
        <v>484</v>
      </c>
      <c r="V12" s="80" t="s">
        <v>484</v>
      </c>
      <c r="W12" s="80" t="s">
        <v>484</v>
      </c>
      <c r="X12" s="80" t="s">
        <v>484</v>
      </c>
      <c r="Y12" s="80" t="s">
        <v>484</v>
      </c>
      <c r="Z12" s="80" t="s">
        <v>484</v>
      </c>
      <c r="AA12" s="80" t="s">
        <v>484</v>
      </c>
      <c r="AB12" s="80" t="s">
        <v>484</v>
      </c>
      <c r="AC12" s="80" t="s">
        <v>484</v>
      </c>
      <c r="AD12" s="80" t="s">
        <v>484</v>
      </c>
      <c r="AE12" s="230">
        <f t="shared" si="1"/>
        <v>10</v>
      </c>
      <c r="AF12" s="230">
        <f t="shared" si="2"/>
        <v>0</v>
      </c>
      <c r="AG12" s="230">
        <f t="shared" si="3"/>
        <v>0</v>
      </c>
      <c r="AH12" s="230">
        <f t="shared" si="4"/>
        <v>10</v>
      </c>
      <c r="AI12" s="231"/>
    </row>
    <row r="13" ht="18.75" customHeight="1">
      <c r="A13" s="238">
        <v>4.0</v>
      </c>
      <c r="B13" s="239" t="s">
        <v>17</v>
      </c>
      <c r="C13" s="240" t="s">
        <v>18</v>
      </c>
      <c r="D13" s="239" t="s">
        <v>19</v>
      </c>
      <c r="E13" s="240" t="s">
        <v>20</v>
      </c>
      <c r="F13" s="239" t="s">
        <v>21</v>
      </c>
      <c r="G13" s="240" t="s">
        <v>22</v>
      </c>
      <c r="H13" s="239" t="s">
        <v>37</v>
      </c>
      <c r="I13" s="241" t="s">
        <v>725</v>
      </c>
      <c r="J13" s="242" t="s">
        <v>478</v>
      </c>
      <c r="K13" s="242" t="s">
        <v>108</v>
      </c>
      <c r="L13" s="242" t="s">
        <v>726</v>
      </c>
      <c r="M13" s="242">
        <v>128.0</v>
      </c>
      <c r="N13" s="242" t="s">
        <v>480</v>
      </c>
      <c r="O13" s="241" t="s">
        <v>727</v>
      </c>
      <c r="P13" s="241" t="s">
        <v>728</v>
      </c>
      <c r="Q13" s="241" t="s">
        <v>729</v>
      </c>
      <c r="R13" s="243" t="s">
        <v>730</v>
      </c>
      <c r="S13" s="243" t="s">
        <v>731</v>
      </c>
      <c r="T13" s="243"/>
      <c r="U13" s="244" t="s">
        <v>484</v>
      </c>
      <c r="V13" s="80" t="s">
        <v>484</v>
      </c>
      <c r="W13" s="80" t="s">
        <v>484</v>
      </c>
      <c r="X13" s="80" t="s">
        <v>484</v>
      </c>
      <c r="Y13" s="80" t="s">
        <v>484</v>
      </c>
      <c r="Z13" s="80" t="s">
        <v>484</v>
      </c>
      <c r="AA13" s="80" t="s">
        <v>484</v>
      </c>
      <c r="AB13" s="80" t="s">
        <v>484</v>
      </c>
      <c r="AC13" s="80" t="s">
        <v>484</v>
      </c>
      <c r="AD13" s="80" t="s">
        <v>484</v>
      </c>
      <c r="AE13" s="230">
        <f t="shared" si="1"/>
        <v>10</v>
      </c>
      <c r="AF13" s="230">
        <f t="shared" si="2"/>
        <v>0</v>
      </c>
      <c r="AG13" s="230">
        <f t="shared" si="3"/>
        <v>0</v>
      </c>
      <c r="AH13" s="230">
        <f t="shared" si="4"/>
        <v>10</v>
      </c>
      <c r="AI13" s="231"/>
    </row>
    <row r="14" ht="18.75" customHeight="1">
      <c r="A14" s="81">
        <v>5.0</v>
      </c>
      <c r="B14" s="232" t="s">
        <v>17</v>
      </c>
      <c r="C14" s="233" t="s">
        <v>18</v>
      </c>
      <c r="D14" s="232" t="s">
        <v>19</v>
      </c>
      <c r="E14" s="233" t="s">
        <v>20</v>
      </c>
      <c r="F14" s="232" t="s">
        <v>21</v>
      </c>
      <c r="G14" s="233" t="s">
        <v>22</v>
      </c>
      <c r="H14" s="232" t="s">
        <v>43</v>
      </c>
      <c r="I14" s="234" t="s">
        <v>732</v>
      </c>
      <c r="J14" s="235" t="s">
        <v>478</v>
      </c>
      <c r="K14" s="235" t="s">
        <v>39</v>
      </c>
      <c r="L14" s="235" t="s">
        <v>733</v>
      </c>
      <c r="M14" s="235">
        <v>116.0</v>
      </c>
      <c r="N14" s="235" t="s">
        <v>711</v>
      </c>
      <c r="O14" s="234" t="s">
        <v>734</v>
      </c>
      <c r="P14" s="234" t="s">
        <v>735</v>
      </c>
      <c r="Q14" s="234" t="s">
        <v>736</v>
      </c>
      <c r="R14" s="229" t="s">
        <v>724</v>
      </c>
      <c r="S14" s="229" t="s">
        <v>714</v>
      </c>
      <c r="T14" s="229"/>
      <c r="U14" s="80" t="s">
        <v>484</v>
      </c>
      <c r="V14" s="80" t="s">
        <v>484</v>
      </c>
      <c r="W14" s="80" t="s">
        <v>484</v>
      </c>
      <c r="X14" s="80" t="s">
        <v>484</v>
      </c>
      <c r="Y14" s="80" t="s">
        <v>484</v>
      </c>
      <c r="Z14" s="80" t="s">
        <v>484</v>
      </c>
      <c r="AA14" s="80" t="s">
        <v>484</v>
      </c>
      <c r="AB14" s="80" t="s">
        <v>484</v>
      </c>
      <c r="AC14" s="80" t="s">
        <v>484</v>
      </c>
      <c r="AD14" s="80" t="s">
        <v>484</v>
      </c>
      <c r="AE14" s="230">
        <f t="shared" si="1"/>
        <v>10</v>
      </c>
      <c r="AF14" s="230">
        <f t="shared" si="2"/>
        <v>0</v>
      </c>
      <c r="AG14" s="230">
        <f t="shared" si="3"/>
        <v>0</v>
      </c>
      <c r="AH14" s="230">
        <f t="shared" si="4"/>
        <v>10</v>
      </c>
      <c r="AI14" s="231"/>
    </row>
    <row r="15" ht="18.75" customHeight="1">
      <c r="A15" s="81">
        <v>6.0</v>
      </c>
      <c r="B15" s="232" t="s">
        <v>17</v>
      </c>
      <c r="C15" s="233" t="s">
        <v>18</v>
      </c>
      <c r="D15" s="232" t="s">
        <v>19</v>
      </c>
      <c r="E15" s="233" t="s">
        <v>20</v>
      </c>
      <c r="F15" s="232" t="s">
        <v>21</v>
      </c>
      <c r="G15" s="233" t="s">
        <v>22</v>
      </c>
      <c r="H15" s="232" t="s">
        <v>49</v>
      </c>
      <c r="I15" s="234" t="s">
        <v>737</v>
      </c>
      <c r="J15" s="235" t="s">
        <v>478</v>
      </c>
      <c r="K15" s="235" t="s">
        <v>39</v>
      </c>
      <c r="L15" s="235" t="s">
        <v>738</v>
      </c>
      <c r="M15" s="235">
        <v>117.0</v>
      </c>
      <c r="N15" s="235" t="s">
        <v>711</v>
      </c>
      <c r="O15" s="234" t="s">
        <v>739</v>
      </c>
      <c r="P15" s="234" t="s">
        <v>718</v>
      </c>
      <c r="Q15" s="234" t="s">
        <v>304</v>
      </c>
      <c r="R15" s="229" t="s">
        <v>740</v>
      </c>
      <c r="S15" s="229" t="s">
        <v>741</v>
      </c>
      <c r="T15" s="229"/>
      <c r="U15" s="80" t="s">
        <v>484</v>
      </c>
      <c r="V15" s="80" t="s">
        <v>484</v>
      </c>
      <c r="W15" s="80" t="s">
        <v>484</v>
      </c>
      <c r="X15" s="80" t="s">
        <v>484</v>
      </c>
      <c r="Y15" s="80" t="s">
        <v>484</v>
      </c>
      <c r="Z15" s="80" t="s">
        <v>484</v>
      </c>
      <c r="AA15" s="80" t="s">
        <v>484</v>
      </c>
      <c r="AB15" s="80" t="s">
        <v>484</v>
      </c>
      <c r="AC15" s="80" t="s">
        <v>484</v>
      </c>
      <c r="AD15" s="80" t="s">
        <v>484</v>
      </c>
      <c r="AE15" s="230">
        <f t="shared" si="1"/>
        <v>10</v>
      </c>
      <c r="AF15" s="230">
        <f t="shared" si="2"/>
        <v>0</v>
      </c>
      <c r="AG15" s="230">
        <f t="shared" si="3"/>
        <v>0</v>
      </c>
      <c r="AH15" s="230">
        <f t="shared" si="4"/>
        <v>10</v>
      </c>
      <c r="AI15" s="231"/>
    </row>
    <row r="16" ht="18.75" customHeight="1">
      <c r="A16" s="81">
        <v>7.0</v>
      </c>
      <c r="B16" s="232" t="s">
        <v>17</v>
      </c>
      <c r="C16" s="233" t="s">
        <v>18</v>
      </c>
      <c r="D16" s="232" t="s">
        <v>19</v>
      </c>
      <c r="E16" s="233" t="s">
        <v>20</v>
      </c>
      <c r="F16" s="232" t="s">
        <v>21</v>
      </c>
      <c r="G16" s="233" t="s">
        <v>22</v>
      </c>
      <c r="H16" s="232" t="s">
        <v>54</v>
      </c>
      <c r="I16" s="234" t="s">
        <v>742</v>
      </c>
      <c r="J16" s="235" t="s">
        <v>478</v>
      </c>
      <c r="K16" s="235" t="s">
        <v>148</v>
      </c>
      <c r="L16" s="235" t="s">
        <v>743</v>
      </c>
      <c r="M16" s="235">
        <v>136.0</v>
      </c>
      <c r="N16" s="235" t="s">
        <v>711</v>
      </c>
      <c r="O16" s="234" t="s">
        <v>744</v>
      </c>
      <c r="P16" s="234" t="s">
        <v>745</v>
      </c>
      <c r="Q16" s="234" t="s">
        <v>150</v>
      </c>
      <c r="R16" s="229" t="s">
        <v>740</v>
      </c>
      <c r="S16" s="229" t="s">
        <v>741</v>
      </c>
      <c r="T16" s="229"/>
      <c r="U16" s="80" t="s">
        <v>484</v>
      </c>
      <c r="V16" s="80" t="s">
        <v>484</v>
      </c>
      <c r="W16" s="80" t="s">
        <v>484</v>
      </c>
      <c r="X16" s="80" t="s">
        <v>484</v>
      </c>
      <c r="Y16" s="80" t="s">
        <v>484</v>
      </c>
      <c r="Z16" s="80" t="s">
        <v>484</v>
      </c>
      <c r="AA16" s="80" t="s">
        <v>484</v>
      </c>
      <c r="AB16" s="80" t="s">
        <v>484</v>
      </c>
      <c r="AC16" s="80" t="s">
        <v>484</v>
      </c>
      <c r="AD16" s="80" t="s">
        <v>484</v>
      </c>
      <c r="AE16" s="230">
        <f t="shared" si="1"/>
        <v>10</v>
      </c>
      <c r="AF16" s="230">
        <f t="shared" si="2"/>
        <v>0</v>
      </c>
      <c r="AG16" s="230">
        <f t="shared" si="3"/>
        <v>0</v>
      </c>
      <c r="AH16" s="230">
        <f t="shared" si="4"/>
        <v>10</v>
      </c>
      <c r="AI16" s="231"/>
    </row>
    <row r="17" ht="18.75" customHeight="1">
      <c r="A17" s="238">
        <v>8.0</v>
      </c>
      <c r="B17" s="239" t="s">
        <v>17</v>
      </c>
      <c r="C17" s="240" t="s">
        <v>18</v>
      </c>
      <c r="D17" s="239" t="s">
        <v>19</v>
      </c>
      <c r="E17" s="240" t="s">
        <v>20</v>
      </c>
      <c r="F17" s="239" t="s">
        <v>21</v>
      </c>
      <c r="G17" s="240" t="s">
        <v>22</v>
      </c>
      <c r="H17" s="239" t="s">
        <v>54</v>
      </c>
      <c r="I17" s="241" t="s">
        <v>742</v>
      </c>
      <c r="J17" s="242" t="s">
        <v>478</v>
      </c>
      <c r="K17" s="242" t="s">
        <v>746</v>
      </c>
      <c r="L17" s="242" t="s">
        <v>747</v>
      </c>
      <c r="M17" s="242">
        <v>92.0</v>
      </c>
      <c r="N17" s="242" t="s">
        <v>480</v>
      </c>
      <c r="O17" s="241" t="s">
        <v>748</v>
      </c>
      <c r="P17" s="241" t="s">
        <v>735</v>
      </c>
      <c r="Q17" s="241" t="s">
        <v>749</v>
      </c>
      <c r="R17" s="243" t="s">
        <v>750</v>
      </c>
      <c r="S17" s="243" t="s">
        <v>731</v>
      </c>
      <c r="T17" s="243"/>
      <c r="U17" s="80" t="s">
        <v>484</v>
      </c>
      <c r="V17" s="80" t="s">
        <v>484</v>
      </c>
      <c r="W17" s="80" t="s">
        <v>484</v>
      </c>
      <c r="X17" s="80" t="s">
        <v>484</v>
      </c>
      <c r="Y17" s="80" t="s">
        <v>484</v>
      </c>
      <c r="Z17" s="80" t="s">
        <v>484</v>
      </c>
      <c r="AA17" s="80" t="s">
        <v>484</v>
      </c>
      <c r="AB17" s="80" t="s">
        <v>484</v>
      </c>
      <c r="AC17" s="80" t="s">
        <v>484</v>
      </c>
      <c r="AD17" s="80" t="s">
        <v>484</v>
      </c>
      <c r="AE17" s="230">
        <f t="shared" si="1"/>
        <v>10</v>
      </c>
      <c r="AF17" s="230">
        <f t="shared" si="2"/>
        <v>0</v>
      </c>
      <c r="AG17" s="230">
        <f t="shared" si="3"/>
        <v>0</v>
      </c>
      <c r="AH17" s="230">
        <f t="shared" si="4"/>
        <v>10</v>
      </c>
      <c r="AI17" s="231"/>
    </row>
    <row r="18" ht="18.75" customHeight="1">
      <c r="A18" s="81">
        <v>9.0</v>
      </c>
      <c r="B18" s="232" t="s">
        <v>17</v>
      </c>
      <c r="C18" s="233" t="s">
        <v>18</v>
      </c>
      <c r="D18" s="232" t="s">
        <v>19</v>
      </c>
      <c r="E18" s="233" t="s">
        <v>20</v>
      </c>
      <c r="F18" s="232" t="s">
        <v>60</v>
      </c>
      <c r="G18" s="233" t="s">
        <v>61</v>
      </c>
      <c r="H18" s="232" t="s">
        <v>23</v>
      </c>
      <c r="I18" s="234" t="s">
        <v>751</v>
      </c>
      <c r="J18" s="235" t="s">
        <v>478</v>
      </c>
      <c r="K18" s="235" t="s">
        <v>63</v>
      </c>
      <c r="L18" s="235" t="s">
        <v>752</v>
      </c>
      <c r="M18" s="235">
        <v>102.0</v>
      </c>
      <c r="N18" s="235" t="s">
        <v>711</v>
      </c>
      <c r="O18" s="234" t="s">
        <v>753</v>
      </c>
      <c r="P18" s="234" t="s">
        <v>735</v>
      </c>
      <c r="Q18" s="234" t="s">
        <v>65</v>
      </c>
      <c r="R18" s="245" t="s">
        <v>754</v>
      </c>
      <c r="S18" s="245" t="s">
        <v>755</v>
      </c>
      <c r="T18" s="245"/>
      <c r="U18" s="80" t="s">
        <v>484</v>
      </c>
      <c r="V18" s="80" t="s">
        <v>484</v>
      </c>
      <c r="W18" s="80" t="s">
        <v>484</v>
      </c>
      <c r="X18" s="80" t="s">
        <v>484</v>
      </c>
      <c r="Y18" s="80" t="s">
        <v>484</v>
      </c>
      <c r="Z18" s="80" t="s">
        <v>484</v>
      </c>
      <c r="AA18" s="80" t="s">
        <v>484</v>
      </c>
      <c r="AB18" s="80" t="s">
        <v>484</v>
      </c>
      <c r="AC18" s="80" t="s">
        <v>484</v>
      </c>
      <c r="AD18" s="80" t="s">
        <v>484</v>
      </c>
      <c r="AE18" s="230">
        <f t="shared" si="1"/>
        <v>10</v>
      </c>
      <c r="AF18" s="230">
        <f t="shared" si="2"/>
        <v>0</v>
      </c>
      <c r="AG18" s="230">
        <f t="shared" si="3"/>
        <v>0</v>
      </c>
      <c r="AH18" s="230">
        <f t="shared" si="4"/>
        <v>10</v>
      </c>
      <c r="AI18" s="231"/>
    </row>
    <row r="19" ht="18.75" customHeight="1">
      <c r="A19" s="81">
        <v>10.0</v>
      </c>
      <c r="B19" s="232" t="s">
        <v>17</v>
      </c>
      <c r="C19" s="233" t="s">
        <v>18</v>
      </c>
      <c r="D19" s="232" t="s">
        <v>19</v>
      </c>
      <c r="E19" s="233" t="s">
        <v>20</v>
      </c>
      <c r="F19" s="232" t="s">
        <v>60</v>
      </c>
      <c r="G19" s="233" t="s">
        <v>61</v>
      </c>
      <c r="H19" s="232" t="s">
        <v>23</v>
      </c>
      <c r="I19" s="234" t="s">
        <v>751</v>
      </c>
      <c r="J19" s="235" t="s">
        <v>478</v>
      </c>
      <c r="K19" s="235" t="s">
        <v>25</v>
      </c>
      <c r="L19" s="235" t="s">
        <v>756</v>
      </c>
      <c r="M19" s="235">
        <v>95.0</v>
      </c>
      <c r="N19" s="235" t="s">
        <v>711</v>
      </c>
      <c r="O19" s="234" t="s">
        <v>757</v>
      </c>
      <c r="P19" s="234" t="s">
        <v>758</v>
      </c>
      <c r="Q19" s="234" t="s">
        <v>759</v>
      </c>
      <c r="R19" s="245" t="s">
        <v>754</v>
      </c>
      <c r="S19" s="245" t="s">
        <v>755</v>
      </c>
      <c r="T19" s="245"/>
      <c r="U19" s="80" t="s">
        <v>484</v>
      </c>
      <c r="V19" s="80" t="s">
        <v>484</v>
      </c>
      <c r="W19" s="80" t="s">
        <v>484</v>
      </c>
      <c r="X19" s="80" t="s">
        <v>484</v>
      </c>
      <c r="Y19" s="80" t="s">
        <v>484</v>
      </c>
      <c r="Z19" s="80" t="s">
        <v>484</v>
      </c>
      <c r="AA19" s="80" t="s">
        <v>484</v>
      </c>
      <c r="AB19" s="80" t="s">
        <v>484</v>
      </c>
      <c r="AC19" s="80" t="s">
        <v>484</v>
      </c>
      <c r="AD19" s="80" t="s">
        <v>484</v>
      </c>
      <c r="AE19" s="230">
        <f t="shared" si="1"/>
        <v>10</v>
      </c>
      <c r="AF19" s="230">
        <f t="shared" si="2"/>
        <v>0</v>
      </c>
      <c r="AG19" s="230">
        <f t="shared" si="3"/>
        <v>0</v>
      </c>
      <c r="AH19" s="230">
        <f t="shared" si="4"/>
        <v>10</v>
      </c>
      <c r="AI19" s="231"/>
    </row>
    <row r="20" ht="18.75" customHeight="1">
      <c r="A20" s="81">
        <v>11.0</v>
      </c>
      <c r="B20" s="232" t="s">
        <v>17</v>
      </c>
      <c r="C20" s="233" t="s">
        <v>18</v>
      </c>
      <c r="D20" s="232" t="s">
        <v>19</v>
      </c>
      <c r="E20" s="233" t="s">
        <v>20</v>
      </c>
      <c r="F20" s="232" t="s">
        <v>60</v>
      </c>
      <c r="G20" s="233" t="s">
        <v>61</v>
      </c>
      <c r="H20" s="232" t="s">
        <v>68</v>
      </c>
      <c r="I20" s="234" t="s">
        <v>760</v>
      </c>
      <c r="J20" s="235" t="s">
        <v>478</v>
      </c>
      <c r="K20" s="235" t="s">
        <v>761</v>
      </c>
      <c r="L20" s="235" t="s">
        <v>762</v>
      </c>
      <c r="M20" s="235">
        <v>81.0</v>
      </c>
      <c r="N20" s="235" t="s">
        <v>711</v>
      </c>
      <c r="O20" s="234" t="s">
        <v>763</v>
      </c>
      <c r="P20" s="234" t="s">
        <v>764</v>
      </c>
      <c r="Q20" s="234" t="s">
        <v>765</v>
      </c>
      <c r="R20" s="245" t="s">
        <v>766</v>
      </c>
      <c r="S20" s="245" t="s">
        <v>755</v>
      </c>
      <c r="T20" s="245"/>
      <c r="U20" s="80" t="s">
        <v>484</v>
      </c>
      <c r="V20" s="80" t="s">
        <v>484</v>
      </c>
      <c r="W20" s="80" t="s">
        <v>484</v>
      </c>
      <c r="X20" s="80" t="s">
        <v>484</v>
      </c>
      <c r="Y20" s="80" t="s">
        <v>484</v>
      </c>
      <c r="Z20" s="80" t="s">
        <v>484</v>
      </c>
      <c r="AA20" s="80" t="s">
        <v>484</v>
      </c>
      <c r="AB20" s="80" t="s">
        <v>484</v>
      </c>
      <c r="AC20" s="80" t="s">
        <v>484</v>
      </c>
      <c r="AD20" s="80" t="s">
        <v>484</v>
      </c>
      <c r="AE20" s="230">
        <f t="shared" si="1"/>
        <v>10</v>
      </c>
      <c r="AF20" s="230">
        <f t="shared" si="2"/>
        <v>0</v>
      </c>
      <c r="AG20" s="230">
        <f t="shared" si="3"/>
        <v>0</v>
      </c>
      <c r="AH20" s="230">
        <f t="shared" si="4"/>
        <v>10</v>
      </c>
      <c r="AI20" s="231"/>
    </row>
    <row r="21" ht="18.75" customHeight="1">
      <c r="A21" s="238">
        <v>12.0</v>
      </c>
      <c r="B21" s="239" t="s">
        <v>17</v>
      </c>
      <c r="C21" s="240" t="s">
        <v>18</v>
      </c>
      <c r="D21" s="239" t="s">
        <v>19</v>
      </c>
      <c r="E21" s="240" t="s">
        <v>20</v>
      </c>
      <c r="F21" s="239" t="s">
        <v>60</v>
      </c>
      <c r="G21" s="240" t="s">
        <v>61</v>
      </c>
      <c r="H21" s="239" t="s">
        <v>31</v>
      </c>
      <c r="I21" s="241" t="s">
        <v>477</v>
      </c>
      <c r="J21" s="242" t="s">
        <v>478</v>
      </c>
      <c r="K21" s="242" t="s">
        <v>56</v>
      </c>
      <c r="L21" s="242" t="s">
        <v>479</v>
      </c>
      <c r="M21" s="242">
        <v>151.0</v>
      </c>
      <c r="N21" s="242" t="s">
        <v>480</v>
      </c>
      <c r="O21" s="241" t="s">
        <v>481</v>
      </c>
      <c r="P21" s="241" t="s">
        <v>482</v>
      </c>
      <c r="Q21" s="241" t="s">
        <v>351</v>
      </c>
      <c r="R21" s="243" t="s">
        <v>483</v>
      </c>
      <c r="S21" s="243" t="s">
        <v>767</v>
      </c>
      <c r="T21" s="243"/>
      <c r="U21" s="80" t="s">
        <v>484</v>
      </c>
      <c r="V21" s="80" t="s">
        <v>484</v>
      </c>
      <c r="W21" s="80" t="s">
        <v>484</v>
      </c>
      <c r="X21" s="80" t="s">
        <v>484</v>
      </c>
      <c r="Y21" s="80" t="s">
        <v>484</v>
      </c>
      <c r="Z21" s="80" t="s">
        <v>484</v>
      </c>
      <c r="AA21" s="80" t="s">
        <v>484</v>
      </c>
      <c r="AB21" s="80" t="s">
        <v>484</v>
      </c>
      <c r="AC21" s="80" t="s">
        <v>484</v>
      </c>
      <c r="AD21" s="80" t="s">
        <v>484</v>
      </c>
      <c r="AE21" s="230">
        <f t="shared" si="1"/>
        <v>10</v>
      </c>
      <c r="AF21" s="230">
        <f t="shared" si="2"/>
        <v>0</v>
      </c>
      <c r="AG21" s="230">
        <f t="shared" si="3"/>
        <v>0</v>
      </c>
      <c r="AH21" s="230">
        <f t="shared" si="4"/>
        <v>10</v>
      </c>
      <c r="AI21" s="231"/>
    </row>
    <row r="22" ht="18.75" customHeight="1">
      <c r="A22" s="81">
        <v>13.0</v>
      </c>
      <c r="B22" s="232" t="s">
        <v>17</v>
      </c>
      <c r="C22" s="233" t="s">
        <v>18</v>
      </c>
      <c r="D22" s="232" t="s">
        <v>19</v>
      </c>
      <c r="E22" s="233" t="s">
        <v>20</v>
      </c>
      <c r="F22" s="232" t="s">
        <v>60</v>
      </c>
      <c r="G22" s="233" t="s">
        <v>61</v>
      </c>
      <c r="H22" s="232" t="s">
        <v>78</v>
      </c>
      <c r="I22" s="234" t="s">
        <v>768</v>
      </c>
      <c r="J22" s="235" t="s">
        <v>478</v>
      </c>
      <c r="K22" s="235" t="s">
        <v>156</v>
      </c>
      <c r="L22" s="235" t="s">
        <v>769</v>
      </c>
      <c r="M22" s="235">
        <v>111.0</v>
      </c>
      <c r="N22" s="235" t="s">
        <v>711</v>
      </c>
      <c r="O22" s="234" t="s">
        <v>770</v>
      </c>
      <c r="P22" s="234" t="s">
        <v>735</v>
      </c>
      <c r="Q22" s="234" t="s">
        <v>330</v>
      </c>
      <c r="R22" s="245" t="s">
        <v>771</v>
      </c>
      <c r="S22" s="245" t="s">
        <v>507</v>
      </c>
      <c r="T22" s="245"/>
      <c r="U22" s="80" t="s">
        <v>484</v>
      </c>
      <c r="V22" s="80" t="s">
        <v>484</v>
      </c>
      <c r="W22" s="80" t="s">
        <v>484</v>
      </c>
      <c r="X22" s="80" t="s">
        <v>484</v>
      </c>
      <c r="Y22" s="80" t="s">
        <v>484</v>
      </c>
      <c r="Z22" s="80" t="s">
        <v>484</v>
      </c>
      <c r="AA22" s="80" t="s">
        <v>484</v>
      </c>
      <c r="AB22" s="80" t="s">
        <v>484</v>
      </c>
      <c r="AC22" s="80" t="s">
        <v>484</v>
      </c>
      <c r="AD22" s="80" t="s">
        <v>484</v>
      </c>
      <c r="AE22" s="230">
        <f t="shared" si="1"/>
        <v>10</v>
      </c>
      <c r="AF22" s="230">
        <f t="shared" si="2"/>
        <v>0</v>
      </c>
      <c r="AG22" s="230">
        <f t="shared" si="3"/>
        <v>0</v>
      </c>
      <c r="AH22" s="230">
        <f t="shared" si="4"/>
        <v>10</v>
      </c>
      <c r="AI22" s="231"/>
    </row>
    <row r="23" ht="18.75" customHeight="1">
      <c r="A23" s="81">
        <v>14.0</v>
      </c>
      <c r="B23" s="232" t="s">
        <v>17</v>
      </c>
      <c r="C23" s="233" t="s">
        <v>18</v>
      </c>
      <c r="D23" s="232" t="s">
        <v>19</v>
      </c>
      <c r="E23" s="233" t="s">
        <v>20</v>
      </c>
      <c r="F23" s="232" t="s">
        <v>60</v>
      </c>
      <c r="G23" s="233" t="s">
        <v>61</v>
      </c>
      <c r="H23" s="232" t="s">
        <v>111</v>
      </c>
      <c r="I23" s="234" t="s">
        <v>772</v>
      </c>
      <c r="J23" s="235" t="s">
        <v>478</v>
      </c>
      <c r="K23" s="235" t="s">
        <v>56</v>
      </c>
      <c r="L23" s="235" t="s">
        <v>773</v>
      </c>
      <c r="M23" s="235">
        <v>65.0</v>
      </c>
      <c r="N23" s="235" t="s">
        <v>711</v>
      </c>
      <c r="O23" s="234" t="s">
        <v>774</v>
      </c>
      <c r="P23" s="234" t="s">
        <v>775</v>
      </c>
      <c r="Q23" s="234" t="s">
        <v>776</v>
      </c>
      <c r="R23" s="245" t="s">
        <v>771</v>
      </c>
      <c r="S23" s="245" t="s">
        <v>507</v>
      </c>
      <c r="T23" s="245"/>
      <c r="U23" s="80" t="s">
        <v>484</v>
      </c>
      <c r="V23" s="80" t="s">
        <v>484</v>
      </c>
      <c r="W23" s="80" t="s">
        <v>484</v>
      </c>
      <c r="X23" s="80" t="s">
        <v>484</v>
      </c>
      <c r="Y23" s="80" t="s">
        <v>484</v>
      </c>
      <c r="Z23" s="80" t="s">
        <v>484</v>
      </c>
      <c r="AA23" s="80" t="s">
        <v>484</v>
      </c>
      <c r="AB23" s="80" t="s">
        <v>484</v>
      </c>
      <c r="AC23" s="80" t="s">
        <v>484</v>
      </c>
      <c r="AD23" s="80" t="s">
        <v>484</v>
      </c>
      <c r="AE23" s="230">
        <f t="shared" si="1"/>
        <v>10</v>
      </c>
      <c r="AF23" s="230">
        <f t="shared" si="2"/>
        <v>0</v>
      </c>
      <c r="AG23" s="230">
        <f t="shared" si="3"/>
        <v>0</v>
      </c>
      <c r="AH23" s="230">
        <f t="shared" si="4"/>
        <v>10</v>
      </c>
      <c r="AI23" s="231"/>
    </row>
    <row r="24" ht="18.75" customHeight="1">
      <c r="A24" s="81">
        <v>15.0</v>
      </c>
      <c r="B24" s="232" t="s">
        <v>17</v>
      </c>
      <c r="C24" s="233" t="s">
        <v>18</v>
      </c>
      <c r="D24" s="232" t="s">
        <v>19</v>
      </c>
      <c r="E24" s="233" t="s">
        <v>20</v>
      </c>
      <c r="F24" s="232" t="s">
        <v>60</v>
      </c>
      <c r="G24" s="233" t="s">
        <v>61</v>
      </c>
      <c r="H24" s="232" t="s">
        <v>82</v>
      </c>
      <c r="I24" s="234" t="s">
        <v>777</v>
      </c>
      <c r="J24" s="235" t="s">
        <v>478</v>
      </c>
      <c r="K24" s="235" t="s">
        <v>113</v>
      </c>
      <c r="L24" s="235" t="s">
        <v>778</v>
      </c>
      <c r="M24" s="235">
        <v>25.0</v>
      </c>
      <c r="N24" s="235" t="s">
        <v>711</v>
      </c>
      <c r="O24" s="234" t="s">
        <v>779</v>
      </c>
      <c r="P24" s="234" t="s">
        <v>780</v>
      </c>
      <c r="Q24" s="234" t="s">
        <v>781</v>
      </c>
      <c r="R24" s="245" t="s">
        <v>782</v>
      </c>
      <c r="S24" s="245" t="s">
        <v>507</v>
      </c>
      <c r="T24" s="245"/>
      <c r="U24" s="80" t="s">
        <v>484</v>
      </c>
      <c r="V24" s="80" t="s">
        <v>484</v>
      </c>
      <c r="W24" s="80" t="s">
        <v>484</v>
      </c>
      <c r="X24" s="80" t="s">
        <v>484</v>
      </c>
      <c r="Y24" s="80" t="s">
        <v>484</v>
      </c>
      <c r="Z24" s="80" t="s">
        <v>484</v>
      </c>
      <c r="AA24" s="80" t="s">
        <v>484</v>
      </c>
      <c r="AB24" s="80" t="s">
        <v>484</v>
      </c>
      <c r="AC24" s="80" t="s">
        <v>484</v>
      </c>
      <c r="AD24" s="80" t="s">
        <v>484</v>
      </c>
      <c r="AE24" s="230">
        <f t="shared" si="1"/>
        <v>10</v>
      </c>
      <c r="AF24" s="230">
        <f t="shared" si="2"/>
        <v>0</v>
      </c>
      <c r="AG24" s="230">
        <f t="shared" si="3"/>
        <v>0</v>
      </c>
      <c r="AH24" s="230">
        <f t="shared" si="4"/>
        <v>10</v>
      </c>
      <c r="AI24" s="231"/>
    </row>
    <row r="25" ht="18.75" customHeight="1">
      <c r="A25" s="81">
        <v>16.0</v>
      </c>
      <c r="B25" s="232" t="s">
        <v>17</v>
      </c>
      <c r="C25" s="233" t="s">
        <v>18</v>
      </c>
      <c r="D25" s="232" t="s">
        <v>19</v>
      </c>
      <c r="E25" s="233" t="s">
        <v>20</v>
      </c>
      <c r="F25" s="232" t="s">
        <v>60</v>
      </c>
      <c r="G25" s="233" t="s">
        <v>61</v>
      </c>
      <c r="H25" s="232" t="s">
        <v>91</v>
      </c>
      <c r="I25" s="234" t="s">
        <v>783</v>
      </c>
      <c r="J25" s="235" t="s">
        <v>478</v>
      </c>
      <c r="K25" s="235" t="s">
        <v>63</v>
      </c>
      <c r="L25" s="235" t="s">
        <v>784</v>
      </c>
      <c r="M25" s="235">
        <v>167.0</v>
      </c>
      <c r="N25" s="235" t="s">
        <v>711</v>
      </c>
      <c r="O25" s="234" t="s">
        <v>785</v>
      </c>
      <c r="P25" s="234" t="s">
        <v>728</v>
      </c>
      <c r="Q25" s="234" t="s">
        <v>786</v>
      </c>
      <c r="R25" s="245" t="s">
        <v>782</v>
      </c>
      <c r="S25" s="245" t="s">
        <v>507</v>
      </c>
      <c r="T25" s="245"/>
      <c r="U25" s="80" t="s">
        <v>484</v>
      </c>
      <c r="V25" s="80" t="s">
        <v>484</v>
      </c>
      <c r="W25" s="80" t="s">
        <v>484</v>
      </c>
      <c r="X25" s="80" t="s">
        <v>484</v>
      </c>
      <c r="Y25" s="80" t="s">
        <v>484</v>
      </c>
      <c r="Z25" s="80" t="s">
        <v>484</v>
      </c>
      <c r="AA25" s="80" t="s">
        <v>484</v>
      </c>
      <c r="AB25" s="80" t="s">
        <v>484</v>
      </c>
      <c r="AC25" s="80" t="s">
        <v>484</v>
      </c>
      <c r="AD25" s="80" t="s">
        <v>484</v>
      </c>
      <c r="AE25" s="230">
        <f t="shared" si="1"/>
        <v>10</v>
      </c>
      <c r="AF25" s="230">
        <f t="shared" si="2"/>
        <v>0</v>
      </c>
      <c r="AG25" s="230">
        <f t="shared" si="3"/>
        <v>0</v>
      </c>
      <c r="AH25" s="230">
        <f t="shared" si="4"/>
        <v>10</v>
      </c>
      <c r="AI25" s="231"/>
    </row>
    <row r="26" ht="18.75" customHeight="1">
      <c r="A26" s="238">
        <v>17.0</v>
      </c>
      <c r="B26" s="239" t="s">
        <v>17</v>
      </c>
      <c r="C26" s="240" t="s">
        <v>18</v>
      </c>
      <c r="D26" s="239" t="s">
        <v>19</v>
      </c>
      <c r="E26" s="240" t="s">
        <v>20</v>
      </c>
      <c r="F26" s="239" t="s">
        <v>60</v>
      </c>
      <c r="G26" s="240" t="s">
        <v>61</v>
      </c>
      <c r="H26" s="239" t="s">
        <v>91</v>
      </c>
      <c r="I26" s="241" t="s">
        <v>783</v>
      </c>
      <c r="J26" s="242" t="s">
        <v>478</v>
      </c>
      <c r="K26" s="242" t="s">
        <v>132</v>
      </c>
      <c r="L26" s="242" t="s">
        <v>787</v>
      </c>
      <c r="M26" s="242">
        <v>80.0</v>
      </c>
      <c r="N26" s="242" t="s">
        <v>480</v>
      </c>
      <c r="O26" s="241" t="s">
        <v>788</v>
      </c>
      <c r="P26" s="241" t="s">
        <v>789</v>
      </c>
      <c r="Q26" s="241" t="s">
        <v>790</v>
      </c>
      <c r="R26" s="243" t="s">
        <v>791</v>
      </c>
      <c r="S26" s="243" t="s">
        <v>767</v>
      </c>
      <c r="T26" s="243"/>
      <c r="U26" s="80" t="s">
        <v>484</v>
      </c>
      <c r="V26" s="80" t="s">
        <v>484</v>
      </c>
      <c r="W26" s="80" t="s">
        <v>484</v>
      </c>
      <c r="X26" s="80" t="s">
        <v>484</v>
      </c>
      <c r="Y26" s="80" t="s">
        <v>484</v>
      </c>
      <c r="Z26" s="80" t="s">
        <v>484</v>
      </c>
      <c r="AA26" s="80" t="s">
        <v>484</v>
      </c>
      <c r="AB26" s="80" t="s">
        <v>484</v>
      </c>
      <c r="AC26" s="80" t="s">
        <v>484</v>
      </c>
      <c r="AD26" s="80" t="s">
        <v>484</v>
      </c>
      <c r="AE26" s="230">
        <f t="shared" si="1"/>
        <v>10</v>
      </c>
      <c r="AF26" s="230">
        <f t="shared" si="2"/>
        <v>0</v>
      </c>
      <c r="AG26" s="230">
        <f t="shared" si="3"/>
        <v>0</v>
      </c>
      <c r="AH26" s="230">
        <f t="shared" si="4"/>
        <v>10</v>
      </c>
      <c r="AI26" s="231"/>
    </row>
    <row r="27" ht="18.75" customHeight="1">
      <c r="A27" s="81">
        <v>18.0</v>
      </c>
      <c r="B27" s="232" t="s">
        <v>17</v>
      </c>
      <c r="C27" s="233" t="s">
        <v>18</v>
      </c>
      <c r="D27" s="232" t="s">
        <v>19</v>
      </c>
      <c r="E27" s="233" t="s">
        <v>20</v>
      </c>
      <c r="F27" s="232" t="s">
        <v>37</v>
      </c>
      <c r="G27" s="233" t="s">
        <v>97</v>
      </c>
      <c r="H27" s="232" t="s">
        <v>23</v>
      </c>
      <c r="I27" s="234" t="s">
        <v>792</v>
      </c>
      <c r="J27" s="235" t="s">
        <v>478</v>
      </c>
      <c r="K27" s="235" t="s">
        <v>793</v>
      </c>
      <c r="L27" s="235" t="s">
        <v>794</v>
      </c>
      <c r="M27" s="235">
        <v>128.0</v>
      </c>
      <c r="N27" s="235" t="s">
        <v>711</v>
      </c>
      <c r="O27" s="234" t="s">
        <v>795</v>
      </c>
      <c r="P27" s="234" t="s">
        <v>796</v>
      </c>
      <c r="Q27" s="234" t="s">
        <v>797</v>
      </c>
      <c r="R27" s="245" t="s">
        <v>766</v>
      </c>
      <c r="S27" s="245" t="s">
        <v>755</v>
      </c>
      <c r="T27" s="245"/>
      <c r="U27" s="80" t="s">
        <v>484</v>
      </c>
      <c r="V27" s="80" t="s">
        <v>484</v>
      </c>
      <c r="W27" s="80" t="s">
        <v>484</v>
      </c>
      <c r="X27" s="80" t="s">
        <v>484</v>
      </c>
      <c r="Y27" s="80" t="s">
        <v>484</v>
      </c>
      <c r="Z27" s="80" t="s">
        <v>484</v>
      </c>
      <c r="AA27" s="80" t="s">
        <v>484</v>
      </c>
      <c r="AB27" s="80" t="s">
        <v>484</v>
      </c>
      <c r="AC27" s="80" t="s">
        <v>484</v>
      </c>
      <c r="AD27" s="80" t="s">
        <v>484</v>
      </c>
      <c r="AE27" s="230">
        <f t="shared" si="1"/>
        <v>10</v>
      </c>
      <c r="AF27" s="230">
        <f t="shared" si="2"/>
        <v>0</v>
      </c>
      <c r="AG27" s="230">
        <f t="shared" si="3"/>
        <v>0</v>
      </c>
      <c r="AH27" s="230">
        <f t="shared" si="4"/>
        <v>10</v>
      </c>
      <c r="AI27" s="231"/>
    </row>
    <row r="28" ht="18.75" customHeight="1">
      <c r="A28" s="81">
        <v>19.0</v>
      </c>
      <c r="B28" s="232" t="s">
        <v>17</v>
      </c>
      <c r="C28" s="233" t="s">
        <v>18</v>
      </c>
      <c r="D28" s="232" t="s">
        <v>19</v>
      </c>
      <c r="E28" s="233" t="s">
        <v>20</v>
      </c>
      <c r="F28" s="232" t="s">
        <v>37</v>
      </c>
      <c r="G28" s="233" t="s">
        <v>97</v>
      </c>
      <c r="H28" s="232" t="s">
        <v>31</v>
      </c>
      <c r="I28" s="234" t="s">
        <v>798</v>
      </c>
      <c r="J28" s="235" t="s">
        <v>478</v>
      </c>
      <c r="K28" s="235" t="s">
        <v>45</v>
      </c>
      <c r="L28" s="235" t="s">
        <v>799</v>
      </c>
      <c r="M28" s="235">
        <v>66.0</v>
      </c>
      <c r="N28" s="235" t="s">
        <v>711</v>
      </c>
      <c r="O28" s="234" t="s">
        <v>800</v>
      </c>
      <c r="P28" s="234" t="s">
        <v>801</v>
      </c>
      <c r="Q28" s="234" t="s">
        <v>150</v>
      </c>
      <c r="R28" s="245" t="s">
        <v>802</v>
      </c>
      <c r="S28" s="245" t="s">
        <v>513</v>
      </c>
      <c r="T28" s="245"/>
      <c r="U28" s="80" t="s">
        <v>484</v>
      </c>
      <c r="V28" s="80" t="s">
        <v>484</v>
      </c>
      <c r="W28" s="80" t="s">
        <v>484</v>
      </c>
      <c r="X28" s="80" t="s">
        <v>484</v>
      </c>
      <c r="Y28" s="80" t="s">
        <v>484</v>
      </c>
      <c r="Z28" s="80" t="s">
        <v>484</v>
      </c>
      <c r="AA28" s="80" t="s">
        <v>484</v>
      </c>
      <c r="AB28" s="80" t="s">
        <v>484</v>
      </c>
      <c r="AC28" s="80" t="s">
        <v>484</v>
      </c>
      <c r="AD28" s="80"/>
      <c r="AE28" s="230">
        <f t="shared" si="1"/>
        <v>9</v>
      </c>
      <c r="AF28" s="230">
        <f t="shared" si="2"/>
        <v>0</v>
      </c>
      <c r="AG28" s="230">
        <f t="shared" si="3"/>
        <v>0</v>
      </c>
      <c r="AH28" s="230">
        <f t="shared" si="4"/>
        <v>9</v>
      </c>
      <c r="AI28" s="231"/>
    </row>
    <row r="29" ht="18.75" customHeight="1">
      <c r="A29" s="81">
        <v>20.0</v>
      </c>
      <c r="B29" s="232" t="s">
        <v>17</v>
      </c>
      <c r="C29" s="233" t="s">
        <v>18</v>
      </c>
      <c r="D29" s="232" t="s">
        <v>19</v>
      </c>
      <c r="E29" s="233" t="s">
        <v>20</v>
      </c>
      <c r="F29" s="232" t="s">
        <v>37</v>
      </c>
      <c r="G29" s="233" t="s">
        <v>97</v>
      </c>
      <c r="H29" s="232" t="s">
        <v>31</v>
      </c>
      <c r="I29" s="234" t="s">
        <v>798</v>
      </c>
      <c r="J29" s="235" t="s">
        <v>478</v>
      </c>
      <c r="K29" s="235" t="s">
        <v>803</v>
      </c>
      <c r="L29" s="235" t="s">
        <v>804</v>
      </c>
      <c r="M29" s="235">
        <v>37.0</v>
      </c>
      <c r="N29" s="235" t="s">
        <v>711</v>
      </c>
      <c r="O29" s="234" t="s">
        <v>805</v>
      </c>
      <c r="P29" s="234" t="s">
        <v>806</v>
      </c>
      <c r="Q29" s="234" t="s">
        <v>374</v>
      </c>
      <c r="R29" s="245" t="s">
        <v>802</v>
      </c>
      <c r="S29" s="245" t="s">
        <v>513</v>
      </c>
      <c r="T29" s="245"/>
      <c r="U29" s="80" t="s">
        <v>484</v>
      </c>
      <c r="V29" s="80" t="s">
        <v>484</v>
      </c>
      <c r="W29" s="80" t="s">
        <v>484</v>
      </c>
      <c r="X29" s="80" t="s">
        <v>484</v>
      </c>
      <c r="Y29" s="80" t="s">
        <v>484</v>
      </c>
      <c r="Z29" s="80" t="s">
        <v>484</v>
      </c>
      <c r="AA29" s="80" t="s">
        <v>484</v>
      </c>
      <c r="AB29" s="80" t="s">
        <v>484</v>
      </c>
      <c r="AC29" s="80" t="s">
        <v>484</v>
      </c>
      <c r="AD29" s="80" t="s">
        <v>484</v>
      </c>
      <c r="AE29" s="230">
        <f t="shared" si="1"/>
        <v>10</v>
      </c>
      <c r="AF29" s="230">
        <f t="shared" si="2"/>
        <v>0</v>
      </c>
      <c r="AG29" s="230">
        <f t="shared" si="3"/>
        <v>0</v>
      </c>
      <c r="AH29" s="230">
        <f t="shared" si="4"/>
        <v>10</v>
      </c>
      <c r="AI29" s="231"/>
    </row>
    <row r="30" ht="18.75" customHeight="1">
      <c r="A30" s="238">
        <v>21.0</v>
      </c>
      <c r="B30" s="239" t="s">
        <v>17</v>
      </c>
      <c r="C30" s="240" t="s">
        <v>18</v>
      </c>
      <c r="D30" s="239" t="s">
        <v>19</v>
      </c>
      <c r="E30" s="240" t="s">
        <v>20</v>
      </c>
      <c r="F30" s="239" t="s">
        <v>37</v>
      </c>
      <c r="G30" s="240" t="s">
        <v>97</v>
      </c>
      <c r="H30" s="239" t="s">
        <v>78</v>
      </c>
      <c r="I30" s="241" t="s">
        <v>807</v>
      </c>
      <c r="J30" s="242" t="s">
        <v>478</v>
      </c>
      <c r="K30" s="242" t="s">
        <v>808</v>
      </c>
      <c r="L30" s="242" t="s">
        <v>809</v>
      </c>
      <c r="M30" s="242">
        <v>99.0</v>
      </c>
      <c r="N30" s="242" t="s">
        <v>480</v>
      </c>
      <c r="O30" s="241" t="s">
        <v>810</v>
      </c>
      <c r="P30" s="241" t="s">
        <v>811</v>
      </c>
      <c r="Q30" s="241" t="s">
        <v>304</v>
      </c>
      <c r="R30" s="243" t="s">
        <v>812</v>
      </c>
      <c r="S30" s="243" t="s">
        <v>813</v>
      </c>
      <c r="T30" s="243"/>
      <c r="U30" s="80" t="s">
        <v>484</v>
      </c>
      <c r="V30" s="80" t="s">
        <v>484</v>
      </c>
      <c r="W30" s="80" t="s">
        <v>484</v>
      </c>
      <c r="X30" s="80" t="s">
        <v>484</v>
      </c>
      <c r="Y30" s="80" t="s">
        <v>484</v>
      </c>
      <c r="Z30" s="80" t="s">
        <v>484</v>
      </c>
      <c r="AA30" s="80" t="s">
        <v>484</v>
      </c>
      <c r="AB30" s="80" t="s">
        <v>484</v>
      </c>
      <c r="AC30" s="80" t="s">
        <v>484</v>
      </c>
      <c r="AD30" s="80" t="s">
        <v>484</v>
      </c>
      <c r="AE30" s="230">
        <f t="shared" si="1"/>
        <v>10</v>
      </c>
      <c r="AF30" s="230">
        <f t="shared" si="2"/>
        <v>0</v>
      </c>
      <c r="AG30" s="230">
        <f t="shared" si="3"/>
        <v>0</v>
      </c>
      <c r="AH30" s="230">
        <f t="shared" si="4"/>
        <v>10</v>
      </c>
      <c r="AI30" s="231"/>
    </row>
    <row r="31" ht="18.75" customHeight="1">
      <c r="A31" s="81">
        <v>22.0</v>
      </c>
      <c r="B31" s="232" t="s">
        <v>17</v>
      </c>
      <c r="C31" s="233" t="s">
        <v>18</v>
      </c>
      <c r="D31" s="232" t="s">
        <v>19</v>
      </c>
      <c r="E31" s="233" t="s">
        <v>20</v>
      </c>
      <c r="F31" s="232" t="s">
        <v>37</v>
      </c>
      <c r="G31" s="233" t="s">
        <v>97</v>
      </c>
      <c r="H31" s="232" t="s">
        <v>111</v>
      </c>
      <c r="I31" s="234" t="s">
        <v>814</v>
      </c>
      <c r="J31" s="235" t="s">
        <v>478</v>
      </c>
      <c r="K31" s="235" t="s">
        <v>274</v>
      </c>
      <c r="L31" s="235" t="s">
        <v>815</v>
      </c>
      <c r="M31" s="235">
        <v>160.0</v>
      </c>
      <c r="N31" s="235" t="s">
        <v>711</v>
      </c>
      <c r="O31" s="234" t="s">
        <v>816</v>
      </c>
      <c r="P31" s="234" t="s">
        <v>817</v>
      </c>
      <c r="Q31" s="234" t="s">
        <v>818</v>
      </c>
      <c r="R31" s="229" t="s">
        <v>515</v>
      </c>
      <c r="S31" s="245" t="s">
        <v>513</v>
      </c>
      <c r="T31" s="245"/>
      <c r="U31" s="80" t="s">
        <v>484</v>
      </c>
      <c r="V31" s="80" t="s">
        <v>484</v>
      </c>
      <c r="W31" s="80" t="s">
        <v>484</v>
      </c>
      <c r="X31" s="80" t="s">
        <v>484</v>
      </c>
      <c r="Y31" s="80" t="s">
        <v>484</v>
      </c>
      <c r="Z31" s="80" t="s">
        <v>484</v>
      </c>
      <c r="AA31" s="80" t="s">
        <v>484</v>
      </c>
      <c r="AB31" s="80" t="s">
        <v>484</v>
      </c>
      <c r="AC31" s="80" t="s">
        <v>484</v>
      </c>
      <c r="AD31" s="80" t="s">
        <v>484</v>
      </c>
      <c r="AE31" s="230">
        <f t="shared" si="1"/>
        <v>10</v>
      </c>
      <c r="AF31" s="230">
        <f t="shared" si="2"/>
        <v>0</v>
      </c>
      <c r="AG31" s="230">
        <f t="shared" si="3"/>
        <v>0</v>
      </c>
      <c r="AH31" s="230">
        <f t="shared" si="4"/>
        <v>10</v>
      </c>
      <c r="AI31" s="231"/>
    </row>
    <row r="32" ht="18.75" customHeight="1">
      <c r="A32" s="81">
        <v>23.0</v>
      </c>
      <c r="B32" s="232" t="s">
        <v>17</v>
      </c>
      <c r="C32" s="233" t="s">
        <v>18</v>
      </c>
      <c r="D32" s="232" t="s">
        <v>19</v>
      </c>
      <c r="E32" s="233" t="s">
        <v>20</v>
      </c>
      <c r="F32" s="232" t="s">
        <v>37</v>
      </c>
      <c r="G32" s="233" t="s">
        <v>97</v>
      </c>
      <c r="H32" s="232" t="s">
        <v>82</v>
      </c>
      <c r="I32" s="234" t="s">
        <v>819</v>
      </c>
      <c r="J32" s="235" t="s">
        <v>478</v>
      </c>
      <c r="K32" s="235" t="s">
        <v>116</v>
      </c>
      <c r="L32" s="235" t="s">
        <v>820</v>
      </c>
      <c r="M32" s="235">
        <v>107.0</v>
      </c>
      <c r="N32" s="235" t="s">
        <v>711</v>
      </c>
      <c r="O32" s="234" t="s">
        <v>821</v>
      </c>
      <c r="P32" s="234" t="s">
        <v>822</v>
      </c>
      <c r="Q32" s="234" t="s">
        <v>823</v>
      </c>
      <c r="R32" s="229" t="s">
        <v>515</v>
      </c>
      <c r="S32" s="245" t="s">
        <v>513</v>
      </c>
      <c r="T32" s="245"/>
      <c r="U32" s="80" t="s">
        <v>484</v>
      </c>
      <c r="V32" s="80" t="s">
        <v>484</v>
      </c>
      <c r="W32" s="80" t="s">
        <v>484</v>
      </c>
      <c r="X32" s="80" t="s">
        <v>484</v>
      </c>
      <c r="Y32" s="80" t="s">
        <v>484</v>
      </c>
      <c r="Z32" s="80" t="s">
        <v>484</v>
      </c>
      <c r="AA32" s="80" t="s">
        <v>484</v>
      </c>
      <c r="AB32" s="80" t="s">
        <v>484</v>
      </c>
      <c r="AC32" s="80" t="s">
        <v>484</v>
      </c>
      <c r="AD32" s="80" t="s">
        <v>484</v>
      </c>
      <c r="AE32" s="230">
        <f t="shared" si="1"/>
        <v>10</v>
      </c>
      <c r="AF32" s="230">
        <f t="shared" si="2"/>
        <v>0</v>
      </c>
      <c r="AG32" s="230">
        <f t="shared" si="3"/>
        <v>0</v>
      </c>
      <c r="AH32" s="230">
        <f t="shared" si="4"/>
        <v>10</v>
      </c>
      <c r="AI32" s="231"/>
    </row>
    <row r="33" ht="18.75" customHeight="1">
      <c r="A33" s="81">
        <v>24.0</v>
      </c>
      <c r="B33" s="232" t="s">
        <v>17</v>
      </c>
      <c r="C33" s="233" t="s">
        <v>18</v>
      </c>
      <c r="D33" s="232" t="s">
        <v>19</v>
      </c>
      <c r="E33" s="233" t="s">
        <v>20</v>
      </c>
      <c r="F33" s="232" t="s">
        <v>119</v>
      </c>
      <c r="G33" s="233" t="s">
        <v>120</v>
      </c>
      <c r="H33" s="232" t="s">
        <v>37</v>
      </c>
      <c r="I33" s="234" t="s">
        <v>824</v>
      </c>
      <c r="J33" s="235" t="s">
        <v>478</v>
      </c>
      <c r="K33" s="235" t="s">
        <v>203</v>
      </c>
      <c r="L33" s="235" t="s">
        <v>825</v>
      </c>
      <c r="M33" s="235">
        <v>172.0</v>
      </c>
      <c r="N33" s="235" t="s">
        <v>711</v>
      </c>
      <c r="O33" s="234" t="s">
        <v>826</v>
      </c>
      <c r="P33" s="234" t="s">
        <v>827</v>
      </c>
      <c r="Q33" s="234" t="s">
        <v>325</v>
      </c>
      <c r="R33" s="229" t="s">
        <v>828</v>
      </c>
      <c r="S33" s="245" t="s">
        <v>829</v>
      </c>
      <c r="T33" s="245"/>
      <c r="U33" s="80" t="s">
        <v>484</v>
      </c>
      <c r="V33" s="80" t="s">
        <v>484</v>
      </c>
      <c r="W33" s="80" t="s">
        <v>484</v>
      </c>
      <c r="X33" s="80" t="s">
        <v>484</v>
      </c>
      <c r="Y33" s="80" t="s">
        <v>484</v>
      </c>
      <c r="Z33" s="80" t="s">
        <v>484</v>
      </c>
      <c r="AA33" s="80" t="s">
        <v>484</v>
      </c>
      <c r="AB33" s="80" t="s">
        <v>484</v>
      </c>
      <c r="AC33" s="80" t="s">
        <v>484</v>
      </c>
      <c r="AD33" s="80" t="s">
        <v>484</v>
      </c>
      <c r="AE33" s="230">
        <f t="shared" si="1"/>
        <v>10</v>
      </c>
      <c r="AF33" s="230">
        <f t="shared" si="2"/>
        <v>0</v>
      </c>
      <c r="AG33" s="230">
        <f t="shared" si="3"/>
        <v>0</v>
      </c>
      <c r="AH33" s="230">
        <f t="shared" si="4"/>
        <v>10</v>
      </c>
      <c r="AI33" s="231"/>
    </row>
    <row r="34" ht="18.75" customHeight="1">
      <c r="A34" s="81">
        <v>25.0</v>
      </c>
      <c r="B34" s="232" t="s">
        <v>17</v>
      </c>
      <c r="C34" s="233" t="s">
        <v>18</v>
      </c>
      <c r="D34" s="232" t="s">
        <v>19</v>
      </c>
      <c r="E34" s="233" t="s">
        <v>20</v>
      </c>
      <c r="F34" s="232" t="s">
        <v>119</v>
      </c>
      <c r="G34" s="233" t="s">
        <v>120</v>
      </c>
      <c r="H34" s="232" t="s">
        <v>37</v>
      </c>
      <c r="I34" s="234" t="s">
        <v>824</v>
      </c>
      <c r="J34" s="235" t="s">
        <v>478</v>
      </c>
      <c r="K34" s="235" t="s">
        <v>25</v>
      </c>
      <c r="L34" s="235" t="s">
        <v>830</v>
      </c>
      <c r="M34" s="235">
        <v>51.0</v>
      </c>
      <c r="N34" s="235" t="s">
        <v>711</v>
      </c>
      <c r="O34" s="234" t="s">
        <v>831</v>
      </c>
      <c r="P34" s="234" t="s">
        <v>832</v>
      </c>
      <c r="Q34" s="234" t="s">
        <v>833</v>
      </c>
      <c r="R34" s="229" t="s">
        <v>828</v>
      </c>
      <c r="S34" s="245" t="s">
        <v>829</v>
      </c>
      <c r="T34" s="245"/>
      <c r="U34" s="80" t="s">
        <v>484</v>
      </c>
      <c r="V34" s="80" t="s">
        <v>484</v>
      </c>
      <c r="W34" s="80" t="s">
        <v>484</v>
      </c>
      <c r="X34" s="80" t="s">
        <v>484</v>
      </c>
      <c r="Y34" s="80" t="s">
        <v>484</v>
      </c>
      <c r="Z34" s="80" t="s">
        <v>484</v>
      </c>
      <c r="AA34" s="80" t="s">
        <v>484</v>
      </c>
      <c r="AB34" s="80" t="s">
        <v>484</v>
      </c>
      <c r="AC34" s="80" t="s">
        <v>484</v>
      </c>
      <c r="AD34" s="80" t="s">
        <v>484</v>
      </c>
      <c r="AE34" s="230">
        <f t="shared" si="1"/>
        <v>10</v>
      </c>
      <c r="AF34" s="230">
        <f t="shared" si="2"/>
        <v>0</v>
      </c>
      <c r="AG34" s="230">
        <f t="shared" si="3"/>
        <v>0</v>
      </c>
      <c r="AH34" s="230">
        <f t="shared" si="4"/>
        <v>10</v>
      </c>
      <c r="AI34" s="231"/>
    </row>
    <row r="35" ht="18.75" customHeight="1">
      <c r="A35" s="238">
        <v>26.0</v>
      </c>
      <c r="B35" s="239" t="s">
        <v>17</v>
      </c>
      <c r="C35" s="240" t="s">
        <v>18</v>
      </c>
      <c r="D35" s="239" t="s">
        <v>19</v>
      </c>
      <c r="E35" s="240" t="s">
        <v>20</v>
      </c>
      <c r="F35" s="239" t="s">
        <v>119</v>
      </c>
      <c r="G35" s="240" t="s">
        <v>120</v>
      </c>
      <c r="H35" s="239" t="s">
        <v>43</v>
      </c>
      <c r="I35" s="241" t="s">
        <v>834</v>
      </c>
      <c r="J35" s="242" t="s">
        <v>478</v>
      </c>
      <c r="K35" s="242" t="s">
        <v>25</v>
      </c>
      <c r="L35" s="242" t="s">
        <v>835</v>
      </c>
      <c r="M35" s="242">
        <v>124.0</v>
      </c>
      <c r="N35" s="242" t="s">
        <v>480</v>
      </c>
      <c r="O35" s="241" t="s">
        <v>836</v>
      </c>
      <c r="P35" s="241" t="s">
        <v>837</v>
      </c>
      <c r="Q35" s="241" t="s">
        <v>304</v>
      </c>
      <c r="R35" s="243" t="s">
        <v>838</v>
      </c>
      <c r="S35" s="243" t="s">
        <v>839</v>
      </c>
      <c r="T35" s="243"/>
      <c r="U35" s="80" t="s">
        <v>484</v>
      </c>
      <c r="V35" s="80" t="s">
        <v>484</v>
      </c>
      <c r="W35" s="80" t="s">
        <v>484</v>
      </c>
      <c r="X35" s="80" t="s">
        <v>484</v>
      </c>
      <c r="Y35" s="80" t="s">
        <v>484</v>
      </c>
      <c r="Z35" s="80" t="s">
        <v>484</v>
      </c>
      <c r="AA35" s="80" t="s">
        <v>484</v>
      </c>
      <c r="AB35" s="80" t="s">
        <v>484</v>
      </c>
      <c r="AC35" s="80" t="s">
        <v>484</v>
      </c>
      <c r="AD35" s="80" t="s">
        <v>484</v>
      </c>
      <c r="AE35" s="230">
        <f t="shared" si="1"/>
        <v>10</v>
      </c>
      <c r="AF35" s="230">
        <f t="shared" si="2"/>
        <v>0</v>
      </c>
      <c r="AG35" s="230">
        <f t="shared" si="3"/>
        <v>0</v>
      </c>
      <c r="AH35" s="230">
        <f t="shared" si="4"/>
        <v>10</v>
      </c>
      <c r="AI35" s="231"/>
    </row>
    <row r="36" ht="18.75" customHeight="1">
      <c r="A36" s="81">
        <v>27.0</v>
      </c>
      <c r="B36" s="232" t="s">
        <v>17</v>
      </c>
      <c r="C36" s="233" t="s">
        <v>18</v>
      </c>
      <c r="D36" s="232" t="s">
        <v>19</v>
      </c>
      <c r="E36" s="233" t="s">
        <v>20</v>
      </c>
      <c r="F36" s="232" t="s">
        <v>119</v>
      </c>
      <c r="G36" s="233" t="s">
        <v>120</v>
      </c>
      <c r="H36" s="232" t="s">
        <v>49</v>
      </c>
      <c r="I36" s="234" t="s">
        <v>840</v>
      </c>
      <c r="J36" s="235" t="s">
        <v>478</v>
      </c>
      <c r="K36" s="235" t="s">
        <v>245</v>
      </c>
      <c r="L36" s="235" t="s">
        <v>841</v>
      </c>
      <c r="M36" s="235">
        <v>131.0</v>
      </c>
      <c r="N36" s="235" t="s">
        <v>711</v>
      </c>
      <c r="O36" s="234" t="s">
        <v>842</v>
      </c>
      <c r="P36" s="234" t="s">
        <v>713</v>
      </c>
      <c r="Q36" s="234" t="s">
        <v>843</v>
      </c>
      <c r="R36" s="229" t="s">
        <v>125</v>
      </c>
      <c r="S36" s="229" t="s">
        <v>741</v>
      </c>
      <c r="T36" s="229"/>
      <c r="U36" s="80" t="s">
        <v>484</v>
      </c>
      <c r="V36" s="80" t="s">
        <v>484</v>
      </c>
      <c r="W36" s="80" t="s">
        <v>484</v>
      </c>
      <c r="X36" s="80" t="s">
        <v>484</v>
      </c>
      <c r="Y36" s="80" t="s">
        <v>484</v>
      </c>
      <c r="Z36" s="80" t="s">
        <v>484</v>
      </c>
      <c r="AA36" s="80" t="s">
        <v>484</v>
      </c>
      <c r="AB36" s="80" t="s">
        <v>484</v>
      </c>
      <c r="AC36" s="80" t="s">
        <v>484</v>
      </c>
      <c r="AD36" s="80" t="s">
        <v>484</v>
      </c>
      <c r="AE36" s="230">
        <f t="shared" si="1"/>
        <v>10</v>
      </c>
      <c r="AF36" s="230">
        <f t="shared" si="2"/>
        <v>0</v>
      </c>
      <c r="AG36" s="230">
        <f t="shared" si="3"/>
        <v>0</v>
      </c>
      <c r="AH36" s="230">
        <f t="shared" si="4"/>
        <v>10</v>
      </c>
      <c r="AI36" s="231"/>
    </row>
    <row r="37" ht="18.75" customHeight="1">
      <c r="A37" s="81">
        <v>28.0</v>
      </c>
      <c r="B37" s="232" t="s">
        <v>17</v>
      </c>
      <c r="C37" s="233" t="s">
        <v>18</v>
      </c>
      <c r="D37" s="232" t="s">
        <v>19</v>
      </c>
      <c r="E37" s="233" t="s">
        <v>20</v>
      </c>
      <c r="F37" s="232" t="s">
        <v>119</v>
      </c>
      <c r="G37" s="233" t="s">
        <v>120</v>
      </c>
      <c r="H37" s="232" t="s">
        <v>54</v>
      </c>
      <c r="I37" s="234" t="s">
        <v>844</v>
      </c>
      <c r="J37" s="235" t="s">
        <v>478</v>
      </c>
      <c r="K37" s="235" t="s">
        <v>99</v>
      </c>
      <c r="L37" s="235" t="s">
        <v>845</v>
      </c>
      <c r="M37" s="235">
        <v>122.0</v>
      </c>
      <c r="N37" s="235" t="s">
        <v>711</v>
      </c>
      <c r="O37" s="234" t="s">
        <v>846</v>
      </c>
      <c r="P37" s="234" t="s">
        <v>847</v>
      </c>
      <c r="Q37" s="234" t="s">
        <v>325</v>
      </c>
      <c r="R37" s="229" t="s">
        <v>517</v>
      </c>
      <c r="S37" s="245" t="s">
        <v>829</v>
      </c>
      <c r="T37" s="245"/>
      <c r="U37" s="80" t="s">
        <v>484</v>
      </c>
      <c r="V37" s="80" t="s">
        <v>484</v>
      </c>
      <c r="W37" s="80" t="s">
        <v>484</v>
      </c>
      <c r="X37" s="80" t="s">
        <v>484</v>
      </c>
      <c r="Y37" s="80" t="s">
        <v>484</v>
      </c>
      <c r="Z37" s="80" t="s">
        <v>484</v>
      </c>
      <c r="AA37" s="80" t="s">
        <v>484</v>
      </c>
      <c r="AB37" s="80" t="s">
        <v>484</v>
      </c>
      <c r="AC37" s="80" t="s">
        <v>484</v>
      </c>
      <c r="AD37" s="80" t="s">
        <v>484</v>
      </c>
      <c r="AE37" s="230">
        <f t="shared" si="1"/>
        <v>10</v>
      </c>
      <c r="AF37" s="230">
        <f t="shared" si="2"/>
        <v>0</v>
      </c>
      <c r="AG37" s="230">
        <f t="shared" si="3"/>
        <v>0</v>
      </c>
      <c r="AH37" s="230">
        <f t="shared" si="4"/>
        <v>10</v>
      </c>
      <c r="AI37" s="231"/>
    </row>
    <row r="38" ht="18.75" customHeight="1">
      <c r="A38" s="81">
        <v>29.0</v>
      </c>
      <c r="B38" s="232" t="s">
        <v>17</v>
      </c>
      <c r="C38" s="233" t="s">
        <v>18</v>
      </c>
      <c r="D38" s="232" t="s">
        <v>19</v>
      </c>
      <c r="E38" s="233" t="s">
        <v>20</v>
      </c>
      <c r="F38" s="232" t="s">
        <v>119</v>
      </c>
      <c r="G38" s="233" t="s">
        <v>120</v>
      </c>
      <c r="H38" s="232" t="s">
        <v>54</v>
      </c>
      <c r="I38" s="234" t="s">
        <v>844</v>
      </c>
      <c r="J38" s="235" t="s">
        <v>478</v>
      </c>
      <c r="K38" s="235" t="s">
        <v>353</v>
      </c>
      <c r="L38" s="235" t="s">
        <v>848</v>
      </c>
      <c r="M38" s="235">
        <v>114.0</v>
      </c>
      <c r="N38" s="235" t="s">
        <v>711</v>
      </c>
      <c r="O38" s="234" t="s">
        <v>849</v>
      </c>
      <c r="P38" s="234" t="s">
        <v>850</v>
      </c>
      <c r="Q38" s="234" t="s">
        <v>851</v>
      </c>
      <c r="R38" s="229" t="s">
        <v>125</v>
      </c>
      <c r="S38" s="229" t="s">
        <v>741</v>
      </c>
      <c r="T38" s="229"/>
      <c r="U38" s="80" t="s">
        <v>484</v>
      </c>
      <c r="V38" s="80" t="s">
        <v>484</v>
      </c>
      <c r="W38" s="80" t="s">
        <v>484</v>
      </c>
      <c r="X38" s="80" t="s">
        <v>484</v>
      </c>
      <c r="Y38" s="80" t="s">
        <v>484</v>
      </c>
      <c r="Z38" s="80" t="s">
        <v>484</v>
      </c>
      <c r="AA38" s="80" t="s">
        <v>484</v>
      </c>
      <c r="AB38" s="80" t="s">
        <v>484</v>
      </c>
      <c r="AC38" s="80" t="s">
        <v>484</v>
      </c>
      <c r="AD38" s="80" t="s">
        <v>484</v>
      </c>
      <c r="AE38" s="230">
        <f t="shared" si="1"/>
        <v>10</v>
      </c>
      <c r="AF38" s="230">
        <f t="shared" si="2"/>
        <v>0</v>
      </c>
      <c r="AG38" s="230">
        <f t="shared" si="3"/>
        <v>0</v>
      </c>
      <c r="AH38" s="230">
        <f t="shared" si="4"/>
        <v>10</v>
      </c>
      <c r="AI38" s="231"/>
    </row>
    <row r="39" ht="18.75" customHeight="1">
      <c r="A39" s="238">
        <v>30.0</v>
      </c>
      <c r="B39" s="239" t="s">
        <v>17</v>
      </c>
      <c r="C39" s="240" t="s">
        <v>18</v>
      </c>
      <c r="D39" s="239" t="s">
        <v>19</v>
      </c>
      <c r="E39" s="240" t="s">
        <v>20</v>
      </c>
      <c r="F39" s="239" t="s">
        <v>119</v>
      </c>
      <c r="G39" s="240" t="s">
        <v>120</v>
      </c>
      <c r="H39" s="239" t="s">
        <v>141</v>
      </c>
      <c r="I39" s="241" t="s">
        <v>852</v>
      </c>
      <c r="J39" s="242" t="s">
        <v>478</v>
      </c>
      <c r="K39" s="242" t="s">
        <v>132</v>
      </c>
      <c r="L39" s="242" t="s">
        <v>853</v>
      </c>
      <c r="M39" s="242">
        <v>155.0</v>
      </c>
      <c r="N39" s="242" t="s">
        <v>480</v>
      </c>
      <c r="O39" s="241" t="s">
        <v>854</v>
      </c>
      <c r="P39" s="241" t="s">
        <v>855</v>
      </c>
      <c r="Q39" s="241" t="s">
        <v>856</v>
      </c>
      <c r="R39" s="246" t="s">
        <v>518</v>
      </c>
      <c r="S39" s="243" t="s">
        <v>839</v>
      </c>
      <c r="T39" s="243"/>
      <c r="U39" s="80" t="s">
        <v>484</v>
      </c>
      <c r="V39" s="80" t="s">
        <v>484</v>
      </c>
      <c r="W39" s="80" t="s">
        <v>484</v>
      </c>
      <c r="X39" s="80" t="s">
        <v>484</v>
      </c>
      <c r="Y39" s="80" t="s">
        <v>484</v>
      </c>
      <c r="Z39" s="80" t="s">
        <v>484</v>
      </c>
      <c r="AA39" s="80" t="s">
        <v>484</v>
      </c>
      <c r="AB39" s="80" t="s">
        <v>484</v>
      </c>
      <c r="AC39" s="80" t="s">
        <v>484</v>
      </c>
      <c r="AD39" s="80" t="s">
        <v>484</v>
      </c>
      <c r="AE39" s="230">
        <f t="shared" si="1"/>
        <v>10</v>
      </c>
      <c r="AF39" s="230">
        <f t="shared" si="2"/>
        <v>0</v>
      </c>
      <c r="AG39" s="230">
        <f t="shared" si="3"/>
        <v>0</v>
      </c>
      <c r="AH39" s="230">
        <f t="shared" si="4"/>
        <v>10</v>
      </c>
      <c r="AI39" s="231"/>
    </row>
    <row r="40" ht="18.75" customHeight="1">
      <c r="A40" s="81">
        <v>31.0</v>
      </c>
      <c r="B40" s="232" t="s">
        <v>17</v>
      </c>
      <c r="C40" s="233" t="s">
        <v>18</v>
      </c>
      <c r="D40" s="232" t="s">
        <v>19</v>
      </c>
      <c r="E40" s="233" t="s">
        <v>20</v>
      </c>
      <c r="F40" s="232" t="s">
        <v>119</v>
      </c>
      <c r="G40" s="233" t="s">
        <v>120</v>
      </c>
      <c r="H40" s="232" t="s">
        <v>146</v>
      </c>
      <c r="I40" s="234" t="s">
        <v>857</v>
      </c>
      <c r="J40" s="235" t="s">
        <v>478</v>
      </c>
      <c r="K40" s="235" t="s">
        <v>245</v>
      </c>
      <c r="L40" s="235" t="s">
        <v>858</v>
      </c>
      <c r="M40" s="235">
        <v>89.0</v>
      </c>
      <c r="N40" s="235" t="s">
        <v>711</v>
      </c>
      <c r="O40" s="234" t="s">
        <v>859</v>
      </c>
      <c r="P40" s="234" t="s">
        <v>860</v>
      </c>
      <c r="Q40" s="234" t="s">
        <v>861</v>
      </c>
      <c r="R40" s="229" t="s">
        <v>517</v>
      </c>
      <c r="S40" s="245" t="s">
        <v>829</v>
      </c>
      <c r="T40" s="245"/>
      <c r="U40" s="80" t="s">
        <v>484</v>
      </c>
      <c r="V40" s="80" t="s">
        <v>484</v>
      </c>
      <c r="W40" s="80" t="s">
        <v>484</v>
      </c>
      <c r="X40" s="80" t="s">
        <v>484</v>
      </c>
      <c r="Y40" s="80" t="s">
        <v>484</v>
      </c>
      <c r="Z40" s="80" t="s">
        <v>484</v>
      </c>
      <c r="AA40" s="80" t="s">
        <v>484</v>
      </c>
      <c r="AB40" s="80" t="s">
        <v>484</v>
      </c>
      <c r="AC40" s="80" t="s">
        <v>484</v>
      </c>
      <c r="AD40" s="80" t="s">
        <v>484</v>
      </c>
      <c r="AE40" s="230">
        <f t="shared" si="1"/>
        <v>10</v>
      </c>
      <c r="AF40" s="230">
        <f t="shared" si="2"/>
        <v>0</v>
      </c>
      <c r="AG40" s="230">
        <f t="shared" si="3"/>
        <v>0</v>
      </c>
      <c r="AH40" s="230">
        <f t="shared" si="4"/>
        <v>10</v>
      </c>
      <c r="AI40" s="231"/>
    </row>
    <row r="41" ht="18.75" customHeight="1">
      <c r="A41" s="81">
        <v>32.0</v>
      </c>
      <c r="B41" s="232" t="s">
        <v>17</v>
      </c>
      <c r="C41" s="233" t="s">
        <v>18</v>
      </c>
      <c r="D41" s="232" t="s">
        <v>19</v>
      </c>
      <c r="E41" s="233" t="s">
        <v>20</v>
      </c>
      <c r="F41" s="232" t="s">
        <v>119</v>
      </c>
      <c r="G41" s="233" t="s">
        <v>120</v>
      </c>
      <c r="H41" s="232" t="s">
        <v>151</v>
      </c>
      <c r="I41" s="234" t="s">
        <v>862</v>
      </c>
      <c r="J41" s="235" t="s">
        <v>478</v>
      </c>
      <c r="K41" s="235" t="s">
        <v>138</v>
      </c>
      <c r="L41" s="235" t="s">
        <v>863</v>
      </c>
      <c r="M41" s="235">
        <v>110.0</v>
      </c>
      <c r="N41" s="235" t="s">
        <v>711</v>
      </c>
      <c r="O41" s="234" t="s">
        <v>864</v>
      </c>
      <c r="P41" s="234" t="s">
        <v>865</v>
      </c>
      <c r="Q41" s="234" t="s">
        <v>866</v>
      </c>
      <c r="R41" s="245" t="s">
        <v>867</v>
      </c>
      <c r="S41" s="245" t="s">
        <v>243</v>
      </c>
      <c r="T41" s="245"/>
      <c r="U41" s="80" t="s">
        <v>484</v>
      </c>
      <c r="V41" s="80" t="s">
        <v>484</v>
      </c>
      <c r="W41" s="80" t="s">
        <v>484</v>
      </c>
      <c r="X41" s="80" t="s">
        <v>484</v>
      </c>
      <c r="Y41" s="80" t="s">
        <v>484</v>
      </c>
      <c r="Z41" s="80" t="s">
        <v>484</v>
      </c>
      <c r="AA41" s="80" t="s">
        <v>484</v>
      </c>
      <c r="AB41" s="80" t="s">
        <v>484</v>
      </c>
      <c r="AC41" s="80" t="s">
        <v>484</v>
      </c>
      <c r="AD41" s="80" t="s">
        <v>484</v>
      </c>
      <c r="AE41" s="230">
        <f t="shared" si="1"/>
        <v>10</v>
      </c>
      <c r="AF41" s="230">
        <f t="shared" si="2"/>
        <v>0</v>
      </c>
      <c r="AG41" s="230">
        <f t="shared" si="3"/>
        <v>0</v>
      </c>
      <c r="AH41" s="230">
        <f t="shared" si="4"/>
        <v>10</v>
      </c>
      <c r="AI41" s="231"/>
    </row>
    <row r="42" ht="18.75" customHeight="1">
      <c r="A42" s="81">
        <v>33.0</v>
      </c>
      <c r="B42" s="232" t="s">
        <v>17</v>
      </c>
      <c r="C42" s="233" t="s">
        <v>18</v>
      </c>
      <c r="D42" s="232" t="s">
        <v>19</v>
      </c>
      <c r="E42" s="233" t="s">
        <v>20</v>
      </c>
      <c r="F42" s="232" t="s">
        <v>119</v>
      </c>
      <c r="G42" s="233" t="s">
        <v>120</v>
      </c>
      <c r="H42" s="232" t="s">
        <v>154</v>
      </c>
      <c r="I42" s="234" t="s">
        <v>868</v>
      </c>
      <c r="J42" s="235" t="s">
        <v>478</v>
      </c>
      <c r="K42" s="235" t="s">
        <v>88</v>
      </c>
      <c r="L42" s="235" t="s">
        <v>869</v>
      </c>
      <c r="M42" s="235">
        <v>89.0</v>
      </c>
      <c r="N42" s="235" t="s">
        <v>711</v>
      </c>
      <c r="O42" s="234" t="s">
        <v>870</v>
      </c>
      <c r="P42" s="234" t="s">
        <v>871</v>
      </c>
      <c r="Q42" s="234" t="s">
        <v>238</v>
      </c>
      <c r="R42" s="245" t="s">
        <v>867</v>
      </c>
      <c r="S42" s="245" t="s">
        <v>243</v>
      </c>
      <c r="T42" s="245"/>
      <c r="U42" s="80" t="s">
        <v>484</v>
      </c>
      <c r="V42" s="80" t="s">
        <v>484</v>
      </c>
      <c r="W42" s="80" t="s">
        <v>484</v>
      </c>
      <c r="X42" s="80" t="s">
        <v>484</v>
      </c>
      <c r="Y42" s="80" t="s">
        <v>484</v>
      </c>
      <c r="Z42" s="80" t="s">
        <v>484</v>
      </c>
      <c r="AA42" s="80" t="s">
        <v>484</v>
      </c>
      <c r="AB42" s="80" t="s">
        <v>484</v>
      </c>
      <c r="AC42" s="80" t="s">
        <v>484</v>
      </c>
      <c r="AD42" s="80" t="s">
        <v>484</v>
      </c>
      <c r="AE42" s="230">
        <f t="shared" si="1"/>
        <v>10</v>
      </c>
      <c r="AF42" s="230">
        <f t="shared" si="2"/>
        <v>0</v>
      </c>
      <c r="AG42" s="230">
        <f t="shared" si="3"/>
        <v>0</v>
      </c>
      <c r="AH42" s="230">
        <f t="shared" si="4"/>
        <v>10</v>
      </c>
      <c r="AI42" s="231"/>
    </row>
    <row r="43" ht="18.75" customHeight="1">
      <c r="A43" s="238">
        <v>34.0</v>
      </c>
      <c r="B43" s="239" t="s">
        <v>17</v>
      </c>
      <c r="C43" s="240" t="s">
        <v>18</v>
      </c>
      <c r="D43" s="239" t="s">
        <v>19</v>
      </c>
      <c r="E43" s="240" t="s">
        <v>20</v>
      </c>
      <c r="F43" s="239" t="s">
        <v>119</v>
      </c>
      <c r="G43" s="240" t="s">
        <v>120</v>
      </c>
      <c r="H43" s="239" t="s">
        <v>154</v>
      </c>
      <c r="I43" s="241" t="s">
        <v>868</v>
      </c>
      <c r="J43" s="242" t="s">
        <v>478</v>
      </c>
      <c r="K43" s="242" t="s">
        <v>872</v>
      </c>
      <c r="L43" s="242" t="s">
        <v>873</v>
      </c>
      <c r="M43" s="242">
        <v>106.0</v>
      </c>
      <c r="N43" s="242" t="s">
        <v>480</v>
      </c>
      <c r="O43" s="241" t="s">
        <v>874</v>
      </c>
      <c r="P43" s="241" t="s">
        <v>875</v>
      </c>
      <c r="Q43" s="241" t="s">
        <v>876</v>
      </c>
      <c r="R43" s="243" t="s">
        <v>145</v>
      </c>
      <c r="S43" s="243" t="s">
        <v>877</v>
      </c>
      <c r="T43" s="243"/>
      <c r="U43" s="80" t="s">
        <v>484</v>
      </c>
      <c r="V43" s="80" t="s">
        <v>484</v>
      </c>
      <c r="W43" s="80" t="s">
        <v>484</v>
      </c>
      <c r="X43" s="80" t="s">
        <v>484</v>
      </c>
      <c r="Y43" s="80" t="s">
        <v>484</v>
      </c>
      <c r="Z43" s="80" t="s">
        <v>484</v>
      </c>
      <c r="AA43" s="80" t="s">
        <v>484</v>
      </c>
      <c r="AB43" s="80" t="s">
        <v>484</v>
      </c>
      <c r="AC43" s="80" t="s">
        <v>484</v>
      </c>
      <c r="AD43" s="80" t="s">
        <v>484</v>
      </c>
      <c r="AE43" s="230">
        <f t="shared" si="1"/>
        <v>10</v>
      </c>
      <c r="AF43" s="230">
        <f t="shared" si="2"/>
        <v>0</v>
      </c>
      <c r="AG43" s="230">
        <f t="shared" si="3"/>
        <v>0</v>
      </c>
      <c r="AH43" s="230">
        <f t="shared" si="4"/>
        <v>10</v>
      </c>
      <c r="AI43" s="231"/>
    </row>
    <row r="44" ht="18.75" customHeight="1">
      <c r="A44" s="81">
        <v>35.0</v>
      </c>
      <c r="B44" s="232" t="s">
        <v>17</v>
      </c>
      <c r="C44" s="233" t="s">
        <v>18</v>
      </c>
      <c r="D44" s="232" t="s">
        <v>19</v>
      </c>
      <c r="E44" s="233" t="s">
        <v>20</v>
      </c>
      <c r="F44" s="232" t="s">
        <v>119</v>
      </c>
      <c r="G44" s="233" t="s">
        <v>120</v>
      </c>
      <c r="H44" s="232" t="s">
        <v>119</v>
      </c>
      <c r="I44" s="234" t="s">
        <v>878</v>
      </c>
      <c r="J44" s="235" t="s">
        <v>478</v>
      </c>
      <c r="K44" s="235" t="s">
        <v>178</v>
      </c>
      <c r="L44" s="235" t="s">
        <v>879</v>
      </c>
      <c r="M44" s="235">
        <v>110.0</v>
      </c>
      <c r="N44" s="235" t="s">
        <v>711</v>
      </c>
      <c r="O44" s="234" t="s">
        <v>880</v>
      </c>
      <c r="P44" s="234" t="s">
        <v>881</v>
      </c>
      <c r="Q44" s="234" t="s">
        <v>251</v>
      </c>
      <c r="R44" s="245" t="s">
        <v>882</v>
      </c>
      <c r="S44" s="245" t="s">
        <v>243</v>
      </c>
      <c r="T44" s="245"/>
      <c r="U44" s="80" t="s">
        <v>484</v>
      </c>
      <c r="V44" s="80" t="s">
        <v>484</v>
      </c>
      <c r="W44" s="80" t="s">
        <v>484</v>
      </c>
      <c r="X44" s="80" t="s">
        <v>484</v>
      </c>
      <c r="Y44" s="80" t="s">
        <v>484</v>
      </c>
      <c r="Z44" s="80" t="s">
        <v>484</v>
      </c>
      <c r="AA44" s="80" t="s">
        <v>484</v>
      </c>
      <c r="AB44" s="80" t="s">
        <v>484</v>
      </c>
      <c r="AC44" s="80" t="s">
        <v>484</v>
      </c>
      <c r="AD44" s="80" t="s">
        <v>484</v>
      </c>
      <c r="AE44" s="230">
        <f t="shared" si="1"/>
        <v>10</v>
      </c>
      <c r="AF44" s="230">
        <f t="shared" si="2"/>
        <v>0</v>
      </c>
      <c r="AG44" s="230">
        <f t="shared" si="3"/>
        <v>0</v>
      </c>
      <c r="AH44" s="230">
        <f t="shared" si="4"/>
        <v>10</v>
      </c>
      <c r="AI44" s="231"/>
    </row>
    <row r="45" ht="18.75" customHeight="1">
      <c r="A45" s="81">
        <v>36.0</v>
      </c>
      <c r="B45" s="232" t="s">
        <v>17</v>
      </c>
      <c r="C45" s="233" t="s">
        <v>18</v>
      </c>
      <c r="D45" s="232" t="s">
        <v>19</v>
      </c>
      <c r="E45" s="233" t="s">
        <v>20</v>
      </c>
      <c r="F45" s="232" t="s">
        <v>119</v>
      </c>
      <c r="G45" s="233" t="s">
        <v>120</v>
      </c>
      <c r="H45" s="232" t="s">
        <v>119</v>
      </c>
      <c r="I45" s="234" t="s">
        <v>878</v>
      </c>
      <c r="J45" s="235" t="s">
        <v>478</v>
      </c>
      <c r="K45" s="235" t="s">
        <v>197</v>
      </c>
      <c r="L45" s="235" t="s">
        <v>883</v>
      </c>
      <c r="M45" s="235">
        <v>136.0</v>
      </c>
      <c r="N45" s="235" t="s">
        <v>711</v>
      </c>
      <c r="O45" s="234" t="s">
        <v>884</v>
      </c>
      <c r="P45" s="234" t="s">
        <v>885</v>
      </c>
      <c r="Q45" s="234" t="s">
        <v>886</v>
      </c>
      <c r="R45" s="245" t="s">
        <v>882</v>
      </c>
      <c r="S45" s="245" t="s">
        <v>243</v>
      </c>
      <c r="T45" s="245"/>
      <c r="U45" s="80" t="s">
        <v>484</v>
      </c>
      <c r="V45" s="80" t="s">
        <v>484</v>
      </c>
      <c r="W45" s="80" t="s">
        <v>484</v>
      </c>
      <c r="X45" s="80" t="s">
        <v>484</v>
      </c>
      <c r="Y45" s="80" t="s">
        <v>484</v>
      </c>
      <c r="Z45" s="80" t="s">
        <v>484</v>
      </c>
      <c r="AA45" s="80" t="s">
        <v>484</v>
      </c>
      <c r="AB45" s="80" t="s">
        <v>484</v>
      </c>
      <c r="AC45" s="80" t="s">
        <v>484</v>
      </c>
      <c r="AD45" s="80" t="s">
        <v>484</v>
      </c>
      <c r="AE45" s="230">
        <f t="shared" si="1"/>
        <v>10</v>
      </c>
      <c r="AF45" s="230">
        <f t="shared" si="2"/>
        <v>0</v>
      </c>
      <c r="AG45" s="230">
        <f t="shared" si="3"/>
        <v>0</v>
      </c>
      <c r="AH45" s="230">
        <f t="shared" si="4"/>
        <v>10</v>
      </c>
      <c r="AI45" s="231"/>
    </row>
    <row r="46" ht="18.75" customHeight="1">
      <c r="A46" s="81">
        <v>37.0</v>
      </c>
      <c r="B46" s="232" t="s">
        <v>17</v>
      </c>
      <c r="C46" s="233" t="s">
        <v>18</v>
      </c>
      <c r="D46" s="232" t="s">
        <v>19</v>
      </c>
      <c r="E46" s="233" t="s">
        <v>20</v>
      </c>
      <c r="F46" s="232" t="s">
        <v>119</v>
      </c>
      <c r="G46" s="233" t="s">
        <v>120</v>
      </c>
      <c r="H46" s="232" t="s">
        <v>162</v>
      </c>
      <c r="I46" s="234" t="s">
        <v>887</v>
      </c>
      <c r="J46" s="235" t="s">
        <v>478</v>
      </c>
      <c r="K46" s="235" t="s">
        <v>148</v>
      </c>
      <c r="L46" s="235" t="s">
        <v>888</v>
      </c>
      <c r="M46" s="235">
        <v>132.0</v>
      </c>
      <c r="N46" s="235" t="s">
        <v>711</v>
      </c>
      <c r="O46" s="234" t="s">
        <v>889</v>
      </c>
      <c r="P46" s="234" t="s">
        <v>890</v>
      </c>
      <c r="Q46" s="234" t="s">
        <v>891</v>
      </c>
      <c r="R46" s="245" t="s">
        <v>892</v>
      </c>
      <c r="S46" s="247" t="s">
        <v>290</v>
      </c>
      <c r="T46" s="247"/>
      <c r="U46" s="80" t="s">
        <v>484</v>
      </c>
      <c r="V46" s="80" t="s">
        <v>484</v>
      </c>
      <c r="W46" s="80" t="s">
        <v>484</v>
      </c>
      <c r="X46" s="80" t="s">
        <v>484</v>
      </c>
      <c r="Y46" s="80" t="s">
        <v>484</v>
      </c>
      <c r="Z46" s="80" t="s">
        <v>484</v>
      </c>
      <c r="AA46" s="80" t="s">
        <v>484</v>
      </c>
      <c r="AB46" s="80" t="s">
        <v>484</v>
      </c>
      <c r="AC46" s="80" t="s">
        <v>484</v>
      </c>
      <c r="AD46" s="80" t="s">
        <v>484</v>
      </c>
      <c r="AE46" s="230">
        <f t="shared" si="1"/>
        <v>10</v>
      </c>
      <c r="AF46" s="230">
        <f t="shared" si="2"/>
        <v>0</v>
      </c>
      <c r="AG46" s="230">
        <f t="shared" si="3"/>
        <v>0</v>
      </c>
      <c r="AH46" s="230">
        <f t="shared" si="4"/>
        <v>10</v>
      </c>
      <c r="AI46" s="231"/>
    </row>
    <row r="47" ht="18.75" customHeight="1">
      <c r="A47" s="238">
        <v>38.0</v>
      </c>
      <c r="B47" s="239" t="s">
        <v>17</v>
      </c>
      <c r="C47" s="240" t="s">
        <v>18</v>
      </c>
      <c r="D47" s="239" t="s">
        <v>19</v>
      </c>
      <c r="E47" s="240" t="s">
        <v>20</v>
      </c>
      <c r="F47" s="239" t="s">
        <v>162</v>
      </c>
      <c r="G47" s="240" t="s">
        <v>169</v>
      </c>
      <c r="H47" s="239" t="s">
        <v>23</v>
      </c>
      <c r="I47" s="241" t="s">
        <v>893</v>
      </c>
      <c r="J47" s="242" t="s">
        <v>478</v>
      </c>
      <c r="K47" s="242" t="s">
        <v>245</v>
      </c>
      <c r="L47" s="242" t="s">
        <v>894</v>
      </c>
      <c r="M47" s="242">
        <v>105.0</v>
      </c>
      <c r="N47" s="242" t="s">
        <v>480</v>
      </c>
      <c r="O47" s="241" t="s">
        <v>895</v>
      </c>
      <c r="P47" s="241" t="s">
        <v>896</v>
      </c>
      <c r="Q47" s="241" t="s">
        <v>897</v>
      </c>
      <c r="R47" s="243" t="s">
        <v>898</v>
      </c>
      <c r="S47" s="243" t="s">
        <v>877</v>
      </c>
      <c r="T47" s="243"/>
      <c r="U47" s="80" t="s">
        <v>484</v>
      </c>
      <c r="V47" s="80" t="s">
        <v>484</v>
      </c>
      <c r="W47" s="80" t="s">
        <v>484</v>
      </c>
      <c r="X47" s="80" t="s">
        <v>484</v>
      </c>
      <c r="Y47" s="80" t="s">
        <v>484</v>
      </c>
      <c r="Z47" s="80" t="s">
        <v>484</v>
      </c>
      <c r="AA47" s="80" t="s">
        <v>484</v>
      </c>
      <c r="AB47" s="80" t="s">
        <v>484</v>
      </c>
      <c r="AC47" s="80" t="s">
        <v>484</v>
      </c>
      <c r="AD47" s="80" t="s">
        <v>484</v>
      </c>
      <c r="AE47" s="230">
        <f t="shared" si="1"/>
        <v>10</v>
      </c>
      <c r="AF47" s="230">
        <f t="shared" si="2"/>
        <v>0</v>
      </c>
      <c r="AG47" s="230">
        <f t="shared" si="3"/>
        <v>0</v>
      </c>
      <c r="AH47" s="230">
        <f t="shared" si="4"/>
        <v>10</v>
      </c>
      <c r="AI47" s="231"/>
    </row>
    <row r="48" ht="18.75" customHeight="1">
      <c r="A48" s="81">
        <v>39.0</v>
      </c>
      <c r="B48" s="232" t="s">
        <v>17</v>
      </c>
      <c r="C48" s="233" t="s">
        <v>18</v>
      </c>
      <c r="D48" s="232" t="s">
        <v>19</v>
      </c>
      <c r="E48" s="233" t="s">
        <v>20</v>
      </c>
      <c r="F48" s="232" t="s">
        <v>162</v>
      </c>
      <c r="G48" s="233" t="s">
        <v>169</v>
      </c>
      <c r="H48" s="232" t="s">
        <v>23</v>
      </c>
      <c r="I48" s="234" t="s">
        <v>893</v>
      </c>
      <c r="J48" s="235" t="s">
        <v>478</v>
      </c>
      <c r="K48" s="235" t="s">
        <v>487</v>
      </c>
      <c r="L48" s="235" t="s">
        <v>899</v>
      </c>
      <c r="M48" s="235">
        <v>117.0</v>
      </c>
      <c r="N48" s="235" t="s">
        <v>711</v>
      </c>
      <c r="O48" s="234" t="s">
        <v>900</v>
      </c>
      <c r="P48" s="234" t="s">
        <v>811</v>
      </c>
      <c r="Q48" s="234" t="s">
        <v>901</v>
      </c>
      <c r="R48" s="245" t="s">
        <v>902</v>
      </c>
      <c r="S48" s="247" t="s">
        <v>290</v>
      </c>
      <c r="T48" s="247"/>
      <c r="U48" s="80" t="s">
        <v>484</v>
      </c>
      <c r="V48" s="80" t="s">
        <v>484</v>
      </c>
      <c r="W48" s="80" t="s">
        <v>484</v>
      </c>
      <c r="X48" s="80" t="s">
        <v>484</v>
      </c>
      <c r="Y48" s="80" t="s">
        <v>484</v>
      </c>
      <c r="Z48" s="80" t="s">
        <v>484</v>
      </c>
      <c r="AA48" s="80" t="s">
        <v>484</v>
      </c>
      <c r="AB48" s="80" t="s">
        <v>484</v>
      </c>
      <c r="AC48" s="80" t="s">
        <v>484</v>
      </c>
      <c r="AD48" s="80" t="s">
        <v>484</v>
      </c>
      <c r="AE48" s="230">
        <f t="shared" si="1"/>
        <v>10</v>
      </c>
      <c r="AF48" s="230">
        <f t="shared" si="2"/>
        <v>0</v>
      </c>
      <c r="AG48" s="230">
        <f t="shared" si="3"/>
        <v>0</v>
      </c>
      <c r="AH48" s="230">
        <f t="shared" si="4"/>
        <v>10</v>
      </c>
      <c r="AI48" s="231"/>
    </row>
    <row r="49" ht="18.75" customHeight="1">
      <c r="A49" s="81">
        <v>40.0</v>
      </c>
      <c r="B49" s="232" t="s">
        <v>17</v>
      </c>
      <c r="C49" s="233" t="s">
        <v>18</v>
      </c>
      <c r="D49" s="232" t="s">
        <v>19</v>
      </c>
      <c r="E49" s="233" t="s">
        <v>20</v>
      </c>
      <c r="F49" s="232" t="s">
        <v>162</v>
      </c>
      <c r="G49" s="233" t="s">
        <v>169</v>
      </c>
      <c r="H49" s="232" t="s">
        <v>68</v>
      </c>
      <c r="I49" s="234" t="s">
        <v>903</v>
      </c>
      <c r="J49" s="235" t="s">
        <v>478</v>
      </c>
      <c r="K49" s="235" t="s">
        <v>362</v>
      </c>
      <c r="L49" s="235" t="s">
        <v>904</v>
      </c>
      <c r="M49" s="235">
        <v>62.0</v>
      </c>
      <c r="N49" s="235" t="s">
        <v>711</v>
      </c>
      <c r="O49" s="234" t="s">
        <v>905</v>
      </c>
      <c r="P49" s="234" t="s">
        <v>906</v>
      </c>
      <c r="Q49" s="234" t="s">
        <v>308</v>
      </c>
      <c r="R49" s="245" t="s">
        <v>902</v>
      </c>
      <c r="S49" s="247" t="s">
        <v>290</v>
      </c>
      <c r="T49" s="247"/>
      <c r="U49" s="80" t="s">
        <v>484</v>
      </c>
      <c r="V49" s="80" t="s">
        <v>484</v>
      </c>
      <c r="W49" s="80" t="s">
        <v>484</v>
      </c>
      <c r="X49" s="80" t="s">
        <v>484</v>
      </c>
      <c r="Y49" s="80" t="s">
        <v>484</v>
      </c>
      <c r="Z49" s="80" t="s">
        <v>484</v>
      </c>
      <c r="AA49" s="80" t="s">
        <v>484</v>
      </c>
      <c r="AB49" s="80" t="s">
        <v>484</v>
      </c>
      <c r="AC49" s="80" t="s">
        <v>484</v>
      </c>
      <c r="AD49" s="80" t="s">
        <v>484</v>
      </c>
      <c r="AE49" s="230">
        <f t="shared" si="1"/>
        <v>10</v>
      </c>
      <c r="AF49" s="230">
        <f t="shared" si="2"/>
        <v>0</v>
      </c>
      <c r="AG49" s="230">
        <f t="shared" si="3"/>
        <v>0</v>
      </c>
      <c r="AH49" s="230">
        <f t="shared" si="4"/>
        <v>10</v>
      </c>
      <c r="AI49" s="231"/>
    </row>
    <row r="50" ht="18.75" customHeight="1">
      <c r="A50" s="81">
        <v>41.0</v>
      </c>
      <c r="B50" s="232" t="s">
        <v>17</v>
      </c>
      <c r="C50" s="233" t="s">
        <v>18</v>
      </c>
      <c r="D50" s="232" t="s">
        <v>19</v>
      </c>
      <c r="E50" s="233" t="s">
        <v>20</v>
      </c>
      <c r="F50" s="232" t="s">
        <v>162</v>
      </c>
      <c r="G50" s="233" t="s">
        <v>169</v>
      </c>
      <c r="H50" s="232" t="s">
        <v>78</v>
      </c>
      <c r="I50" s="234" t="s">
        <v>907</v>
      </c>
      <c r="J50" s="235" t="s">
        <v>478</v>
      </c>
      <c r="K50" s="235" t="s">
        <v>197</v>
      </c>
      <c r="L50" s="235" t="s">
        <v>908</v>
      </c>
      <c r="M50" s="235">
        <v>59.0</v>
      </c>
      <c r="N50" s="235" t="s">
        <v>711</v>
      </c>
      <c r="O50" s="234" t="s">
        <v>909</v>
      </c>
      <c r="P50" s="234" t="s">
        <v>910</v>
      </c>
      <c r="Q50" s="234" t="s">
        <v>911</v>
      </c>
      <c r="R50" s="229" t="s">
        <v>912</v>
      </c>
      <c r="S50" s="245" t="s">
        <v>585</v>
      </c>
      <c r="T50" s="245"/>
      <c r="U50" s="80" t="s">
        <v>484</v>
      </c>
      <c r="V50" s="80" t="s">
        <v>484</v>
      </c>
      <c r="W50" s="80" t="s">
        <v>484</v>
      </c>
      <c r="X50" s="80" t="s">
        <v>484</v>
      </c>
      <c r="Y50" s="80" t="s">
        <v>484</v>
      </c>
      <c r="Z50" s="80" t="s">
        <v>484</v>
      </c>
      <c r="AA50" s="80" t="s">
        <v>484</v>
      </c>
      <c r="AB50" s="80" t="s">
        <v>484</v>
      </c>
      <c r="AC50" s="80" t="s">
        <v>484</v>
      </c>
      <c r="AD50" s="80" t="s">
        <v>484</v>
      </c>
      <c r="AE50" s="230">
        <f t="shared" si="1"/>
        <v>10</v>
      </c>
      <c r="AF50" s="230">
        <f t="shared" si="2"/>
        <v>0</v>
      </c>
      <c r="AG50" s="230">
        <f t="shared" si="3"/>
        <v>0</v>
      </c>
      <c r="AH50" s="230">
        <f t="shared" si="4"/>
        <v>10</v>
      </c>
      <c r="AI50" s="231"/>
    </row>
    <row r="51" ht="18.75" customHeight="1">
      <c r="A51" s="238">
        <v>42.0</v>
      </c>
      <c r="B51" s="239" t="s">
        <v>17</v>
      </c>
      <c r="C51" s="240" t="s">
        <v>18</v>
      </c>
      <c r="D51" s="239" t="s">
        <v>19</v>
      </c>
      <c r="E51" s="240" t="s">
        <v>20</v>
      </c>
      <c r="F51" s="239" t="s">
        <v>162</v>
      </c>
      <c r="G51" s="240" t="s">
        <v>169</v>
      </c>
      <c r="H51" s="239" t="s">
        <v>111</v>
      </c>
      <c r="I51" s="241" t="s">
        <v>913</v>
      </c>
      <c r="J51" s="242" t="s">
        <v>478</v>
      </c>
      <c r="K51" s="242" t="s">
        <v>75</v>
      </c>
      <c r="L51" s="242" t="s">
        <v>914</v>
      </c>
      <c r="M51" s="242">
        <v>88.0</v>
      </c>
      <c r="N51" s="242" t="s">
        <v>480</v>
      </c>
      <c r="O51" s="241" t="s">
        <v>915</v>
      </c>
      <c r="P51" s="241" t="s">
        <v>916</v>
      </c>
      <c r="Q51" s="241" t="s">
        <v>917</v>
      </c>
      <c r="R51" s="243" t="s">
        <v>918</v>
      </c>
      <c r="S51" s="243" t="s">
        <v>919</v>
      </c>
      <c r="T51" s="243"/>
      <c r="U51" s="80" t="s">
        <v>484</v>
      </c>
      <c r="V51" s="80" t="s">
        <v>484</v>
      </c>
      <c r="W51" s="80" t="s">
        <v>484</v>
      </c>
      <c r="X51" s="80" t="s">
        <v>484</v>
      </c>
      <c r="Y51" s="80" t="s">
        <v>484</v>
      </c>
      <c r="Z51" s="80" t="s">
        <v>484</v>
      </c>
      <c r="AA51" s="80" t="s">
        <v>484</v>
      </c>
      <c r="AB51" s="80" t="s">
        <v>484</v>
      </c>
      <c r="AC51" s="80" t="s">
        <v>484</v>
      </c>
      <c r="AD51" s="80" t="s">
        <v>484</v>
      </c>
      <c r="AE51" s="230">
        <f t="shared" si="1"/>
        <v>10</v>
      </c>
      <c r="AF51" s="230">
        <f t="shared" si="2"/>
        <v>0</v>
      </c>
      <c r="AG51" s="230">
        <f t="shared" si="3"/>
        <v>0</v>
      </c>
      <c r="AH51" s="230">
        <f t="shared" si="4"/>
        <v>10</v>
      </c>
      <c r="AI51" s="231"/>
    </row>
    <row r="52" ht="18.75" customHeight="1">
      <c r="A52" s="81">
        <v>43.0</v>
      </c>
      <c r="B52" s="232" t="s">
        <v>17</v>
      </c>
      <c r="C52" s="233" t="s">
        <v>18</v>
      </c>
      <c r="D52" s="232" t="s">
        <v>19</v>
      </c>
      <c r="E52" s="233" t="s">
        <v>20</v>
      </c>
      <c r="F52" s="232" t="s">
        <v>162</v>
      </c>
      <c r="G52" s="233" t="s">
        <v>169</v>
      </c>
      <c r="H52" s="232" t="s">
        <v>111</v>
      </c>
      <c r="I52" s="234" t="s">
        <v>913</v>
      </c>
      <c r="J52" s="235" t="s">
        <v>478</v>
      </c>
      <c r="K52" s="235" t="s">
        <v>920</v>
      </c>
      <c r="L52" s="235" t="s">
        <v>921</v>
      </c>
      <c r="M52" s="235">
        <v>69.0</v>
      </c>
      <c r="N52" s="235" t="s">
        <v>711</v>
      </c>
      <c r="O52" s="234" t="s">
        <v>922</v>
      </c>
      <c r="P52" s="234" t="s">
        <v>923</v>
      </c>
      <c r="Q52" s="234" t="s">
        <v>924</v>
      </c>
      <c r="R52" s="229" t="s">
        <v>912</v>
      </c>
      <c r="S52" s="245" t="s">
        <v>585</v>
      </c>
      <c r="T52" s="245"/>
      <c r="U52" s="80" t="s">
        <v>484</v>
      </c>
      <c r="V52" s="80" t="s">
        <v>484</v>
      </c>
      <c r="W52" s="80" t="s">
        <v>484</v>
      </c>
      <c r="X52" s="80" t="s">
        <v>484</v>
      </c>
      <c r="Y52" s="80" t="s">
        <v>484</v>
      </c>
      <c r="Z52" s="80" t="s">
        <v>484</v>
      </c>
      <c r="AA52" s="80" t="s">
        <v>484</v>
      </c>
      <c r="AB52" s="80" t="s">
        <v>484</v>
      </c>
      <c r="AC52" s="80" t="s">
        <v>484</v>
      </c>
      <c r="AD52" s="80" t="s">
        <v>484</v>
      </c>
      <c r="AE52" s="230">
        <f t="shared" si="1"/>
        <v>10</v>
      </c>
      <c r="AF52" s="230">
        <f t="shared" si="2"/>
        <v>0</v>
      </c>
      <c r="AG52" s="230">
        <f t="shared" si="3"/>
        <v>0</v>
      </c>
      <c r="AH52" s="230">
        <f t="shared" si="4"/>
        <v>10</v>
      </c>
      <c r="AI52" s="231"/>
    </row>
    <row r="53" ht="18.75" customHeight="1">
      <c r="A53" s="81">
        <v>44.0</v>
      </c>
      <c r="B53" s="232" t="s">
        <v>17</v>
      </c>
      <c r="C53" s="233" t="s">
        <v>18</v>
      </c>
      <c r="D53" s="232" t="s">
        <v>19</v>
      </c>
      <c r="E53" s="233" t="s">
        <v>20</v>
      </c>
      <c r="F53" s="232" t="s">
        <v>162</v>
      </c>
      <c r="G53" s="233" t="s">
        <v>169</v>
      </c>
      <c r="H53" s="232" t="s">
        <v>82</v>
      </c>
      <c r="I53" s="234" t="s">
        <v>925</v>
      </c>
      <c r="J53" s="235" t="s">
        <v>478</v>
      </c>
      <c r="K53" s="235" t="s">
        <v>178</v>
      </c>
      <c r="L53" s="235" t="s">
        <v>926</v>
      </c>
      <c r="M53" s="235">
        <v>101.0</v>
      </c>
      <c r="N53" s="235" t="s">
        <v>711</v>
      </c>
      <c r="O53" s="234" t="s">
        <v>927</v>
      </c>
      <c r="P53" s="234" t="s">
        <v>928</v>
      </c>
      <c r="Q53" s="234" t="s">
        <v>269</v>
      </c>
      <c r="R53" s="229" t="s">
        <v>929</v>
      </c>
      <c r="S53" s="229" t="s">
        <v>930</v>
      </c>
      <c r="T53" s="229"/>
      <c r="U53" s="80" t="s">
        <v>484</v>
      </c>
      <c r="V53" s="80" t="s">
        <v>484</v>
      </c>
      <c r="W53" s="80" t="s">
        <v>484</v>
      </c>
      <c r="X53" s="80" t="s">
        <v>484</v>
      </c>
      <c r="Y53" s="80" t="s">
        <v>484</v>
      </c>
      <c r="Z53" s="80" t="s">
        <v>484</v>
      </c>
      <c r="AA53" s="80" t="s">
        <v>484</v>
      </c>
      <c r="AB53" s="80" t="s">
        <v>484</v>
      </c>
      <c r="AC53" s="80" t="s">
        <v>484</v>
      </c>
      <c r="AD53" s="80" t="s">
        <v>484</v>
      </c>
      <c r="AE53" s="230">
        <f t="shared" si="1"/>
        <v>10</v>
      </c>
      <c r="AF53" s="230">
        <f t="shared" si="2"/>
        <v>0</v>
      </c>
      <c r="AG53" s="230">
        <f t="shared" si="3"/>
        <v>0</v>
      </c>
      <c r="AH53" s="230">
        <f t="shared" si="4"/>
        <v>10</v>
      </c>
      <c r="AI53" s="231"/>
    </row>
    <row r="54" ht="18.75" customHeight="1">
      <c r="A54" s="81">
        <v>45.0</v>
      </c>
      <c r="B54" s="232" t="s">
        <v>17</v>
      </c>
      <c r="C54" s="233" t="s">
        <v>18</v>
      </c>
      <c r="D54" s="232" t="s">
        <v>19</v>
      </c>
      <c r="E54" s="233" t="s">
        <v>20</v>
      </c>
      <c r="F54" s="232" t="s">
        <v>162</v>
      </c>
      <c r="G54" s="233" t="s">
        <v>169</v>
      </c>
      <c r="H54" s="232" t="s">
        <v>86</v>
      </c>
      <c r="I54" s="234" t="s">
        <v>931</v>
      </c>
      <c r="J54" s="235" t="s">
        <v>478</v>
      </c>
      <c r="K54" s="235" t="s">
        <v>245</v>
      </c>
      <c r="L54" s="235" t="s">
        <v>932</v>
      </c>
      <c r="M54" s="235">
        <v>118.0</v>
      </c>
      <c r="N54" s="235" t="s">
        <v>711</v>
      </c>
      <c r="O54" s="234" t="s">
        <v>933</v>
      </c>
      <c r="P54" s="234" t="s">
        <v>934</v>
      </c>
      <c r="Q54" s="234" t="s">
        <v>935</v>
      </c>
      <c r="R54" s="245" t="s">
        <v>936</v>
      </c>
      <c r="S54" s="229" t="s">
        <v>930</v>
      </c>
      <c r="T54" s="229"/>
      <c r="U54" s="80" t="s">
        <v>484</v>
      </c>
      <c r="V54" s="80" t="s">
        <v>484</v>
      </c>
      <c r="W54" s="80" t="s">
        <v>484</v>
      </c>
      <c r="X54" s="80" t="s">
        <v>484</v>
      </c>
      <c r="Y54" s="80" t="s">
        <v>484</v>
      </c>
      <c r="Z54" s="80" t="s">
        <v>484</v>
      </c>
      <c r="AA54" s="80" t="s">
        <v>484</v>
      </c>
      <c r="AB54" s="80" t="s">
        <v>484</v>
      </c>
      <c r="AC54" s="80" t="s">
        <v>484</v>
      </c>
      <c r="AD54" s="80" t="s">
        <v>484</v>
      </c>
      <c r="AE54" s="230">
        <f t="shared" si="1"/>
        <v>10</v>
      </c>
      <c r="AF54" s="230">
        <f t="shared" si="2"/>
        <v>0</v>
      </c>
      <c r="AG54" s="230">
        <f t="shared" si="3"/>
        <v>0</v>
      </c>
      <c r="AH54" s="230">
        <f t="shared" si="4"/>
        <v>10</v>
      </c>
      <c r="AI54" s="231"/>
    </row>
    <row r="55" ht="18.75" customHeight="1">
      <c r="A55" s="238">
        <v>46.0</v>
      </c>
      <c r="B55" s="239" t="s">
        <v>17</v>
      </c>
      <c r="C55" s="240" t="s">
        <v>18</v>
      </c>
      <c r="D55" s="239" t="s">
        <v>19</v>
      </c>
      <c r="E55" s="240" t="s">
        <v>20</v>
      </c>
      <c r="F55" s="239" t="s">
        <v>162</v>
      </c>
      <c r="G55" s="240" t="s">
        <v>169</v>
      </c>
      <c r="H55" s="239" t="s">
        <v>91</v>
      </c>
      <c r="I55" s="241" t="s">
        <v>937</v>
      </c>
      <c r="J55" s="242" t="s">
        <v>478</v>
      </c>
      <c r="K55" s="242" t="s">
        <v>116</v>
      </c>
      <c r="L55" s="242" t="s">
        <v>938</v>
      </c>
      <c r="M55" s="242">
        <v>113.0</v>
      </c>
      <c r="N55" s="242" t="s">
        <v>480</v>
      </c>
      <c r="O55" s="241" t="s">
        <v>939</v>
      </c>
      <c r="P55" s="241" t="s">
        <v>811</v>
      </c>
      <c r="Q55" s="241" t="s">
        <v>940</v>
      </c>
      <c r="R55" s="243" t="s">
        <v>941</v>
      </c>
      <c r="S55" s="243" t="s">
        <v>919</v>
      </c>
      <c r="T55" s="243"/>
      <c r="U55" s="80" t="s">
        <v>484</v>
      </c>
      <c r="V55" s="80" t="s">
        <v>484</v>
      </c>
      <c r="W55" s="80" t="s">
        <v>484</v>
      </c>
      <c r="X55" s="80" t="s">
        <v>484</v>
      </c>
      <c r="Y55" s="80" t="s">
        <v>484</v>
      </c>
      <c r="Z55" s="80" t="s">
        <v>484</v>
      </c>
      <c r="AA55" s="80" t="s">
        <v>484</v>
      </c>
      <c r="AB55" s="80" t="s">
        <v>484</v>
      </c>
      <c r="AC55" s="80" t="s">
        <v>484</v>
      </c>
      <c r="AD55" s="80" t="s">
        <v>484</v>
      </c>
      <c r="AE55" s="230">
        <f t="shared" si="1"/>
        <v>10</v>
      </c>
      <c r="AF55" s="230">
        <f t="shared" si="2"/>
        <v>0</v>
      </c>
      <c r="AG55" s="230">
        <f t="shared" si="3"/>
        <v>0</v>
      </c>
      <c r="AH55" s="230">
        <f t="shared" si="4"/>
        <v>10</v>
      </c>
      <c r="AI55" s="231"/>
    </row>
    <row r="56" ht="18.75" customHeight="1">
      <c r="A56" s="81">
        <v>47.0</v>
      </c>
      <c r="B56" s="232" t="s">
        <v>17</v>
      </c>
      <c r="C56" s="233" t="s">
        <v>18</v>
      </c>
      <c r="D56" s="232" t="s">
        <v>19</v>
      </c>
      <c r="E56" s="233" t="s">
        <v>20</v>
      </c>
      <c r="F56" s="232" t="s">
        <v>162</v>
      </c>
      <c r="G56" s="233" t="s">
        <v>169</v>
      </c>
      <c r="H56" s="232" t="s">
        <v>252</v>
      </c>
      <c r="I56" s="234" t="s">
        <v>942</v>
      </c>
      <c r="J56" s="235" t="s">
        <v>478</v>
      </c>
      <c r="K56" s="235" t="s">
        <v>164</v>
      </c>
      <c r="L56" s="235" t="s">
        <v>943</v>
      </c>
      <c r="M56" s="235">
        <v>106.0</v>
      </c>
      <c r="N56" s="235" t="s">
        <v>711</v>
      </c>
      <c r="O56" s="234" t="s">
        <v>944</v>
      </c>
      <c r="P56" s="234" t="s">
        <v>758</v>
      </c>
      <c r="Q56" s="234" t="s">
        <v>300</v>
      </c>
      <c r="R56" s="245" t="s">
        <v>936</v>
      </c>
      <c r="S56" s="229" t="s">
        <v>930</v>
      </c>
      <c r="T56" s="229"/>
      <c r="U56" s="80" t="s">
        <v>484</v>
      </c>
      <c r="V56" s="80" t="s">
        <v>484</v>
      </c>
      <c r="W56" s="80" t="s">
        <v>484</v>
      </c>
      <c r="X56" s="80" t="s">
        <v>484</v>
      </c>
      <c r="Y56" s="80" t="s">
        <v>484</v>
      </c>
      <c r="Z56" s="80" t="s">
        <v>484</v>
      </c>
      <c r="AA56" s="80" t="s">
        <v>484</v>
      </c>
      <c r="AB56" s="80" t="s">
        <v>484</v>
      </c>
      <c r="AC56" s="80" t="s">
        <v>484</v>
      </c>
      <c r="AD56" s="80" t="s">
        <v>484</v>
      </c>
      <c r="AE56" s="230">
        <f t="shared" si="1"/>
        <v>10</v>
      </c>
      <c r="AF56" s="230">
        <f t="shared" si="2"/>
        <v>0</v>
      </c>
      <c r="AG56" s="230">
        <f t="shared" si="3"/>
        <v>0</v>
      </c>
      <c r="AH56" s="230">
        <f t="shared" si="4"/>
        <v>10</v>
      </c>
      <c r="AI56" s="231"/>
    </row>
    <row r="57" ht="18.75" customHeight="1">
      <c r="A57" s="81">
        <v>48.0</v>
      </c>
      <c r="B57" s="232" t="s">
        <v>17</v>
      </c>
      <c r="C57" s="233" t="s">
        <v>18</v>
      </c>
      <c r="D57" s="232" t="s">
        <v>19</v>
      </c>
      <c r="E57" s="233" t="s">
        <v>20</v>
      </c>
      <c r="F57" s="232" t="s">
        <v>162</v>
      </c>
      <c r="G57" s="233" t="s">
        <v>169</v>
      </c>
      <c r="H57" s="232" t="s">
        <v>21</v>
      </c>
      <c r="I57" s="234" t="s">
        <v>945</v>
      </c>
      <c r="J57" s="235" t="s">
        <v>478</v>
      </c>
      <c r="K57" s="235" t="s">
        <v>362</v>
      </c>
      <c r="L57" s="235" t="s">
        <v>946</v>
      </c>
      <c r="M57" s="235">
        <v>77.0</v>
      </c>
      <c r="N57" s="235" t="s">
        <v>711</v>
      </c>
      <c r="O57" s="234" t="s">
        <v>947</v>
      </c>
      <c r="P57" s="234" t="s">
        <v>881</v>
      </c>
      <c r="Q57" s="234" t="s">
        <v>948</v>
      </c>
      <c r="R57" s="229" t="s">
        <v>929</v>
      </c>
      <c r="S57" s="229" t="s">
        <v>930</v>
      </c>
      <c r="T57" s="229"/>
      <c r="U57" s="80" t="s">
        <v>484</v>
      </c>
      <c r="V57" s="80" t="s">
        <v>484</v>
      </c>
      <c r="W57" s="80" t="s">
        <v>484</v>
      </c>
      <c r="X57" s="80" t="s">
        <v>484</v>
      </c>
      <c r="Y57" s="80" t="s">
        <v>484</v>
      </c>
      <c r="Z57" s="80" t="s">
        <v>484</v>
      </c>
      <c r="AA57" s="80" t="s">
        <v>484</v>
      </c>
      <c r="AB57" s="80" t="s">
        <v>484</v>
      </c>
      <c r="AC57" s="80" t="s">
        <v>484</v>
      </c>
      <c r="AD57" s="80" t="s">
        <v>484</v>
      </c>
      <c r="AE57" s="230">
        <f t="shared" si="1"/>
        <v>10</v>
      </c>
      <c r="AF57" s="230">
        <f t="shared" si="2"/>
        <v>0</v>
      </c>
      <c r="AG57" s="230">
        <f t="shared" si="3"/>
        <v>0</v>
      </c>
      <c r="AH57" s="230">
        <f t="shared" si="4"/>
        <v>10</v>
      </c>
      <c r="AI57" s="231"/>
    </row>
    <row r="58" ht="18.75" customHeight="1">
      <c r="A58" s="81">
        <v>49.0</v>
      </c>
      <c r="B58" s="232" t="s">
        <v>17</v>
      </c>
      <c r="C58" s="233" t="s">
        <v>18</v>
      </c>
      <c r="D58" s="232" t="s">
        <v>19</v>
      </c>
      <c r="E58" s="233" t="s">
        <v>20</v>
      </c>
      <c r="F58" s="232" t="s">
        <v>162</v>
      </c>
      <c r="G58" s="233" t="s">
        <v>169</v>
      </c>
      <c r="H58" s="232" t="s">
        <v>60</v>
      </c>
      <c r="I58" s="234" t="s">
        <v>949</v>
      </c>
      <c r="J58" s="235" t="s">
        <v>478</v>
      </c>
      <c r="K58" s="235" t="s">
        <v>39</v>
      </c>
      <c r="L58" s="235" t="s">
        <v>950</v>
      </c>
      <c r="M58" s="235">
        <v>90.0</v>
      </c>
      <c r="N58" s="235" t="s">
        <v>711</v>
      </c>
      <c r="O58" s="234" t="s">
        <v>951</v>
      </c>
      <c r="P58" s="234" t="s">
        <v>952</v>
      </c>
      <c r="Q58" s="234" t="s">
        <v>953</v>
      </c>
      <c r="R58" s="245" t="s">
        <v>658</v>
      </c>
      <c r="S58" s="245" t="s">
        <v>622</v>
      </c>
      <c r="T58" s="245"/>
      <c r="U58" s="80" t="s">
        <v>484</v>
      </c>
      <c r="V58" s="80" t="s">
        <v>484</v>
      </c>
      <c r="W58" s="80" t="s">
        <v>484</v>
      </c>
      <c r="X58" s="80" t="s">
        <v>484</v>
      </c>
      <c r="Y58" s="80" t="s">
        <v>484</v>
      </c>
      <c r="Z58" s="80" t="s">
        <v>484</v>
      </c>
      <c r="AA58" s="80" t="s">
        <v>484</v>
      </c>
      <c r="AB58" s="80" t="s">
        <v>484</v>
      </c>
      <c r="AC58" s="80" t="s">
        <v>484</v>
      </c>
      <c r="AD58" s="80" t="s">
        <v>484</v>
      </c>
      <c r="AE58" s="230">
        <f t="shared" si="1"/>
        <v>10</v>
      </c>
      <c r="AF58" s="230">
        <f t="shared" si="2"/>
        <v>0</v>
      </c>
      <c r="AG58" s="230">
        <f t="shared" si="3"/>
        <v>0</v>
      </c>
      <c r="AH58" s="230">
        <f t="shared" si="4"/>
        <v>10</v>
      </c>
      <c r="AI58" s="231"/>
    </row>
    <row r="59" ht="18.75" customHeight="1">
      <c r="A59" s="81">
        <v>50.0</v>
      </c>
      <c r="B59" s="232" t="s">
        <v>17</v>
      </c>
      <c r="C59" s="233" t="s">
        <v>18</v>
      </c>
      <c r="D59" s="232" t="s">
        <v>19</v>
      </c>
      <c r="E59" s="233" t="s">
        <v>20</v>
      </c>
      <c r="F59" s="232" t="s">
        <v>210</v>
      </c>
      <c r="G59" s="233" t="s">
        <v>211</v>
      </c>
      <c r="H59" s="232" t="s">
        <v>78</v>
      </c>
      <c r="I59" s="234" t="s">
        <v>954</v>
      </c>
      <c r="J59" s="235" t="s">
        <v>478</v>
      </c>
      <c r="K59" s="235" t="s">
        <v>274</v>
      </c>
      <c r="L59" s="235" t="s">
        <v>955</v>
      </c>
      <c r="M59" s="235">
        <v>88.0</v>
      </c>
      <c r="N59" s="235" t="s">
        <v>711</v>
      </c>
      <c r="O59" s="234" t="s">
        <v>956</v>
      </c>
      <c r="P59" s="234" t="s">
        <v>722</v>
      </c>
      <c r="Q59" s="234" t="s">
        <v>269</v>
      </c>
      <c r="R59" s="245" t="s">
        <v>957</v>
      </c>
      <c r="S59" s="245" t="s">
        <v>958</v>
      </c>
      <c r="T59" s="245"/>
      <c r="U59" s="80" t="s">
        <v>484</v>
      </c>
      <c r="V59" s="80" t="s">
        <v>484</v>
      </c>
      <c r="W59" s="80" t="s">
        <v>484</v>
      </c>
      <c r="X59" s="80" t="s">
        <v>484</v>
      </c>
      <c r="Y59" s="80" t="s">
        <v>484</v>
      </c>
      <c r="Z59" s="80" t="s">
        <v>484</v>
      </c>
      <c r="AA59" s="80" t="s">
        <v>484</v>
      </c>
      <c r="AB59" s="80" t="s">
        <v>484</v>
      </c>
      <c r="AC59" s="80" t="s">
        <v>484</v>
      </c>
      <c r="AD59" s="80" t="s">
        <v>484</v>
      </c>
      <c r="AE59" s="230">
        <f t="shared" si="1"/>
        <v>10</v>
      </c>
      <c r="AF59" s="230">
        <f t="shared" si="2"/>
        <v>0</v>
      </c>
      <c r="AG59" s="230">
        <f t="shared" si="3"/>
        <v>0</v>
      </c>
      <c r="AH59" s="230">
        <f t="shared" si="4"/>
        <v>10</v>
      </c>
      <c r="AI59" s="231"/>
    </row>
    <row r="60" ht="18.75" customHeight="1">
      <c r="A60" s="238">
        <v>51.0</v>
      </c>
      <c r="B60" s="239" t="s">
        <v>17</v>
      </c>
      <c r="C60" s="240" t="s">
        <v>18</v>
      </c>
      <c r="D60" s="239" t="s">
        <v>19</v>
      </c>
      <c r="E60" s="240" t="s">
        <v>20</v>
      </c>
      <c r="F60" s="239" t="s">
        <v>210</v>
      </c>
      <c r="G60" s="240" t="s">
        <v>211</v>
      </c>
      <c r="H60" s="239" t="s">
        <v>111</v>
      </c>
      <c r="I60" s="241" t="s">
        <v>959</v>
      </c>
      <c r="J60" s="242" t="s">
        <v>478</v>
      </c>
      <c r="K60" s="242" t="s">
        <v>70</v>
      </c>
      <c r="L60" s="242" t="s">
        <v>960</v>
      </c>
      <c r="M60" s="242">
        <v>48.0</v>
      </c>
      <c r="N60" s="242" t="s">
        <v>480</v>
      </c>
      <c r="O60" s="241" t="s">
        <v>961</v>
      </c>
      <c r="P60" s="241" t="s">
        <v>906</v>
      </c>
      <c r="Q60" s="241" t="s">
        <v>962</v>
      </c>
      <c r="R60" s="248" t="s">
        <v>167</v>
      </c>
      <c r="S60" s="248" t="s">
        <v>502</v>
      </c>
      <c r="T60" s="248"/>
      <c r="U60" s="80" t="s">
        <v>484</v>
      </c>
      <c r="V60" s="80" t="s">
        <v>484</v>
      </c>
      <c r="W60" s="80" t="s">
        <v>484</v>
      </c>
      <c r="X60" s="80" t="s">
        <v>484</v>
      </c>
      <c r="Y60" s="80" t="s">
        <v>484</v>
      </c>
      <c r="Z60" s="80" t="s">
        <v>484</v>
      </c>
      <c r="AA60" s="80" t="s">
        <v>484</v>
      </c>
      <c r="AB60" s="80" t="s">
        <v>484</v>
      </c>
      <c r="AC60" s="80" t="s">
        <v>484</v>
      </c>
      <c r="AD60" s="80" t="s">
        <v>484</v>
      </c>
      <c r="AE60" s="230">
        <f t="shared" si="1"/>
        <v>10</v>
      </c>
      <c r="AF60" s="230">
        <f t="shared" si="2"/>
        <v>0</v>
      </c>
      <c r="AG60" s="230">
        <f t="shared" si="3"/>
        <v>0</v>
      </c>
      <c r="AH60" s="230">
        <f t="shared" si="4"/>
        <v>10</v>
      </c>
      <c r="AI60" s="231"/>
    </row>
    <row r="61" ht="18.75" customHeight="1">
      <c r="A61" s="81">
        <v>52.0</v>
      </c>
      <c r="B61" s="232" t="s">
        <v>17</v>
      </c>
      <c r="C61" s="233" t="s">
        <v>18</v>
      </c>
      <c r="D61" s="232" t="s">
        <v>19</v>
      </c>
      <c r="E61" s="233" t="s">
        <v>20</v>
      </c>
      <c r="F61" s="232" t="s">
        <v>210</v>
      </c>
      <c r="G61" s="233" t="s">
        <v>211</v>
      </c>
      <c r="H61" s="232" t="s">
        <v>82</v>
      </c>
      <c r="I61" s="234" t="s">
        <v>963</v>
      </c>
      <c r="J61" s="235" t="s">
        <v>478</v>
      </c>
      <c r="K61" s="235" t="s">
        <v>122</v>
      </c>
      <c r="L61" s="235" t="s">
        <v>964</v>
      </c>
      <c r="M61" s="235">
        <v>65.0</v>
      </c>
      <c r="N61" s="235" t="s">
        <v>711</v>
      </c>
      <c r="O61" s="234" t="s">
        <v>965</v>
      </c>
      <c r="P61" s="234" t="s">
        <v>775</v>
      </c>
      <c r="Q61" s="234" t="s">
        <v>966</v>
      </c>
      <c r="R61" s="245" t="s">
        <v>967</v>
      </c>
      <c r="S61" s="245" t="s">
        <v>958</v>
      </c>
      <c r="T61" s="245"/>
      <c r="U61" s="80" t="s">
        <v>484</v>
      </c>
      <c r="V61" s="80" t="s">
        <v>484</v>
      </c>
      <c r="W61" s="80" t="s">
        <v>484</v>
      </c>
      <c r="X61" s="80" t="s">
        <v>484</v>
      </c>
      <c r="Y61" s="80" t="s">
        <v>484</v>
      </c>
      <c r="Z61" s="80" t="s">
        <v>484</v>
      </c>
      <c r="AA61" s="80" t="s">
        <v>484</v>
      </c>
      <c r="AB61" s="80" t="s">
        <v>484</v>
      </c>
      <c r="AC61" s="80" t="s">
        <v>484</v>
      </c>
      <c r="AD61" s="80" t="s">
        <v>484</v>
      </c>
      <c r="AE61" s="230">
        <f t="shared" si="1"/>
        <v>10</v>
      </c>
      <c r="AF61" s="230">
        <f t="shared" si="2"/>
        <v>0</v>
      </c>
      <c r="AG61" s="230">
        <f t="shared" si="3"/>
        <v>0</v>
      </c>
      <c r="AH61" s="230">
        <f t="shared" si="4"/>
        <v>10</v>
      </c>
      <c r="AI61" s="231"/>
    </row>
    <row r="62" ht="18.75" customHeight="1">
      <c r="A62" s="81">
        <v>53.0</v>
      </c>
      <c r="B62" s="232" t="s">
        <v>17</v>
      </c>
      <c r="C62" s="233" t="s">
        <v>18</v>
      </c>
      <c r="D62" s="232" t="s">
        <v>19</v>
      </c>
      <c r="E62" s="233" t="s">
        <v>20</v>
      </c>
      <c r="F62" s="232" t="s">
        <v>210</v>
      </c>
      <c r="G62" s="233" t="s">
        <v>211</v>
      </c>
      <c r="H62" s="232" t="s">
        <v>49</v>
      </c>
      <c r="I62" s="234" t="s">
        <v>968</v>
      </c>
      <c r="J62" s="235" t="s">
        <v>478</v>
      </c>
      <c r="K62" s="235" t="s">
        <v>75</v>
      </c>
      <c r="L62" s="235" t="s">
        <v>969</v>
      </c>
      <c r="M62" s="235">
        <v>102.0</v>
      </c>
      <c r="N62" s="235" t="s">
        <v>711</v>
      </c>
      <c r="O62" s="234" t="s">
        <v>970</v>
      </c>
      <c r="P62" s="234" t="s">
        <v>971</v>
      </c>
      <c r="Q62" s="234" t="s">
        <v>972</v>
      </c>
      <c r="R62" s="245" t="s">
        <v>967</v>
      </c>
      <c r="S62" s="245" t="s">
        <v>958</v>
      </c>
      <c r="T62" s="245"/>
      <c r="U62" s="80" t="s">
        <v>484</v>
      </c>
      <c r="V62" s="80" t="s">
        <v>484</v>
      </c>
      <c r="W62" s="80" t="s">
        <v>484</v>
      </c>
      <c r="X62" s="80" t="s">
        <v>484</v>
      </c>
      <c r="Y62" s="80" t="s">
        <v>484</v>
      </c>
      <c r="Z62" s="80" t="s">
        <v>484</v>
      </c>
      <c r="AA62" s="80" t="s">
        <v>484</v>
      </c>
      <c r="AB62" s="80" t="s">
        <v>484</v>
      </c>
      <c r="AC62" s="80" t="s">
        <v>484</v>
      </c>
      <c r="AD62" s="80" t="s">
        <v>484</v>
      </c>
      <c r="AE62" s="230">
        <f t="shared" si="1"/>
        <v>10</v>
      </c>
      <c r="AF62" s="230">
        <f t="shared" si="2"/>
        <v>0</v>
      </c>
      <c r="AG62" s="230">
        <f t="shared" si="3"/>
        <v>0</v>
      </c>
      <c r="AH62" s="230">
        <f t="shared" si="4"/>
        <v>10</v>
      </c>
      <c r="AI62" s="231"/>
    </row>
    <row r="63" ht="18.75" customHeight="1">
      <c r="A63" s="81">
        <v>54.0</v>
      </c>
      <c r="B63" s="232" t="s">
        <v>17</v>
      </c>
      <c r="C63" s="233" t="s">
        <v>18</v>
      </c>
      <c r="D63" s="232" t="s">
        <v>19</v>
      </c>
      <c r="E63" s="233" t="s">
        <v>20</v>
      </c>
      <c r="F63" s="232" t="s">
        <v>210</v>
      </c>
      <c r="G63" s="233" t="s">
        <v>211</v>
      </c>
      <c r="H63" s="232" t="s">
        <v>54</v>
      </c>
      <c r="I63" s="234" t="s">
        <v>973</v>
      </c>
      <c r="J63" s="235" t="s">
        <v>478</v>
      </c>
      <c r="K63" s="235" t="s">
        <v>974</v>
      </c>
      <c r="L63" s="235" t="s">
        <v>975</v>
      </c>
      <c r="M63" s="235">
        <v>48.0</v>
      </c>
      <c r="N63" s="235" t="s">
        <v>711</v>
      </c>
      <c r="O63" s="234" t="s">
        <v>976</v>
      </c>
      <c r="P63" s="234" t="s">
        <v>977</v>
      </c>
      <c r="Q63" s="234" t="s">
        <v>978</v>
      </c>
      <c r="R63" s="245" t="s">
        <v>957</v>
      </c>
      <c r="S63" s="245" t="s">
        <v>958</v>
      </c>
      <c r="T63" s="245"/>
      <c r="U63" s="80" t="s">
        <v>484</v>
      </c>
      <c r="V63" s="80" t="s">
        <v>484</v>
      </c>
      <c r="W63" s="80" t="s">
        <v>484</v>
      </c>
      <c r="X63" s="80" t="s">
        <v>484</v>
      </c>
      <c r="Y63" s="80" t="s">
        <v>484</v>
      </c>
      <c r="Z63" s="80" t="s">
        <v>484</v>
      </c>
      <c r="AA63" s="80" t="s">
        <v>484</v>
      </c>
      <c r="AB63" s="80" t="s">
        <v>484</v>
      </c>
      <c r="AC63" s="80" t="s">
        <v>484</v>
      </c>
      <c r="AD63" s="80" t="s">
        <v>484</v>
      </c>
      <c r="AE63" s="230">
        <f t="shared" si="1"/>
        <v>10</v>
      </c>
      <c r="AF63" s="230">
        <f t="shared" si="2"/>
        <v>0</v>
      </c>
      <c r="AG63" s="230">
        <f t="shared" si="3"/>
        <v>0</v>
      </c>
      <c r="AH63" s="230">
        <f t="shared" si="4"/>
        <v>10</v>
      </c>
      <c r="AI63" s="231"/>
    </row>
    <row r="64" ht="18.75" customHeight="1">
      <c r="A64" s="238">
        <v>55.0</v>
      </c>
      <c r="B64" s="239" t="s">
        <v>17</v>
      </c>
      <c r="C64" s="240" t="s">
        <v>18</v>
      </c>
      <c r="D64" s="239" t="s">
        <v>19</v>
      </c>
      <c r="E64" s="240" t="s">
        <v>20</v>
      </c>
      <c r="F64" s="239" t="s">
        <v>210</v>
      </c>
      <c r="G64" s="240" t="s">
        <v>211</v>
      </c>
      <c r="H64" s="239" t="s">
        <v>141</v>
      </c>
      <c r="I64" s="241" t="s">
        <v>979</v>
      </c>
      <c r="J64" s="242" t="s">
        <v>478</v>
      </c>
      <c r="K64" s="242" t="s">
        <v>980</v>
      </c>
      <c r="L64" s="242" t="s">
        <v>981</v>
      </c>
      <c r="M64" s="242">
        <v>61.0</v>
      </c>
      <c r="N64" s="242" t="s">
        <v>480</v>
      </c>
      <c r="O64" s="241" t="s">
        <v>982</v>
      </c>
      <c r="P64" s="241" t="s">
        <v>983</v>
      </c>
      <c r="Q64" s="241" t="s">
        <v>984</v>
      </c>
      <c r="R64" s="243" t="s">
        <v>985</v>
      </c>
      <c r="S64" s="243" t="s">
        <v>502</v>
      </c>
      <c r="T64" s="243"/>
      <c r="U64" s="80" t="s">
        <v>484</v>
      </c>
      <c r="V64" s="80" t="s">
        <v>484</v>
      </c>
      <c r="W64" s="80" t="s">
        <v>484</v>
      </c>
      <c r="X64" s="80" t="s">
        <v>484</v>
      </c>
      <c r="Y64" s="80" t="s">
        <v>484</v>
      </c>
      <c r="Z64" s="80" t="s">
        <v>484</v>
      </c>
      <c r="AA64" s="80" t="s">
        <v>484</v>
      </c>
      <c r="AB64" s="80" t="s">
        <v>484</v>
      </c>
      <c r="AC64" s="80" t="s">
        <v>484</v>
      </c>
      <c r="AD64" s="80" t="s">
        <v>484</v>
      </c>
      <c r="AE64" s="230">
        <f t="shared" si="1"/>
        <v>10</v>
      </c>
      <c r="AF64" s="230">
        <f t="shared" si="2"/>
        <v>0</v>
      </c>
      <c r="AG64" s="230">
        <f t="shared" si="3"/>
        <v>0</v>
      </c>
      <c r="AH64" s="230">
        <f t="shared" si="4"/>
        <v>10</v>
      </c>
      <c r="AI64" s="231"/>
    </row>
    <row r="65" ht="18.75" customHeight="1">
      <c r="A65" s="81">
        <v>56.0</v>
      </c>
      <c r="B65" s="232" t="s">
        <v>17</v>
      </c>
      <c r="C65" s="233" t="s">
        <v>18</v>
      </c>
      <c r="D65" s="232" t="s">
        <v>19</v>
      </c>
      <c r="E65" s="233" t="s">
        <v>20</v>
      </c>
      <c r="F65" s="232" t="s">
        <v>210</v>
      </c>
      <c r="G65" s="233" t="s">
        <v>211</v>
      </c>
      <c r="H65" s="232" t="s">
        <v>141</v>
      </c>
      <c r="I65" s="234" t="s">
        <v>979</v>
      </c>
      <c r="J65" s="235" t="s">
        <v>478</v>
      </c>
      <c r="K65" s="235" t="s">
        <v>128</v>
      </c>
      <c r="L65" s="235" t="s">
        <v>986</v>
      </c>
      <c r="M65" s="235">
        <v>83.0</v>
      </c>
      <c r="N65" s="235" t="s">
        <v>711</v>
      </c>
      <c r="O65" s="234" t="s">
        <v>987</v>
      </c>
      <c r="P65" s="234" t="s">
        <v>988</v>
      </c>
      <c r="Q65" s="234" t="s">
        <v>989</v>
      </c>
      <c r="R65" s="245" t="s">
        <v>522</v>
      </c>
      <c r="S65" s="245" t="s">
        <v>290</v>
      </c>
      <c r="T65" s="245"/>
      <c r="U65" s="80" t="s">
        <v>484</v>
      </c>
      <c r="V65" s="80" t="s">
        <v>484</v>
      </c>
      <c r="W65" s="80" t="s">
        <v>484</v>
      </c>
      <c r="X65" s="80" t="s">
        <v>484</v>
      </c>
      <c r="Y65" s="80" t="s">
        <v>484</v>
      </c>
      <c r="Z65" s="80" t="s">
        <v>484</v>
      </c>
      <c r="AA65" s="80" t="s">
        <v>484</v>
      </c>
      <c r="AB65" s="80" t="s">
        <v>484</v>
      </c>
      <c r="AC65" s="80" t="s">
        <v>484</v>
      </c>
      <c r="AD65" s="80" t="s">
        <v>484</v>
      </c>
      <c r="AE65" s="230">
        <f t="shared" si="1"/>
        <v>10</v>
      </c>
      <c r="AF65" s="230">
        <f t="shared" si="2"/>
        <v>0</v>
      </c>
      <c r="AG65" s="230">
        <f t="shared" si="3"/>
        <v>0</v>
      </c>
      <c r="AH65" s="230">
        <f t="shared" si="4"/>
        <v>10</v>
      </c>
      <c r="AI65" s="231"/>
    </row>
    <row r="66" ht="18.75" customHeight="1">
      <c r="A66" s="81">
        <v>57.0</v>
      </c>
      <c r="B66" s="232" t="s">
        <v>17</v>
      </c>
      <c r="C66" s="233" t="s">
        <v>18</v>
      </c>
      <c r="D66" s="232" t="s">
        <v>19</v>
      </c>
      <c r="E66" s="233" t="s">
        <v>20</v>
      </c>
      <c r="F66" s="232" t="s">
        <v>228</v>
      </c>
      <c r="G66" s="233" t="s">
        <v>229</v>
      </c>
      <c r="H66" s="232" t="s">
        <v>23</v>
      </c>
      <c r="I66" s="234" t="s">
        <v>990</v>
      </c>
      <c r="J66" s="235" t="s">
        <v>478</v>
      </c>
      <c r="K66" s="235" t="s">
        <v>203</v>
      </c>
      <c r="L66" s="235" t="s">
        <v>991</v>
      </c>
      <c r="M66" s="235">
        <v>68.0</v>
      </c>
      <c r="N66" s="235" t="s">
        <v>711</v>
      </c>
      <c r="O66" s="234" t="s">
        <v>992</v>
      </c>
      <c r="P66" s="234" t="s">
        <v>993</v>
      </c>
      <c r="Q66" s="234" t="s">
        <v>232</v>
      </c>
      <c r="R66" s="245" t="s">
        <v>994</v>
      </c>
      <c r="S66" s="245" t="s">
        <v>516</v>
      </c>
      <c r="T66" s="245"/>
      <c r="U66" s="80" t="s">
        <v>484</v>
      </c>
      <c r="V66" s="80" t="s">
        <v>484</v>
      </c>
      <c r="W66" s="80" t="s">
        <v>484</v>
      </c>
      <c r="X66" s="80" t="s">
        <v>484</v>
      </c>
      <c r="Y66" s="80" t="s">
        <v>484</v>
      </c>
      <c r="Z66" s="80" t="s">
        <v>484</v>
      </c>
      <c r="AA66" s="80" t="s">
        <v>484</v>
      </c>
      <c r="AB66" s="80" t="s">
        <v>484</v>
      </c>
      <c r="AC66" s="80" t="s">
        <v>484</v>
      </c>
      <c r="AD66" s="80" t="s">
        <v>484</v>
      </c>
      <c r="AE66" s="230">
        <f t="shared" si="1"/>
        <v>10</v>
      </c>
      <c r="AF66" s="230">
        <f t="shared" si="2"/>
        <v>0</v>
      </c>
      <c r="AG66" s="230">
        <f t="shared" si="3"/>
        <v>0</v>
      </c>
      <c r="AH66" s="230">
        <f t="shared" si="4"/>
        <v>10</v>
      </c>
      <c r="AI66" s="231"/>
    </row>
    <row r="67" ht="18.75" customHeight="1">
      <c r="A67" s="81">
        <v>58.0</v>
      </c>
      <c r="B67" s="232" t="s">
        <v>17</v>
      </c>
      <c r="C67" s="233" t="s">
        <v>18</v>
      </c>
      <c r="D67" s="232" t="s">
        <v>19</v>
      </c>
      <c r="E67" s="233" t="s">
        <v>20</v>
      </c>
      <c r="F67" s="232" t="s">
        <v>228</v>
      </c>
      <c r="G67" s="233" t="s">
        <v>229</v>
      </c>
      <c r="H67" s="232" t="s">
        <v>68</v>
      </c>
      <c r="I67" s="234" t="s">
        <v>995</v>
      </c>
      <c r="J67" s="235" t="s">
        <v>478</v>
      </c>
      <c r="K67" s="235" t="s">
        <v>99</v>
      </c>
      <c r="L67" s="235" t="s">
        <v>996</v>
      </c>
      <c r="M67" s="235">
        <v>27.0</v>
      </c>
      <c r="N67" s="235" t="s">
        <v>711</v>
      </c>
      <c r="O67" s="234" t="s">
        <v>997</v>
      </c>
      <c r="P67" s="234" t="s">
        <v>827</v>
      </c>
      <c r="Q67" s="234" t="s">
        <v>998</v>
      </c>
      <c r="R67" s="245" t="s">
        <v>994</v>
      </c>
      <c r="S67" s="245" t="s">
        <v>516</v>
      </c>
      <c r="T67" s="245"/>
      <c r="U67" s="80" t="s">
        <v>484</v>
      </c>
      <c r="V67" s="80" t="s">
        <v>484</v>
      </c>
      <c r="W67" s="80" t="s">
        <v>484</v>
      </c>
      <c r="X67" s="80" t="s">
        <v>484</v>
      </c>
      <c r="Y67" s="80" t="s">
        <v>484</v>
      </c>
      <c r="Z67" s="80" t="s">
        <v>484</v>
      </c>
      <c r="AA67" s="80" t="s">
        <v>484</v>
      </c>
      <c r="AB67" s="80" t="s">
        <v>484</v>
      </c>
      <c r="AC67" s="80" t="s">
        <v>484</v>
      </c>
      <c r="AD67" s="80" t="s">
        <v>484</v>
      </c>
      <c r="AE67" s="230">
        <f t="shared" si="1"/>
        <v>10</v>
      </c>
      <c r="AF67" s="230">
        <f t="shared" si="2"/>
        <v>0</v>
      </c>
      <c r="AG67" s="230">
        <f t="shared" si="3"/>
        <v>0</v>
      </c>
      <c r="AH67" s="230">
        <f t="shared" si="4"/>
        <v>10</v>
      </c>
      <c r="AI67" s="231"/>
    </row>
    <row r="68" ht="18.75" customHeight="1">
      <c r="A68" s="81">
        <v>59.0</v>
      </c>
      <c r="B68" s="232" t="s">
        <v>17</v>
      </c>
      <c r="C68" s="233" t="s">
        <v>18</v>
      </c>
      <c r="D68" s="232" t="s">
        <v>19</v>
      </c>
      <c r="E68" s="233" t="s">
        <v>20</v>
      </c>
      <c r="F68" s="232" t="s">
        <v>228</v>
      </c>
      <c r="G68" s="233" t="s">
        <v>229</v>
      </c>
      <c r="H68" s="232" t="s">
        <v>31</v>
      </c>
      <c r="I68" s="234" t="s">
        <v>999</v>
      </c>
      <c r="J68" s="235" t="s">
        <v>478</v>
      </c>
      <c r="K68" s="235" t="s">
        <v>39</v>
      </c>
      <c r="L68" s="235" t="s">
        <v>1000</v>
      </c>
      <c r="M68" s="235">
        <v>127.0</v>
      </c>
      <c r="N68" s="235" t="s">
        <v>711</v>
      </c>
      <c r="O68" s="234" t="s">
        <v>1001</v>
      </c>
      <c r="P68" s="234" t="s">
        <v>1002</v>
      </c>
      <c r="Q68" s="234" t="s">
        <v>1003</v>
      </c>
      <c r="R68" s="229" t="s">
        <v>1004</v>
      </c>
      <c r="S68" s="245" t="s">
        <v>1005</v>
      </c>
      <c r="T68" s="245"/>
      <c r="U68" s="80" t="s">
        <v>484</v>
      </c>
      <c r="V68" s="80" t="s">
        <v>484</v>
      </c>
      <c r="W68" s="80" t="s">
        <v>484</v>
      </c>
      <c r="X68" s="80" t="s">
        <v>484</v>
      </c>
      <c r="Y68" s="80" t="s">
        <v>484</v>
      </c>
      <c r="Z68" s="80" t="s">
        <v>484</v>
      </c>
      <c r="AA68" s="80" t="s">
        <v>484</v>
      </c>
      <c r="AB68" s="80" t="s">
        <v>484</v>
      </c>
      <c r="AC68" s="80" t="s">
        <v>484</v>
      </c>
      <c r="AD68" s="80" t="s">
        <v>484</v>
      </c>
      <c r="AE68" s="230">
        <f t="shared" si="1"/>
        <v>10</v>
      </c>
      <c r="AF68" s="230">
        <f t="shared" si="2"/>
        <v>0</v>
      </c>
      <c r="AG68" s="230">
        <f t="shared" si="3"/>
        <v>0</v>
      </c>
      <c r="AH68" s="230">
        <f t="shared" si="4"/>
        <v>10</v>
      </c>
      <c r="AI68" s="231"/>
    </row>
    <row r="69" ht="18.75" customHeight="1">
      <c r="A69" s="81">
        <v>60.0</v>
      </c>
      <c r="B69" s="232" t="s">
        <v>17</v>
      </c>
      <c r="C69" s="233" t="s">
        <v>18</v>
      </c>
      <c r="D69" s="232" t="s">
        <v>19</v>
      </c>
      <c r="E69" s="233" t="s">
        <v>20</v>
      </c>
      <c r="F69" s="232" t="s">
        <v>228</v>
      </c>
      <c r="G69" s="233" t="s">
        <v>229</v>
      </c>
      <c r="H69" s="232" t="s">
        <v>111</v>
      </c>
      <c r="I69" s="234" t="s">
        <v>1006</v>
      </c>
      <c r="J69" s="235" t="s">
        <v>478</v>
      </c>
      <c r="K69" s="235" t="s">
        <v>178</v>
      </c>
      <c r="L69" s="235" t="s">
        <v>1007</v>
      </c>
      <c r="M69" s="235">
        <v>30.0</v>
      </c>
      <c r="N69" s="235" t="s">
        <v>711</v>
      </c>
      <c r="O69" s="234" t="s">
        <v>1008</v>
      </c>
      <c r="P69" s="234" t="s">
        <v>1009</v>
      </c>
      <c r="Q69" s="234" t="s">
        <v>325</v>
      </c>
      <c r="R69" s="229" t="s">
        <v>1004</v>
      </c>
      <c r="S69" s="245" t="s">
        <v>1005</v>
      </c>
      <c r="T69" s="245"/>
      <c r="U69" s="80" t="s">
        <v>484</v>
      </c>
      <c r="V69" s="80" t="s">
        <v>484</v>
      </c>
      <c r="W69" s="80" t="s">
        <v>484</v>
      </c>
      <c r="X69" s="80" t="s">
        <v>484</v>
      </c>
      <c r="Y69" s="80" t="s">
        <v>484</v>
      </c>
      <c r="Z69" s="80" t="s">
        <v>484</v>
      </c>
      <c r="AA69" s="80" t="s">
        <v>484</v>
      </c>
      <c r="AB69" s="80" t="s">
        <v>484</v>
      </c>
      <c r="AC69" s="80" t="s">
        <v>484</v>
      </c>
      <c r="AD69" s="80" t="s">
        <v>484</v>
      </c>
      <c r="AE69" s="230">
        <f t="shared" si="1"/>
        <v>10</v>
      </c>
      <c r="AF69" s="230">
        <f t="shared" si="2"/>
        <v>0</v>
      </c>
      <c r="AG69" s="230">
        <f t="shared" si="3"/>
        <v>0</v>
      </c>
      <c r="AH69" s="230">
        <f t="shared" si="4"/>
        <v>10</v>
      </c>
      <c r="AI69" s="231"/>
    </row>
    <row r="70" ht="18.75" customHeight="1">
      <c r="A70" s="238">
        <v>61.0</v>
      </c>
      <c r="B70" s="239" t="s">
        <v>17</v>
      </c>
      <c r="C70" s="240" t="s">
        <v>18</v>
      </c>
      <c r="D70" s="239" t="s">
        <v>19</v>
      </c>
      <c r="E70" s="240" t="s">
        <v>20</v>
      </c>
      <c r="F70" s="239" t="s">
        <v>228</v>
      </c>
      <c r="G70" s="240" t="s">
        <v>229</v>
      </c>
      <c r="H70" s="239" t="s">
        <v>82</v>
      </c>
      <c r="I70" s="241" t="s">
        <v>1010</v>
      </c>
      <c r="J70" s="242" t="s">
        <v>478</v>
      </c>
      <c r="K70" s="242" t="s">
        <v>197</v>
      </c>
      <c r="L70" s="242" t="s">
        <v>1011</v>
      </c>
      <c r="M70" s="242">
        <v>55.0</v>
      </c>
      <c r="N70" s="242" t="s">
        <v>480</v>
      </c>
      <c r="O70" s="241" t="s">
        <v>1012</v>
      </c>
      <c r="P70" s="241" t="s">
        <v>1013</v>
      </c>
      <c r="Q70" s="241" t="s">
        <v>1014</v>
      </c>
      <c r="R70" s="243" t="s">
        <v>1015</v>
      </c>
      <c r="S70" s="243" t="s">
        <v>686</v>
      </c>
      <c r="T70" s="243"/>
      <c r="U70" s="80" t="s">
        <v>484</v>
      </c>
      <c r="V70" s="80" t="s">
        <v>484</v>
      </c>
      <c r="W70" s="80" t="s">
        <v>484</v>
      </c>
      <c r="X70" s="80" t="s">
        <v>484</v>
      </c>
      <c r="Y70" s="80" t="s">
        <v>484</v>
      </c>
      <c r="Z70" s="80" t="s">
        <v>484</v>
      </c>
      <c r="AA70" s="80" t="s">
        <v>484</v>
      </c>
      <c r="AB70" s="80" t="s">
        <v>484</v>
      </c>
      <c r="AC70" s="80" t="s">
        <v>484</v>
      </c>
      <c r="AD70" s="80" t="s">
        <v>484</v>
      </c>
      <c r="AE70" s="230">
        <f t="shared" si="1"/>
        <v>10</v>
      </c>
      <c r="AF70" s="230">
        <f t="shared" si="2"/>
        <v>0</v>
      </c>
      <c r="AG70" s="230">
        <f t="shared" si="3"/>
        <v>0</v>
      </c>
      <c r="AH70" s="230">
        <f t="shared" si="4"/>
        <v>10</v>
      </c>
      <c r="AI70" s="231"/>
    </row>
    <row r="71" ht="18.75" customHeight="1">
      <c r="A71" s="81">
        <v>62.0</v>
      </c>
      <c r="B71" s="232" t="s">
        <v>17</v>
      </c>
      <c r="C71" s="233" t="s">
        <v>18</v>
      </c>
      <c r="D71" s="232" t="s">
        <v>19</v>
      </c>
      <c r="E71" s="233" t="s">
        <v>20</v>
      </c>
      <c r="F71" s="232" t="s">
        <v>228</v>
      </c>
      <c r="G71" s="233" t="s">
        <v>229</v>
      </c>
      <c r="H71" s="232" t="s">
        <v>86</v>
      </c>
      <c r="I71" s="234" t="s">
        <v>1016</v>
      </c>
      <c r="J71" s="235" t="s">
        <v>478</v>
      </c>
      <c r="K71" s="235" t="s">
        <v>306</v>
      </c>
      <c r="L71" s="235" t="s">
        <v>1017</v>
      </c>
      <c r="M71" s="235">
        <v>95.0</v>
      </c>
      <c r="N71" s="235" t="s">
        <v>711</v>
      </c>
      <c r="O71" s="234" t="s">
        <v>1018</v>
      </c>
      <c r="P71" s="234" t="s">
        <v>1019</v>
      </c>
      <c r="Q71" s="234" t="s">
        <v>367</v>
      </c>
      <c r="R71" s="245" t="s">
        <v>1020</v>
      </c>
      <c r="S71" s="245" t="s">
        <v>1021</v>
      </c>
      <c r="T71" s="245"/>
      <c r="U71" s="80" t="s">
        <v>484</v>
      </c>
      <c r="V71" s="80" t="s">
        <v>484</v>
      </c>
      <c r="W71" s="80" t="s">
        <v>484</v>
      </c>
      <c r="X71" s="80" t="s">
        <v>484</v>
      </c>
      <c r="Y71" s="80" t="s">
        <v>484</v>
      </c>
      <c r="Z71" s="80" t="s">
        <v>484</v>
      </c>
      <c r="AA71" s="80" t="s">
        <v>484</v>
      </c>
      <c r="AB71" s="80" t="s">
        <v>484</v>
      </c>
      <c r="AC71" s="80" t="s">
        <v>484</v>
      </c>
      <c r="AD71" s="80" t="s">
        <v>484</v>
      </c>
      <c r="AE71" s="230">
        <f t="shared" si="1"/>
        <v>10</v>
      </c>
      <c r="AF71" s="230">
        <f t="shared" si="2"/>
        <v>0</v>
      </c>
      <c r="AG71" s="230">
        <f t="shared" si="3"/>
        <v>0</v>
      </c>
      <c r="AH71" s="230">
        <f t="shared" si="4"/>
        <v>10</v>
      </c>
      <c r="AI71" s="231"/>
    </row>
    <row r="72" ht="18.75" customHeight="1">
      <c r="A72" s="81">
        <v>63.0</v>
      </c>
      <c r="B72" s="232" t="s">
        <v>17</v>
      </c>
      <c r="C72" s="233" t="s">
        <v>18</v>
      </c>
      <c r="D72" s="232" t="s">
        <v>19</v>
      </c>
      <c r="E72" s="233" t="s">
        <v>20</v>
      </c>
      <c r="F72" s="232" t="s">
        <v>228</v>
      </c>
      <c r="G72" s="233" t="s">
        <v>229</v>
      </c>
      <c r="H72" s="232" t="s">
        <v>91</v>
      </c>
      <c r="I72" s="234" t="s">
        <v>1022</v>
      </c>
      <c r="J72" s="235" t="s">
        <v>478</v>
      </c>
      <c r="K72" s="235" t="s">
        <v>51</v>
      </c>
      <c r="L72" s="235" t="s">
        <v>1023</v>
      </c>
      <c r="M72" s="235">
        <v>101.0</v>
      </c>
      <c r="N72" s="235" t="s">
        <v>711</v>
      </c>
      <c r="O72" s="234" t="s">
        <v>1024</v>
      </c>
      <c r="P72" s="234" t="s">
        <v>482</v>
      </c>
      <c r="Q72" s="234" t="s">
        <v>47</v>
      </c>
      <c r="R72" s="245" t="s">
        <v>1025</v>
      </c>
      <c r="S72" s="245" t="s">
        <v>516</v>
      </c>
      <c r="T72" s="245"/>
      <c r="U72" s="80" t="s">
        <v>484</v>
      </c>
      <c r="V72" s="80" t="s">
        <v>484</v>
      </c>
      <c r="W72" s="80" t="s">
        <v>484</v>
      </c>
      <c r="X72" s="80" t="s">
        <v>484</v>
      </c>
      <c r="Y72" s="80" t="s">
        <v>484</v>
      </c>
      <c r="Z72" s="80" t="s">
        <v>484</v>
      </c>
      <c r="AA72" s="80" t="s">
        <v>484</v>
      </c>
      <c r="AB72" s="80" t="s">
        <v>484</v>
      </c>
      <c r="AC72" s="80" t="s">
        <v>484</v>
      </c>
      <c r="AD72" s="80" t="s">
        <v>484</v>
      </c>
      <c r="AE72" s="230">
        <f t="shared" si="1"/>
        <v>10</v>
      </c>
      <c r="AF72" s="230">
        <f t="shared" si="2"/>
        <v>0</v>
      </c>
      <c r="AG72" s="230">
        <f t="shared" si="3"/>
        <v>0</v>
      </c>
      <c r="AH72" s="230">
        <f t="shared" si="4"/>
        <v>10</v>
      </c>
      <c r="AI72" s="231"/>
    </row>
    <row r="73" ht="18.75" customHeight="1">
      <c r="A73" s="81">
        <v>64.0</v>
      </c>
      <c r="B73" s="232" t="s">
        <v>17</v>
      </c>
      <c r="C73" s="233" t="s">
        <v>18</v>
      </c>
      <c r="D73" s="232" t="s">
        <v>19</v>
      </c>
      <c r="E73" s="233" t="s">
        <v>20</v>
      </c>
      <c r="F73" s="232" t="s">
        <v>228</v>
      </c>
      <c r="G73" s="233" t="s">
        <v>229</v>
      </c>
      <c r="H73" s="232" t="s">
        <v>252</v>
      </c>
      <c r="I73" s="234" t="s">
        <v>1026</v>
      </c>
      <c r="J73" s="235" t="s">
        <v>478</v>
      </c>
      <c r="K73" s="235" t="s">
        <v>51</v>
      </c>
      <c r="L73" s="235" t="s">
        <v>1027</v>
      </c>
      <c r="M73" s="235">
        <v>18.0</v>
      </c>
      <c r="N73" s="235" t="s">
        <v>711</v>
      </c>
      <c r="O73" s="234" t="s">
        <v>944</v>
      </c>
      <c r="P73" s="234" t="s">
        <v>758</v>
      </c>
      <c r="Q73" s="234" t="s">
        <v>300</v>
      </c>
      <c r="R73" s="229" t="s">
        <v>1028</v>
      </c>
      <c r="S73" s="245" t="s">
        <v>1005</v>
      </c>
      <c r="T73" s="245"/>
      <c r="U73" s="80" t="s">
        <v>484</v>
      </c>
      <c r="V73" s="80" t="s">
        <v>484</v>
      </c>
      <c r="W73" s="80" t="s">
        <v>484</v>
      </c>
      <c r="X73" s="80" t="s">
        <v>484</v>
      </c>
      <c r="Y73" s="80" t="s">
        <v>484</v>
      </c>
      <c r="Z73" s="80" t="s">
        <v>484</v>
      </c>
      <c r="AA73" s="80" t="s">
        <v>484</v>
      </c>
      <c r="AB73" s="80" t="s">
        <v>484</v>
      </c>
      <c r="AC73" s="80" t="s">
        <v>484</v>
      </c>
      <c r="AD73" s="80" t="s">
        <v>484</v>
      </c>
      <c r="AE73" s="230">
        <f t="shared" si="1"/>
        <v>10</v>
      </c>
      <c r="AF73" s="230">
        <f t="shared" si="2"/>
        <v>0</v>
      </c>
      <c r="AG73" s="230">
        <f t="shared" si="3"/>
        <v>0</v>
      </c>
      <c r="AH73" s="230">
        <f t="shared" si="4"/>
        <v>10</v>
      </c>
      <c r="AI73" s="231"/>
    </row>
    <row r="74" ht="18.75" customHeight="1">
      <c r="A74" s="81">
        <v>65.0</v>
      </c>
      <c r="B74" s="232" t="s">
        <v>17</v>
      </c>
      <c r="C74" s="233" t="s">
        <v>18</v>
      </c>
      <c r="D74" s="232" t="s">
        <v>19</v>
      </c>
      <c r="E74" s="233" t="s">
        <v>20</v>
      </c>
      <c r="F74" s="232" t="s">
        <v>228</v>
      </c>
      <c r="G74" s="233" t="s">
        <v>229</v>
      </c>
      <c r="H74" s="232" t="s">
        <v>37</v>
      </c>
      <c r="I74" s="234" t="s">
        <v>1029</v>
      </c>
      <c r="J74" s="235" t="s">
        <v>478</v>
      </c>
      <c r="K74" s="235" t="s">
        <v>218</v>
      </c>
      <c r="L74" s="235" t="s">
        <v>1030</v>
      </c>
      <c r="M74" s="235">
        <v>139.0</v>
      </c>
      <c r="N74" s="235" t="s">
        <v>711</v>
      </c>
      <c r="O74" s="234" t="s">
        <v>1031</v>
      </c>
      <c r="P74" s="234" t="s">
        <v>881</v>
      </c>
      <c r="Q74" s="234" t="s">
        <v>90</v>
      </c>
      <c r="R74" s="229" t="s">
        <v>1028</v>
      </c>
      <c r="S74" s="245" t="s">
        <v>1005</v>
      </c>
      <c r="T74" s="245"/>
      <c r="U74" s="80" t="s">
        <v>484</v>
      </c>
      <c r="V74" s="80" t="s">
        <v>484</v>
      </c>
      <c r="W74" s="80" t="s">
        <v>484</v>
      </c>
      <c r="X74" s="80" t="s">
        <v>484</v>
      </c>
      <c r="Y74" s="80" t="s">
        <v>484</v>
      </c>
      <c r="Z74" s="80" t="s">
        <v>484</v>
      </c>
      <c r="AA74" s="80" t="s">
        <v>484</v>
      </c>
      <c r="AB74" s="80" t="s">
        <v>484</v>
      </c>
      <c r="AC74" s="80" t="s">
        <v>484</v>
      </c>
      <c r="AD74" s="80" t="s">
        <v>484</v>
      </c>
      <c r="AE74" s="230">
        <f t="shared" si="1"/>
        <v>10</v>
      </c>
      <c r="AF74" s="230">
        <f t="shared" si="2"/>
        <v>0</v>
      </c>
      <c r="AG74" s="230">
        <f t="shared" si="3"/>
        <v>0</v>
      </c>
      <c r="AH74" s="230">
        <f t="shared" si="4"/>
        <v>10</v>
      </c>
      <c r="AI74" s="231"/>
    </row>
    <row r="75" ht="18.75" customHeight="1">
      <c r="A75" s="238">
        <v>66.0</v>
      </c>
      <c r="B75" s="239" t="s">
        <v>17</v>
      </c>
      <c r="C75" s="240" t="s">
        <v>18</v>
      </c>
      <c r="D75" s="239" t="s">
        <v>19</v>
      </c>
      <c r="E75" s="240" t="s">
        <v>20</v>
      </c>
      <c r="F75" s="239" t="s">
        <v>228</v>
      </c>
      <c r="G75" s="240" t="s">
        <v>229</v>
      </c>
      <c r="H75" s="239" t="s">
        <v>54</v>
      </c>
      <c r="I75" s="241" t="s">
        <v>1032</v>
      </c>
      <c r="J75" s="242" t="s">
        <v>478</v>
      </c>
      <c r="K75" s="242" t="s">
        <v>99</v>
      </c>
      <c r="L75" s="242" t="s">
        <v>1033</v>
      </c>
      <c r="M75" s="242">
        <v>97.0</v>
      </c>
      <c r="N75" s="242" t="s">
        <v>480</v>
      </c>
      <c r="O75" s="241" t="s">
        <v>895</v>
      </c>
      <c r="P75" s="241" t="s">
        <v>896</v>
      </c>
      <c r="Q75" s="241" t="s">
        <v>897</v>
      </c>
      <c r="R75" s="243" t="s">
        <v>1034</v>
      </c>
      <c r="S75" s="243" t="s">
        <v>686</v>
      </c>
      <c r="T75" s="243"/>
      <c r="U75" s="80" t="s">
        <v>484</v>
      </c>
      <c r="V75" s="80" t="s">
        <v>484</v>
      </c>
      <c r="W75" s="80" t="s">
        <v>484</v>
      </c>
      <c r="X75" s="80" t="s">
        <v>484</v>
      </c>
      <c r="Y75" s="80" t="s">
        <v>484</v>
      </c>
      <c r="Z75" s="80" t="s">
        <v>484</v>
      </c>
      <c r="AA75" s="80" t="s">
        <v>484</v>
      </c>
      <c r="AB75" s="80" t="s">
        <v>484</v>
      </c>
      <c r="AC75" s="80" t="s">
        <v>484</v>
      </c>
      <c r="AD75" s="80" t="s">
        <v>484</v>
      </c>
      <c r="AE75" s="230">
        <f t="shared" si="1"/>
        <v>10</v>
      </c>
      <c r="AF75" s="230">
        <f t="shared" si="2"/>
        <v>0</v>
      </c>
      <c r="AG75" s="230">
        <f t="shared" si="3"/>
        <v>0</v>
      </c>
      <c r="AH75" s="230">
        <f t="shared" si="4"/>
        <v>10</v>
      </c>
      <c r="AI75" s="231"/>
    </row>
    <row r="76" ht="18.75" customHeight="1">
      <c r="A76" s="81">
        <v>67.0</v>
      </c>
      <c r="B76" s="232" t="s">
        <v>17</v>
      </c>
      <c r="C76" s="233" t="s">
        <v>18</v>
      </c>
      <c r="D76" s="232" t="s">
        <v>19</v>
      </c>
      <c r="E76" s="233" t="s">
        <v>20</v>
      </c>
      <c r="F76" s="232" t="s">
        <v>228</v>
      </c>
      <c r="G76" s="233" t="s">
        <v>229</v>
      </c>
      <c r="H76" s="232" t="s">
        <v>141</v>
      </c>
      <c r="I76" s="234" t="s">
        <v>1035</v>
      </c>
      <c r="J76" s="235" t="s">
        <v>478</v>
      </c>
      <c r="K76" s="235" t="s">
        <v>45</v>
      </c>
      <c r="L76" s="235" t="s">
        <v>1036</v>
      </c>
      <c r="M76" s="235">
        <v>75.0</v>
      </c>
      <c r="N76" s="235" t="s">
        <v>711</v>
      </c>
      <c r="O76" s="234" t="s">
        <v>1037</v>
      </c>
      <c r="P76" s="234" t="s">
        <v>1038</v>
      </c>
      <c r="Q76" s="234" t="s">
        <v>1039</v>
      </c>
      <c r="R76" s="245" t="s">
        <v>1025</v>
      </c>
      <c r="S76" s="245" t="s">
        <v>516</v>
      </c>
      <c r="T76" s="245"/>
      <c r="U76" s="80" t="s">
        <v>484</v>
      </c>
      <c r="V76" s="80" t="s">
        <v>484</v>
      </c>
      <c r="W76" s="80" t="s">
        <v>484</v>
      </c>
      <c r="X76" s="80" t="s">
        <v>484</v>
      </c>
      <c r="Y76" s="80" t="s">
        <v>484</v>
      </c>
      <c r="Z76" s="80" t="s">
        <v>484</v>
      </c>
      <c r="AA76" s="80" t="s">
        <v>484</v>
      </c>
      <c r="AB76" s="80" t="s">
        <v>484</v>
      </c>
      <c r="AC76" s="80" t="s">
        <v>484</v>
      </c>
      <c r="AD76" s="80" t="s">
        <v>484</v>
      </c>
      <c r="AE76" s="230">
        <f t="shared" si="1"/>
        <v>10</v>
      </c>
      <c r="AF76" s="230">
        <f t="shared" si="2"/>
        <v>0</v>
      </c>
      <c r="AG76" s="230">
        <f t="shared" si="3"/>
        <v>0</v>
      </c>
      <c r="AH76" s="230">
        <f t="shared" si="4"/>
        <v>10</v>
      </c>
      <c r="AI76" s="231"/>
    </row>
    <row r="77" ht="18.75" customHeight="1">
      <c r="A77" s="81">
        <v>68.0</v>
      </c>
      <c r="B77" s="232" t="s">
        <v>17</v>
      </c>
      <c r="C77" s="233" t="s">
        <v>18</v>
      </c>
      <c r="D77" s="232" t="s">
        <v>19</v>
      </c>
      <c r="E77" s="233" t="s">
        <v>20</v>
      </c>
      <c r="F77" s="232" t="s">
        <v>261</v>
      </c>
      <c r="G77" s="233" t="s">
        <v>262</v>
      </c>
      <c r="H77" s="232" t="s">
        <v>23</v>
      </c>
      <c r="I77" s="234" t="s">
        <v>1040</v>
      </c>
      <c r="J77" s="235" t="s">
        <v>478</v>
      </c>
      <c r="K77" s="235" t="s">
        <v>122</v>
      </c>
      <c r="L77" s="249" t="s">
        <v>1041</v>
      </c>
      <c r="M77" s="235">
        <v>116.0</v>
      </c>
      <c r="N77" s="235" t="s">
        <v>711</v>
      </c>
      <c r="O77" s="234" t="s">
        <v>1042</v>
      </c>
      <c r="P77" s="234" t="s">
        <v>822</v>
      </c>
      <c r="Q77" s="234" t="s">
        <v>251</v>
      </c>
      <c r="R77" s="245" t="s">
        <v>539</v>
      </c>
      <c r="S77" s="245" t="s">
        <v>266</v>
      </c>
      <c r="T77" s="245"/>
      <c r="U77" s="80" t="s">
        <v>484</v>
      </c>
      <c r="V77" s="80" t="s">
        <v>484</v>
      </c>
      <c r="W77" s="80" t="s">
        <v>484</v>
      </c>
      <c r="X77" s="80" t="s">
        <v>484</v>
      </c>
      <c r="Y77" s="80" t="s">
        <v>484</v>
      </c>
      <c r="Z77" s="80" t="s">
        <v>484</v>
      </c>
      <c r="AA77" s="80" t="s">
        <v>484</v>
      </c>
      <c r="AB77" s="80" t="s">
        <v>484</v>
      </c>
      <c r="AC77" s="80" t="s">
        <v>484</v>
      </c>
      <c r="AD77" s="80" t="s">
        <v>484</v>
      </c>
      <c r="AE77" s="230">
        <f t="shared" si="1"/>
        <v>10</v>
      </c>
      <c r="AF77" s="230">
        <f t="shared" si="2"/>
        <v>0</v>
      </c>
      <c r="AG77" s="230">
        <f t="shared" si="3"/>
        <v>0</v>
      </c>
      <c r="AH77" s="230">
        <f t="shared" si="4"/>
        <v>10</v>
      </c>
      <c r="AI77" s="231"/>
    </row>
    <row r="78" ht="18.75" customHeight="1">
      <c r="A78" s="81">
        <v>69.0</v>
      </c>
      <c r="B78" s="232" t="s">
        <v>17</v>
      </c>
      <c r="C78" s="233" t="s">
        <v>18</v>
      </c>
      <c r="D78" s="232" t="s">
        <v>19</v>
      </c>
      <c r="E78" s="233" t="s">
        <v>20</v>
      </c>
      <c r="F78" s="232" t="s">
        <v>261</v>
      </c>
      <c r="G78" s="233" t="s">
        <v>262</v>
      </c>
      <c r="H78" s="232" t="s">
        <v>68</v>
      </c>
      <c r="I78" s="234" t="s">
        <v>1043</v>
      </c>
      <c r="J78" s="235" t="s">
        <v>478</v>
      </c>
      <c r="K78" s="235" t="s">
        <v>1044</v>
      </c>
      <c r="L78" s="235" t="s">
        <v>1045</v>
      </c>
      <c r="M78" s="235">
        <v>71.0</v>
      </c>
      <c r="N78" s="235" t="s">
        <v>711</v>
      </c>
      <c r="O78" s="234" t="s">
        <v>1046</v>
      </c>
      <c r="P78" s="234" t="s">
        <v>1047</v>
      </c>
      <c r="Q78" s="234" t="s">
        <v>150</v>
      </c>
      <c r="R78" s="245" t="s">
        <v>1048</v>
      </c>
      <c r="S78" s="245" t="s">
        <v>266</v>
      </c>
      <c r="T78" s="245"/>
      <c r="U78" s="80" t="s">
        <v>484</v>
      </c>
      <c r="V78" s="80" t="s">
        <v>484</v>
      </c>
      <c r="W78" s="80" t="s">
        <v>484</v>
      </c>
      <c r="X78" s="80" t="s">
        <v>484</v>
      </c>
      <c r="Y78" s="80" t="s">
        <v>484</v>
      </c>
      <c r="Z78" s="80" t="s">
        <v>484</v>
      </c>
      <c r="AA78" s="80" t="s">
        <v>484</v>
      </c>
      <c r="AB78" s="80" t="s">
        <v>484</v>
      </c>
      <c r="AC78" s="80" t="s">
        <v>484</v>
      </c>
      <c r="AD78" s="80" t="s">
        <v>484</v>
      </c>
      <c r="AE78" s="230">
        <f t="shared" si="1"/>
        <v>10</v>
      </c>
      <c r="AF78" s="230">
        <f t="shared" si="2"/>
        <v>0</v>
      </c>
      <c r="AG78" s="230">
        <f t="shared" si="3"/>
        <v>0</v>
      </c>
      <c r="AH78" s="230">
        <f t="shared" si="4"/>
        <v>10</v>
      </c>
      <c r="AI78" s="231"/>
    </row>
    <row r="79" ht="18.75" customHeight="1">
      <c r="A79" s="238">
        <v>70.0</v>
      </c>
      <c r="B79" s="239" t="s">
        <v>17</v>
      </c>
      <c r="C79" s="240" t="s">
        <v>18</v>
      </c>
      <c r="D79" s="239" t="s">
        <v>19</v>
      </c>
      <c r="E79" s="240" t="s">
        <v>20</v>
      </c>
      <c r="F79" s="239" t="s">
        <v>261</v>
      </c>
      <c r="G79" s="240" t="s">
        <v>262</v>
      </c>
      <c r="H79" s="239" t="s">
        <v>31</v>
      </c>
      <c r="I79" s="241" t="s">
        <v>1049</v>
      </c>
      <c r="J79" s="242" t="s">
        <v>478</v>
      </c>
      <c r="K79" s="242" t="s">
        <v>193</v>
      </c>
      <c r="L79" s="242" t="s">
        <v>1050</v>
      </c>
      <c r="M79" s="242">
        <v>40.0</v>
      </c>
      <c r="N79" s="242" t="s">
        <v>480</v>
      </c>
      <c r="O79" s="241" t="s">
        <v>1051</v>
      </c>
      <c r="P79" s="241" t="s">
        <v>718</v>
      </c>
      <c r="Q79" s="241" t="s">
        <v>749</v>
      </c>
      <c r="R79" s="246" t="s">
        <v>1052</v>
      </c>
      <c r="S79" s="243" t="s">
        <v>1053</v>
      </c>
      <c r="T79" s="243"/>
      <c r="U79" s="80" t="s">
        <v>484</v>
      </c>
      <c r="V79" s="80" t="s">
        <v>484</v>
      </c>
      <c r="W79" s="80" t="s">
        <v>484</v>
      </c>
      <c r="X79" s="80" t="s">
        <v>484</v>
      </c>
      <c r="Y79" s="80" t="s">
        <v>484</v>
      </c>
      <c r="Z79" s="80" t="s">
        <v>484</v>
      </c>
      <c r="AA79" s="80" t="s">
        <v>484</v>
      </c>
      <c r="AB79" s="80" t="s">
        <v>484</v>
      </c>
      <c r="AC79" s="80" t="s">
        <v>484</v>
      </c>
      <c r="AD79" s="80" t="s">
        <v>484</v>
      </c>
      <c r="AE79" s="230">
        <f t="shared" si="1"/>
        <v>10</v>
      </c>
      <c r="AF79" s="230">
        <f t="shared" si="2"/>
        <v>0</v>
      </c>
      <c r="AG79" s="230">
        <f t="shared" si="3"/>
        <v>0</v>
      </c>
      <c r="AH79" s="230">
        <f t="shared" si="4"/>
        <v>10</v>
      </c>
      <c r="AI79" s="231"/>
    </row>
    <row r="80" ht="18.75" customHeight="1">
      <c r="A80" s="81">
        <v>71.0</v>
      </c>
      <c r="B80" s="232" t="s">
        <v>17</v>
      </c>
      <c r="C80" s="233" t="s">
        <v>18</v>
      </c>
      <c r="D80" s="232" t="s">
        <v>19</v>
      </c>
      <c r="E80" s="233" t="s">
        <v>20</v>
      </c>
      <c r="F80" s="232" t="s">
        <v>261</v>
      </c>
      <c r="G80" s="233" t="s">
        <v>262</v>
      </c>
      <c r="H80" s="232" t="s">
        <v>31</v>
      </c>
      <c r="I80" s="234" t="s">
        <v>1049</v>
      </c>
      <c r="J80" s="235" t="s">
        <v>478</v>
      </c>
      <c r="K80" s="235" t="s">
        <v>1054</v>
      </c>
      <c r="L80" s="235" t="s">
        <v>1055</v>
      </c>
      <c r="M80" s="235">
        <v>38.0</v>
      </c>
      <c r="N80" s="235" t="s">
        <v>711</v>
      </c>
      <c r="O80" s="234" t="s">
        <v>1056</v>
      </c>
      <c r="P80" s="234" t="s">
        <v>1057</v>
      </c>
      <c r="Q80" s="234" t="s">
        <v>1058</v>
      </c>
      <c r="R80" s="245" t="s">
        <v>539</v>
      </c>
      <c r="S80" s="245" t="s">
        <v>266</v>
      </c>
      <c r="T80" s="245"/>
      <c r="U80" s="80" t="s">
        <v>484</v>
      </c>
      <c r="V80" s="80" t="s">
        <v>484</v>
      </c>
      <c r="W80" s="80" t="s">
        <v>484</v>
      </c>
      <c r="X80" s="80" t="s">
        <v>484</v>
      </c>
      <c r="Y80" s="80" t="s">
        <v>484</v>
      </c>
      <c r="Z80" s="80" t="s">
        <v>484</v>
      </c>
      <c r="AA80" s="80" t="s">
        <v>484</v>
      </c>
      <c r="AB80" s="80" t="s">
        <v>484</v>
      </c>
      <c r="AC80" s="80" t="s">
        <v>484</v>
      </c>
      <c r="AD80" s="80" t="s">
        <v>484</v>
      </c>
      <c r="AE80" s="230">
        <f t="shared" si="1"/>
        <v>10</v>
      </c>
      <c r="AF80" s="230">
        <f t="shared" si="2"/>
        <v>0</v>
      </c>
      <c r="AG80" s="230">
        <f t="shared" si="3"/>
        <v>0</v>
      </c>
      <c r="AH80" s="230">
        <f t="shared" si="4"/>
        <v>10</v>
      </c>
      <c r="AI80" s="231"/>
    </row>
    <row r="81" ht="18.75" customHeight="1">
      <c r="A81" s="81">
        <v>72.0</v>
      </c>
      <c r="B81" s="232" t="s">
        <v>17</v>
      </c>
      <c r="C81" s="233" t="s">
        <v>18</v>
      </c>
      <c r="D81" s="232" t="s">
        <v>19</v>
      </c>
      <c r="E81" s="233" t="s">
        <v>20</v>
      </c>
      <c r="F81" s="232" t="s">
        <v>261</v>
      </c>
      <c r="G81" s="233" t="s">
        <v>262</v>
      </c>
      <c r="H81" s="232" t="s">
        <v>21</v>
      </c>
      <c r="I81" s="234" t="s">
        <v>1059</v>
      </c>
      <c r="J81" s="235" t="s">
        <v>478</v>
      </c>
      <c r="K81" s="235" t="s">
        <v>302</v>
      </c>
      <c r="L81" s="235" t="s">
        <v>1060</v>
      </c>
      <c r="M81" s="235">
        <v>107.0</v>
      </c>
      <c r="N81" s="235" t="s">
        <v>711</v>
      </c>
      <c r="O81" s="234" t="s">
        <v>1061</v>
      </c>
      <c r="P81" s="234" t="s">
        <v>1062</v>
      </c>
      <c r="Q81" s="234" t="s">
        <v>330</v>
      </c>
      <c r="R81" s="245" t="s">
        <v>1048</v>
      </c>
      <c r="S81" s="245" t="s">
        <v>266</v>
      </c>
      <c r="T81" s="245"/>
      <c r="U81" s="80" t="s">
        <v>484</v>
      </c>
      <c r="V81" s="80" t="s">
        <v>484</v>
      </c>
      <c r="W81" s="80" t="s">
        <v>484</v>
      </c>
      <c r="X81" s="80" t="s">
        <v>484</v>
      </c>
      <c r="Y81" s="80" t="s">
        <v>484</v>
      </c>
      <c r="Z81" s="80" t="s">
        <v>484</v>
      </c>
      <c r="AA81" s="80" t="s">
        <v>484</v>
      </c>
      <c r="AB81" s="80" t="s">
        <v>484</v>
      </c>
      <c r="AC81" s="80" t="s">
        <v>484</v>
      </c>
      <c r="AD81" s="80" t="s">
        <v>484</v>
      </c>
      <c r="AE81" s="230">
        <f t="shared" si="1"/>
        <v>10</v>
      </c>
      <c r="AF81" s="230">
        <f t="shared" si="2"/>
        <v>0</v>
      </c>
      <c r="AG81" s="230">
        <f t="shared" si="3"/>
        <v>0</v>
      </c>
      <c r="AH81" s="230">
        <f t="shared" si="4"/>
        <v>10</v>
      </c>
      <c r="AI81" s="231"/>
    </row>
    <row r="82" ht="18.75" customHeight="1">
      <c r="A82" s="81">
        <v>73.0</v>
      </c>
      <c r="B82" s="232" t="s">
        <v>17</v>
      </c>
      <c r="C82" s="233" t="s">
        <v>18</v>
      </c>
      <c r="D82" s="232" t="s">
        <v>19</v>
      </c>
      <c r="E82" s="233" t="s">
        <v>20</v>
      </c>
      <c r="F82" s="232" t="s">
        <v>261</v>
      </c>
      <c r="G82" s="233" t="s">
        <v>262</v>
      </c>
      <c r="H82" s="232" t="s">
        <v>60</v>
      </c>
      <c r="I82" s="234" t="s">
        <v>486</v>
      </c>
      <c r="J82" s="235" t="s">
        <v>478</v>
      </c>
      <c r="K82" s="235" t="s">
        <v>108</v>
      </c>
      <c r="L82" s="235" t="s">
        <v>1063</v>
      </c>
      <c r="M82" s="235">
        <v>102.0</v>
      </c>
      <c r="N82" s="235" t="s">
        <v>711</v>
      </c>
      <c r="O82" s="234" t="s">
        <v>1064</v>
      </c>
      <c r="P82" s="234" t="s">
        <v>1065</v>
      </c>
      <c r="Q82" s="234" t="s">
        <v>94</v>
      </c>
      <c r="R82" s="245" t="s">
        <v>596</v>
      </c>
      <c r="S82" s="245" t="s">
        <v>1066</v>
      </c>
      <c r="T82" s="245"/>
      <c r="U82" s="80" t="s">
        <v>484</v>
      </c>
      <c r="V82" s="80" t="s">
        <v>484</v>
      </c>
      <c r="W82" s="80" t="s">
        <v>484</v>
      </c>
      <c r="X82" s="80" t="s">
        <v>484</v>
      </c>
      <c r="Y82" s="80" t="s">
        <v>484</v>
      </c>
      <c r="Z82" s="80" t="s">
        <v>484</v>
      </c>
      <c r="AA82" s="80" t="s">
        <v>484</v>
      </c>
      <c r="AB82" s="80" t="s">
        <v>484</v>
      </c>
      <c r="AC82" s="80" t="s">
        <v>484</v>
      </c>
      <c r="AD82" s="80" t="s">
        <v>484</v>
      </c>
      <c r="AE82" s="230">
        <f t="shared" si="1"/>
        <v>10</v>
      </c>
      <c r="AF82" s="230">
        <f t="shared" si="2"/>
        <v>0</v>
      </c>
      <c r="AG82" s="230">
        <f t="shared" si="3"/>
        <v>0</v>
      </c>
      <c r="AH82" s="230">
        <f t="shared" si="4"/>
        <v>10</v>
      </c>
      <c r="AI82" s="231"/>
    </row>
    <row r="83" ht="18.75" customHeight="1">
      <c r="A83" s="238">
        <v>74.0</v>
      </c>
      <c r="B83" s="239" t="s">
        <v>17</v>
      </c>
      <c r="C83" s="240" t="s">
        <v>18</v>
      </c>
      <c r="D83" s="239" t="s">
        <v>19</v>
      </c>
      <c r="E83" s="240" t="s">
        <v>20</v>
      </c>
      <c r="F83" s="239" t="s">
        <v>261</v>
      </c>
      <c r="G83" s="240" t="s">
        <v>262</v>
      </c>
      <c r="H83" s="239" t="s">
        <v>60</v>
      </c>
      <c r="I83" s="241" t="s">
        <v>486</v>
      </c>
      <c r="J83" s="242" t="s">
        <v>478</v>
      </c>
      <c r="K83" s="242" t="s">
        <v>487</v>
      </c>
      <c r="L83" s="242" t="s">
        <v>488</v>
      </c>
      <c r="M83" s="242">
        <v>72.0</v>
      </c>
      <c r="N83" s="242" t="s">
        <v>480</v>
      </c>
      <c r="O83" s="241" t="s">
        <v>489</v>
      </c>
      <c r="P83" s="241" t="s">
        <v>490</v>
      </c>
      <c r="Q83" s="241" t="s">
        <v>491</v>
      </c>
      <c r="R83" s="243" t="s">
        <v>1067</v>
      </c>
      <c r="S83" s="243" t="s">
        <v>1053</v>
      </c>
      <c r="T83" s="243"/>
      <c r="U83" s="80" t="s">
        <v>484</v>
      </c>
      <c r="V83" s="80" t="s">
        <v>484</v>
      </c>
      <c r="W83" s="80" t="s">
        <v>484</v>
      </c>
      <c r="X83" s="80" t="s">
        <v>484</v>
      </c>
      <c r="Y83" s="80" t="s">
        <v>484</v>
      </c>
      <c r="Z83" s="80" t="s">
        <v>484</v>
      </c>
      <c r="AA83" s="80" t="s">
        <v>484</v>
      </c>
      <c r="AB83" s="80" t="s">
        <v>484</v>
      </c>
      <c r="AC83" s="80" t="s">
        <v>484</v>
      </c>
      <c r="AD83" s="80" t="s">
        <v>484</v>
      </c>
      <c r="AE83" s="230">
        <f t="shared" si="1"/>
        <v>10</v>
      </c>
      <c r="AF83" s="230">
        <f t="shared" si="2"/>
        <v>0</v>
      </c>
      <c r="AG83" s="230">
        <f t="shared" si="3"/>
        <v>0</v>
      </c>
      <c r="AH83" s="230">
        <f t="shared" si="4"/>
        <v>10</v>
      </c>
      <c r="AI83" s="231"/>
    </row>
    <row r="84" ht="18.75" customHeight="1">
      <c r="A84" s="81">
        <v>75.0</v>
      </c>
      <c r="B84" s="232" t="s">
        <v>17</v>
      </c>
      <c r="C84" s="233" t="s">
        <v>18</v>
      </c>
      <c r="D84" s="232" t="s">
        <v>19</v>
      </c>
      <c r="E84" s="233" t="s">
        <v>20</v>
      </c>
      <c r="F84" s="232" t="s">
        <v>261</v>
      </c>
      <c r="G84" s="233" t="s">
        <v>262</v>
      </c>
      <c r="H84" s="232" t="s">
        <v>37</v>
      </c>
      <c r="I84" s="234" t="s">
        <v>1068</v>
      </c>
      <c r="J84" s="235" t="s">
        <v>478</v>
      </c>
      <c r="K84" s="235" t="s">
        <v>274</v>
      </c>
      <c r="L84" s="235" t="s">
        <v>1069</v>
      </c>
      <c r="M84" s="235">
        <v>67.0</v>
      </c>
      <c r="N84" s="235" t="s">
        <v>711</v>
      </c>
      <c r="O84" s="234" t="s">
        <v>1070</v>
      </c>
      <c r="P84" s="234" t="s">
        <v>728</v>
      </c>
      <c r="Q84" s="234" t="s">
        <v>1071</v>
      </c>
      <c r="R84" s="245" t="s">
        <v>596</v>
      </c>
      <c r="S84" s="245" t="s">
        <v>1066</v>
      </c>
      <c r="T84" s="245"/>
      <c r="U84" s="80" t="s">
        <v>484</v>
      </c>
      <c r="V84" s="80" t="s">
        <v>484</v>
      </c>
      <c r="W84" s="80" t="s">
        <v>484</v>
      </c>
      <c r="X84" s="80" t="s">
        <v>484</v>
      </c>
      <c r="Y84" s="80" t="s">
        <v>484</v>
      </c>
      <c r="Z84" s="80" t="s">
        <v>484</v>
      </c>
      <c r="AA84" s="80" t="s">
        <v>484</v>
      </c>
      <c r="AB84" s="80" t="s">
        <v>484</v>
      </c>
      <c r="AC84" s="80" t="s">
        <v>484</v>
      </c>
      <c r="AD84" s="80" t="s">
        <v>484</v>
      </c>
      <c r="AE84" s="230">
        <f t="shared" si="1"/>
        <v>10</v>
      </c>
      <c r="AF84" s="230">
        <f t="shared" si="2"/>
        <v>0</v>
      </c>
      <c r="AG84" s="230">
        <f t="shared" si="3"/>
        <v>0</v>
      </c>
      <c r="AH84" s="230">
        <f t="shared" si="4"/>
        <v>10</v>
      </c>
      <c r="AI84" s="231"/>
    </row>
    <row r="85" ht="18.75" customHeight="1">
      <c r="A85" s="81">
        <v>76.0</v>
      </c>
      <c r="B85" s="232" t="s">
        <v>17</v>
      </c>
      <c r="C85" s="233" t="s">
        <v>18</v>
      </c>
      <c r="D85" s="232" t="s">
        <v>19</v>
      </c>
      <c r="E85" s="233" t="s">
        <v>20</v>
      </c>
      <c r="F85" s="232" t="s">
        <v>284</v>
      </c>
      <c r="G85" s="233" t="s">
        <v>285</v>
      </c>
      <c r="H85" s="232" t="s">
        <v>23</v>
      </c>
      <c r="I85" s="234" t="s">
        <v>1072</v>
      </c>
      <c r="J85" s="235" t="s">
        <v>478</v>
      </c>
      <c r="K85" s="235" t="s">
        <v>1073</v>
      </c>
      <c r="L85" s="235" t="s">
        <v>1074</v>
      </c>
      <c r="M85" s="235">
        <v>121.0</v>
      </c>
      <c r="N85" s="235" t="s">
        <v>711</v>
      </c>
      <c r="O85" s="234" t="s">
        <v>1075</v>
      </c>
      <c r="P85" s="234" t="s">
        <v>1076</v>
      </c>
      <c r="Q85" s="234" t="s">
        <v>1077</v>
      </c>
      <c r="R85" s="245" t="s">
        <v>1078</v>
      </c>
      <c r="S85" s="245" t="s">
        <v>1079</v>
      </c>
      <c r="T85" s="245"/>
      <c r="U85" s="80" t="s">
        <v>484</v>
      </c>
      <c r="V85" s="80" t="s">
        <v>484</v>
      </c>
      <c r="W85" s="80" t="s">
        <v>484</v>
      </c>
      <c r="X85" s="80" t="s">
        <v>484</v>
      </c>
      <c r="Y85" s="80" t="s">
        <v>484</v>
      </c>
      <c r="Z85" s="80" t="s">
        <v>484</v>
      </c>
      <c r="AA85" s="80" t="s">
        <v>484</v>
      </c>
      <c r="AB85" s="80" t="s">
        <v>484</v>
      </c>
      <c r="AC85" s="80" t="s">
        <v>484</v>
      </c>
      <c r="AD85" s="80" t="s">
        <v>484</v>
      </c>
      <c r="AE85" s="230">
        <f t="shared" si="1"/>
        <v>10</v>
      </c>
      <c r="AF85" s="230">
        <f t="shared" si="2"/>
        <v>0</v>
      </c>
      <c r="AG85" s="230">
        <f t="shared" si="3"/>
        <v>0</v>
      </c>
      <c r="AH85" s="230">
        <f t="shared" si="4"/>
        <v>10</v>
      </c>
      <c r="AI85" s="231"/>
    </row>
    <row r="86" ht="18.75" customHeight="1">
      <c r="A86" s="81">
        <v>77.0</v>
      </c>
      <c r="B86" s="232" t="s">
        <v>17</v>
      </c>
      <c r="C86" s="233" t="s">
        <v>18</v>
      </c>
      <c r="D86" s="232" t="s">
        <v>19</v>
      </c>
      <c r="E86" s="233" t="s">
        <v>20</v>
      </c>
      <c r="F86" s="232" t="s">
        <v>284</v>
      </c>
      <c r="G86" s="233" t="s">
        <v>285</v>
      </c>
      <c r="H86" s="232" t="s">
        <v>23</v>
      </c>
      <c r="I86" s="234" t="s">
        <v>1072</v>
      </c>
      <c r="J86" s="235" t="s">
        <v>478</v>
      </c>
      <c r="K86" s="235" t="s">
        <v>236</v>
      </c>
      <c r="L86" s="235" t="s">
        <v>1080</v>
      </c>
      <c r="M86" s="235">
        <v>139.0</v>
      </c>
      <c r="N86" s="235" t="s">
        <v>711</v>
      </c>
      <c r="O86" s="234" t="s">
        <v>1081</v>
      </c>
      <c r="P86" s="234" t="s">
        <v>728</v>
      </c>
      <c r="Q86" s="234" t="s">
        <v>28</v>
      </c>
      <c r="R86" s="245" t="s">
        <v>1078</v>
      </c>
      <c r="S86" s="245" t="s">
        <v>1079</v>
      </c>
      <c r="T86" s="245"/>
      <c r="U86" s="80" t="s">
        <v>484</v>
      </c>
      <c r="V86" s="80" t="s">
        <v>484</v>
      </c>
      <c r="W86" s="80" t="s">
        <v>484</v>
      </c>
      <c r="X86" s="80" t="s">
        <v>484</v>
      </c>
      <c r="Y86" s="80" t="s">
        <v>484</v>
      </c>
      <c r="Z86" s="80" t="s">
        <v>484</v>
      </c>
      <c r="AA86" s="80" t="s">
        <v>484</v>
      </c>
      <c r="AB86" s="80" t="s">
        <v>484</v>
      </c>
      <c r="AC86" s="80" t="s">
        <v>484</v>
      </c>
      <c r="AD86" s="80" t="s">
        <v>484</v>
      </c>
      <c r="AE86" s="230">
        <f t="shared" si="1"/>
        <v>10</v>
      </c>
      <c r="AF86" s="230">
        <f t="shared" si="2"/>
        <v>0</v>
      </c>
      <c r="AG86" s="230">
        <f t="shared" si="3"/>
        <v>0</v>
      </c>
      <c r="AH86" s="230">
        <f t="shared" si="4"/>
        <v>10</v>
      </c>
      <c r="AI86" s="231"/>
    </row>
    <row r="87" ht="18.75" customHeight="1">
      <c r="A87" s="81">
        <v>78.0</v>
      </c>
      <c r="B87" s="232" t="s">
        <v>17</v>
      </c>
      <c r="C87" s="233" t="s">
        <v>18</v>
      </c>
      <c r="D87" s="232" t="s">
        <v>19</v>
      </c>
      <c r="E87" s="233" t="s">
        <v>20</v>
      </c>
      <c r="F87" s="232" t="s">
        <v>284</v>
      </c>
      <c r="G87" s="233" t="s">
        <v>285</v>
      </c>
      <c r="H87" s="232" t="s">
        <v>68</v>
      </c>
      <c r="I87" s="234" t="s">
        <v>1082</v>
      </c>
      <c r="J87" s="235" t="s">
        <v>478</v>
      </c>
      <c r="K87" s="235" t="s">
        <v>104</v>
      </c>
      <c r="L87" s="235" t="s">
        <v>1083</v>
      </c>
      <c r="M87" s="235">
        <v>127.0</v>
      </c>
      <c r="N87" s="235" t="s">
        <v>711</v>
      </c>
      <c r="O87" s="234" t="s">
        <v>1084</v>
      </c>
      <c r="P87" s="234" t="s">
        <v>1085</v>
      </c>
      <c r="Q87" s="234" t="s">
        <v>1086</v>
      </c>
      <c r="R87" s="245" t="s">
        <v>1087</v>
      </c>
      <c r="S87" s="245" t="s">
        <v>1066</v>
      </c>
      <c r="T87" s="245"/>
      <c r="U87" s="80" t="s">
        <v>484</v>
      </c>
      <c r="V87" s="80" t="s">
        <v>484</v>
      </c>
      <c r="W87" s="80" t="s">
        <v>484</v>
      </c>
      <c r="X87" s="80" t="s">
        <v>484</v>
      </c>
      <c r="Y87" s="80" t="s">
        <v>484</v>
      </c>
      <c r="Z87" s="80" t="s">
        <v>484</v>
      </c>
      <c r="AA87" s="80" t="s">
        <v>484</v>
      </c>
      <c r="AB87" s="80" t="s">
        <v>484</v>
      </c>
      <c r="AC87" s="80" t="s">
        <v>484</v>
      </c>
      <c r="AD87" s="80" t="s">
        <v>484</v>
      </c>
      <c r="AE87" s="230">
        <f t="shared" si="1"/>
        <v>10</v>
      </c>
      <c r="AF87" s="230">
        <f t="shared" si="2"/>
        <v>0</v>
      </c>
      <c r="AG87" s="230">
        <f t="shared" si="3"/>
        <v>0</v>
      </c>
      <c r="AH87" s="230">
        <f t="shared" si="4"/>
        <v>10</v>
      </c>
      <c r="AI87" s="231"/>
    </row>
    <row r="88" ht="18.75" customHeight="1">
      <c r="A88" s="238">
        <v>79.0</v>
      </c>
      <c r="B88" s="239" t="s">
        <v>17</v>
      </c>
      <c r="C88" s="240" t="s">
        <v>18</v>
      </c>
      <c r="D88" s="239" t="s">
        <v>19</v>
      </c>
      <c r="E88" s="240" t="s">
        <v>20</v>
      </c>
      <c r="F88" s="239" t="s">
        <v>284</v>
      </c>
      <c r="G88" s="240" t="s">
        <v>285</v>
      </c>
      <c r="H88" s="239" t="s">
        <v>31</v>
      </c>
      <c r="I88" s="241" t="s">
        <v>1088</v>
      </c>
      <c r="J88" s="242" t="s">
        <v>478</v>
      </c>
      <c r="K88" s="242" t="s">
        <v>178</v>
      </c>
      <c r="L88" s="242" t="s">
        <v>1089</v>
      </c>
      <c r="M88" s="242">
        <v>66.0</v>
      </c>
      <c r="N88" s="242" t="s">
        <v>480</v>
      </c>
      <c r="O88" s="241" t="s">
        <v>1090</v>
      </c>
      <c r="P88" s="241" t="s">
        <v>1091</v>
      </c>
      <c r="Q88" s="241" t="s">
        <v>1092</v>
      </c>
      <c r="R88" s="246" t="s">
        <v>1093</v>
      </c>
      <c r="S88" s="243" t="s">
        <v>1094</v>
      </c>
      <c r="T88" s="243"/>
      <c r="U88" s="80" t="s">
        <v>484</v>
      </c>
      <c r="V88" s="80" t="s">
        <v>484</v>
      </c>
      <c r="W88" s="80" t="s">
        <v>484</v>
      </c>
      <c r="X88" s="80" t="s">
        <v>484</v>
      </c>
      <c r="Y88" s="80" t="s">
        <v>484</v>
      </c>
      <c r="Z88" s="80" t="s">
        <v>484</v>
      </c>
      <c r="AA88" s="80" t="s">
        <v>484</v>
      </c>
      <c r="AB88" s="80" t="s">
        <v>484</v>
      </c>
      <c r="AC88" s="80" t="s">
        <v>484</v>
      </c>
      <c r="AD88" s="80" t="s">
        <v>484</v>
      </c>
      <c r="AE88" s="230">
        <f t="shared" si="1"/>
        <v>10</v>
      </c>
      <c r="AF88" s="230">
        <f t="shared" si="2"/>
        <v>0</v>
      </c>
      <c r="AG88" s="230">
        <f t="shared" si="3"/>
        <v>0</v>
      </c>
      <c r="AH88" s="230">
        <f t="shared" si="4"/>
        <v>10</v>
      </c>
      <c r="AI88" s="231"/>
    </row>
    <row r="89" ht="18.75" customHeight="1">
      <c r="A89" s="81">
        <v>80.0</v>
      </c>
      <c r="B89" s="232" t="s">
        <v>17</v>
      </c>
      <c r="C89" s="233" t="s">
        <v>18</v>
      </c>
      <c r="D89" s="232" t="s">
        <v>19</v>
      </c>
      <c r="E89" s="233" t="s">
        <v>20</v>
      </c>
      <c r="F89" s="232" t="s">
        <v>284</v>
      </c>
      <c r="G89" s="233" t="s">
        <v>285</v>
      </c>
      <c r="H89" s="232" t="s">
        <v>78</v>
      </c>
      <c r="I89" s="234" t="s">
        <v>1095</v>
      </c>
      <c r="J89" s="235" t="s">
        <v>478</v>
      </c>
      <c r="K89" s="235" t="s">
        <v>362</v>
      </c>
      <c r="L89" s="235" t="s">
        <v>1096</v>
      </c>
      <c r="M89" s="235">
        <v>87.0</v>
      </c>
      <c r="N89" s="235" t="s">
        <v>711</v>
      </c>
      <c r="O89" s="234" t="s">
        <v>1097</v>
      </c>
      <c r="P89" s="234" t="s">
        <v>1065</v>
      </c>
      <c r="Q89" s="234" t="s">
        <v>101</v>
      </c>
      <c r="R89" s="245" t="s">
        <v>1098</v>
      </c>
      <c r="S89" s="250" t="s">
        <v>1079</v>
      </c>
      <c r="T89" s="250"/>
      <c r="U89" s="80" t="s">
        <v>484</v>
      </c>
      <c r="V89" s="80" t="s">
        <v>484</v>
      </c>
      <c r="W89" s="80" t="s">
        <v>484</v>
      </c>
      <c r="X89" s="80" t="s">
        <v>484</v>
      </c>
      <c r="Y89" s="80" t="s">
        <v>484</v>
      </c>
      <c r="Z89" s="80" t="s">
        <v>484</v>
      </c>
      <c r="AA89" s="80" t="s">
        <v>484</v>
      </c>
      <c r="AB89" s="80" t="s">
        <v>484</v>
      </c>
      <c r="AC89" s="80" t="s">
        <v>484</v>
      </c>
      <c r="AD89" s="80" t="s">
        <v>484</v>
      </c>
      <c r="AE89" s="230">
        <f t="shared" si="1"/>
        <v>10</v>
      </c>
      <c r="AF89" s="230">
        <f t="shared" si="2"/>
        <v>0</v>
      </c>
      <c r="AG89" s="230">
        <f t="shared" si="3"/>
        <v>0</v>
      </c>
      <c r="AH89" s="230">
        <f t="shared" si="4"/>
        <v>10</v>
      </c>
      <c r="AI89" s="231"/>
    </row>
    <row r="90" ht="18.75" customHeight="1">
      <c r="A90" s="81">
        <v>81.0</v>
      </c>
      <c r="B90" s="232" t="s">
        <v>17</v>
      </c>
      <c r="C90" s="233" t="s">
        <v>18</v>
      </c>
      <c r="D90" s="232" t="s">
        <v>19</v>
      </c>
      <c r="E90" s="233" t="s">
        <v>20</v>
      </c>
      <c r="F90" s="232" t="s">
        <v>284</v>
      </c>
      <c r="G90" s="233" t="s">
        <v>285</v>
      </c>
      <c r="H90" s="232" t="s">
        <v>111</v>
      </c>
      <c r="I90" s="234" t="s">
        <v>1099</v>
      </c>
      <c r="J90" s="235" t="s">
        <v>478</v>
      </c>
      <c r="K90" s="235" t="s">
        <v>159</v>
      </c>
      <c r="L90" s="235" t="s">
        <v>1100</v>
      </c>
      <c r="M90" s="235">
        <v>102.0</v>
      </c>
      <c r="N90" s="235" t="s">
        <v>711</v>
      </c>
      <c r="O90" s="234" t="s">
        <v>1101</v>
      </c>
      <c r="P90" s="234" t="s">
        <v>1102</v>
      </c>
      <c r="Q90" s="234" t="s">
        <v>1103</v>
      </c>
      <c r="R90" s="245" t="s">
        <v>1098</v>
      </c>
      <c r="S90" s="250" t="s">
        <v>1079</v>
      </c>
      <c r="T90" s="250"/>
      <c r="U90" s="80" t="s">
        <v>484</v>
      </c>
      <c r="V90" s="80" t="s">
        <v>484</v>
      </c>
      <c r="W90" s="80" t="s">
        <v>484</v>
      </c>
      <c r="X90" s="80" t="s">
        <v>484</v>
      </c>
      <c r="Y90" s="80" t="s">
        <v>484</v>
      </c>
      <c r="Z90" s="80" t="s">
        <v>484</v>
      </c>
      <c r="AA90" s="80" t="s">
        <v>484</v>
      </c>
      <c r="AB90" s="80" t="s">
        <v>484</v>
      </c>
      <c r="AC90" s="80" t="s">
        <v>484</v>
      </c>
      <c r="AD90" s="80" t="s">
        <v>484</v>
      </c>
      <c r="AE90" s="230">
        <f t="shared" si="1"/>
        <v>10</v>
      </c>
      <c r="AF90" s="230">
        <f t="shared" si="2"/>
        <v>0</v>
      </c>
      <c r="AG90" s="230">
        <f t="shared" si="3"/>
        <v>0</v>
      </c>
      <c r="AH90" s="230">
        <f t="shared" si="4"/>
        <v>10</v>
      </c>
      <c r="AI90" s="231"/>
    </row>
    <row r="91" ht="18.75" customHeight="1">
      <c r="A91" s="81">
        <v>82.0</v>
      </c>
      <c r="B91" s="232" t="s">
        <v>17</v>
      </c>
      <c r="C91" s="233" t="s">
        <v>18</v>
      </c>
      <c r="D91" s="232" t="s">
        <v>19</v>
      </c>
      <c r="E91" s="233" t="s">
        <v>20</v>
      </c>
      <c r="F91" s="232" t="s">
        <v>284</v>
      </c>
      <c r="G91" s="233" t="s">
        <v>285</v>
      </c>
      <c r="H91" s="232" t="s">
        <v>111</v>
      </c>
      <c r="I91" s="234" t="s">
        <v>1099</v>
      </c>
      <c r="J91" s="235" t="s">
        <v>478</v>
      </c>
      <c r="K91" s="235" t="s">
        <v>128</v>
      </c>
      <c r="L91" s="235" t="s">
        <v>1104</v>
      </c>
      <c r="M91" s="235">
        <v>56.0</v>
      </c>
      <c r="N91" s="235" t="s">
        <v>711</v>
      </c>
      <c r="O91" s="234" t="s">
        <v>1105</v>
      </c>
      <c r="P91" s="234" t="s">
        <v>801</v>
      </c>
      <c r="Q91" s="234" t="s">
        <v>1058</v>
      </c>
      <c r="R91" s="245" t="s">
        <v>1087</v>
      </c>
      <c r="S91" s="245" t="s">
        <v>1066</v>
      </c>
      <c r="T91" s="245"/>
      <c r="U91" s="80" t="s">
        <v>484</v>
      </c>
      <c r="V91" s="80" t="s">
        <v>484</v>
      </c>
      <c r="W91" s="80" t="s">
        <v>484</v>
      </c>
      <c r="X91" s="80" t="s">
        <v>484</v>
      </c>
      <c r="Y91" s="80" t="s">
        <v>484</v>
      </c>
      <c r="Z91" s="80" t="s">
        <v>484</v>
      </c>
      <c r="AA91" s="80" t="s">
        <v>484</v>
      </c>
      <c r="AB91" s="80" t="s">
        <v>484</v>
      </c>
      <c r="AC91" s="80" t="s">
        <v>484</v>
      </c>
      <c r="AD91" s="80" t="s">
        <v>484</v>
      </c>
      <c r="AE91" s="230">
        <f t="shared" si="1"/>
        <v>10</v>
      </c>
      <c r="AF91" s="230">
        <f t="shared" si="2"/>
        <v>0</v>
      </c>
      <c r="AG91" s="230">
        <f t="shared" si="3"/>
        <v>0</v>
      </c>
      <c r="AH91" s="230">
        <f t="shared" si="4"/>
        <v>10</v>
      </c>
      <c r="AI91" s="231"/>
    </row>
    <row r="92" ht="18.75" customHeight="1">
      <c r="A92" s="238">
        <v>83.0</v>
      </c>
      <c r="B92" s="239" t="s">
        <v>17</v>
      </c>
      <c r="C92" s="240" t="s">
        <v>18</v>
      </c>
      <c r="D92" s="239" t="s">
        <v>19</v>
      </c>
      <c r="E92" s="240" t="s">
        <v>20</v>
      </c>
      <c r="F92" s="239" t="s">
        <v>284</v>
      </c>
      <c r="G92" s="240" t="s">
        <v>285</v>
      </c>
      <c r="H92" s="239" t="s">
        <v>82</v>
      </c>
      <c r="I92" s="241" t="s">
        <v>1106</v>
      </c>
      <c r="J92" s="242" t="s">
        <v>478</v>
      </c>
      <c r="K92" s="242" t="s">
        <v>245</v>
      </c>
      <c r="L92" s="242" t="s">
        <v>1107</v>
      </c>
      <c r="M92" s="242">
        <v>121.0</v>
      </c>
      <c r="N92" s="242" t="s">
        <v>480</v>
      </c>
      <c r="O92" s="241" t="s">
        <v>1108</v>
      </c>
      <c r="P92" s="241" t="s">
        <v>1047</v>
      </c>
      <c r="Q92" s="241" t="s">
        <v>101</v>
      </c>
      <c r="R92" s="243" t="s">
        <v>1109</v>
      </c>
      <c r="S92" s="243" t="s">
        <v>1094</v>
      </c>
      <c r="T92" s="243"/>
      <c r="U92" s="80" t="s">
        <v>484</v>
      </c>
      <c r="V92" s="80" t="s">
        <v>484</v>
      </c>
      <c r="W92" s="80" t="s">
        <v>484</v>
      </c>
      <c r="X92" s="80" t="s">
        <v>484</v>
      </c>
      <c r="Y92" s="80" t="s">
        <v>484</v>
      </c>
      <c r="Z92" s="80" t="s">
        <v>484</v>
      </c>
      <c r="AA92" s="80" t="s">
        <v>484</v>
      </c>
      <c r="AB92" s="80" t="s">
        <v>484</v>
      </c>
      <c r="AC92" s="80" t="s">
        <v>484</v>
      </c>
      <c r="AD92" s="80" t="s">
        <v>484</v>
      </c>
      <c r="AE92" s="230">
        <f t="shared" si="1"/>
        <v>10</v>
      </c>
      <c r="AF92" s="230">
        <f t="shared" si="2"/>
        <v>0</v>
      </c>
      <c r="AG92" s="230">
        <f t="shared" si="3"/>
        <v>0</v>
      </c>
      <c r="AH92" s="230">
        <f t="shared" si="4"/>
        <v>10</v>
      </c>
      <c r="AI92" s="231"/>
    </row>
    <row r="93" ht="18.75" customHeight="1">
      <c r="A93" s="81">
        <v>84.0</v>
      </c>
      <c r="B93" s="232" t="s">
        <v>17</v>
      </c>
      <c r="C93" s="233" t="s">
        <v>18</v>
      </c>
      <c r="D93" s="232" t="s">
        <v>19</v>
      </c>
      <c r="E93" s="233" t="s">
        <v>20</v>
      </c>
      <c r="F93" s="232" t="s">
        <v>309</v>
      </c>
      <c r="G93" s="233" t="s">
        <v>310</v>
      </c>
      <c r="H93" s="232" t="s">
        <v>23</v>
      </c>
      <c r="I93" s="234" t="s">
        <v>1110</v>
      </c>
      <c r="J93" s="235" t="s">
        <v>478</v>
      </c>
      <c r="K93" s="235" t="s">
        <v>104</v>
      </c>
      <c r="L93" s="235" t="s">
        <v>1111</v>
      </c>
      <c r="M93" s="235">
        <v>110.0</v>
      </c>
      <c r="N93" s="235" t="s">
        <v>711</v>
      </c>
      <c r="O93" s="234" t="s">
        <v>1112</v>
      </c>
      <c r="P93" s="234" t="s">
        <v>1113</v>
      </c>
      <c r="Q93" s="234" t="s">
        <v>1114</v>
      </c>
      <c r="R93" s="229" t="s">
        <v>687</v>
      </c>
      <c r="S93" s="229" t="s">
        <v>1115</v>
      </c>
      <c r="T93" s="229"/>
      <c r="U93" s="80" t="s">
        <v>484</v>
      </c>
      <c r="V93" s="80" t="s">
        <v>484</v>
      </c>
      <c r="W93" s="80" t="s">
        <v>484</v>
      </c>
      <c r="X93" s="80" t="s">
        <v>484</v>
      </c>
      <c r="Y93" s="80" t="s">
        <v>484</v>
      </c>
      <c r="Z93" s="80" t="s">
        <v>484</v>
      </c>
      <c r="AA93" s="80" t="s">
        <v>484</v>
      </c>
      <c r="AB93" s="80" t="s">
        <v>484</v>
      </c>
      <c r="AC93" s="80" t="s">
        <v>484</v>
      </c>
      <c r="AD93" s="80" t="s">
        <v>484</v>
      </c>
      <c r="AE93" s="230">
        <f t="shared" si="1"/>
        <v>10</v>
      </c>
      <c r="AF93" s="230">
        <f t="shared" si="2"/>
        <v>0</v>
      </c>
      <c r="AG93" s="230">
        <f t="shared" si="3"/>
        <v>0</v>
      </c>
      <c r="AH93" s="230">
        <f t="shared" si="4"/>
        <v>10</v>
      </c>
      <c r="AI93" s="231"/>
    </row>
    <row r="94" ht="18.75" customHeight="1">
      <c r="A94" s="81">
        <v>85.0</v>
      </c>
      <c r="B94" s="232" t="s">
        <v>17</v>
      </c>
      <c r="C94" s="233" t="s">
        <v>18</v>
      </c>
      <c r="D94" s="232" t="s">
        <v>19</v>
      </c>
      <c r="E94" s="233" t="s">
        <v>20</v>
      </c>
      <c r="F94" s="232" t="s">
        <v>309</v>
      </c>
      <c r="G94" s="233" t="s">
        <v>310</v>
      </c>
      <c r="H94" s="232" t="s">
        <v>68</v>
      </c>
      <c r="I94" s="234" t="s">
        <v>1116</v>
      </c>
      <c r="J94" s="235" t="s">
        <v>478</v>
      </c>
      <c r="K94" s="235" t="s">
        <v>33</v>
      </c>
      <c r="L94" s="235" t="s">
        <v>1117</v>
      </c>
      <c r="M94" s="235">
        <v>125.0</v>
      </c>
      <c r="N94" s="235" t="s">
        <v>711</v>
      </c>
      <c r="O94" s="234" t="s">
        <v>895</v>
      </c>
      <c r="P94" s="234" t="s">
        <v>896</v>
      </c>
      <c r="Q94" s="234" t="s">
        <v>897</v>
      </c>
      <c r="R94" s="229" t="s">
        <v>315</v>
      </c>
      <c r="S94" s="229" t="s">
        <v>1115</v>
      </c>
      <c r="T94" s="229"/>
      <c r="U94" s="80" t="s">
        <v>484</v>
      </c>
      <c r="V94" s="80" t="s">
        <v>484</v>
      </c>
      <c r="W94" s="80" t="s">
        <v>484</v>
      </c>
      <c r="X94" s="80" t="s">
        <v>484</v>
      </c>
      <c r="Y94" s="80" t="s">
        <v>484</v>
      </c>
      <c r="Z94" s="80" t="s">
        <v>484</v>
      </c>
      <c r="AA94" s="80" t="s">
        <v>484</v>
      </c>
      <c r="AB94" s="80" t="s">
        <v>484</v>
      </c>
      <c r="AC94" s="80" t="s">
        <v>484</v>
      </c>
      <c r="AD94" s="80" t="s">
        <v>484</v>
      </c>
      <c r="AE94" s="230">
        <f t="shared" si="1"/>
        <v>10</v>
      </c>
      <c r="AF94" s="230">
        <f t="shared" si="2"/>
        <v>0</v>
      </c>
      <c r="AG94" s="230">
        <f t="shared" si="3"/>
        <v>0</v>
      </c>
      <c r="AH94" s="230">
        <f t="shared" si="4"/>
        <v>10</v>
      </c>
      <c r="AI94" s="231"/>
    </row>
    <row r="95" ht="18.75" customHeight="1">
      <c r="A95" s="81">
        <v>86.0</v>
      </c>
      <c r="B95" s="232" t="s">
        <v>17</v>
      </c>
      <c r="C95" s="233" t="s">
        <v>18</v>
      </c>
      <c r="D95" s="232" t="s">
        <v>19</v>
      </c>
      <c r="E95" s="233" t="s">
        <v>20</v>
      </c>
      <c r="F95" s="232" t="s">
        <v>309</v>
      </c>
      <c r="G95" s="233" t="s">
        <v>310</v>
      </c>
      <c r="H95" s="232" t="s">
        <v>68</v>
      </c>
      <c r="I95" s="234" t="s">
        <v>1116</v>
      </c>
      <c r="J95" s="235" t="s">
        <v>478</v>
      </c>
      <c r="K95" s="235" t="s">
        <v>1118</v>
      </c>
      <c r="L95" s="235" t="s">
        <v>1119</v>
      </c>
      <c r="M95" s="235">
        <v>98.0</v>
      </c>
      <c r="N95" s="235" t="s">
        <v>711</v>
      </c>
      <c r="O95" s="234" t="s">
        <v>1120</v>
      </c>
      <c r="P95" s="234" t="s">
        <v>1121</v>
      </c>
      <c r="Q95" s="234" t="s">
        <v>1122</v>
      </c>
      <c r="R95" s="229" t="s">
        <v>315</v>
      </c>
      <c r="S95" s="229" t="s">
        <v>1115</v>
      </c>
      <c r="T95" s="229"/>
      <c r="U95" s="80" t="s">
        <v>484</v>
      </c>
      <c r="V95" s="80" t="s">
        <v>484</v>
      </c>
      <c r="W95" s="80" t="s">
        <v>484</v>
      </c>
      <c r="X95" s="80" t="s">
        <v>484</v>
      </c>
      <c r="Y95" s="80" t="s">
        <v>484</v>
      </c>
      <c r="Z95" s="80" t="s">
        <v>484</v>
      </c>
      <c r="AA95" s="80" t="s">
        <v>484</v>
      </c>
      <c r="AB95" s="80" t="s">
        <v>484</v>
      </c>
      <c r="AC95" s="80" t="s">
        <v>484</v>
      </c>
      <c r="AD95" s="80" t="s">
        <v>484</v>
      </c>
      <c r="AE95" s="230">
        <f t="shared" si="1"/>
        <v>10</v>
      </c>
      <c r="AF95" s="230">
        <f t="shared" si="2"/>
        <v>0</v>
      </c>
      <c r="AG95" s="230">
        <f t="shared" si="3"/>
        <v>0</v>
      </c>
      <c r="AH95" s="230">
        <f t="shared" si="4"/>
        <v>10</v>
      </c>
      <c r="AI95" s="231"/>
    </row>
    <row r="96" ht="18.75" customHeight="1">
      <c r="A96" s="238">
        <v>87.0</v>
      </c>
      <c r="B96" s="239" t="s">
        <v>17</v>
      </c>
      <c r="C96" s="240" t="s">
        <v>18</v>
      </c>
      <c r="D96" s="239" t="s">
        <v>19</v>
      </c>
      <c r="E96" s="240" t="s">
        <v>20</v>
      </c>
      <c r="F96" s="239" t="s">
        <v>309</v>
      </c>
      <c r="G96" s="240" t="s">
        <v>310</v>
      </c>
      <c r="H96" s="239" t="s">
        <v>68</v>
      </c>
      <c r="I96" s="241" t="s">
        <v>1116</v>
      </c>
      <c r="J96" s="242" t="s">
        <v>478</v>
      </c>
      <c r="K96" s="242" t="s">
        <v>1123</v>
      </c>
      <c r="L96" s="242" t="s">
        <v>1124</v>
      </c>
      <c r="M96" s="242">
        <v>103.0</v>
      </c>
      <c r="N96" s="242" t="s">
        <v>480</v>
      </c>
      <c r="O96" s="241" t="s">
        <v>1125</v>
      </c>
      <c r="P96" s="241" t="s">
        <v>1126</v>
      </c>
      <c r="Q96" s="241" t="s">
        <v>1127</v>
      </c>
      <c r="R96" s="243" t="s">
        <v>1128</v>
      </c>
      <c r="S96" s="243" t="s">
        <v>1129</v>
      </c>
      <c r="T96" s="243"/>
      <c r="U96" s="80" t="s">
        <v>484</v>
      </c>
      <c r="V96" s="80" t="s">
        <v>484</v>
      </c>
      <c r="W96" s="80" t="s">
        <v>484</v>
      </c>
      <c r="X96" s="80" t="s">
        <v>484</v>
      </c>
      <c r="Y96" s="80" t="s">
        <v>484</v>
      </c>
      <c r="Z96" s="80" t="s">
        <v>484</v>
      </c>
      <c r="AA96" s="80" t="s">
        <v>484</v>
      </c>
      <c r="AB96" s="80" t="s">
        <v>484</v>
      </c>
      <c r="AC96" s="80" t="s">
        <v>484</v>
      </c>
      <c r="AD96" s="80" t="s">
        <v>484</v>
      </c>
      <c r="AE96" s="230">
        <f t="shared" si="1"/>
        <v>10</v>
      </c>
      <c r="AF96" s="230">
        <f t="shared" si="2"/>
        <v>0</v>
      </c>
      <c r="AG96" s="230">
        <f t="shared" si="3"/>
        <v>0</v>
      </c>
      <c r="AH96" s="230">
        <f t="shared" si="4"/>
        <v>10</v>
      </c>
      <c r="AI96" s="231"/>
    </row>
    <row r="97" ht="18.75" customHeight="1">
      <c r="A97" s="81">
        <v>88.0</v>
      </c>
      <c r="B97" s="232" t="s">
        <v>17</v>
      </c>
      <c r="C97" s="233" t="s">
        <v>18</v>
      </c>
      <c r="D97" s="232" t="s">
        <v>19</v>
      </c>
      <c r="E97" s="233" t="s">
        <v>20</v>
      </c>
      <c r="F97" s="232" t="s">
        <v>309</v>
      </c>
      <c r="G97" s="233" t="s">
        <v>310</v>
      </c>
      <c r="H97" s="232" t="s">
        <v>31</v>
      </c>
      <c r="I97" s="234" t="s">
        <v>1130</v>
      </c>
      <c r="J97" s="235" t="s">
        <v>478</v>
      </c>
      <c r="K97" s="235" t="s">
        <v>104</v>
      </c>
      <c r="L97" s="235" t="s">
        <v>1131</v>
      </c>
      <c r="M97" s="235">
        <v>59.0</v>
      </c>
      <c r="N97" s="235" t="s">
        <v>711</v>
      </c>
      <c r="O97" s="234" t="s">
        <v>1132</v>
      </c>
      <c r="P97" s="234" t="s">
        <v>1133</v>
      </c>
      <c r="Q97" s="234" t="s">
        <v>1134</v>
      </c>
      <c r="R97" s="229" t="s">
        <v>687</v>
      </c>
      <c r="S97" s="229" t="s">
        <v>1115</v>
      </c>
      <c r="T97" s="229"/>
      <c r="U97" s="80" t="s">
        <v>484</v>
      </c>
      <c r="V97" s="80" t="s">
        <v>484</v>
      </c>
      <c r="W97" s="80" t="s">
        <v>484</v>
      </c>
      <c r="X97" s="80" t="s">
        <v>484</v>
      </c>
      <c r="Y97" s="80" t="s">
        <v>484</v>
      </c>
      <c r="Z97" s="80" t="s">
        <v>484</v>
      </c>
      <c r="AA97" s="80" t="s">
        <v>484</v>
      </c>
      <c r="AB97" s="80" t="s">
        <v>484</v>
      </c>
      <c r="AC97" s="80" t="s">
        <v>484</v>
      </c>
      <c r="AD97" s="80" t="s">
        <v>484</v>
      </c>
      <c r="AE97" s="230">
        <f t="shared" si="1"/>
        <v>10</v>
      </c>
      <c r="AF97" s="230">
        <f t="shared" si="2"/>
        <v>0</v>
      </c>
      <c r="AG97" s="230">
        <f t="shared" si="3"/>
        <v>0</v>
      </c>
      <c r="AH97" s="230">
        <f t="shared" si="4"/>
        <v>10</v>
      </c>
      <c r="AI97" s="231"/>
    </row>
    <row r="98" ht="18.75" customHeight="1">
      <c r="A98" s="81">
        <v>89.0</v>
      </c>
      <c r="B98" s="232" t="s">
        <v>17</v>
      </c>
      <c r="C98" s="233" t="s">
        <v>18</v>
      </c>
      <c r="D98" s="232" t="s">
        <v>19</v>
      </c>
      <c r="E98" s="233" t="s">
        <v>20</v>
      </c>
      <c r="F98" s="232" t="s">
        <v>309</v>
      </c>
      <c r="G98" s="233" t="s">
        <v>310</v>
      </c>
      <c r="H98" s="232" t="s">
        <v>78</v>
      </c>
      <c r="I98" s="234" t="s">
        <v>1135</v>
      </c>
      <c r="J98" s="235" t="s">
        <v>478</v>
      </c>
      <c r="K98" s="235" t="s">
        <v>193</v>
      </c>
      <c r="L98" s="235" t="s">
        <v>1136</v>
      </c>
      <c r="M98" s="235">
        <v>132.0</v>
      </c>
      <c r="N98" s="235" t="s">
        <v>711</v>
      </c>
      <c r="O98" s="234" t="s">
        <v>1137</v>
      </c>
      <c r="P98" s="234" t="s">
        <v>1138</v>
      </c>
      <c r="Q98" s="234" t="s">
        <v>1139</v>
      </c>
      <c r="R98" s="245" t="s">
        <v>543</v>
      </c>
      <c r="S98" s="245" t="s">
        <v>676</v>
      </c>
      <c r="T98" s="245"/>
      <c r="U98" s="80" t="s">
        <v>484</v>
      </c>
      <c r="V98" s="80" t="s">
        <v>484</v>
      </c>
      <c r="W98" s="80" t="s">
        <v>484</v>
      </c>
      <c r="X98" s="80" t="s">
        <v>484</v>
      </c>
      <c r="Y98" s="80" t="s">
        <v>484</v>
      </c>
      <c r="Z98" s="80" t="s">
        <v>484</v>
      </c>
      <c r="AA98" s="80" t="s">
        <v>484</v>
      </c>
      <c r="AB98" s="80" t="s">
        <v>484</v>
      </c>
      <c r="AC98" s="80" t="s">
        <v>484</v>
      </c>
      <c r="AD98" s="80" t="s">
        <v>484</v>
      </c>
      <c r="AE98" s="230">
        <f t="shared" si="1"/>
        <v>10</v>
      </c>
      <c r="AF98" s="230">
        <f t="shared" si="2"/>
        <v>0</v>
      </c>
      <c r="AG98" s="230">
        <f t="shared" si="3"/>
        <v>0</v>
      </c>
      <c r="AH98" s="230">
        <f t="shared" si="4"/>
        <v>10</v>
      </c>
      <c r="AI98" s="231"/>
    </row>
    <row r="99" ht="18.75" customHeight="1">
      <c r="A99" s="81">
        <v>90.0</v>
      </c>
      <c r="B99" s="232" t="s">
        <v>17</v>
      </c>
      <c r="C99" s="233" t="s">
        <v>18</v>
      </c>
      <c r="D99" s="232" t="s">
        <v>19</v>
      </c>
      <c r="E99" s="233" t="s">
        <v>20</v>
      </c>
      <c r="F99" s="232" t="s">
        <v>309</v>
      </c>
      <c r="G99" s="233" t="s">
        <v>310</v>
      </c>
      <c r="H99" s="232" t="s">
        <v>111</v>
      </c>
      <c r="I99" s="234" t="s">
        <v>1140</v>
      </c>
      <c r="J99" s="235" t="s">
        <v>478</v>
      </c>
      <c r="K99" s="235" t="s">
        <v>159</v>
      </c>
      <c r="L99" s="235" t="s">
        <v>1141</v>
      </c>
      <c r="M99" s="235">
        <v>105.0</v>
      </c>
      <c r="N99" s="235" t="s">
        <v>711</v>
      </c>
      <c r="O99" s="234" t="s">
        <v>1142</v>
      </c>
      <c r="P99" s="234" t="s">
        <v>1143</v>
      </c>
      <c r="Q99" s="234" t="s">
        <v>205</v>
      </c>
      <c r="R99" s="245" t="s">
        <v>1020</v>
      </c>
      <c r="S99" s="245" t="s">
        <v>1021</v>
      </c>
      <c r="T99" s="245"/>
      <c r="U99" s="80" t="s">
        <v>484</v>
      </c>
      <c r="V99" s="80" t="s">
        <v>484</v>
      </c>
      <c r="W99" s="80" t="s">
        <v>484</v>
      </c>
      <c r="X99" s="80" t="s">
        <v>484</v>
      </c>
      <c r="Y99" s="80" t="s">
        <v>484</v>
      </c>
      <c r="Z99" s="80" t="s">
        <v>484</v>
      </c>
      <c r="AA99" s="80" t="s">
        <v>484</v>
      </c>
      <c r="AB99" s="80" t="s">
        <v>484</v>
      </c>
      <c r="AC99" s="80" t="s">
        <v>484</v>
      </c>
      <c r="AD99" s="80" t="s">
        <v>484</v>
      </c>
      <c r="AE99" s="230">
        <f t="shared" si="1"/>
        <v>10</v>
      </c>
      <c r="AF99" s="230">
        <f t="shared" si="2"/>
        <v>0</v>
      </c>
      <c r="AG99" s="230">
        <f t="shared" si="3"/>
        <v>0</v>
      </c>
      <c r="AH99" s="230">
        <f t="shared" si="4"/>
        <v>10</v>
      </c>
      <c r="AI99" s="231"/>
    </row>
    <row r="100" ht="18.75" customHeight="1">
      <c r="A100" s="238">
        <v>91.0</v>
      </c>
      <c r="B100" s="239" t="s">
        <v>17</v>
      </c>
      <c r="C100" s="240" t="s">
        <v>18</v>
      </c>
      <c r="D100" s="239" t="s">
        <v>19</v>
      </c>
      <c r="E100" s="240" t="s">
        <v>20</v>
      </c>
      <c r="F100" s="239" t="s">
        <v>331</v>
      </c>
      <c r="G100" s="240" t="s">
        <v>332</v>
      </c>
      <c r="H100" s="239" t="s">
        <v>23</v>
      </c>
      <c r="I100" s="241" t="s">
        <v>1144</v>
      </c>
      <c r="J100" s="242" t="s">
        <v>478</v>
      </c>
      <c r="K100" s="242" t="s">
        <v>189</v>
      </c>
      <c r="L100" s="242" t="s">
        <v>1145</v>
      </c>
      <c r="M100" s="242">
        <v>150.0</v>
      </c>
      <c r="N100" s="242" t="s">
        <v>480</v>
      </c>
      <c r="O100" s="241" t="s">
        <v>1146</v>
      </c>
      <c r="P100" s="241" t="s">
        <v>1147</v>
      </c>
      <c r="Q100" s="241" t="s">
        <v>1148</v>
      </c>
      <c r="R100" s="246" t="s">
        <v>1149</v>
      </c>
      <c r="S100" s="243" t="s">
        <v>1150</v>
      </c>
      <c r="T100" s="243"/>
      <c r="U100" s="80" t="s">
        <v>484</v>
      </c>
      <c r="V100" s="80" t="s">
        <v>484</v>
      </c>
      <c r="W100" s="80" t="s">
        <v>484</v>
      </c>
      <c r="X100" s="80" t="s">
        <v>484</v>
      </c>
      <c r="Y100" s="80" t="s">
        <v>484</v>
      </c>
      <c r="Z100" s="80" t="s">
        <v>484</v>
      </c>
      <c r="AA100" s="80" t="s">
        <v>484</v>
      </c>
      <c r="AB100" s="80" t="s">
        <v>484</v>
      </c>
      <c r="AC100" s="80" t="s">
        <v>484</v>
      </c>
      <c r="AD100" s="80" t="s">
        <v>484</v>
      </c>
      <c r="AE100" s="230">
        <f t="shared" si="1"/>
        <v>10</v>
      </c>
      <c r="AF100" s="230">
        <f t="shared" si="2"/>
        <v>0</v>
      </c>
      <c r="AG100" s="230">
        <f t="shared" si="3"/>
        <v>0</v>
      </c>
      <c r="AH100" s="230">
        <f t="shared" si="4"/>
        <v>10</v>
      </c>
      <c r="AI100" s="231"/>
    </row>
    <row r="101" ht="18.75" customHeight="1">
      <c r="A101" s="81">
        <v>92.0</v>
      </c>
      <c r="B101" s="232" t="s">
        <v>17</v>
      </c>
      <c r="C101" s="233" t="s">
        <v>18</v>
      </c>
      <c r="D101" s="232" t="s">
        <v>19</v>
      </c>
      <c r="E101" s="233" t="s">
        <v>20</v>
      </c>
      <c r="F101" s="232" t="s">
        <v>331</v>
      </c>
      <c r="G101" s="233" t="s">
        <v>332</v>
      </c>
      <c r="H101" s="232" t="s">
        <v>31</v>
      </c>
      <c r="I101" s="234" t="s">
        <v>1151</v>
      </c>
      <c r="J101" s="235" t="s">
        <v>478</v>
      </c>
      <c r="K101" s="235" t="s">
        <v>159</v>
      </c>
      <c r="L101" s="235" t="s">
        <v>1152</v>
      </c>
      <c r="M101" s="235">
        <v>108.0</v>
      </c>
      <c r="N101" s="235" t="s">
        <v>711</v>
      </c>
      <c r="O101" s="234" t="s">
        <v>1153</v>
      </c>
      <c r="P101" s="234" t="s">
        <v>1154</v>
      </c>
      <c r="Q101" s="234" t="s">
        <v>1155</v>
      </c>
      <c r="R101" s="245" t="s">
        <v>1156</v>
      </c>
      <c r="S101" s="245" t="s">
        <v>676</v>
      </c>
      <c r="T101" s="245"/>
      <c r="U101" s="80" t="s">
        <v>484</v>
      </c>
      <c r="V101" s="80" t="s">
        <v>484</v>
      </c>
      <c r="W101" s="80" t="s">
        <v>484</v>
      </c>
      <c r="X101" s="80" t="s">
        <v>484</v>
      </c>
      <c r="Y101" s="80" t="s">
        <v>484</v>
      </c>
      <c r="Z101" s="80" t="s">
        <v>484</v>
      </c>
      <c r="AA101" s="80" t="s">
        <v>484</v>
      </c>
      <c r="AB101" s="80" t="s">
        <v>484</v>
      </c>
      <c r="AC101" s="80" t="s">
        <v>484</v>
      </c>
      <c r="AD101" s="80" t="s">
        <v>484</v>
      </c>
      <c r="AE101" s="230">
        <f t="shared" si="1"/>
        <v>10</v>
      </c>
      <c r="AF101" s="230">
        <f t="shared" si="2"/>
        <v>0</v>
      </c>
      <c r="AG101" s="230">
        <f t="shared" si="3"/>
        <v>0</v>
      </c>
      <c r="AH101" s="230">
        <f t="shared" si="4"/>
        <v>10</v>
      </c>
      <c r="AI101" s="231"/>
    </row>
    <row r="102" ht="18.75" customHeight="1">
      <c r="A102" s="81">
        <v>93.0</v>
      </c>
      <c r="B102" s="232" t="s">
        <v>17</v>
      </c>
      <c r="C102" s="233" t="s">
        <v>18</v>
      </c>
      <c r="D102" s="232" t="s">
        <v>19</v>
      </c>
      <c r="E102" s="233" t="s">
        <v>20</v>
      </c>
      <c r="F102" s="232" t="s">
        <v>331</v>
      </c>
      <c r="G102" s="233" t="s">
        <v>332</v>
      </c>
      <c r="H102" s="232" t="s">
        <v>31</v>
      </c>
      <c r="I102" s="234" t="s">
        <v>1151</v>
      </c>
      <c r="J102" s="235" t="s">
        <v>478</v>
      </c>
      <c r="K102" s="235" t="s">
        <v>1157</v>
      </c>
      <c r="L102" s="235" t="s">
        <v>1158</v>
      </c>
      <c r="M102" s="235">
        <v>80.0</v>
      </c>
      <c r="N102" s="235" t="s">
        <v>711</v>
      </c>
      <c r="O102" s="234" t="s">
        <v>1018</v>
      </c>
      <c r="P102" s="234" t="s">
        <v>1019</v>
      </c>
      <c r="Q102" s="234" t="s">
        <v>367</v>
      </c>
      <c r="R102" s="245" t="s">
        <v>1156</v>
      </c>
      <c r="S102" s="245" t="s">
        <v>676</v>
      </c>
      <c r="T102" s="245"/>
      <c r="U102" s="80" t="s">
        <v>484</v>
      </c>
      <c r="V102" s="80" t="s">
        <v>484</v>
      </c>
      <c r="W102" s="80" t="s">
        <v>484</v>
      </c>
      <c r="X102" s="80" t="s">
        <v>484</v>
      </c>
      <c r="Y102" s="80" t="s">
        <v>484</v>
      </c>
      <c r="Z102" s="80" t="s">
        <v>484</v>
      </c>
      <c r="AA102" s="80" t="s">
        <v>484</v>
      </c>
      <c r="AB102" s="80" t="s">
        <v>484</v>
      </c>
      <c r="AC102" s="80" t="s">
        <v>484</v>
      </c>
      <c r="AD102" s="80" t="s">
        <v>484</v>
      </c>
      <c r="AE102" s="230">
        <f t="shared" si="1"/>
        <v>10</v>
      </c>
      <c r="AF102" s="230">
        <f t="shared" si="2"/>
        <v>0</v>
      </c>
      <c r="AG102" s="230">
        <f t="shared" si="3"/>
        <v>0</v>
      </c>
      <c r="AH102" s="230">
        <f t="shared" si="4"/>
        <v>10</v>
      </c>
      <c r="AI102" s="231"/>
    </row>
    <row r="103" ht="18.75" customHeight="1">
      <c r="A103" s="81">
        <v>94.0</v>
      </c>
      <c r="B103" s="232" t="s">
        <v>17</v>
      </c>
      <c r="C103" s="233" t="s">
        <v>18</v>
      </c>
      <c r="D103" s="232" t="s">
        <v>19</v>
      </c>
      <c r="E103" s="233" t="s">
        <v>20</v>
      </c>
      <c r="F103" s="232" t="s">
        <v>331</v>
      </c>
      <c r="G103" s="233" t="s">
        <v>332</v>
      </c>
      <c r="H103" s="232" t="s">
        <v>111</v>
      </c>
      <c r="I103" s="234" t="s">
        <v>1159</v>
      </c>
      <c r="J103" s="235" t="s">
        <v>478</v>
      </c>
      <c r="K103" s="235" t="s">
        <v>193</v>
      </c>
      <c r="L103" s="235" t="s">
        <v>1160</v>
      </c>
      <c r="M103" s="235">
        <v>120.0</v>
      </c>
      <c r="N103" s="235" t="s">
        <v>711</v>
      </c>
      <c r="O103" s="234" t="s">
        <v>1161</v>
      </c>
      <c r="P103" s="234" t="s">
        <v>1162</v>
      </c>
      <c r="Q103" s="234" t="s">
        <v>1163</v>
      </c>
      <c r="R103" s="245" t="s">
        <v>543</v>
      </c>
      <c r="S103" s="245" t="s">
        <v>676</v>
      </c>
      <c r="T103" s="245"/>
      <c r="U103" s="80" t="s">
        <v>484</v>
      </c>
      <c r="V103" s="80" t="s">
        <v>484</v>
      </c>
      <c r="W103" s="80" t="s">
        <v>484</v>
      </c>
      <c r="X103" s="80" t="s">
        <v>484</v>
      </c>
      <c r="Y103" s="80" t="s">
        <v>484</v>
      </c>
      <c r="Z103" s="80" t="s">
        <v>484</v>
      </c>
      <c r="AA103" s="80" t="s">
        <v>484</v>
      </c>
      <c r="AB103" s="80" t="s">
        <v>484</v>
      </c>
      <c r="AC103" s="80" t="s">
        <v>484</v>
      </c>
      <c r="AD103" s="80" t="s">
        <v>484</v>
      </c>
      <c r="AE103" s="230">
        <f t="shared" si="1"/>
        <v>10</v>
      </c>
      <c r="AF103" s="230">
        <f t="shared" si="2"/>
        <v>0</v>
      </c>
      <c r="AG103" s="230">
        <f t="shared" si="3"/>
        <v>0</v>
      </c>
      <c r="AH103" s="230">
        <f t="shared" si="4"/>
        <v>10</v>
      </c>
      <c r="AI103" s="231"/>
    </row>
    <row r="104" ht="18.75" customHeight="1">
      <c r="A104" s="238">
        <v>95.0</v>
      </c>
      <c r="B104" s="239" t="s">
        <v>17</v>
      </c>
      <c r="C104" s="240" t="s">
        <v>18</v>
      </c>
      <c r="D104" s="239" t="s">
        <v>19</v>
      </c>
      <c r="E104" s="240" t="s">
        <v>20</v>
      </c>
      <c r="F104" s="239" t="s">
        <v>331</v>
      </c>
      <c r="G104" s="240" t="s">
        <v>332</v>
      </c>
      <c r="H104" s="239" t="s">
        <v>82</v>
      </c>
      <c r="I104" s="241" t="s">
        <v>1164</v>
      </c>
      <c r="J104" s="242" t="s">
        <v>478</v>
      </c>
      <c r="K104" s="242" t="s">
        <v>51</v>
      </c>
      <c r="L104" s="242" t="s">
        <v>1165</v>
      </c>
      <c r="M104" s="242">
        <v>70.0</v>
      </c>
      <c r="N104" s="242" t="s">
        <v>480</v>
      </c>
      <c r="O104" s="241" t="s">
        <v>1166</v>
      </c>
      <c r="P104" s="241" t="s">
        <v>1167</v>
      </c>
      <c r="Q104" s="241" t="s">
        <v>1168</v>
      </c>
      <c r="R104" s="243" t="s">
        <v>1169</v>
      </c>
      <c r="S104" s="248" t="s">
        <v>1150</v>
      </c>
      <c r="T104" s="248"/>
      <c r="U104" s="80" t="s">
        <v>484</v>
      </c>
      <c r="V104" s="80" t="s">
        <v>484</v>
      </c>
      <c r="W104" s="80" t="s">
        <v>484</v>
      </c>
      <c r="X104" s="80" t="s">
        <v>484</v>
      </c>
      <c r="Y104" s="80" t="s">
        <v>484</v>
      </c>
      <c r="Z104" s="80" t="s">
        <v>484</v>
      </c>
      <c r="AA104" s="80" t="s">
        <v>484</v>
      </c>
      <c r="AB104" s="80" t="s">
        <v>484</v>
      </c>
      <c r="AC104" s="80" t="s">
        <v>484</v>
      </c>
      <c r="AD104" s="80" t="s">
        <v>484</v>
      </c>
      <c r="AE104" s="230">
        <f t="shared" si="1"/>
        <v>10</v>
      </c>
      <c r="AF104" s="230">
        <f t="shared" si="2"/>
        <v>0</v>
      </c>
      <c r="AG104" s="230">
        <f t="shared" si="3"/>
        <v>0</v>
      </c>
      <c r="AH104" s="230">
        <f t="shared" si="4"/>
        <v>10</v>
      </c>
      <c r="AI104" s="231"/>
    </row>
    <row r="105" ht="18.75" customHeight="1">
      <c r="A105" s="81">
        <v>96.0</v>
      </c>
      <c r="B105" s="232" t="s">
        <v>17</v>
      </c>
      <c r="C105" s="233" t="s">
        <v>18</v>
      </c>
      <c r="D105" s="232" t="s">
        <v>19</v>
      </c>
      <c r="E105" s="233" t="s">
        <v>20</v>
      </c>
      <c r="F105" s="232" t="s">
        <v>347</v>
      </c>
      <c r="G105" s="233" t="s">
        <v>348</v>
      </c>
      <c r="H105" s="232" t="s">
        <v>23</v>
      </c>
      <c r="I105" s="234" t="s">
        <v>1170</v>
      </c>
      <c r="J105" s="235" t="s">
        <v>478</v>
      </c>
      <c r="K105" s="235" t="s">
        <v>148</v>
      </c>
      <c r="L105" s="235" t="s">
        <v>1171</v>
      </c>
      <c r="M105" s="235">
        <v>52.0</v>
      </c>
      <c r="N105" s="235" t="s">
        <v>711</v>
      </c>
      <c r="O105" s="234" t="s">
        <v>1172</v>
      </c>
      <c r="P105" s="234" t="s">
        <v>896</v>
      </c>
      <c r="Q105" s="234" t="s">
        <v>1173</v>
      </c>
      <c r="R105" s="229" t="s">
        <v>1174</v>
      </c>
      <c r="S105" s="245" t="s">
        <v>1021</v>
      </c>
      <c r="T105" s="245"/>
      <c r="U105" s="80" t="s">
        <v>484</v>
      </c>
      <c r="V105" s="80" t="s">
        <v>484</v>
      </c>
      <c r="W105" s="80" t="s">
        <v>484</v>
      </c>
      <c r="X105" s="80" t="s">
        <v>484</v>
      </c>
      <c r="Y105" s="80" t="s">
        <v>484</v>
      </c>
      <c r="Z105" s="80" t="s">
        <v>484</v>
      </c>
      <c r="AA105" s="80" t="s">
        <v>484</v>
      </c>
      <c r="AB105" s="80" t="s">
        <v>484</v>
      </c>
      <c r="AC105" s="80" t="s">
        <v>484</v>
      </c>
      <c r="AD105" s="80" t="s">
        <v>484</v>
      </c>
      <c r="AE105" s="230">
        <f t="shared" si="1"/>
        <v>10</v>
      </c>
      <c r="AF105" s="230">
        <f t="shared" si="2"/>
        <v>0</v>
      </c>
      <c r="AG105" s="230">
        <f t="shared" si="3"/>
        <v>0</v>
      </c>
      <c r="AH105" s="230">
        <f t="shared" si="4"/>
        <v>10</v>
      </c>
      <c r="AI105" s="231"/>
    </row>
    <row r="106" ht="18.75" customHeight="1">
      <c r="A106" s="81">
        <v>97.0</v>
      </c>
      <c r="B106" s="232" t="s">
        <v>17</v>
      </c>
      <c r="C106" s="233" t="s">
        <v>18</v>
      </c>
      <c r="D106" s="232" t="s">
        <v>19</v>
      </c>
      <c r="E106" s="233" t="s">
        <v>20</v>
      </c>
      <c r="F106" s="232" t="s">
        <v>347</v>
      </c>
      <c r="G106" s="233" t="s">
        <v>348</v>
      </c>
      <c r="H106" s="232" t="s">
        <v>68</v>
      </c>
      <c r="I106" s="234" t="s">
        <v>1175</v>
      </c>
      <c r="J106" s="235" t="s">
        <v>478</v>
      </c>
      <c r="K106" s="235" t="s">
        <v>33</v>
      </c>
      <c r="L106" s="235" t="s">
        <v>1176</v>
      </c>
      <c r="M106" s="235">
        <v>52.0</v>
      </c>
      <c r="N106" s="235" t="s">
        <v>711</v>
      </c>
      <c r="O106" s="234" t="s">
        <v>1177</v>
      </c>
      <c r="P106" s="234" t="s">
        <v>1178</v>
      </c>
      <c r="Q106" s="234" t="s">
        <v>1179</v>
      </c>
      <c r="R106" s="229" t="s">
        <v>1174</v>
      </c>
      <c r="S106" s="245" t="s">
        <v>1021</v>
      </c>
      <c r="T106" s="245"/>
      <c r="U106" s="80" t="s">
        <v>484</v>
      </c>
      <c r="V106" s="80" t="s">
        <v>484</v>
      </c>
      <c r="W106" s="80" t="s">
        <v>484</v>
      </c>
      <c r="X106" s="80" t="s">
        <v>484</v>
      </c>
      <c r="Y106" s="80" t="s">
        <v>484</v>
      </c>
      <c r="Z106" s="80" t="s">
        <v>484</v>
      </c>
      <c r="AA106" s="80" t="s">
        <v>484</v>
      </c>
      <c r="AB106" s="80" t="s">
        <v>484</v>
      </c>
      <c r="AC106" s="80" t="s">
        <v>484</v>
      </c>
      <c r="AD106" s="80" t="s">
        <v>484</v>
      </c>
      <c r="AE106" s="230">
        <f t="shared" si="1"/>
        <v>10</v>
      </c>
      <c r="AF106" s="230">
        <f t="shared" si="2"/>
        <v>0</v>
      </c>
      <c r="AG106" s="230">
        <f t="shared" si="3"/>
        <v>0</v>
      </c>
      <c r="AH106" s="230">
        <f t="shared" si="4"/>
        <v>10</v>
      </c>
      <c r="AI106" s="231"/>
    </row>
    <row r="107" ht="18.75" customHeight="1">
      <c r="A107" s="81">
        <v>98.0</v>
      </c>
      <c r="B107" s="232" t="s">
        <v>17</v>
      </c>
      <c r="C107" s="233" t="s">
        <v>18</v>
      </c>
      <c r="D107" s="232" t="s">
        <v>19</v>
      </c>
      <c r="E107" s="233" t="s">
        <v>20</v>
      </c>
      <c r="F107" s="232" t="s">
        <v>347</v>
      </c>
      <c r="G107" s="233" t="s">
        <v>348</v>
      </c>
      <c r="H107" s="232" t="s">
        <v>68</v>
      </c>
      <c r="I107" s="234" t="s">
        <v>1175</v>
      </c>
      <c r="J107" s="235" t="s">
        <v>478</v>
      </c>
      <c r="K107" s="235" t="s">
        <v>353</v>
      </c>
      <c r="L107" s="235" t="s">
        <v>354</v>
      </c>
      <c r="M107" s="235">
        <v>74.0</v>
      </c>
      <c r="N107" s="235" t="s">
        <v>711</v>
      </c>
      <c r="O107" s="234" t="s">
        <v>1180</v>
      </c>
      <c r="P107" s="234" t="s">
        <v>1181</v>
      </c>
      <c r="Q107" s="234" t="s">
        <v>355</v>
      </c>
      <c r="R107" s="245" t="s">
        <v>549</v>
      </c>
      <c r="S107" s="251" t="s">
        <v>1182</v>
      </c>
      <c r="T107" s="251"/>
      <c r="U107" s="80" t="s">
        <v>484</v>
      </c>
      <c r="V107" s="80" t="s">
        <v>484</v>
      </c>
      <c r="W107" s="80" t="s">
        <v>484</v>
      </c>
      <c r="X107" s="80" t="s">
        <v>484</v>
      </c>
      <c r="Y107" s="80" t="s">
        <v>484</v>
      </c>
      <c r="Z107" s="80" t="s">
        <v>484</v>
      </c>
      <c r="AA107" s="80" t="s">
        <v>484</v>
      </c>
      <c r="AB107" s="80" t="s">
        <v>484</v>
      </c>
      <c r="AC107" s="80" t="s">
        <v>484</v>
      </c>
      <c r="AD107" s="80" t="s">
        <v>484</v>
      </c>
      <c r="AE107" s="230">
        <f t="shared" si="1"/>
        <v>10</v>
      </c>
      <c r="AF107" s="230">
        <f t="shared" si="2"/>
        <v>0</v>
      </c>
      <c r="AG107" s="230">
        <f t="shared" si="3"/>
        <v>0</v>
      </c>
      <c r="AH107" s="230">
        <f t="shared" si="4"/>
        <v>10</v>
      </c>
      <c r="AI107" s="231"/>
    </row>
    <row r="108" ht="18.75" customHeight="1">
      <c r="A108" s="238">
        <v>99.0</v>
      </c>
      <c r="B108" s="239" t="s">
        <v>17</v>
      </c>
      <c r="C108" s="240" t="s">
        <v>18</v>
      </c>
      <c r="D108" s="239" t="s">
        <v>19</v>
      </c>
      <c r="E108" s="240" t="s">
        <v>20</v>
      </c>
      <c r="F108" s="239" t="s">
        <v>347</v>
      </c>
      <c r="G108" s="240" t="s">
        <v>348</v>
      </c>
      <c r="H108" s="239" t="s">
        <v>31</v>
      </c>
      <c r="I108" s="241" t="s">
        <v>1183</v>
      </c>
      <c r="J108" s="242" t="s">
        <v>478</v>
      </c>
      <c r="K108" s="242" t="s">
        <v>274</v>
      </c>
      <c r="L108" s="242" t="s">
        <v>1184</v>
      </c>
      <c r="M108" s="242">
        <v>71.0</v>
      </c>
      <c r="N108" s="242" t="s">
        <v>480</v>
      </c>
      <c r="O108" s="241" t="s">
        <v>1185</v>
      </c>
      <c r="P108" s="241" t="s">
        <v>1062</v>
      </c>
      <c r="Q108" s="241" t="s">
        <v>47</v>
      </c>
      <c r="R108" s="243" t="s">
        <v>1186</v>
      </c>
      <c r="S108" s="252" t="s">
        <v>1129</v>
      </c>
      <c r="T108" s="252"/>
      <c r="U108" s="80" t="s">
        <v>484</v>
      </c>
      <c r="V108" s="80" t="s">
        <v>484</v>
      </c>
      <c r="W108" s="80" t="s">
        <v>484</v>
      </c>
      <c r="X108" s="80" t="s">
        <v>484</v>
      </c>
      <c r="Y108" s="80" t="s">
        <v>484</v>
      </c>
      <c r="Z108" s="80" t="s">
        <v>484</v>
      </c>
      <c r="AA108" s="80" t="s">
        <v>484</v>
      </c>
      <c r="AB108" s="80" t="s">
        <v>484</v>
      </c>
      <c r="AC108" s="80" t="s">
        <v>484</v>
      </c>
      <c r="AD108" s="80" t="s">
        <v>484</v>
      </c>
      <c r="AE108" s="230">
        <f t="shared" si="1"/>
        <v>10</v>
      </c>
      <c r="AF108" s="230">
        <f t="shared" si="2"/>
        <v>0</v>
      </c>
      <c r="AG108" s="230">
        <f t="shared" si="3"/>
        <v>0</v>
      </c>
      <c r="AH108" s="230">
        <f t="shared" si="4"/>
        <v>10</v>
      </c>
      <c r="AI108" s="231"/>
    </row>
    <row r="109" ht="18.75" customHeight="1">
      <c r="A109" s="81">
        <v>100.0</v>
      </c>
      <c r="B109" s="232" t="s">
        <v>17</v>
      </c>
      <c r="C109" s="233" t="s">
        <v>18</v>
      </c>
      <c r="D109" s="232" t="s">
        <v>19</v>
      </c>
      <c r="E109" s="233" t="s">
        <v>20</v>
      </c>
      <c r="F109" s="232" t="s">
        <v>347</v>
      </c>
      <c r="G109" s="233" t="s">
        <v>348</v>
      </c>
      <c r="H109" s="232" t="s">
        <v>78</v>
      </c>
      <c r="I109" s="234" t="s">
        <v>1187</v>
      </c>
      <c r="J109" s="235" t="s">
        <v>478</v>
      </c>
      <c r="K109" s="235" t="s">
        <v>1073</v>
      </c>
      <c r="L109" s="235" t="s">
        <v>1188</v>
      </c>
      <c r="M109" s="235">
        <v>85.0</v>
      </c>
      <c r="N109" s="235" t="s">
        <v>711</v>
      </c>
      <c r="O109" s="234" t="s">
        <v>1189</v>
      </c>
      <c r="P109" s="234" t="s">
        <v>906</v>
      </c>
      <c r="Q109" s="234" t="s">
        <v>300</v>
      </c>
      <c r="R109" s="245" t="s">
        <v>1190</v>
      </c>
      <c r="S109" s="251" t="s">
        <v>1182</v>
      </c>
      <c r="T109" s="251"/>
      <c r="U109" s="80" t="s">
        <v>484</v>
      </c>
      <c r="V109" s="80" t="s">
        <v>484</v>
      </c>
      <c r="W109" s="80" t="s">
        <v>484</v>
      </c>
      <c r="X109" s="80" t="s">
        <v>484</v>
      </c>
      <c r="Y109" s="80" t="s">
        <v>484</v>
      </c>
      <c r="Z109" s="80" t="s">
        <v>484</v>
      </c>
      <c r="AA109" s="80" t="s">
        <v>484</v>
      </c>
      <c r="AB109" s="80" t="s">
        <v>484</v>
      </c>
      <c r="AC109" s="80" t="s">
        <v>484</v>
      </c>
      <c r="AD109" s="80" t="s">
        <v>484</v>
      </c>
      <c r="AE109" s="230">
        <f t="shared" si="1"/>
        <v>10</v>
      </c>
      <c r="AF109" s="253" t="s">
        <v>1191</v>
      </c>
      <c r="AG109" s="230">
        <f t="shared" si="3"/>
        <v>0</v>
      </c>
      <c r="AH109" s="230">
        <f t="shared" si="4"/>
        <v>10</v>
      </c>
      <c r="AI109" s="231"/>
    </row>
    <row r="110" ht="18.75" customHeight="1">
      <c r="A110" s="81">
        <v>101.0</v>
      </c>
      <c r="B110" s="232" t="s">
        <v>17</v>
      </c>
      <c r="C110" s="233" t="s">
        <v>18</v>
      </c>
      <c r="D110" s="232" t="s">
        <v>19</v>
      </c>
      <c r="E110" s="233" t="s">
        <v>20</v>
      </c>
      <c r="F110" s="232" t="s">
        <v>347</v>
      </c>
      <c r="G110" s="233" t="s">
        <v>348</v>
      </c>
      <c r="H110" s="232" t="s">
        <v>111</v>
      </c>
      <c r="I110" s="234" t="s">
        <v>1192</v>
      </c>
      <c r="J110" s="235" t="s">
        <v>478</v>
      </c>
      <c r="K110" s="235" t="s">
        <v>75</v>
      </c>
      <c r="L110" s="235" t="s">
        <v>1193</v>
      </c>
      <c r="M110" s="235">
        <v>141.0</v>
      </c>
      <c r="N110" s="235" t="s">
        <v>711</v>
      </c>
      <c r="O110" s="234" t="s">
        <v>1194</v>
      </c>
      <c r="P110" s="234" t="s">
        <v>1047</v>
      </c>
      <c r="Q110" s="234" t="s">
        <v>1195</v>
      </c>
      <c r="R110" s="245" t="s">
        <v>1190</v>
      </c>
      <c r="S110" s="245" t="s">
        <v>1182</v>
      </c>
      <c r="T110" s="245"/>
      <c r="U110" s="80" t="s">
        <v>484</v>
      </c>
      <c r="V110" s="80" t="s">
        <v>484</v>
      </c>
      <c r="W110" s="80" t="s">
        <v>484</v>
      </c>
      <c r="X110" s="80" t="s">
        <v>484</v>
      </c>
      <c r="Y110" s="80" t="s">
        <v>484</v>
      </c>
      <c r="Z110" s="80" t="s">
        <v>484</v>
      </c>
      <c r="AA110" s="80" t="s">
        <v>484</v>
      </c>
      <c r="AB110" s="80" t="s">
        <v>484</v>
      </c>
      <c r="AC110" s="80" t="s">
        <v>484</v>
      </c>
      <c r="AD110" s="80" t="s">
        <v>484</v>
      </c>
      <c r="AE110" s="230">
        <f t="shared" si="1"/>
        <v>10</v>
      </c>
      <c r="AF110" s="230">
        <f t="shared" ref="AF110:AF117" si="5">COUNTIF(U110:AD110,"pindah/idak dapat ditemui")</f>
        <v>0</v>
      </c>
      <c r="AG110" s="230">
        <f t="shared" si="3"/>
        <v>0</v>
      </c>
      <c r="AH110" s="230">
        <f t="shared" si="4"/>
        <v>10</v>
      </c>
      <c r="AI110" s="231"/>
    </row>
    <row r="111" ht="18.75" customHeight="1">
      <c r="A111" s="81">
        <v>102.0</v>
      </c>
      <c r="B111" s="232" t="s">
        <v>17</v>
      </c>
      <c r="C111" s="233" t="s">
        <v>18</v>
      </c>
      <c r="D111" s="232" t="s">
        <v>19</v>
      </c>
      <c r="E111" s="233" t="s">
        <v>20</v>
      </c>
      <c r="F111" s="232" t="s">
        <v>347</v>
      </c>
      <c r="G111" s="233" t="s">
        <v>348</v>
      </c>
      <c r="H111" s="232" t="s">
        <v>82</v>
      </c>
      <c r="I111" s="234" t="s">
        <v>1196</v>
      </c>
      <c r="J111" s="235" t="s">
        <v>478</v>
      </c>
      <c r="K111" s="235" t="s">
        <v>1157</v>
      </c>
      <c r="L111" s="235" t="s">
        <v>1197</v>
      </c>
      <c r="M111" s="235">
        <v>72.0</v>
      </c>
      <c r="N111" s="235" t="s">
        <v>711</v>
      </c>
      <c r="O111" s="234" t="s">
        <v>849</v>
      </c>
      <c r="P111" s="234" t="s">
        <v>850</v>
      </c>
      <c r="Q111" s="234" t="s">
        <v>851</v>
      </c>
      <c r="R111" s="245" t="s">
        <v>1198</v>
      </c>
      <c r="S111" s="245" t="s">
        <v>552</v>
      </c>
      <c r="T111" s="245"/>
      <c r="U111" s="80" t="s">
        <v>484</v>
      </c>
      <c r="V111" s="80" t="s">
        <v>484</v>
      </c>
      <c r="W111" s="80" t="s">
        <v>484</v>
      </c>
      <c r="X111" s="80" t="s">
        <v>484</v>
      </c>
      <c r="Y111" s="80" t="s">
        <v>484</v>
      </c>
      <c r="Z111" s="80" t="s">
        <v>484</v>
      </c>
      <c r="AA111" s="80" t="s">
        <v>484</v>
      </c>
      <c r="AB111" s="80" t="s">
        <v>484</v>
      </c>
      <c r="AC111" s="80" t="s">
        <v>484</v>
      </c>
      <c r="AD111" s="80" t="s">
        <v>484</v>
      </c>
      <c r="AE111" s="230">
        <f t="shared" si="1"/>
        <v>10</v>
      </c>
      <c r="AF111" s="230">
        <f t="shared" si="5"/>
        <v>0</v>
      </c>
      <c r="AG111" s="230">
        <f t="shared" si="3"/>
        <v>0</v>
      </c>
      <c r="AH111" s="230">
        <f t="shared" si="4"/>
        <v>10</v>
      </c>
      <c r="AI111" s="231"/>
    </row>
    <row r="112" ht="18.75" customHeight="1">
      <c r="A112" s="81">
        <v>103.0</v>
      </c>
      <c r="B112" s="232" t="s">
        <v>17</v>
      </c>
      <c r="C112" s="233" t="s">
        <v>18</v>
      </c>
      <c r="D112" s="232" t="s">
        <v>19</v>
      </c>
      <c r="E112" s="233" t="s">
        <v>20</v>
      </c>
      <c r="F112" s="232" t="s">
        <v>347</v>
      </c>
      <c r="G112" s="233" t="s">
        <v>348</v>
      </c>
      <c r="H112" s="232" t="s">
        <v>86</v>
      </c>
      <c r="I112" s="234" t="s">
        <v>1199</v>
      </c>
      <c r="J112" s="235" t="s">
        <v>478</v>
      </c>
      <c r="K112" s="235" t="s">
        <v>1200</v>
      </c>
      <c r="L112" s="235" t="s">
        <v>1201</v>
      </c>
      <c r="M112" s="235">
        <v>87.0</v>
      </c>
      <c r="N112" s="235" t="s">
        <v>711</v>
      </c>
      <c r="O112" s="234" t="s">
        <v>1202</v>
      </c>
      <c r="P112" s="234" t="s">
        <v>735</v>
      </c>
      <c r="Q112" s="234" t="s">
        <v>1203</v>
      </c>
      <c r="R112" s="245" t="s">
        <v>549</v>
      </c>
      <c r="S112" s="245" t="s">
        <v>1182</v>
      </c>
      <c r="T112" s="245"/>
      <c r="U112" s="80" t="s">
        <v>484</v>
      </c>
      <c r="V112" s="80" t="s">
        <v>484</v>
      </c>
      <c r="W112" s="80" t="s">
        <v>484</v>
      </c>
      <c r="X112" s="80" t="s">
        <v>484</v>
      </c>
      <c r="Y112" s="80" t="s">
        <v>484</v>
      </c>
      <c r="Z112" s="80" t="s">
        <v>484</v>
      </c>
      <c r="AA112" s="80" t="s">
        <v>484</v>
      </c>
      <c r="AB112" s="80" t="s">
        <v>484</v>
      </c>
      <c r="AC112" s="80" t="s">
        <v>484</v>
      </c>
      <c r="AD112" s="80" t="s">
        <v>484</v>
      </c>
      <c r="AE112" s="230">
        <f t="shared" si="1"/>
        <v>10</v>
      </c>
      <c r="AF112" s="230">
        <f t="shared" si="5"/>
        <v>0</v>
      </c>
      <c r="AG112" s="230">
        <f t="shared" si="3"/>
        <v>0</v>
      </c>
      <c r="AH112" s="230">
        <f t="shared" si="4"/>
        <v>10</v>
      </c>
      <c r="AI112" s="231"/>
    </row>
    <row r="113" ht="18.75" customHeight="1">
      <c r="A113" s="238">
        <v>104.0</v>
      </c>
      <c r="B113" s="239" t="s">
        <v>17</v>
      </c>
      <c r="C113" s="240" t="s">
        <v>18</v>
      </c>
      <c r="D113" s="239" t="s">
        <v>19</v>
      </c>
      <c r="E113" s="240" t="s">
        <v>20</v>
      </c>
      <c r="F113" s="239" t="s">
        <v>1204</v>
      </c>
      <c r="G113" s="240" t="s">
        <v>368</v>
      </c>
      <c r="H113" s="239" t="s">
        <v>23</v>
      </c>
      <c r="I113" s="241" t="s">
        <v>1205</v>
      </c>
      <c r="J113" s="242" t="s">
        <v>478</v>
      </c>
      <c r="K113" s="242" t="s">
        <v>156</v>
      </c>
      <c r="L113" s="242" t="s">
        <v>1206</v>
      </c>
      <c r="M113" s="242">
        <v>58.0</v>
      </c>
      <c r="N113" s="242" t="s">
        <v>480</v>
      </c>
      <c r="O113" s="241" t="s">
        <v>1207</v>
      </c>
      <c r="P113" s="241" t="s">
        <v>1208</v>
      </c>
      <c r="Q113" s="241" t="s">
        <v>1209</v>
      </c>
      <c r="R113" s="243" t="s">
        <v>1210</v>
      </c>
      <c r="S113" s="254" t="s">
        <v>546</v>
      </c>
      <c r="T113" s="254"/>
      <c r="U113" s="80" t="s">
        <v>484</v>
      </c>
      <c r="V113" s="80" t="s">
        <v>484</v>
      </c>
      <c r="W113" s="80" t="s">
        <v>484</v>
      </c>
      <c r="X113" s="80" t="s">
        <v>484</v>
      </c>
      <c r="Y113" s="80" t="s">
        <v>484</v>
      </c>
      <c r="Z113" s="80" t="s">
        <v>484</v>
      </c>
      <c r="AA113" s="80" t="s">
        <v>484</v>
      </c>
      <c r="AB113" s="80" t="s">
        <v>484</v>
      </c>
      <c r="AC113" s="80" t="s">
        <v>484</v>
      </c>
      <c r="AD113" s="80" t="s">
        <v>484</v>
      </c>
      <c r="AE113" s="230">
        <f t="shared" si="1"/>
        <v>10</v>
      </c>
      <c r="AF113" s="230">
        <f t="shared" si="5"/>
        <v>0</v>
      </c>
      <c r="AG113" s="230">
        <f t="shared" si="3"/>
        <v>0</v>
      </c>
      <c r="AH113" s="230">
        <f t="shared" si="4"/>
        <v>10</v>
      </c>
      <c r="AI113" s="231"/>
    </row>
    <row r="114" ht="18.75" customHeight="1">
      <c r="A114" s="81">
        <v>105.0</v>
      </c>
      <c r="B114" s="232" t="s">
        <v>17</v>
      </c>
      <c r="C114" s="233" t="s">
        <v>18</v>
      </c>
      <c r="D114" s="232" t="s">
        <v>19</v>
      </c>
      <c r="E114" s="233" t="s">
        <v>20</v>
      </c>
      <c r="F114" s="232" t="s">
        <v>1204</v>
      </c>
      <c r="G114" s="233" t="s">
        <v>368</v>
      </c>
      <c r="H114" s="232" t="s">
        <v>68</v>
      </c>
      <c r="I114" s="234" t="s">
        <v>1211</v>
      </c>
      <c r="J114" s="235" t="s">
        <v>478</v>
      </c>
      <c r="K114" s="235" t="s">
        <v>193</v>
      </c>
      <c r="L114" s="235" t="s">
        <v>1212</v>
      </c>
      <c r="M114" s="235">
        <v>129.0</v>
      </c>
      <c r="N114" s="235" t="s">
        <v>711</v>
      </c>
      <c r="O114" s="234" t="s">
        <v>1213</v>
      </c>
      <c r="P114" s="234" t="s">
        <v>775</v>
      </c>
      <c r="Q114" s="234" t="s">
        <v>1214</v>
      </c>
      <c r="R114" s="245" t="s">
        <v>1215</v>
      </c>
      <c r="S114" s="245" t="s">
        <v>552</v>
      </c>
      <c r="T114" s="245"/>
      <c r="U114" s="80" t="s">
        <v>484</v>
      </c>
      <c r="V114" s="80" t="s">
        <v>484</v>
      </c>
      <c r="W114" s="80" t="s">
        <v>484</v>
      </c>
      <c r="X114" s="80" t="s">
        <v>484</v>
      </c>
      <c r="Y114" s="80" t="s">
        <v>484</v>
      </c>
      <c r="Z114" s="80" t="s">
        <v>484</v>
      </c>
      <c r="AA114" s="80" t="s">
        <v>484</v>
      </c>
      <c r="AB114" s="80" t="s">
        <v>484</v>
      </c>
      <c r="AC114" s="80" t="s">
        <v>484</v>
      </c>
      <c r="AD114" s="80" t="s">
        <v>484</v>
      </c>
      <c r="AE114" s="230">
        <f t="shared" si="1"/>
        <v>10</v>
      </c>
      <c r="AF114" s="230">
        <f t="shared" si="5"/>
        <v>0</v>
      </c>
      <c r="AG114" s="230">
        <f t="shared" si="3"/>
        <v>0</v>
      </c>
      <c r="AH114" s="230">
        <f t="shared" si="4"/>
        <v>10</v>
      </c>
      <c r="AI114" s="231"/>
    </row>
    <row r="115" ht="18.75" customHeight="1">
      <c r="A115" s="81">
        <v>106.0</v>
      </c>
      <c r="B115" s="232" t="s">
        <v>17</v>
      </c>
      <c r="C115" s="233" t="s">
        <v>18</v>
      </c>
      <c r="D115" s="232" t="s">
        <v>19</v>
      </c>
      <c r="E115" s="233" t="s">
        <v>20</v>
      </c>
      <c r="F115" s="232" t="s">
        <v>1204</v>
      </c>
      <c r="G115" s="233" t="s">
        <v>368</v>
      </c>
      <c r="H115" s="232" t="s">
        <v>31</v>
      </c>
      <c r="I115" s="234" t="s">
        <v>1216</v>
      </c>
      <c r="J115" s="235" t="s">
        <v>478</v>
      </c>
      <c r="K115" s="235" t="s">
        <v>189</v>
      </c>
      <c r="L115" s="235" t="s">
        <v>1217</v>
      </c>
      <c r="M115" s="235">
        <v>119.0</v>
      </c>
      <c r="N115" s="235" t="s">
        <v>711</v>
      </c>
      <c r="O115" s="234" t="s">
        <v>1218</v>
      </c>
      <c r="P115" s="234" t="s">
        <v>928</v>
      </c>
      <c r="Q115" s="234" t="s">
        <v>359</v>
      </c>
      <c r="R115" s="245" t="s">
        <v>345</v>
      </c>
      <c r="S115" s="245" t="s">
        <v>552</v>
      </c>
      <c r="T115" s="245"/>
      <c r="U115" s="80" t="s">
        <v>484</v>
      </c>
      <c r="V115" s="80" t="s">
        <v>484</v>
      </c>
      <c r="W115" s="80" t="s">
        <v>484</v>
      </c>
      <c r="X115" s="80" t="s">
        <v>484</v>
      </c>
      <c r="Y115" s="80" t="s">
        <v>484</v>
      </c>
      <c r="Z115" s="80" t="s">
        <v>484</v>
      </c>
      <c r="AA115" s="80" t="s">
        <v>484</v>
      </c>
      <c r="AB115" s="80" t="s">
        <v>484</v>
      </c>
      <c r="AC115" s="80" t="s">
        <v>484</v>
      </c>
      <c r="AD115" s="80" t="s">
        <v>484</v>
      </c>
      <c r="AE115" s="230">
        <f t="shared" si="1"/>
        <v>10</v>
      </c>
      <c r="AF115" s="230">
        <f t="shared" si="5"/>
        <v>0</v>
      </c>
      <c r="AG115" s="230">
        <f t="shared" si="3"/>
        <v>0</v>
      </c>
      <c r="AH115" s="230">
        <f t="shared" si="4"/>
        <v>10</v>
      </c>
      <c r="AI115" s="231"/>
    </row>
    <row r="116" ht="18.75" customHeight="1">
      <c r="A116" s="81">
        <v>107.0</v>
      </c>
      <c r="B116" s="232" t="s">
        <v>17</v>
      </c>
      <c r="C116" s="233" t="s">
        <v>18</v>
      </c>
      <c r="D116" s="232" t="s">
        <v>19</v>
      </c>
      <c r="E116" s="233" t="s">
        <v>20</v>
      </c>
      <c r="F116" s="232" t="s">
        <v>1204</v>
      </c>
      <c r="G116" s="233" t="s">
        <v>368</v>
      </c>
      <c r="H116" s="232" t="s">
        <v>31</v>
      </c>
      <c r="I116" s="234" t="s">
        <v>1216</v>
      </c>
      <c r="J116" s="235" t="s">
        <v>478</v>
      </c>
      <c r="K116" s="235" t="s">
        <v>271</v>
      </c>
      <c r="L116" s="235" t="s">
        <v>1219</v>
      </c>
      <c r="M116" s="235">
        <v>100.0</v>
      </c>
      <c r="N116" s="235" t="s">
        <v>711</v>
      </c>
      <c r="O116" s="236" t="s">
        <v>1220</v>
      </c>
      <c r="P116" s="234" t="s">
        <v>1181</v>
      </c>
      <c r="Q116" s="236" t="s">
        <v>1221</v>
      </c>
      <c r="R116" s="245" t="s">
        <v>1222</v>
      </c>
      <c r="S116" s="245" t="s">
        <v>552</v>
      </c>
      <c r="T116" s="245"/>
      <c r="U116" s="80" t="s">
        <v>484</v>
      </c>
      <c r="V116" s="80" t="s">
        <v>484</v>
      </c>
      <c r="W116" s="80" t="s">
        <v>484</v>
      </c>
      <c r="X116" s="80" t="s">
        <v>484</v>
      </c>
      <c r="Y116" s="80" t="s">
        <v>484</v>
      </c>
      <c r="Z116" s="80" t="s">
        <v>484</v>
      </c>
      <c r="AA116" s="80" t="s">
        <v>484</v>
      </c>
      <c r="AB116" s="80" t="s">
        <v>484</v>
      </c>
      <c r="AC116" s="80" t="s">
        <v>484</v>
      </c>
      <c r="AD116" s="80" t="s">
        <v>484</v>
      </c>
      <c r="AE116" s="230">
        <f t="shared" si="1"/>
        <v>10</v>
      </c>
      <c r="AF116" s="230">
        <f t="shared" si="5"/>
        <v>0</v>
      </c>
      <c r="AG116" s="230">
        <f t="shared" si="3"/>
        <v>0</v>
      </c>
      <c r="AH116" s="230">
        <f t="shared" si="4"/>
        <v>10</v>
      </c>
      <c r="AI116" s="231"/>
    </row>
    <row r="117" ht="18.75" customHeight="1">
      <c r="A117" s="238">
        <v>108.0</v>
      </c>
      <c r="B117" s="239" t="s">
        <v>17</v>
      </c>
      <c r="C117" s="240" t="s">
        <v>18</v>
      </c>
      <c r="D117" s="239" t="s">
        <v>19</v>
      </c>
      <c r="E117" s="240" t="s">
        <v>20</v>
      </c>
      <c r="F117" s="239" t="s">
        <v>1204</v>
      </c>
      <c r="G117" s="240" t="s">
        <v>368</v>
      </c>
      <c r="H117" s="239" t="s">
        <v>111</v>
      </c>
      <c r="I117" s="241" t="s">
        <v>1223</v>
      </c>
      <c r="J117" s="242" t="s">
        <v>478</v>
      </c>
      <c r="K117" s="242" t="s">
        <v>113</v>
      </c>
      <c r="L117" s="242" t="s">
        <v>1224</v>
      </c>
      <c r="M117" s="242">
        <v>55.0</v>
      </c>
      <c r="N117" s="242" t="s">
        <v>480</v>
      </c>
      <c r="O117" s="241" t="s">
        <v>1225</v>
      </c>
      <c r="P117" s="241" t="s">
        <v>847</v>
      </c>
      <c r="Q117" s="241" t="s">
        <v>786</v>
      </c>
      <c r="R117" s="254" t="s">
        <v>1226</v>
      </c>
      <c r="S117" s="254" t="s">
        <v>546</v>
      </c>
      <c r="T117" s="254"/>
      <c r="U117" s="80" t="s">
        <v>484</v>
      </c>
      <c r="V117" s="80" t="s">
        <v>484</v>
      </c>
      <c r="W117" s="80" t="s">
        <v>484</v>
      </c>
      <c r="X117" s="80" t="s">
        <v>484</v>
      </c>
      <c r="Y117" s="80" t="s">
        <v>484</v>
      </c>
      <c r="Z117" s="80" t="s">
        <v>484</v>
      </c>
      <c r="AA117" s="80" t="s">
        <v>484</v>
      </c>
      <c r="AB117" s="80" t="s">
        <v>484</v>
      </c>
      <c r="AC117" s="80" t="s">
        <v>484</v>
      </c>
      <c r="AD117" s="80" t="s">
        <v>484</v>
      </c>
      <c r="AE117" s="230">
        <f t="shared" si="1"/>
        <v>10</v>
      </c>
      <c r="AF117" s="230">
        <f t="shared" si="5"/>
        <v>0</v>
      </c>
      <c r="AG117" s="230">
        <f t="shared" si="3"/>
        <v>0</v>
      </c>
      <c r="AH117" s="230">
        <f t="shared" si="4"/>
        <v>10</v>
      </c>
      <c r="AI117" s="231"/>
    </row>
    <row r="118" ht="9.75" customHeight="1">
      <c r="A118" s="255"/>
      <c r="B118" s="255"/>
      <c r="C118" s="256"/>
      <c r="D118" s="255"/>
      <c r="E118" s="256"/>
      <c r="F118" s="255"/>
      <c r="G118" s="256"/>
      <c r="H118" s="255"/>
      <c r="I118" s="219"/>
      <c r="J118" s="257"/>
      <c r="K118" s="257"/>
      <c r="L118" s="257"/>
      <c r="M118" s="257"/>
      <c r="N118" s="257"/>
      <c r="O118" s="257"/>
      <c r="P118" s="257"/>
      <c r="Q118" s="257"/>
      <c r="R118" s="257"/>
      <c r="S118" s="257"/>
      <c r="T118" s="257"/>
      <c r="U118" s="219"/>
      <c r="V118" s="219"/>
      <c r="W118" s="219"/>
      <c r="X118" s="219"/>
      <c r="Y118" s="219"/>
      <c r="AE118" s="231"/>
      <c r="AF118" s="231"/>
      <c r="AG118" s="231"/>
      <c r="AH118" s="231"/>
      <c r="AI118" s="231"/>
    </row>
    <row r="119" ht="19.5" customHeight="1">
      <c r="A119" s="255"/>
      <c r="B119" s="255"/>
      <c r="C119" s="256"/>
      <c r="D119" s="255"/>
      <c r="E119" s="256"/>
      <c r="F119" s="255"/>
      <c r="G119" s="256"/>
      <c r="H119" s="255"/>
      <c r="I119" s="219"/>
      <c r="J119" s="257"/>
      <c r="K119" s="257"/>
      <c r="L119" s="257"/>
      <c r="M119" s="257"/>
      <c r="N119" s="257"/>
      <c r="O119" s="257"/>
      <c r="P119" s="257"/>
      <c r="Q119" s="257"/>
      <c r="R119" s="257"/>
      <c r="S119" s="257"/>
      <c r="T119" s="257"/>
      <c r="U119" s="219"/>
      <c r="V119" s="219"/>
      <c r="W119" s="219"/>
      <c r="X119" s="219"/>
      <c r="Y119" s="219"/>
      <c r="AE119" s="258">
        <f t="shared" ref="AE119:AH119" si="6">SUM(AE10:AE118)</f>
        <v>1079</v>
      </c>
      <c r="AF119" s="258">
        <f t="shared" si="6"/>
        <v>0</v>
      </c>
      <c r="AG119" s="258">
        <f t="shared" si="6"/>
        <v>0</v>
      </c>
      <c r="AH119" s="258">
        <f t="shared" si="6"/>
        <v>1079</v>
      </c>
      <c r="AI119" s="231"/>
    </row>
    <row r="120" ht="19.5" customHeight="1">
      <c r="A120" s="255"/>
      <c r="B120" s="255"/>
      <c r="C120" s="256"/>
      <c r="D120" s="255"/>
      <c r="E120" s="256"/>
      <c r="F120" s="255"/>
      <c r="G120" s="256"/>
      <c r="H120" s="255"/>
      <c r="I120" s="219"/>
      <c r="J120" s="257"/>
      <c r="K120" s="257"/>
      <c r="L120" s="257"/>
      <c r="M120" s="257"/>
      <c r="N120" s="257"/>
      <c r="O120" s="257"/>
      <c r="P120" s="257"/>
      <c r="Q120" s="257"/>
      <c r="R120" s="257"/>
      <c r="S120" s="257"/>
      <c r="T120" s="257"/>
      <c r="U120" s="219"/>
      <c r="V120" s="219"/>
      <c r="W120" s="219"/>
      <c r="X120" s="219"/>
      <c r="Y120" s="219"/>
      <c r="AE120" s="259">
        <v>1080.0</v>
      </c>
      <c r="AF120" s="260">
        <f>AE120-AE119</f>
        <v>1</v>
      </c>
    </row>
    <row r="121" ht="19.5" customHeight="1">
      <c r="A121" s="255"/>
      <c r="B121" s="255"/>
      <c r="C121" s="256"/>
      <c r="D121" s="255"/>
      <c r="E121" s="256"/>
      <c r="F121" s="255"/>
      <c r="G121" s="256"/>
      <c r="H121" s="255"/>
      <c r="I121" s="219"/>
      <c r="J121" s="257"/>
      <c r="K121" s="257"/>
      <c r="L121" s="257"/>
      <c r="M121" s="257"/>
      <c r="N121" s="257"/>
      <c r="O121" s="257"/>
      <c r="P121" s="257"/>
      <c r="Q121" s="257"/>
      <c r="R121" s="257"/>
      <c r="S121" s="257"/>
      <c r="T121" s="257"/>
      <c r="U121" s="219"/>
      <c r="V121" s="219"/>
      <c r="W121" s="219"/>
      <c r="X121" s="219"/>
      <c r="Y121" s="219"/>
      <c r="AE121" s="261">
        <f>AE119/AE120*100</f>
        <v>99.90740741</v>
      </c>
    </row>
    <row r="122" ht="9.75" customHeight="1">
      <c r="A122" s="255"/>
      <c r="B122" s="255"/>
      <c r="C122" s="256"/>
      <c r="D122" s="255"/>
      <c r="E122" s="256"/>
      <c r="F122" s="255"/>
      <c r="G122" s="256"/>
      <c r="H122" s="255"/>
      <c r="I122" s="219"/>
      <c r="J122" s="257"/>
      <c r="K122" s="257"/>
      <c r="L122" s="257"/>
      <c r="M122" s="257"/>
      <c r="N122" s="257"/>
      <c r="O122" s="257"/>
      <c r="P122" s="257"/>
      <c r="Q122" s="257"/>
      <c r="R122" s="257"/>
      <c r="S122" s="257"/>
      <c r="T122" s="257"/>
      <c r="U122" s="219"/>
      <c r="V122" s="219"/>
      <c r="W122" s="219"/>
      <c r="X122" s="219"/>
      <c r="Y122" s="219"/>
    </row>
    <row r="123" ht="9.75" customHeight="1">
      <c r="A123" s="255"/>
      <c r="B123" s="255"/>
      <c r="C123" s="256"/>
      <c r="D123" s="255"/>
      <c r="E123" s="256"/>
      <c r="F123" s="255"/>
      <c r="G123" s="256"/>
      <c r="H123" s="255"/>
      <c r="I123" s="219"/>
      <c r="J123" s="257"/>
      <c r="K123" s="257"/>
      <c r="L123" s="257"/>
      <c r="M123" s="257"/>
      <c r="N123" s="257"/>
      <c r="O123" s="257"/>
      <c r="P123" s="257"/>
      <c r="Q123" s="257"/>
      <c r="R123" s="257"/>
      <c r="S123" s="257"/>
      <c r="T123" s="257"/>
      <c r="U123" s="219"/>
      <c r="V123" s="219"/>
      <c r="W123" s="219"/>
      <c r="X123" s="219"/>
      <c r="Y123" s="219"/>
    </row>
    <row r="124" ht="9.75" customHeight="1">
      <c r="A124" s="255"/>
      <c r="B124" s="255"/>
      <c r="C124" s="256"/>
      <c r="D124" s="255"/>
      <c r="E124" s="256"/>
      <c r="F124" s="255"/>
      <c r="G124" s="256"/>
      <c r="H124" s="255"/>
      <c r="I124" s="219"/>
      <c r="J124" s="257"/>
      <c r="K124" s="257"/>
      <c r="L124" s="257"/>
      <c r="M124" s="257"/>
      <c r="N124" s="257"/>
      <c r="O124" s="257"/>
      <c r="P124" s="257"/>
      <c r="Q124" s="257"/>
      <c r="R124" s="257"/>
      <c r="S124" s="257"/>
      <c r="T124" s="257"/>
      <c r="U124" s="219"/>
      <c r="V124" s="219"/>
      <c r="W124" s="219"/>
      <c r="X124" s="219"/>
      <c r="Y124" s="219"/>
    </row>
    <row r="125" ht="9.75" customHeight="1">
      <c r="A125" s="255"/>
      <c r="B125" s="255"/>
      <c r="C125" s="256"/>
      <c r="D125" s="255"/>
      <c r="E125" s="256"/>
      <c r="F125" s="255"/>
      <c r="G125" s="256"/>
      <c r="H125" s="255"/>
      <c r="I125" s="219"/>
      <c r="J125" s="257"/>
      <c r="K125" s="257"/>
      <c r="L125" s="257"/>
      <c r="M125" s="257"/>
      <c r="N125" s="257"/>
      <c r="O125" s="257"/>
      <c r="P125" s="257"/>
      <c r="Q125" s="257"/>
      <c r="R125" s="257"/>
      <c r="S125" s="257"/>
      <c r="T125" s="257"/>
      <c r="U125" s="219"/>
      <c r="V125" s="219"/>
      <c r="W125" s="219"/>
      <c r="X125" s="219"/>
      <c r="Y125" s="219"/>
    </row>
    <row r="126" ht="9.75" customHeight="1">
      <c r="A126" s="255"/>
      <c r="B126" s="255"/>
      <c r="C126" s="256"/>
      <c r="D126" s="255"/>
      <c r="E126" s="256"/>
      <c r="F126" s="255"/>
      <c r="G126" s="256"/>
      <c r="H126" s="255"/>
      <c r="I126" s="219"/>
      <c r="J126" s="257"/>
      <c r="K126" s="257"/>
      <c r="L126" s="257"/>
      <c r="M126" s="257"/>
      <c r="N126" s="257"/>
      <c r="O126" s="257"/>
      <c r="P126" s="257"/>
      <c r="Q126" s="257"/>
      <c r="R126" s="257"/>
      <c r="S126" s="257"/>
      <c r="T126" s="257"/>
      <c r="U126" s="219"/>
      <c r="V126" s="219"/>
      <c r="W126" s="219"/>
      <c r="X126" s="219"/>
      <c r="Y126" s="219"/>
    </row>
    <row r="127" ht="9.75" customHeight="1">
      <c r="A127" s="255"/>
      <c r="B127" s="255"/>
      <c r="C127" s="256"/>
      <c r="D127" s="255"/>
      <c r="E127" s="256"/>
      <c r="F127" s="255"/>
      <c r="G127" s="256"/>
      <c r="H127" s="255"/>
      <c r="I127" s="219"/>
      <c r="J127" s="257"/>
      <c r="K127" s="257"/>
      <c r="L127" s="257"/>
      <c r="M127" s="257"/>
      <c r="N127" s="257"/>
      <c r="O127" s="257"/>
      <c r="P127" s="257"/>
      <c r="Q127" s="257"/>
      <c r="R127" s="257"/>
      <c r="S127" s="257"/>
      <c r="T127" s="257"/>
      <c r="U127" s="219"/>
      <c r="V127" s="219"/>
      <c r="W127" s="219"/>
      <c r="X127" s="219"/>
      <c r="Y127" s="219"/>
    </row>
    <row r="128" ht="9.75" customHeight="1">
      <c r="A128" s="255"/>
      <c r="B128" s="255"/>
      <c r="C128" s="256"/>
      <c r="D128" s="255"/>
      <c r="E128" s="256"/>
      <c r="F128" s="255"/>
      <c r="G128" s="256"/>
      <c r="H128" s="255"/>
      <c r="I128" s="219"/>
      <c r="J128" s="257"/>
      <c r="K128" s="257"/>
      <c r="L128" s="257"/>
      <c r="M128" s="257"/>
      <c r="N128" s="257"/>
      <c r="O128" s="257"/>
      <c r="P128" s="257"/>
      <c r="Q128" s="257"/>
      <c r="R128" s="257"/>
      <c r="S128" s="257"/>
      <c r="T128" s="257"/>
      <c r="U128" s="219"/>
      <c r="V128" s="219"/>
      <c r="W128" s="219"/>
      <c r="X128" s="219"/>
      <c r="Y128" s="219"/>
    </row>
    <row r="129" ht="9.75" customHeight="1">
      <c r="A129" s="255"/>
      <c r="B129" s="255"/>
      <c r="C129" s="256"/>
      <c r="D129" s="255"/>
      <c r="E129" s="256"/>
      <c r="F129" s="255"/>
      <c r="G129" s="256"/>
      <c r="H129" s="255"/>
      <c r="I129" s="219"/>
      <c r="J129" s="257"/>
      <c r="K129" s="257"/>
      <c r="L129" s="257"/>
      <c r="M129" s="257"/>
      <c r="N129" s="257"/>
      <c r="O129" s="257"/>
      <c r="P129" s="257"/>
      <c r="Q129" s="257"/>
      <c r="R129" s="257"/>
      <c r="S129" s="257"/>
      <c r="T129" s="257"/>
      <c r="U129" s="219"/>
      <c r="V129" s="219"/>
      <c r="W129" s="219"/>
      <c r="X129" s="219"/>
      <c r="Y129" s="219"/>
    </row>
    <row r="130" ht="9.75" customHeight="1">
      <c r="A130" s="255"/>
      <c r="B130" s="255"/>
      <c r="C130" s="256"/>
      <c r="D130" s="255"/>
      <c r="E130" s="256"/>
      <c r="F130" s="255"/>
      <c r="G130" s="256"/>
      <c r="H130" s="255"/>
      <c r="I130" s="219"/>
      <c r="J130" s="257"/>
      <c r="K130" s="257"/>
      <c r="L130" s="257"/>
      <c r="M130" s="257"/>
      <c r="N130" s="257"/>
      <c r="O130" s="257"/>
      <c r="P130" s="257"/>
      <c r="Q130" s="257"/>
      <c r="R130" s="257"/>
      <c r="S130" s="257"/>
      <c r="T130" s="257"/>
      <c r="U130" s="219"/>
      <c r="V130" s="219"/>
      <c r="W130" s="219"/>
      <c r="X130" s="219"/>
      <c r="Y130" s="219"/>
    </row>
    <row r="131" ht="9.75" customHeight="1">
      <c r="A131" s="255"/>
      <c r="B131" s="255"/>
      <c r="C131" s="256"/>
      <c r="D131" s="255"/>
      <c r="E131" s="256"/>
      <c r="F131" s="255"/>
      <c r="G131" s="256"/>
      <c r="H131" s="255"/>
      <c r="I131" s="219"/>
      <c r="J131" s="257"/>
      <c r="K131" s="257"/>
      <c r="L131" s="257"/>
      <c r="M131" s="257"/>
      <c r="N131" s="257"/>
      <c r="O131" s="257"/>
      <c r="P131" s="257"/>
      <c r="Q131" s="257"/>
      <c r="R131" s="257"/>
      <c r="S131" s="257"/>
      <c r="T131" s="257"/>
      <c r="U131" s="219"/>
      <c r="V131" s="219"/>
      <c r="W131" s="219"/>
      <c r="X131" s="219"/>
      <c r="Y131" s="219"/>
    </row>
    <row r="132" ht="9.75" customHeight="1">
      <c r="A132" s="255"/>
      <c r="B132" s="255"/>
      <c r="C132" s="256"/>
      <c r="D132" s="255"/>
      <c r="E132" s="256"/>
      <c r="F132" s="255"/>
      <c r="G132" s="256"/>
      <c r="H132" s="255"/>
      <c r="I132" s="219"/>
      <c r="J132" s="257"/>
      <c r="K132" s="257"/>
      <c r="L132" s="257"/>
      <c r="M132" s="257"/>
      <c r="N132" s="257"/>
      <c r="O132" s="257"/>
      <c r="P132" s="257"/>
      <c r="Q132" s="257"/>
      <c r="R132" s="257"/>
      <c r="S132" s="257"/>
      <c r="T132" s="257"/>
      <c r="U132" s="219"/>
      <c r="V132" s="219"/>
      <c r="W132" s="219"/>
      <c r="X132" s="219"/>
      <c r="Y132" s="219"/>
    </row>
    <row r="133" ht="9.75" customHeight="1">
      <c r="A133" s="255"/>
      <c r="B133" s="255"/>
      <c r="C133" s="256"/>
      <c r="D133" s="255"/>
      <c r="E133" s="256"/>
      <c r="F133" s="255"/>
      <c r="G133" s="256"/>
      <c r="H133" s="255"/>
      <c r="I133" s="219"/>
      <c r="J133" s="257"/>
      <c r="K133" s="257"/>
      <c r="L133" s="257"/>
      <c r="M133" s="257"/>
      <c r="N133" s="257"/>
      <c r="O133" s="257"/>
      <c r="P133" s="257"/>
      <c r="Q133" s="257"/>
      <c r="R133" s="257"/>
      <c r="S133" s="257"/>
      <c r="T133" s="257"/>
      <c r="U133" s="219"/>
      <c r="V133" s="219"/>
      <c r="W133" s="219"/>
      <c r="X133" s="219"/>
      <c r="Y133" s="219"/>
    </row>
    <row r="134" ht="9.75" customHeight="1">
      <c r="A134" s="255"/>
      <c r="B134" s="255"/>
      <c r="C134" s="256"/>
      <c r="D134" s="255"/>
      <c r="E134" s="256"/>
      <c r="F134" s="255"/>
      <c r="G134" s="256"/>
      <c r="H134" s="255"/>
      <c r="I134" s="219"/>
      <c r="J134" s="257"/>
      <c r="K134" s="257"/>
      <c r="L134" s="257"/>
      <c r="M134" s="257"/>
      <c r="N134" s="257"/>
      <c r="O134" s="257"/>
      <c r="P134" s="257"/>
      <c r="Q134" s="257"/>
      <c r="R134" s="257"/>
      <c r="S134" s="257"/>
      <c r="T134" s="257"/>
      <c r="U134" s="219"/>
      <c r="V134" s="219"/>
      <c r="W134" s="219"/>
      <c r="X134" s="219"/>
      <c r="Y134" s="219"/>
    </row>
    <row r="135" ht="9.75" customHeight="1">
      <c r="A135" s="255"/>
      <c r="B135" s="255"/>
      <c r="C135" s="256"/>
      <c r="D135" s="255"/>
      <c r="E135" s="256"/>
      <c r="F135" s="255"/>
      <c r="G135" s="256"/>
      <c r="H135" s="255"/>
      <c r="I135" s="219"/>
      <c r="J135" s="257"/>
      <c r="K135" s="257"/>
      <c r="L135" s="257"/>
      <c r="M135" s="257"/>
      <c r="N135" s="257"/>
      <c r="O135" s="257"/>
      <c r="P135" s="257"/>
      <c r="Q135" s="257"/>
      <c r="R135" s="257"/>
      <c r="S135" s="257"/>
      <c r="T135" s="257"/>
      <c r="U135" s="219"/>
      <c r="V135" s="219"/>
      <c r="W135" s="219"/>
      <c r="X135" s="219"/>
      <c r="Y135" s="219"/>
    </row>
    <row r="136" ht="9.75" customHeight="1">
      <c r="A136" s="255"/>
      <c r="B136" s="255"/>
      <c r="C136" s="256"/>
      <c r="D136" s="255"/>
      <c r="E136" s="256"/>
      <c r="F136" s="255"/>
      <c r="G136" s="256"/>
      <c r="H136" s="255"/>
      <c r="I136" s="219"/>
      <c r="J136" s="257"/>
      <c r="K136" s="257"/>
      <c r="L136" s="257"/>
      <c r="M136" s="257"/>
      <c r="N136" s="257"/>
      <c r="O136" s="257"/>
      <c r="P136" s="257"/>
      <c r="Q136" s="257"/>
      <c r="R136" s="257"/>
      <c r="S136" s="257"/>
      <c r="T136" s="257"/>
      <c r="U136" s="219"/>
      <c r="V136" s="219"/>
      <c r="W136" s="219"/>
      <c r="X136" s="219"/>
      <c r="Y136" s="219"/>
    </row>
    <row r="137" ht="9.75" customHeight="1">
      <c r="A137" s="255"/>
      <c r="B137" s="255"/>
      <c r="C137" s="256"/>
      <c r="D137" s="255"/>
      <c r="E137" s="256"/>
      <c r="F137" s="255"/>
      <c r="G137" s="256"/>
      <c r="H137" s="255"/>
      <c r="I137" s="219"/>
      <c r="J137" s="257"/>
      <c r="K137" s="257"/>
      <c r="L137" s="257"/>
      <c r="M137" s="257"/>
      <c r="N137" s="257"/>
      <c r="O137" s="257"/>
      <c r="P137" s="257"/>
      <c r="Q137" s="257"/>
      <c r="R137" s="257"/>
      <c r="S137" s="257"/>
      <c r="T137" s="257"/>
      <c r="U137" s="219"/>
      <c r="V137" s="219"/>
      <c r="W137" s="219"/>
      <c r="X137" s="219"/>
      <c r="Y137" s="219"/>
    </row>
    <row r="138" ht="9.75" customHeight="1">
      <c r="A138" s="255"/>
      <c r="B138" s="255"/>
      <c r="C138" s="256"/>
      <c r="D138" s="255"/>
      <c r="E138" s="256"/>
      <c r="F138" s="255"/>
      <c r="G138" s="256"/>
      <c r="H138" s="255"/>
      <c r="I138" s="219"/>
      <c r="J138" s="257"/>
      <c r="K138" s="257"/>
      <c r="L138" s="257"/>
      <c r="M138" s="257"/>
      <c r="N138" s="257"/>
      <c r="O138" s="257"/>
      <c r="P138" s="257"/>
      <c r="Q138" s="257"/>
      <c r="R138" s="257"/>
      <c r="S138" s="257"/>
      <c r="T138" s="257"/>
      <c r="U138" s="219"/>
      <c r="V138" s="219"/>
      <c r="W138" s="219"/>
      <c r="X138" s="219"/>
      <c r="Y138" s="219"/>
    </row>
    <row r="139" ht="9.75" customHeight="1">
      <c r="A139" s="255"/>
      <c r="B139" s="255"/>
      <c r="C139" s="256"/>
      <c r="D139" s="255"/>
      <c r="E139" s="256"/>
      <c r="F139" s="255"/>
      <c r="G139" s="256"/>
      <c r="H139" s="255"/>
      <c r="I139" s="219"/>
      <c r="J139" s="257"/>
      <c r="K139" s="257"/>
      <c r="L139" s="257"/>
      <c r="M139" s="257"/>
      <c r="N139" s="257"/>
      <c r="O139" s="257"/>
      <c r="P139" s="257"/>
      <c r="Q139" s="257"/>
      <c r="R139" s="257"/>
      <c r="S139" s="257"/>
      <c r="T139" s="257"/>
      <c r="U139" s="219"/>
      <c r="V139" s="219"/>
      <c r="W139" s="219"/>
      <c r="X139" s="219"/>
      <c r="Y139" s="219"/>
    </row>
    <row r="140" ht="9.75" customHeight="1">
      <c r="A140" s="255"/>
      <c r="B140" s="255"/>
      <c r="C140" s="256"/>
      <c r="D140" s="255"/>
      <c r="E140" s="256"/>
      <c r="F140" s="255"/>
      <c r="G140" s="256"/>
      <c r="H140" s="255"/>
      <c r="I140" s="219"/>
      <c r="J140" s="257"/>
      <c r="K140" s="257"/>
      <c r="L140" s="257"/>
      <c r="M140" s="257"/>
      <c r="N140" s="257"/>
      <c r="O140" s="257"/>
      <c r="P140" s="257"/>
      <c r="Q140" s="257"/>
      <c r="R140" s="257"/>
      <c r="S140" s="257"/>
      <c r="T140" s="257"/>
      <c r="U140" s="219"/>
      <c r="V140" s="219"/>
      <c r="W140" s="219"/>
      <c r="X140" s="219"/>
      <c r="Y140" s="219"/>
    </row>
    <row r="141" ht="9.75" customHeight="1">
      <c r="A141" s="255"/>
      <c r="B141" s="255"/>
      <c r="C141" s="256"/>
      <c r="D141" s="255"/>
      <c r="E141" s="256"/>
      <c r="F141" s="255"/>
      <c r="G141" s="256"/>
      <c r="H141" s="255"/>
      <c r="I141" s="219"/>
      <c r="J141" s="257"/>
      <c r="K141" s="257"/>
      <c r="L141" s="257"/>
      <c r="M141" s="257"/>
      <c r="N141" s="257"/>
      <c r="O141" s="257"/>
      <c r="P141" s="257"/>
      <c r="Q141" s="257"/>
      <c r="R141" s="257"/>
      <c r="S141" s="257"/>
      <c r="T141" s="257"/>
      <c r="U141" s="219"/>
      <c r="V141" s="219"/>
      <c r="W141" s="219"/>
      <c r="X141" s="219"/>
      <c r="Y141" s="219"/>
    </row>
    <row r="142" ht="9.75" customHeight="1">
      <c r="A142" s="255"/>
      <c r="B142" s="255"/>
      <c r="C142" s="256"/>
      <c r="D142" s="255"/>
      <c r="E142" s="256"/>
      <c r="F142" s="255"/>
      <c r="G142" s="256"/>
      <c r="H142" s="255"/>
      <c r="I142" s="219"/>
      <c r="J142" s="257"/>
      <c r="K142" s="257"/>
      <c r="L142" s="257"/>
      <c r="M142" s="257"/>
      <c r="N142" s="257"/>
      <c r="O142" s="257"/>
      <c r="P142" s="257"/>
      <c r="Q142" s="257"/>
      <c r="R142" s="257"/>
      <c r="S142" s="257"/>
      <c r="T142" s="257"/>
      <c r="U142" s="219"/>
      <c r="V142" s="219"/>
      <c r="W142" s="219"/>
      <c r="X142" s="219"/>
      <c r="Y142" s="219"/>
    </row>
    <row r="143" ht="9.75" customHeight="1">
      <c r="A143" s="255"/>
      <c r="B143" s="255"/>
      <c r="C143" s="256"/>
      <c r="D143" s="255"/>
      <c r="E143" s="256"/>
      <c r="F143" s="255"/>
      <c r="G143" s="256"/>
      <c r="H143" s="255"/>
      <c r="I143" s="219"/>
      <c r="J143" s="257"/>
      <c r="K143" s="257"/>
      <c r="L143" s="257"/>
      <c r="M143" s="257"/>
      <c r="N143" s="257"/>
      <c r="O143" s="257"/>
      <c r="P143" s="257"/>
      <c r="Q143" s="257"/>
      <c r="R143" s="257"/>
      <c r="S143" s="257"/>
      <c r="T143" s="257"/>
      <c r="U143" s="219"/>
      <c r="V143" s="219"/>
      <c r="W143" s="219"/>
      <c r="X143" s="219"/>
      <c r="Y143" s="219"/>
    </row>
    <row r="144" ht="9.75" customHeight="1">
      <c r="A144" s="255"/>
      <c r="B144" s="255"/>
      <c r="C144" s="256"/>
      <c r="D144" s="255"/>
      <c r="E144" s="256"/>
      <c r="F144" s="255"/>
      <c r="G144" s="256"/>
      <c r="H144" s="255"/>
      <c r="I144" s="219"/>
      <c r="J144" s="257"/>
      <c r="K144" s="257"/>
      <c r="L144" s="257"/>
      <c r="M144" s="257"/>
      <c r="N144" s="257"/>
      <c r="O144" s="257"/>
      <c r="P144" s="257"/>
      <c r="Q144" s="257"/>
      <c r="R144" s="257"/>
      <c r="S144" s="257"/>
      <c r="T144" s="257"/>
      <c r="U144" s="219"/>
      <c r="V144" s="219"/>
      <c r="W144" s="219"/>
      <c r="X144" s="219"/>
      <c r="Y144" s="219"/>
    </row>
    <row r="145" ht="9.75" customHeight="1">
      <c r="A145" s="255"/>
      <c r="B145" s="255"/>
      <c r="C145" s="256"/>
      <c r="D145" s="255"/>
      <c r="E145" s="256"/>
      <c r="F145" s="255"/>
      <c r="G145" s="256"/>
      <c r="H145" s="255"/>
      <c r="I145" s="219"/>
      <c r="J145" s="257"/>
      <c r="K145" s="257"/>
      <c r="L145" s="257"/>
      <c r="M145" s="257"/>
      <c r="N145" s="257"/>
      <c r="O145" s="257"/>
      <c r="P145" s="257"/>
      <c r="Q145" s="257"/>
      <c r="R145" s="257"/>
      <c r="S145" s="257"/>
      <c r="T145" s="257"/>
      <c r="U145" s="219"/>
      <c r="V145" s="219"/>
      <c r="W145" s="219"/>
      <c r="X145" s="219"/>
      <c r="Y145" s="219"/>
    </row>
    <row r="146" ht="9.75" customHeight="1">
      <c r="A146" s="255"/>
      <c r="B146" s="255"/>
      <c r="C146" s="256"/>
      <c r="D146" s="255"/>
      <c r="E146" s="256"/>
      <c r="F146" s="255"/>
      <c r="G146" s="256"/>
      <c r="H146" s="255"/>
      <c r="I146" s="219"/>
      <c r="J146" s="257"/>
      <c r="K146" s="257"/>
      <c r="L146" s="257"/>
      <c r="M146" s="257"/>
      <c r="N146" s="257"/>
      <c r="O146" s="257"/>
      <c r="P146" s="257"/>
      <c r="Q146" s="257"/>
      <c r="R146" s="257"/>
      <c r="S146" s="257"/>
      <c r="T146" s="257"/>
      <c r="U146" s="219"/>
      <c r="V146" s="219"/>
      <c r="W146" s="219"/>
      <c r="X146" s="219"/>
      <c r="Y146" s="219"/>
    </row>
    <row r="147" ht="9.75" customHeight="1">
      <c r="A147" s="255"/>
      <c r="B147" s="255"/>
      <c r="C147" s="256"/>
      <c r="D147" s="255"/>
      <c r="E147" s="256"/>
      <c r="F147" s="255"/>
      <c r="G147" s="256"/>
      <c r="H147" s="255"/>
      <c r="I147" s="219"/>
      <c r="J147" s="257"/>
      <c r="K147" s="257"/>
      <c r="L147" s="257"/>
      <c r="M147" s="257"/>
      <c r="N147" s="257"/>
      <c r="O147" s="257"/>
      <c r="P147" s="257"/>
      <c r="Q147" s="257"/>
      <c r="R147" s="257"/>
      <c r="S147" s="257"/>
      <c r="T147" s="257"/>
      <c r="U147" s="219"/>
      <c r="V147" s="219"/>
      <c r="W147" s="219"/>
      <c r="X147" s="219"/>
      <c r="Y147" s="219"/>
    </row>
    <row r="148" ht="9.75" customHeight="1">
      <c r="A148" s="255"/>
      <c r="B148" s="255"/>
      <c r="C148" s="256"/>
      <c r="D148" s="255"/>
      <c r="E148" s="256"/>
      <c r="F148" s="255"/>
      <c r="G148" s="256"/>
      <c r="H148" s="255"/>
      <c r="I148" s="219"/>
      <c r="J148" s="257"/>
      <c r="K148" s="257"/>
      <c r="L148" s="257"/>
      <c r="M148" s="257"/>
      <c r="N148" s="257"/>
      <c r="O148" s="257"/>
      <c r="P148" s="257"/>
      <c r="Q148" s="257"/>
      <c r="R148" s="257"/>
      <c r="S148" s="257"/>
      <c r="T148" s="257"/>
      <c r="U148" s="219"/>
      <c r="V148" s="219"/>
      <c r="W148" s="219"/>
      <c r="X148" s="219"/>
      <c r="Y148" s="219"/>
    </row>
    <row r="149" ht="9.75" customHeight="1">
      <c r="A149" s="255"/>
      <c r="B149" s="255"/>
      <c r="C149" s="256"/>
      <c r="D149" s="255"/>
      <c r="E149" s="256"/>
      <c r="F149" s="255"/>
      <c r="G149" s="256"/>
      <c r="H149" s="255"/>
      <c r="I149" s="219"/>
      <c r="J149" s="257"/>
      <c r="K149" s="257"/>
      <c r="L149" s="257"/>
      <c r="M149" s="257"/>
      <c r="N149" s="257"/>
      <c r="O149" s="257"/>
      <c r="P149" s="257"/>
      <c r="Q149" s="257"/>
      <c r="R149" s="257"/>
      <c r="S149" s="257"/>
      <c r="T149" s="257"/>
      <c r="U149" s="219"/>
      <c r="V149" s="219"/>
      <c r="W149" s="219"/>
      <c r="X149" s="219"/>
      <c r="Y149" s="219"/>
    </row>
    <row r="150" ht="9.75" customHeight="1">
      <c r="A150" s="255"/>
      <c r="B150" s="255"/>
      <c r="C150" s="256"/>
      <c r="D150" s="255"/>
      <c r="E150" s="256"/>
      <c r="F150" s="255"/>
      <c r="G150" s="256"/>
      <c r="H150" s="255"/>
      <c r="I150" s="219"/>
      <c r="J150" s="257"/>
      <c r="K150" s="257"/>
      <c r="L150" s="257"/>
      <c r="M150" s="257"/>
      <c r="N150" s="257"/>
      <c r="O150" s="257"/>
      <c r="P150" s="257"/>
      <c r="Q150" s="257"/>
      <c r="R150" s="257"/>
      <c r="S150" s="257"/>
      <c r="T150" s="257"/>
      <c r="U150" s="219"/>
      <c r="V150" s="219"/>
      <c r="W150" s="219"/>
      <c r="X150" s="219"/>
      <c r="Y150" s="219"/>
    </row>
    <row r="151" ht="9.75" customHeight="1">
      <c r="A151" s="255"/>
      <c r="B151" s="255"/>
      <c r="C151" s="256"/>
      <c r="D151" s="255"/>
      <c r="E151" s="256"/>
      <c r="F151" s="255"/>
      <c r="G151" s="256"/>
      <c r="H151" s="255"/>
      <c r="I151" s="219"/>
      <c r="J151" s="257"/>
      <c r="K151" s="257"/>
      <c r="L151" s="257"/>
      <c r="M151" s="257"/>
      <c r="N151" s="257"/>
      <c r="O151" s="257"/>
      <c r="P151" s="257"/>
      <c r="Q151" s="257"/>
      <c r="R151" s="257"/>
      <c r="S151" s="257"/>
      <c r="T151" s="257"/>
      <c r="U151" s="219"/>
      <c r="V151" s="219"/>
      <c r="W151" s="219"/>
      <c r="X151" s="219"/>
      <c r="Y151" s="219"/>
    </row>
    <row r="152" ht="9.75" customHeight="1">
      <c r="A152" s="255"/>
      <c r="B152" s="255"/>
      <c r="C152" s="256"/>
      <c r="D152" s="255"/>
      <c r="E152" s="256"/>
      <c r="F152" s="255"/>
      <c r="G152" s="256"/>
      <c r="H152" s="255"/>
      <c r="I152" s="219"/>
      <c r="J152" s="257"/>
      <c r="K152" s="257"/>
      <c r="L152" s="257"/>
      <c r="M152" s="257"/>
      <c r="N152" s="257"/>
      <c r="O152" s="257"/>
      <c r="P152" s="257"/>
      <c r="Q152" s="257"/>
      <c r="R152" s="257"/>
      <c r="S152" s="257"/>
      <c r="T152" s="257"/>
      <c r="U152" s="219"/>
      <c r="V152" s="219"/>
      <c r="W152" s="219"/>
      <c r="X152" s="219"/>
      <c r="Y152" s="219"/>
    </row>
    <row r="153" ht="9.75" customHeight="1">
      <c r="A153" s="255"/>
      <c r="B153" s="255"/>
      <c r="C153" s="256"/>
      <c r="D153" s="255"/>
      <c r="E153" s="256"/>
      <c r="F153" s="255"/>
      <c r="G153" s="256"/>
      <c r="H153" s="255"/>
      <c r="I153" s="219"/>
      <c r="J153" s="257"/>
      <c r="K153" s="257"/>
      <c r="L153" s="257"/>
      <c r="M153" s="257"/>
      <c r="N153" s="257"/>
      <c r="O153" s="257"/>
      <c r="P153" s="257"/>
      <c r="Q153" s="257"/>
      <c r="R153" s="257"/>
      <c r="S153" s="257"/>
      <c r="T153" s="257"/>
      <c r="U153" s="219"/>
      <c r="V153" s="219"/>
      <c r="W153" s="219"/>
      <c r="X153" s="219"/>
      <c r="Y153" s="219"/>
    </row>
    <row r="154" ht="9.75" customHeight="1">
      <c r="A154" s="255"/>
      <c r="B154" s="255"/>
      <c r="C154" s="256"/>
      <c r="D154" s="255"/>
      <c r="E154" s="256"/>
      <c r="F154" s="255"/>
      <c r="G154" s="256"/>
      <c r="H154" s="255"/>
      <c r="I154" s="219"/>
      <c r="J154" s="257"/>
      <c r="K154" s="257"/>
      <c r="L154" s="257"/>
      <c r="M154" s="257"/>
      <c r="N154" s="257"/>
      <c r="O154" s="257"/>
      <c r="P154" s="257"/>
      <c r="Q154" s="257"/>
      <c r="R154" s="257"/>
      <c r="S154" s="257"/>
      <c r="T154" s="257"/>
      <c r="U154" s="219"/>
      <c r="V154" s="219"/>
      <c r="W154" s="219"/>
      <c r="X154" s="219"/>
      <c r="Y154" s="219"/>
    </row>
    <row r="155" ht="9.75" customHeight="1">
      <c r="A155" s="255"/>
      <c r="B155" s="255"/>
      <c r="C155" s="256"/>
      <c r="D155" s="255"/>
      <c r="E155" s="256"/>
      <c r="F155" s="255"/>
      <c r="G155" s="256"/>
      <c r="H155" s="255"/>
      <c r="I155" s="219"/>
      <c r="J155" s="257"/>
      <c r="K155" s="257"/>
      <c r="L155" s="257"/>
      <c r="M155" s="257"/>
      <c r="N155" s="257"/>
      <c r="O155" s="257"/>
      <c r="P155" s="257"/>
      <c r="Q155" s="257"/>
      <c r="R155" s="257"/>
      <c r="S155" s="257"/>
      <c r="T155" s="257"/>
      <c r="U155" s="219"/>
      <c r="V155" s="219"/>
      <c r="W155" s="219"/>
      <c r="X155" s="219"/>
      <c r="Y155" s="219"/>
    </row>
    <row r="156" ht="9.75" customHeight="1">
      <c r="A156" s="255"/>
      <c r="B156" s="255"/>
      <c r="C156" s="256"/>
      <c r="D156" s="255"/>
      <c r="E156" s="256"/>
      <c r="F156" s="255"/>
      <c r="G156" s="256"/>
      <c r="H156" s="255"/>
      <c r="I156" s="219"/>
      <c r="J156" s="257"/>
      <c r="K156" s="257"/>
      <c r="L156" s="257"/>
      <c r="M156" s="257"/>
      <c r="N156" s="257"/>
      <c r="O156" s="257"/>
      <c r="P156" s="257"/>
      <c r="Q156" s="257"/>
      <c r="R156" s="257"/>
      <c r="S156" s="257"/>
      <c r="T156" s="257"/>
      <c r="U156" s="219"/>
      <c r="V156" s="219"/>
      <c r="W156" s="219"/>
      <c r="X156" s="219"/>
      <c r="Y156" s="219"/>
    </row>
    <row r="157" ht="9.75" customHeight="1">
      <c r="A157" s="255"/>
      <c r="B157" s="255"/>
      <c r="C157" s="256"/>
      <c r="D157" s="255"/>
      <c r="E157" s="256"/>
      <c r="F157" s="255"/>
      <c r="G157" s="256"/>
      <c r="H157" s="255"/>
      <c r="I157" s="219"/>
      <c r="J157" s="257"/>
      <c r="K157" s="257"/>
      <c r="L157" s="257"/>
      <c r="M157" s="257"/>
      <c r="N157" s="257"/>
      <c r="O157" s="257"/>
      <c r="P157" s="257"/>
      <c r="Q157" s="257"/>
      <c r="R157" s="257"/>
      <c r="S157" s="257"/>
      <c r="T157" s="257"/>
      <c r="U157" s="219"/>
      <c r="V157" s="219"/>
      <c r="W157" s="219"/>
      <c r="X157" s="219"/>
      <c r="Y157" s="219"/>
    </row>
    <row r="158" ht="9.75" customHeight="1">
      <c r="A158" s="255"/>
      <c r="B158" s="255"/>
      <c r="C158" s="256"/>
      <c r="D158" s="255"/>
      <c r="E158" s="256"/>
      <c r="F158" s="255"/>
      <c r="G158" s="256"/>
      <c r="H158" s="255"/>
      <c r="I158" s="219"/>
      <c r="J158" s="257"/>
      <c r="K158" s="257"/>
      <c r="L158" s="257"/>
      <c r="M158" s="257"/>
      <c r="N158" s="257"/>
      <c r="O158" s="257"/>
      <c r="P158" s="257"/>
      <c r="Q158" s="257"/>
      <c r="R158" s="257"/>
      <c r="S158" s="257"/>
      <c r="T158" s="257"/>
      <c r="U158" s="219"/>
      <c r="V158" s="219"/>
      <c r="W158" s="219"/>
      <c r="X158" s="219"/>
      <c r="Y158" s="219"/>
    </row>
    <row r="159" ht="9.75" customHeight="1">
      <c r="A159" s="255"/>
      <c r="B159" s="255"/>
      <c r="C159" s="256"/>
      <c r="D159" s="255"/>
      <c r="E159" s="256"/>
      <c r="F159" s="255"/>
      <c r="G159" s="256"/>
      <c r="H159" s="255"/>
      <c r="I159" s="219"/>
      <c r="J159" s="257"/>
      <c r="K159" s="257"/>
      <c r="L159" s="257"/>
      <c r="M159" s="257"/>
      <c r="N159" s="257"/>
      <c r="O159" s="257"/>
      <c r="P159" s="257"/>
      <c r="Q159" s="257"/>
      <c r="R159" s="257"/>
      <c r="S159" s="257"/>
      <c r="T159" s="257"/>
      <c r="U159" s="219"/>
      <c r="V159" s="219"/>
      <c r="W159" s="219"/>
      <c r="X159" s="219"/>
      <c r="Y159" s="219"/>
    </row>
    <row r="160" ht="9.75" customHeight="1">
      <c r="A160" s="255"/>
      <c r="B160" s="255"/>
      <c r="C160" s="256"/>
      <c r="D160" s="255"/>
      <c r="E160" s="256"/>
      <c r="F160" s="255"/>
      <c r="G160" s="256"/>
      <c r="H160" s="255"/>
      <c r="I160" s="219"/>
      <c r="J160" s="257"/>
      <c r="K160" s="257"/>
      <c r="L160" s="257"/>
      <c r="M160" s="257"/>
      <c r="N160" s="257"/>
      <c r="O160" s="257"/>
      <c r="P160" s="257"/>
      <c r="Q160" s="257"/>
      <c r="R160" s="257"/>
      <c r="S160" s="257"/>
      <c r="T160" s="257"/>
      <c r="U160" s="219"/>
      <c r="V160" s="219"/>
      <c r="W160" s="219"/>
      <c r="X160" s="219"/>
      <c r="Y160" s="219"/>
    </row>
    <row r="161" ht="9.75" customHeight="1">
      <c r="A161" s="255"/>
      <c r="B161" s="255"/>
      <c r="C161" s="256"/>
      <c r="D161" s="255"/>
      <c r="E161" s="256"/>
      <c r="F161" s="255"/>
      <c r="G161" s="256"/>
      <c r="H161" s="255"/>
      <c r="I161" s="219"/>
      <c r="J161" s="257"/>
      <c r="K161" s="257"/>
      <c r="L161" s="257"/>
      <c r="M161" s="257"/>
      <c r="N161" s="257"/>
      <c r="O161" s="257"/>
      <c r="P161" s="257"/>
      <c r="Q161" s="257"/>
      <c r="R161" s="257"/>
      <c r="S161" s="257"/>
      <c r="T161" s="257"/>
      <c r="U161" s="219"/>
      <c r="V161" s="219"/>
      <c r="W161" s="219"/>
      <c r="X161" s="219"/>
      <c r="Y161" s="219"/>
    </row>
    <row r="162" ht="9.75" customHeight="1">
      <c r="A162" s="255"/>
      <c r="B162" s="255"/>
      <c r="C162" s="256"/>
      <c r="D162" s="255"/>
      <c r="E162" s="256"/>
      <c r="F162" s="255"/>
      <c r="G162" s="256"/>
      <c r="H162" s="255"/>
      <c r="I162" s="219"/>
      <c r="J162" s="257"/>
      <c r="K162" s="257"/>
      <c r="L162" s="257"/>
      <c r="M162" s="257"/>
      <c r="N162" s="257"/>
      <c r="O162" s="257"/>
      <c r="P162" s="257"/>
      <c r="Q162" s="257"/>
      <c r="R162" s="257"/>
      <c r="S162" s="257"/>
      <c r="T162" s="257"/>
      <c r="U162" s="219"/>
      <c r="V162" s="219"/>
      <c r="W162" s="219"/>
      <c r="X162" s="219"/>
      <c r="Y162" s="219"/>
    </row>
    <row r="163" ht="9.75" customHeight="1">
      <c r="A163" s="255"/>
      <c r="B163" s="255"/>
      <c r="C163" s="256"/>
      <c r="D163" s="255"/>
      <c r="E163" s="256"/>
      <c r="F163" s="255"/>
      <c r="G163" s="256"/>
      <c r="H163" s="255"/>
      <c r="I163" s="219"/>
      <c r="J163" s="257"/>
      <c r="K163" s="257"/>
      <c r="L163" s="257"/>
      <c r="M163" s="257"/>
      <c r="N163" s="257"/>
      <c r="O163" s="257"/>
      <c r="P163" s="257"/>
      <c r="Q163" s="257"/>
      <c r="R163" s="257"/>
      <c r="S163" s="257"/>
      <c r="T163" s="257"/>
      <c r="U163" s="219"/>
      <c r="V163" s="219"/>
      <c r="W163" s="219"/>
      <c r="X163" s="219"/>
      <c r="Y163" s="219"/>
    </row>
    <row r="164" ht="9.75" customHeight="1">
      <c r="A164" s="255"/>
      <c r="B164" s="255"/>
      <c r="C164" s="256"/>
      <c r="D164" s="255"/>
      <c r="E164" s="256"/>
      <c r="F164" s="255"/>
      <c r="G164" s="256"/>
      <c r="H164" s="255"/>
      <c r="I164" s="219"/>
      <c r="J164" s="257"/>
      <c r="K164" s="257"/>
      <c r="L164" s="257"/>
      <c r="M164" s="257"/>
      <c r="N164" s="257"/>
      <c r="O164" s="257"/>
      <c r="P164" s="257"/>
      <c r="Q164" s="257"/>
      <c r="R164" s="257"/>
      <c r="S164" s="257"/>
      <c r="T164" s="257"/>
      <c r="U164" s="219"/>
      <c r="V164" s="219"/>
      <c r="W164" s="219"/>
      <c r="X164" s="219"/>
      <c r="Y164" s="219"/>
    </row>
    <row r="165" ht="9.75" customHeight="1">
      <c r="A165" s="255"/>
      <c r="B165" s="255"/>
      <c r="C165" s="256"/>
      <c r="D165" s="255"/>
      <c r="E165" s="256"/>
      <c r="F165" s="255"/>
      <c r="G165" s="256"/>
      <c r="H165" s="255"/>
      <c r="I165" s="219"/>
      <c r="J165" s="257"/>
      <c r="K165" s="257"/>
      <c r="L165" s="257"/>
      <c r="M165" s="257"/>
      <c r="N165" s="257"/>
      <c r="O165" s="257"/>
      <c r="P165" s="257"/>
      <c r="Q165" s="257"/>
      <c r="R165" s="257"/>
      <c r="S165" s="257"/>
      <c r="T165" s="257"/>
      <c r="U165" s="219"/>
      <c r="V165" s="219"/>
      <c r="W165" s="219"/>
      <c r="X165" s="219"/>
      <c r="Y165" s="219"/>
    </row>
    <row r="166" ht="9.75" customHeight="1">
      <c r="A166" s="255"/>
      <c r="B166" s="255"/>
      <c r="C166" s="256"/>
      <c r="D166" s="255"/>
      <c r="E166" s="256"/>
      <c r="F166" s="255"/>
      <c r="G166" s="256"/>
      <c r="H166" s="255"/>
      <c r="I166" s="219"/>
      <c r="J166" s="257"/>
      <c r="K166" s="257"/>
      <c r="L166" s="257"/>
      <c r="M166" s="257"/>
      <c r="N166" s="257"/>
      <c r="O166" s="257"/>
      <c r="P166" s="257"/>
      <c r="Q166" s="257"/>
      <c r="R166" s="257"/>
      <c r="S166" s="257"/>
      <c r="T166" s="257"/>
      <c r="U166" s="219"/>
      <c r="V166" s="219"/>
      <c r="W166" s="219"/>
      <c r="X166" s="219"/>
      <c r="Y166" s="219"/>
    </row>
    <row r="167" ht="9.75" customHeight="1">
      <c r="A167" s="255"/>
      <c r="B167" s="255"/>
      <c r="C167" s="256"/>
      <c r="D167" s="255"/>
      <c r="E167" s="256"/>
      <c r="F167" s="255"/>
      <c r="G167" s="256"/>
      <c r="H167" s="255"/>
      <c r="I167" s="219"/>
      <c r="J167" s="257"/>
      <c r="K167" s="257"/>
      <c r="L167" s="257"/>
      <c r="M167" s="257"/>
      <c r="N167" s="257"/>
      <c r="O167" s="257"/>
      <c r="P167" s="257"/>
      <c r="Q167" s="257"/>
      <c r="R167" s="257"/>
      <c r="S167" s="257"/>
      <c r="T167" s="257"/>
      <c r="U167" s="219"/>
      <c r="V167" s="219"/>
      <c r="W167" s="219"/>
      <c r="X167" s="219"/>
      <c r="Y167" s="219"/>
    </row>
    <row r="168" ht="9.75" customHeight="1">
      <c r="A168" s="255"/>
      <c r="B168" s="255"/>
      <c r="C168" s="256"/>
      <c r="D168" s="255"/>
      <c r="E168" s="256"/>
      <c r="F168" s="255"/>
      <c r="G168" s="256"/>
      <c r="H168" s="255"/>
      <c r="I168" s="219"/>
      <c r="J168" s="257"/>
      <c r="K168" s="257"/>
      <c r="L168" s="257"/>
      <c r="M168" s="257"/>
      <c r="N168" s="257"/>
      <c r="O168" s="257"/>
      <c r="P168" s="257"/>
      <c r="Q168" s="257"/>
      <c r="R168" s="257"/>
      <c r="S168" s="257"/>
      <c r="T168" s="257"/>
      <c r="U168" s="219"/>
      <c r="V168" s="219"/>
      <c r="W168" s="219"/>
      <c r="X168" s="219"/>
      <c r="Y168" s="219"/>
    </row>
    <row r="169" ht="9.75" customHeight="1">
      <c r="A169" s="255"/>
      <c r="B169" s="255"/>
      <c r="C169" s="256"/>
      <c r="D169" s="255"/>
      <c r="E169" s="256"/>
      <c r="F169" s="255"/>
      <c r="G169" s="256"/>
      <c r="H169" s="255"/>
      <c r="I169" s="219"/>
      <c r="J169" s="257"/>
      <c r="K169" s="257"/>
      <c r="L169" s="257"/>
      <c r="M169" s="257"/>
      <c r="N169" s="257"/>
      <c r="O169" s="257"/>
      <c r="P169" s="257"/>
      <c r="Q169" s="257"/>
      <c r="R169" s="257"/>
      <c r="S169" s="257"/>
      <c r="T169" s="257"/>
      <c r="U169" s="219"/>
      <c r="V169" s="219"/>
      <c r="W169" s="219"/>
      <c r="X169" s="219"/>
      <c r="Y169" s="219"/>
    </row>
    <row r="170" ht="9.75" customHeight="1">
      <c r="A170" s="255"/>
      <c r="B170" s="255"/>
      <c r="C170" s="256"/>
      <c r="D170" s="255"/>
      <c r="E170" s="256"/>
      <c r="F170" s="255"/>
      <c r="G170" s="256"/>
      <c r="H170" s="255"/>
      <c r="I170" s="219"/>
      <c r="J170" s="257"/>
      <c r="K170" s="257"/>
      <c r="L170" s="257"/>
      <c r="M170" s="257"/>
      <c r="N170" s="257"/>
      <c r="O170" s="257"/>
      <c r="P170" s="257"/>
      <c r="Q170" s="257"/>
      <c r="R170" s="257"/>
      <c r="S170" s="257"/>
      <c r="T170" s="257"/>
      <c r="U170" s="219"/>
      <c r="V170" s="219"/>
      <c r="W170" s="219"/>
      <c r="X170" s="219"/>
      <c r="Y170" s="219"/>
    </row>
    <row r="171" ht="9.75" customHeight="1">
      <c r="A171" s="255"/>
      <c r="B171" s="255"/>
      <c r="C171" s="256"/>
      <c r="D171" s="255"/>
      <c r="E171" s="256"/>
      <c r="F171" s="255"/>
      <c r="G171" s="256"/>
      <c r="H171" s="255"/>
      <c r="I171" s="219"/>
      <c r="J171" s="257"/>
      <c r="K171" s="257"/>
      <c r="L171" s="257"/>
      <c r="M171" s="257"/>
      <c r="N171" s="257"/>
      <c r="O171" s="257"/>
      <c r="P171" s="257"/>
      <c r="Q171" s="257"/>
      <c r="R171" s="257"/>
      <c r="S171" s="257"/>
      <c r="T171" s="257"/>
      <c r="U171" s="219"/>
      <c r="V171" s="219"/>
      <c r="W171" s="219"/>
      <c r="X171" s="219"/>
      <c r="Y171" s="219"/>
    </row>
    <row r="172" ht="9.75" customHeight="1">
      <c r="A172" s="255"/>
      <c r="B172" s="255"/>
      <c r="C172" s="256"/>
      <c r="D172" s="255"/>
      <c r="E172" s="256"/>
      <c r="F172" s="255"/>
      <c r="G172" s="256"/>
      <c r="H172" s="255"/>
      <c r="I172" s="219"/>
      <c r="J172" s="257"/>
      <c r="K172" s="257"/>
      <c r="L172" s="257"/>
      <c r="M172" s="257"/>
      <c r="N172" s="257"/>
      <c r="O172" s="257"/>
      <c r="P172" s="257"/>
      <c r="Q172" s="257"/>
      <c r="R172" s="257"/>
      <c r="S172" s="257"/>
      <c r="T172" s="257"/>
      <c r="U172" s="219"/>
      <c r="V172" s="219"/>
      <c r="W172" s="219"/>
      <c r="X172" s="219"/>
      <c r="Y172" s="219"/>
    </row>
    <row r="173" ht="9.75" customHeight="1">
      <c r="A173" s="255"/>
      <c r="B173" s="255"/>
      <c r="C173" s="256"/>
      <c r="D173" s="255"/>
      <c r="E173" s="256"/>
      <c r="F173" s="255"/>
      <c r="G173" s="256"/>
      <c r="H173" s="255"/>
      <c r="I173" s="219"/>
      <c r="J173" s="257"/>
      <c r="K173" s="257"/>
      <c r="L173" s="257"/>
      <c r="M173" s="257"/>
      <c r="N173" s="257"/>
      <c r="O173" s="257"/>
      <c r="P173" s="257"/>
      <c r="Q173" s="257"/>
      <c r="R173" s="257"/>
      <c r="S173" s="257"/>
      <c r="T173" s="257"/>
      <c r="U173" s="219"/>
      <c r="V173" s="219"/>
      <c r="W173" s="219"/>
      <c r="X173" s="219"/>
      <c r="Y173" s="219"/>
    </row>
    <row r="174" ht="9.75" customHeight="1">
      <c r="A174" s="255"/>
      <c r="B174" s="255"/>
      <c r="C174" s="256"/>
      <c r="D174" s="255"/>
      <c r="E174" s="256"/>
      <c r="F174" s="255"/>
      <c r="G174" s="256"/>
      <c r="H174" s="255"/>
      <c r="I174" s="219"/>
      <c r="J174" s="257"/>
      <c r="K174" s="257"/>
      <c r="L174" s="257"/>
      <c r="M174" s="257"/>
      <c r="N174" s="257"/>
      <c r="O174" s="257"/>
      <c r="P174" s="257"/>
      <c r="Q174" s="257"/>
      <c r="R174" s="257"/>
      <c r="S174" s="257"/>
      <c r="T174" s="257"/>
      <c r="U174" s="219"/>
      <c r="V174" s="219"/>
      <c r="W174" s="219"/>
      <c r="X174" s="219"/>
      <c r="Y174" s="219"/>
    </row>
    <row r="175" ht="9.75" customHeight="1">
      <c r="A175" s="255"/>
      <c r="B175" s="255"/>
      <c r="C175" s="256"/>
      <c r="D175" s="255"/>
      <c r="E175" s="256"/>
      <c r="F175" s="255"/>
      <c r="G175" s="256"/>
      <c r="H175" s="255"/>
      <c r="I175" s="219"/>
      <c r="J175" s="257"/>
      <c r="K175" s="257"/>
      <c r="L175" s="257"/>
      <c r="M175" s="257"/>
      <c r="N175" s="257"/>
      <c r="O175" s="257"/>
      <c r="P175" s="257"/>
      <c r="Q175" s="257"/>
      <c r="R175" s="257"/>
      <c r="S175" s="257"/>
      <c r="T175" s="257"/>
      <c r="U175" s="219"/>
      <c r="V175" s="219"/>
      <c r="W175" s="219"/>
      <c r="X175" s="219"/>
      <c r="Y175" s="219"/>
    </row>
    <row r="176" ht="9.75" customHeight="1">
      <c r="A176" s="255"/>
      <c r="B176" s="255"/>
      <c r="C176" s="256"/>
      <c r="D176" s="255"/>
      <c r="E176" s="256"/>
      <c r="F176" s="255"/>
      <c r="G176" s="256"/>
      <c r="H176" s="255"/>
      <c r="I176" s="219"/>
      <c r="J176" s="257"/>
      <c r="K176" s="257"/>
      <c r="L176" s="257"/>
      <c r="M176" s="257"/>
      <c r="N176" s="257"/>
      <c r="O176" s="257"/>
      <c r="P176" s="257"/>
      <c r="Q176" s="257"/>
      <c r="R176" s="257"/>
      <c r="S176" s="257"/>
      <c r="T176" s="257"/>
      <c r="U176" s="219"/>
      <c r="V176" s="219"/>
      <c r="W176" s="219"/>
      <c r="X176" s="219"/>
      <c r="Y176" s="219"/>
    </row>
    <row r="177" ht="9.75" customHeight="1">
      <c r="A177" s="255"/>
      <c r="B177" s="255"/>
      <c r="C177" s="256"/>
      <c r="D177" s="255"/>
      <c r="E177" s="256"/>
      <c r="F177" s="255"/>
      <c r="G177" s="256"/>
      <c r="H177" s="255"/>
      <c r="I177" s="219"/>
      <c r="J177" s="257"/>
      <c r="K177" s="257"/>
      <c r="L177" s="257"/>
      <c r="M177" s="257"/>
      <c r="N177" s="257"/>
      <c r="O177" s="257"/>
      <c r="P177" s="257"/>
      <c r="Q177" s="257"/>
      <c r="R177" s="257"/>
      <c r="S177" s="257"/>
      <c r="T177" s="257"/>
      <c r="U177" s="219"/>
      <c r="V177" s="219"/>
      <c r="W177" s="219"/>
      <c r="X177" s="219"/>
      <c r="Y177" s="219"/>
    </row>
    <row r="178" ht="9.75" customHeight="1">
      <c r="A178" s="255"/>
      <c r="B178" s="255"/>
      <c r="C178" s="256"/>
      <c r="D178" s="255"/>
      <c r="E178" s="256"/>
      <c r="F178" s="255"/>
      <c r="G178" s="256"/>
      <c r="H178" s="255"/>
      <c r="I178" s="219"/>
      <c r="J178" s="257"/>
      <c r="K178" s="257"/>
      <c r="L178" s="257"/>
      <c r="M178" s="257"/>
      <c r="N178" s="257"/>
      <c r="O178" s="257"/>
      <c r="P178" s="257"/>
      <c r="Q178" s="257"/>
      <c r="R178" s="257"/>
      <c r="S178" s="257"/>
      <c r="T178" s="257"/>
      <c r="U178" s="219"/>
      <c r="V178" s="219"/>
      <c r="W178" s="219"/>
      <c r="X178" s="219"/>
      <c r="Y178" s="219"/>
    </row>
    <row r="179" ht="9.75" customHeight="1">
      <c r="A179" s="255"/>
      <c r="B179" s="255"/>
      <c r="C179" s="256"/>
      <c r="D179" s="255"/>
      <c r="E179" s="256"/>
      <c r="F179" s="255"/>
      <c r="G179" s="256"/>
      <c r="H179" s="255"/>
      <c r="I179" s="219"/>
      <c r="J179" s="257"/>
      <c r="K179" s="257"/>
      <c r="L179" s="257"/>
      <c r="M179" s="257"/>
      <c r="N179" s="257"/>
      <c r="O179" s="257"/>
      <c r="P179" s="257"/>
      <c r="Q179" s="257"/>
      <c r="R179" s="257"/>
      <c r="S179" s="257"/>
      <c r="T179" s="257"/>
      <c r="U179" s="219"/>
      <c r="V179" s="219"/>
      <c r="W179" s="219"/>
      <c r="X179" s="219"/>
      <c r="Y179" s="219"/>
    </row>
    <row r="180" ht="9.75" customHeight="1">
      <c r="A180" s="255"/>
      <c r="B180" s="255"/>
      <c r="C180" s="256"/>
      <c r="D180" s="255"/>
      <c r="E180" s="256"/>
      <c r="F180" s="255"/>
      <c r="G180" s="256"/>
      <c r="H180" s="255"/>
      <c r="I180" s="219"/>
      <c r="J180" s="257"/>
      <c r="K180" s="257"/>
      <c r="L180" s="257"/>
      <c r="M180" s="257"/>
      <c r="N180" s="257"/>
      <c r="O180" s="257"/>
      <c r="P180" s="257"/>
      <c r="Q180" s="257"/>
      <c r="R180" s="257"/>
      <c r="S180" s="257"/>
      <c r="T180" s="257"/>
      <c r="U180" s="219"/>
      <c r="V180" s="219"/>
      <c r="W180" s="219"/>
      <c r="X180" s="219"/>
      <c r="Y180" s="219"/>
    </row>
    <row r="181" ht="9.75" customHeight="1">
      <c r="A181" s="255"/>
      <c r="B181" s="255"/>
      <c r="C181" s="256"/>
      <c r="D181" s="255"/>
      <c r="E181" s="256"/>
      <c r="F181" s="255"/>
      <c r="G181" s="256"/>
      <c r="H181" s="255"/>
      <c r="I181" s="219"/>
      <c r="J181" s="257"/>
      <c r="K181" s="257"/>
      <c r="L181" s="257"/>
      <c r="M181" s="257"/>
      <c r="N181" s="257"/>
      <c r="O181" s="257"/>
      <c r="P181" s="257"/>
      <c r="Q181" s="257"/>
      <c r="R181" s="257"/>
      <c r="S181" s="257"/>
      <c r="T181" s="257"/>
      <c r="U181" s="219"/>
      <c r="V181" s="219"/>
      <c r="W181" s="219"/>
      <c r="X181" s="219"/>
      <c r="Y181" s="219"/>
    </row>
    <row r="182" ht="9.75" customHeight="1">
      <c r="A182" s="255"/>
      <c r="B182" s="255"/>
      <c r="C182" s="256"/>
      <c r="D182" s="255"/>
      <c r="E182" s="256"/>
      <c r="F182" s="255"/>
      <c r="G182" s="256"/>
      <c r="H182" s="255"/>
      <c r="I182" s="219"/>
      <c r="J182" s="257"/>
      <c r="K182" s="257"/>
      <c r="L182" s="257"/>
      <c r="M182" s="257"/>
      <c r="N182" s="257"/>
      <c r="O182" s="257"/>
      <c r="P182" s="257"/>
      <c r="Q182" s="257"/>
      <c r="R182" s="257"/>
      <c r="S182" s="257"/>
      <c r="T182" s="257"/>
      <c r="U182" s="219"/>
      <c r="V182" s="219"/>
      <c r="W182" s="219"/>
      <c r="X182" s="219"/>
      <c r="Y182" s="219"/>
    </row>
    <row r="183" ht="9.75" customHeight="1">
      <c r="A183" s="255"/>
      <c r="B183" s="255"/>
      <c r="C183" s="256"/>
      <c r="D183" s="255"/>
      <c r="E183" s="256"/>
      <c r="F183" s="255"/>
      <c r="G183" s="256"/>
      <c r="H183" s="255"/>
      <c r="I183" s="219"/>
      <c r="J183" s="257"/>
      <c r="K183" s="257"/>
      <c r="L183" s="257"/>
      <c r="M183" s="257"/>
      <c r="N183" s="257"/>
      <c r="O183" s="257"/>
      <c r="P183" s="257"/>
      <c r="Q183" s="257"/>
      <c r="R183" s="257"/>
      <c r="S183" s="257"/>
      <c r="T183" s="257"/>
      <c r="U183" s="219"/>
      <c r="V183" s="219"/>
      <c r="W183" s="219"/>
      <c r="X183" s="219"/>
      <c r="Y183" s="219"/>
    </row>
    <row r="184" ht="9.75" customHeight="1">
      <c r="A184" s="255"/>
      <c r="B184" s="255"/>
      <c r="C184" s="256"/>
      <c r="D184" s="255"/>
      <c r="E184" s="256"/>
      <c r="F184" s="255"/>
      <c r="G184" s="256"/>
      <c r="H184" s="255"/>
      <c r="I184" s="219"/>
      <c r="J184" s="257"/>
      <c r="K184" s="257"/>
      <c r="L184" s="257"/>
      <c r="M184" s="257"/>
      <c r="N184" s="257"/>
      <c r="O184" s="257"/>
      <c r="P184" s="257"/>
      <c r="Q184" s="257"/>
      <c r="R184" s="257"/>
      <c r="S184" s="257"/>
      <c r="T184" s="257"/>
      <c r="U184" s="219"/>
      <c r="V184" s="219"/>
      <c r="W184" s="219"/>
      <c r="X184" s="219"/>
      <c r="Y184" s="219"/>
    </row>
    <row r="185" ht="9.75" customHeight="1">
      <c r="A185" s="255"/>
      <c r="B185" s="255"/>
      <c r="C185" s="256"/>
      <c r="D185" s="255"/>
      <c r="E185" s="256"/>
      <c r="F185" s="255"/>
      <c r="G185" s="256"/>
      <c r="H185" s="255"/>
      <c r="I185" s="219"/>
      <c r="J185" s="257"/>
      <c r="K185" s="257"/>
      <c r="L185" s="257"/>
      <c r="M185" s="257"/>
      <c r="N185" s="257"/>
      <c r="O185" s="257"/>
      <c r="P185" s="257"/>
      <c r="Q185" s="257"/>
      <c r="R185" s="257"/>
      <c r="S185" s="257"/>
      <c r="T185" s="257"/>
      <c r="U185" s="219"/>
      <c r="V185" s="219"/>
      <c r="W185" s="219"/>
      <c r="X185" s="219"/>
      <c r="Y185" s="219"/>
    </row>
    <row r="186" ht="9.75" customHeight="1">
      <c r="A186" s="255"/>
      <c r="B186" s="255"/>
      <c r="C186" s="256"/>
      <c r="D186" s="255"/>
      <c r="E186" s="256"/>
      <c r="F186" s="255"/>
      <c r="G186" s="256"/>
      <c r="H186" s="255"/>
      <c r="I186" s="219"/>
      <c r="J186" s="257"/>
      <c r="K186" s="257"/>
      <c r="L186" s="257"/>
      <c r="M186" s="257"/>
      <c r="N186" s="257"/>
      <c r="O186" s="257"/>
      <c r="P186" s="257"/>
      <c r="Q186" s="257"/>
      <c r="R186" s="257"/>
      <c r="S186" s="257"/>
      <c r="T186" s="257"/>
      <c r="U186" s="219"/>
      <c r="V186" s="219"/>
      <c r="W186" s="219"/>
      <c r="X186" s="219"/>
      <c r="Y186" s="219"/>
    </row>
    <row r="187" ht="9.75" customHeight="1">
      <c r="A187" s="255"/>
      <c r="B187" s="255"/>
      <c r="C187" s="256"/>
      <c r="D187" s="255"/>
      <c r="E187" s="256"/>
      <c r="F187" s="255"/>
      <c r="G187" s="256"/>
      <c r="H187" s="255"/>
      <c r="I187" s="219"/>
      <c r="J187" s="257"/>
      <c r="K187" s="257"/>
      <c r="L187" s="257"/>
      <c r="M187" s="257"/>
      <c r="N187" s="257"/>
      <c r="O187" s="257"/>
      <c r="P187" s="257"/>
      <c r="Q187" s="257"/>
      <c r="R187" s="257"/>
      <c r="S187" s="257"/>
      <c r="T187" s="257"/>
      <c r="U187" s="219"/>
      <c r="V187" s="219"/>
      <c r="W187" s="219"/>
      <c r="X187" s="219"/>
      <c r="Y187" s="219"/>
    </row>
    <row r="188" ht="9.75" customHeight="1">
      <c r="A188" s="255"/>
      <c r="B188" s="255"/>
      <c r="C188" s="256"/>
      <c r="D188" s="255"/>
      <c r="E188" s="256"/>
      <c r="F188" s="255"/>
      <c r="G188" s="256"/>
      <c r="H188" s="255"/>
      <c r="I188" s="219"/>
      <c r="J188" s="257"/>
      <c r="K188" s="257"/>
      <c r="L188" s="257"/>
      <c r="M188" s="257"/>
      <c r="N188" s="257"/>
      <c r="O188" s="257"/>
      <c r="P188" s="257"/>
      <c r="Q188" s="257"/>
      <c r="R188" s="257"/>
      <c r="S188" s="257"/>
      <c r="T188" s="257"/>
      <c r="U188" s="219"/>
      <c r="V188" s="219"/>
      <c r="W188" s="219"/>
      <c r="X188" s="219"/>
      <c r="Y188" s="219"/>
    </row>
    <row r="189" ht="9.75" customHeight="1">
      <c r="A189" s="255"/>
      <c r="B189" s="255"/>
      <c r="C189" s="256"/>
      <c r="D189" s="255"/>
      <c r="E189" s="256"/>
      <c r="F189" s="255"/>
      <c r="G189" s="256"/>
      <c r="H189" s="255"/>
      <c r="I189" s="219"/>
      <c r="J189" s="257"/>
      <c r="K189" s="257"/>
      <c r="L189" s="257"/>
      <c r="M189" s="257"/>
      <c r="N189" s="257"/>
      <c r="O189" s="257"/>
      <c r="P189" s="257"/>
      <c r="Q189" s="257"/>
      <c r="R189" s="257"/>
      <c r="S189" s="257"/>
      <c r="T189" s="257"/>
      <c r="U189" s="219"/>
      <c r="V189" s="219"/>
      <c r="W189" s="219"/>
      <c r="X189" s="219"/>
      <c r="Y189" s="219"/>
    </row>
    <row r="190" ht="9.75" customHeight="1">
      <c r="A190" s="255"/>
      <c r="B190" s="255"/>
      <c r="C190" s="256"/>
      <c r="D190" s="255"/>
      <c r="E190" s="256"/>
      <c r="F190" s="255"/>
      <c r="G190" s="256"/>
      <c r="H190" s="255"/>
      <c r="I190" s="219"/>
      <c r="J190" s="257"/>
      <c r="K190" s="257"/>
      <c r="L190" s="257"/>
      <c r="M190" s="257"/>
      <c r="N190" s="257"/>
      <c r="O190" s="257"/>
      <c r="P190" s="257"/>
      <c r="Q190" s="257"/>
      <c r="R190" s="257"/>
      <c r="S190" s="257"/>
      <c r="T190" s="257"/>
      <c r="U190" s="219"/>
      <c r="V190" s="219"/>
      <c r="W190" s="219"/>
      <c r="X190" s="219"/>
      <c r="Y190" s="219"/>
    </row>
    <row r="191" ht="9.75" customHeight="1">
      <c r="A191" s="255"/>
      <c r="B191" s="255"/>
      <c r="C191" s="256"/>
      <c r="D191" s="255"/>
      <c r="E191" s="256"/>
      <c r="F191" s="255"/>
      <c r="G191" s="256"/>
      <c r="H191" s="255"/>
      <c r="I191" s="219"/>
      <c r="J191" s="257"/>
      <c r="K191" s="257"/>
      <c r="L191" s="257"/>
      <c r="M191" s="257"/>
      <c r="N191" s="257"/>
      <c r="O191" s="257"/>
      <c r="P191" s="257"/>
      <c r="Q191" s="257"/>
      <c r="R191" s="257"/>
      <c r="S191" s="257"/>
      <c r="T191" s="257"/>
      <c r="U191" s="219"/>
      <c r="V191" s="219"/>
      <c r="W191" s="219"/>
      <c r="X191" s="219"/>
      <c r="Y191" s="219"/>
    </row>
    <row r="192" ht="9.75" customHeight="1">
      <c r="A192" s="255"/>
      <c r="B192" s="255"/>
      <c r="C192" s="256"/>
      <c r="D192" s="255"/>
      <c r="E192" s="256"/>
      <c r="F192" s="255"/>
      <c r="G192" s="256"/>
      <c r="H192" s="255"/>
      <c r="I192" s="219"/>
      <c r="J192" s="257"/>
      <c r="K192" s="257"/>
      <c r="L192" s="257"/>
      <c r="M192" s="257"/>
      <c r="N192" s="257"/>
      <c r="O192" s="257"/>
      <c r="P192" s="257"/>
      <c r="Q192" s="257"/>
      <c r="R192" s="257"/>
      <c r="S192" s="257"/>
      <c r="T192" s="257"/>
      <c r="U192" s="219"/>
      <c r="V192" s="219"/>
      <c r="W192" s="219"/>
      <c r="X192" s="219"/>
      <c r="Y192" s="219"/>
    </row>
    <row r="193" ht="9.75" customHeight="1">
      <c r="A193" s="255"/>
      <c r="B193" s="255"/>
      <c r="C193" s="256"/>
      <c r="D193" s="255"/>
      <c r="E193" s="256"/>
      <c r="F193" s="255"/>
      <c r="G193" s="256"/>
      <c r="H193" s="255"/>
      <c r="I193" s="219"/>
      <c r="J193" s="257"/>
      <c r="K193" s="257"/>
      <c r="L193" s="257"/>
      <c r="M193" s="257"/>
      <c r="N193" s="257"/>
      <c r="O193" s="257"/>
      <c r="P193" s="257"/>
      <c r="Q193" s="257"/>
      <c r="R193" s="257"/>
      <c r="S193" s="257"/>
      <c r="T193" s="257"/>
      <c r="U193" s="219"/>
      <c r="V193" s="219"/>
      <c r="W193" s="219"/>
      <c r="X193" s="219"/>
      <c r="Y193" s="219"/>
    </row>
    <row r="194" ht="9.75" customHeight="1">
      <c r="A194" s="255"/>
      <c r="B194" s="255"/>
      <c r="C194" s="256"/>
      <c r="D194" s="255"/>
      <c r="E194" s="256"/>
      <c r="F194" s="255"/>
      <c r="G194" s="256"/>
      <c r="H194" s="255"/>
      <c r="I194" s="219"/>
      <c r="J194" s="257"/>
      <c r="K194" s="257"/>
      <c r="L194" s="257"/>
      <c r="M194" s="257"/>
      <c r="N194" s="257"/>
      <c r="O194" s="257"/>
      <c r="P194" s="257"/>
      <c r="Q194" s="257"/>
      <c r="R194" s="257"/>
      <c r="S194" s="257"/>
      <c r="T194" s="257"/>
      <c r="U194" s="219"/>
      <c r="V194" s="219"/>
      <c r="W194" s="219"/>
      <c r="X194" s="219"/>
      <c r="Y194" s="219"/>
    </row>
    <row r="195" ht="9.75" customHeight="1">
      <c r="A195" s="255"/>
      <c r="B195" s="255"/>
      <c r="C195" s="256"/>
      <c r="D195" s="255"/>
      <c r="E195" s="256"/>
      <c r="F195" s="255"/>
      <c r="G195" s="256"/>
      <c r="H195" s="255"/>
      <c r="I195" s="219"/>
      <c r="J195" s="257"/>
      <c r="K195" s="257"/>
      <c r="L195" s="257"/>
      <c r="M195" s="257"/>
      <c r="N195" s="257"/>
      <c r="O195" s="257"/>
      <c r="P195" s="257"/>
      <c r="Q195" s="257"/>
      <c r="R195" s="257"/>
      <c r="S195" s="257"/>
      <c r="T195" s="257"/>
      <c r="U195" s="219"/>
      <c r="V195" s="219"/>
      <c r="W195" s="219"/>
      <c r="X195" s="219"/>
      <c r="Y195" s="219"/>
    </row>
    <row r="196" ht="9.75" customHeight="1">
      <c r="A196" s="255"/>
      <c r="B196" s="255"/>
      <c r="C196" s="256"/>
      <c r="D196" s="255"/>
      <c r="E196" s="256"/>
      <c r="F196" s="255"/>
      <c r="G196" s="256"/>
      <c r="H196" s="255"/>
      <c r="I196" s="219"/>
      <c r="J196" s="257"/>
      <c r="K196" s="257"/>
      <c r="L196" s="257"/>
      <c r="M196" s="257"/>
      <c r="N196" s="257"/>
      <c r="O196" s="257"/>
      <c r="P196" s="257"/>
      <c r="Q196" s="257"/>
      <c r="R196" s="257"/>
      <c r="S196" s="257"/>
      <c r="T196" s="257"/>
      <c r="U196" s="219"/>
      <c r="V196" s="219"/>
      <c r="W196" s="219"/>
      <c r="X196" s="219"/>
      <c r="Y196" s="219"/>
    </row>
    <row r="197" ht="9.75" customHeight="1">
      <c r="A197" s="255"/>
      <c r="B197" s="255"/>
      <c r="C197" s="256"/>
      <c r="D197" s="255"/>
      <c r="E197" s="256"/>
      <c r="F197" s="255"/>
      <c r="G197" s="256"/>
      <c r="H197" s="255"/>
      <c r="I197" s="219"/>
      <c r="J197" s="257"/>
      <c r="K197" s="257"/>
      <c r="L197" s="257"/>
      <c r="M197" s="257"/>
      <c r="N197" s="257"/>
      <c r="O197" s="257"/>
      <c r="P197" s="257"/>
      <c r="Q197" s="257"/>
      <c r="R197" s="257"/>
      <c r="S197" s="257"/>
      <c r="T197" s="257"/>
      <c r="U197" s="219"/>
      <c r="V197" s="219"/>
      <c r="W197" s="219"/>
      <c r="X197" s="219"/>
      <c r="Y197" s="219"/>
    </row>
    <row r="198" ht="9.75" customHeight="1">
      <c r="A198" s="255"/>
      <c r="B198" s="255"/>
      <c r="C198" s="256"/>
      <c r="D198" s="255"/>
      <c r="E198" s="256"/>
      <c r="F198" s="255"/>
      <c r="G198" s="256"/>
      <c r="H198" s="255"/>
      <c r="I198" s="219"/>
      <c r="J198" s="257"/>
      <c r="K198" s="257"/>
      <c r="L198" s="257"/>
      <c r="M198" s="257"/>
      <c r="N198" s="257"/>
      <c r="O198" s="257"/>
      <c r="P198" s="257"/>
      <c r="Q198" s="257"/>
      <c r="R198" s="257"/>
      <c r="S198" s="257"/>
      <c r="T198" s="257"/>
      <c r="U198" s="219"/>
      <c r="V198" s="219"/>
      <c r="W198" s="219"/>
      <c r="X198" s="219"/>
      <c r="Y198" s="219"/>
    </row>
    <row r="199" ht="9.75" customHeight="1">
      <c r="A199" s="255"/>
      <c r="B199" s="255"/>
      <c r="C199" s="256"/>
      <c r="D199" s="255"/>
      <c r="E199" s="256"/>
      <c r="F199" s="255"/>
      <c r="G199" s="256"/>
      <c r="H199" s="255"/>
      <c r="I199" s="219"/>
      <c r="J199" s="257"/>
      <c r="K199" s="257"/>
      <c r="L199" s="257"/>
      <c r="M199" s="257"/>
      <c r="N199" s="257"/>
      <c r="O199" s="257"/>
      <c r="P199" s="257"/>
      <c r="Q199" s="257"/>
      <c r="R199" s="257"/>
      <c r="S199" s="257"/>
      <c r="T199" s="257"/>
      <c r="U199" s="219"/>
      <c r="V199" s="219"/>
      <c r="W199" s="219"/>
      <c r="X199" s="219"/>
      <c r="Y199" s="219"/>
    </row>
    <row r="200" ht="9.75" customHeight="1">
      <c r="A200" s="255"/>
      <c r="B200" s="255"/>
      <c r="C200" s="256"/>
      <c r="D200" s="255"/>
      <c r="E200" s="256"/>
      <c r="F200" s="255"/>
      <c r="G200" s="256"/>
      <c r="H200" s="255"/>
      <c r="I200" s="219"/>
      <c r="J200" s="257"/>
      <c r="K200" s="257"/>
      <c r="L200" s="257"/>
      <c r="M200" s="257"/>
      <c r="N200" s="257"/>
      <c r="O200" s="257"/>
      <c r="P200" s="257"/>
      <c r="Q200" s="257"/>
      <c r="R200" s="257"/>
      <c r="S200" s="257"/>
      <c r="T200" s="257"/>
      <c r="U200" s="219"/>
      <c r="V200" s="219"/>
      <c r="W200" s="219"/>
      <c r="X200" s="219"/>
      <c r="Y200" s="219"/>
    </row>
    <row r="201" ht="9.75" customHeight="1">
      <c r="A201" s="255"/>
      <c r="B201" s="255"/>
      <c r="C201" s="256"/>
      <c r="D201" s="255"/>
      <c r="E201" s="256"/>
      <c r="F201" s="255"/>
      <c r="G201" s="256"/>
      <c r="H201" s="255"/>
      <c r="I201" s="219"/>
      <c r="J201" s="257"/>
      <c r="K201" s="257"/>
      <c r="L201" s="257"/>
      <c r="M201" s="257"/>
      <c r="N201" s="257"/>
      <c r="O201" s="257"/>
      <c r="P201" s="257"/>
      <c r="Q201" s="257"/>
      <c r="R201" s="257"/>
      <c r="S201" s="257"/>
      <c r="T201" s="257"/>
      <c r="U201" s="219"/>
      <c r="V201" s="219"/>
      <c r="W201" s="219"/>
      <c r="X201" s="219"/>
      <c r="Y201" s="219"/>
    </row>
    <row r="202" ht="9.75" customHeight="1">
      <c r="A202" s="255"/>
      <c r="B202" s="255"/>
      <c r="C202" s="256"/>
      <c r="D202" s="255"/>
      <c r="E202" s="256"/>
      <c r="F202" s="255"/>
      <c r="G202" s="256"/>
      <c r="H202" s="255"/>
      <c r="I202" s="219"/>
      <c r="J202" s="257"/>
      <c r="K202" s="257"/>
      <c r="L202" s="257"/>
      <c r="M202" s="257"/>
      <c r="N202" s="257"/>
      <c r="O202" s="257"/>
      <c r="P202" s="257"/>
      <c r="Q202" s="257"/>
      <c r="R202" s="257"/>
      <c r="S202" s="257"/>
      <c r="T202" s="257"/>
      <c r="U202" s="219"/>
      <c r="V202" s="219"/>
      <c r="W202" s="219"/>
      <c r="X202" s="219"/>
      <c r="Y202" s="219"/>
    </row>
    <row r="203" ht="9.75" customHeight="1">
      <c r="A203" s="255"/>
      <c r="B203" s="255"/>
      <c r="C203" s="256"/>
      <c r="D203" s="255"/>
      <c r="E203" s="256"/>
      <c r="F203" s="255"/>
      <c r="G203" s="256"/>
      <c r="H203" s="255"/>
      <c r="I203" s="219"/>
      <c r="J203" s="257"/>
      <c r="K203" s="257"/>
      <c r="L203" s="257"/>
      <c r="M203" s="257"/>
      <c r="N203" s="257"/>
      <c r="O203" s="257"/>
      <c r="P203" s="257"/>
      <c r="Q203" s="257"/>
      <c r="R203" s="257"/>
      <c r="S203" s="257"/>
      <c r="T203" s="257"/>
      <c r="U203" s="219"/>
      <c r="V203" s="219"/>
      <c r="W203" s="219"/>
      <c r="X203" s="219"/>
      <c r="Y203" s="219"/>
    </row>
    <row r="204" ht="9.75" customHeight="1">
      <c r="A204" s="255"/>
      <c r="B204" s="255"/>
      <c r="C204" s="256"/>
      <c r="D204" s="255"/>
      <c r="E204" s="256"/>
      <c r="F204" s="255"/>
      <c r="G204" s="256"/>
      <c r="H204" s="255"/>
      <c r="I204" s="219"/>
      <c r="J204" s="257"/>
      <c r="K204" s="257"/>
      <c r="L204" s="257"/>
      <c r="M204" s="257"/>
      <c r="N204" s="257"/>
      <c r="O204" s="257"/>
      <c r="P204" s="257"/>
      <c r="Q204" s="257"/>
      <c r="R204" s="257"/>
      <c r="S204" s="257"/>
      <c r="T204" s="257"/>
      <c r="U204" s="219"/>
      <c r="V204" s="219"/>
      <c r="W204" s="219"/>
      <c r="X204" s="219"/>
      <c r="Y204" s="219"/>
    </row>
    <row r="205" ht="9.75" customHeight="1">
      <c r="A205" s="255"/>
      <c r="B205" s="255"/>
      <c r="C205" s="256"/>
      <c r="D205" s="255"/>
      <c r="E205" s="256"/>
      <c r="F205" s="255"/>
      <c r="G205" s="256"/>
      <c r="H205" s="255"/>
      <c r="I205" s="219"/>
      <c r="J205" s="257"/>
      <c r="K205" s="257"/>
      <c r="L205" s="257"/>
      <c r="M205" s="257"/>
      <c r="N205" s="257"/>
      <c r="O205" s="257"/>
      <c r="P205" s="257"/>
      <c r="Q205" s="257"/>
      <c r="R205" s="257"/>
      <c r="S205" s="257"/>
      <c r="T205" s="257"/>
      <c r="U205" s="219"/>
      <c r="V205" s="219"/>
      <c r="W205" s="219"/>
      <c r="X205" s="219"/>
      <c r="Y205" s="219"/>
    </row>
    <row r="206" ht="9.75" customHeight="1">
      <c r="A206" s="255"/>
      <c r="B206" s="255"/>
      <c r="C206" s="256"/>
      <c r="D206" s="255"/>
      <c r="E206" s="256"/>
      <c r="F206" s="255"/>
      <c r="G206" s="256"/>
      <c r="H206" s="255"/>
      <c r="I206" s="219"/>
      <c r="J206" s="257"/>
      <c r="K206" s="257"/>
      <c r="L206" s="257"/>
      <c r="M206" s="257"/>
      <c r="N206" s="257"/>
      <c r="O206" s="257"/>
      <c r="P206" s="257"/>
      <c r="Q206" s="257"/>
      <c r="R206" s="257"/>
      <c r="S206" s="257"/>
      <c r="T206" s="257"/>
      <c r="U206" s="219"/>
      <c r="V206" s="219"/>
      <c r="W206" s="219"/>
      <c r="X206" s="219"/>
      <c r="Y206" s="219"/>
    </row>
    <row r="207" ht="9.75" customHeight="1">
      <c r="A207" s="255"/>
      <c r="B207" s="255"/>
      <c r="C207" s="256"/>
      <c r="D207" s="255"/>
      <c r="E207" s="256"/>
      <c r="F207" s="255"/>
      <c r="G207" s="256"/>
      <c r="H207" s="255"/>
      <c r="I207" s="219"/>
      <c r="J207" s="257"/>
      <c r="K207" s="257"/>
      <c r="L207" s="257"/>
      <c r="M207" s="257"/>
      <c r="N207" s="257"/>
      <c r="O207" s="257"/>
      <c r="P207" s="257"/>
      <c r="Q207" s="257"/>
      <c r="R207" s="257"/>
      <c r="S207" s="257"/>
      <c r="T207" s="257"/>
      <c r="U207" s="219"/>
      <c r="V207" s="219"/>
      <c r="W207" s="219"/>
      <c r="X207" s="219"/>
      <c r="Y207" s="219"/>
    </row>
    <row r="208" ht="9.75" customHeight="1">
      <c r="A208" s="255"/>
      <c r="B208" s="255"/>
      <c r="C208" s="256"/>
      <c r="D208" s="255"/>
      <c r="E208" s="256"/>
      <c r="F208" s="255"/>
      <c r="G208" s="256"/>
      <c r="H208" s="255"/>
      <c r="I208" s="219"/>
      <c r="J208" s="257"/>
      <c r="K208" s="257"/>
      <c r="L208" s="257"/>
      <c r="M208" s="257"/>
      <c r="N208" s="257"/>
      <c r="O208" s="257"/>
      <c r="P208" s="257"/>
      <c r="Q208" s="257"/>
      <c r="R208" s="257"/>
      <c r="S208" s="257"/>
      <c r="T208" s="257"/>
      <c r="U208" s="219"/>
      <c r="V208" s="219"/>
      <c r="W208" s="219"/>
      <c r="X208" s="219"/>
      <c r="Y208" s="219"/>
    </row>
    <row r="209" ht="9.75" customHeight="1">
      <c r="A209" s="255"/>
      <c r="B209" s="255"/>
      <c r="C209" s="256"/>
      <c r="D209" s="255"/>
      <c r="E209" s="256"/>
      <c r="F209" s="255"/>
      <c r="G209" s="256"/>
      <c r="H209" s="255"/>
      <c r="I209" s="219"/>
      <c r="J209" s="257"/>
      <c r="K209" s="257"/>
      <c r="L209" s="257"/>
      <c r="M209" s="257"/>
      <c r="N209" s="257"/>
      <c r="O209" s="257"/>
      <c r="P209" s="257"/>
      <c r="Q209" s="257"/>
      <c r="R209" s="257"/>
      <c r="S209" s="257"/>
      <c r="T209" s="257"/>
      <c r="U209" s="219"/>
      <c r="V209" s="219"/>
      <c r="W209" s="219"/>
      <c r="X209" s="219"/>
      <c r="Y209" s="219"/>
    </row>
    <row r="210" ht="9.75" customHeight="1">
      <c r="A210" s="255"/>
      <c r="B210" s="255"/>
      <c r="C210" s="256"/>
      <c r="D210" s="255"/>
      <c r="E210" s="256"/>
      <c r="F210" s="255"/>
      <c r="G210" s="256"/>
      <c r="H210" s="255"/>
      <c r="I210" s="219"/>
      <c r="J210" s="257"/>
      <c r="K210" s="257"/>
      <c r="L210" s="257"/>
      <c r="M210" s="257"/>
      <c r="N210" s="257"/>
      <c r="O210" s="257"/>
      <c r="P210" s="257"/>
      <c r="Q210" s="257"/>
      <c r="R210" s="257"/>
      <c r="S210" s="257"/>
      <c r="T210" s="257"/>
      <c r="U210" s="219"/>
      <c r="V210" s="219"/>
      <c r="W210" s="219"/>
      <c r="X210" s="219"/>
      <c r="Y210" s="219"/>
    </row>
    <row r="211" ht="9.75" customHeight="1">
      <c r="A211" s="255"/>
      <c r="B211" s="255"/>
      <c r="C211" s="256"/>
      <c r="D211" s="255"/>
      <c r="E211" s="256"/>
      <c r="F211" s="255"/>
      <c r="G211" s="256"/>
      <c r="H211" s="255"/>
      <c r="I211" s="219"/>
      <c r="J211" s="257"/>
      <c r="K211" s="257"/>
      <c r="L211" s="257"/>
      <c r="M211" s="257"/>
      <c r="N211" s="257"/>
      <c r="O211" s="257"/>
      <c r="P211" s="257"/>
      <c r="Q211" s="257"/>
      <c r="R211" s="257"/>
      <c r="S211" s="257"/>
      <c r="T211" s="257"/>
      <c r="U211" s="219"/>
      <c r="V211" s="219"/>
      <c r="W211" s="219"/>
      <c r="X211" s="219"/>
      <c r="Y211" s="219"/>
    </row>
    <row r="212" ht="9.75" customHeight="1">
      <c r="A212" s="255"/>
      <c r="B212" s="255"/>
      <c r="C212" s="256"/>
      <c r="D212" s="255"/>
      <c r="E212" s="256"/>
      <c r="F212" s="255"/>
      <c r="G212" s="256"/>
      <c r="H212" s="255"/>
      <c r="I212" s="219"/>
      <c r="J212" s="257"/>
      <c r="K212" s="257"/>
      <c r="L212" s="257"/>
      <c r="M212" s="257"/>
      <c r="N212" s="257"/>
      <c r="O212" s="257"/>
      <c r="P212" s="257"/>
      <c r="Q212" s="257"/>
      <c r="R212" s="257"/>
      <c r="S212" s="257"/>
      <c r="T212" s="257"/>
      <c r="U212" s="219"/>
      <c r="V212" s="219"/>
      <c r="W212" s="219"/>
      <c r="X212" s="219"/>
      <c r="Y212" s="219"/>
    </row>
    <row r="213" ht="9.75" customHeight="1">
      <c r="A213" s="255"/>
      <c r="B213" s="255"/>
      <c r="C213" s="256"/>
      <c r="D213" s="255"/>
      <c r="E213" s="256"/>
      <c r="F213" s="255"/>
      <c r="G213" s="256"/>
      <c r="H213" s="255"/>
      <c r="I213" s="219"/>
      <c r="J213" s="257"/>
      <c r="K213" s="257"/>
      <c r="L213" s="257"/>
      <c r="M213" s="257"/>
      <c r="N213" s="257"/>
      <c r="O213" s="257"/>
      <c r="P213" s="257"/>
      <c r="Q213" s="257"/>
      <c r="R213" s="257"/>
      <c r="S213" s="257"/>
      <c r="T213" s="257"/>
      <c r="U213" s="219"/>
      <c r="V213" s="219"/>
      <c r="W213" s="219"/>
      <c r="X213" s="219"/>
      <c r="Y213" s="219"/>
    </row>
    <row r="214" ht="9.75" customHeight="1">
      <c r="A214" s="255"/>
      <c r="B214" s="255"/>
      <c r="C214" s="256"/>
      <c r="D214" s="255"/>
      <c r="E214" s="256"/>
      <c r="F214" s="255"/>
      <c r="G214" s="256"/>
      <c r="H214" s="255"/>
      <c r="I214" s="219"/>
      <c r="J214" s="257"/>
      <c r="K214" s="257"/>
      <c r="L214" s="257"/>
      <c r="M214" s="257"/>
      <c r="N214" s="257"/>
      <c r="O214" s="257"/>
      <c r="P214" s="257"/>
      <c r="Q214" s="257"/>
      <c r="R214" s="257"/>
      <c r="S214" s="257"/>
      <c r="T214" s="257"/>
      <c r="U214" s="219"/>
      <c r="V214" s="219"/>
      <c r="W214" s="219"/>
      <c r="X214" s="219"/>
      <c r="Y214" s="219"/>
    </row>
    <row r="215" ht="9.75" customHeight="1">
      <c r="A215" s="255"/>
      <c r="B215" s="255"/>
      <c r="C215" s="256"/>
      <c r="D215" s="255"/>
      <c r="E215" s="256"/>
      <c r="F215" s="255"/>
      <c r="G215" s="256"/>
      <c r="H215" s="255"/>
      <c r="I215" s="219"/>
      <c r="J215" s="257"/>
      <c r="K215" s="257"/>
      <c r="L215" s="257"/>
      <c r="M215" s="257"/>
      <c r="N215" s="257"/>
      <c r="O215" s="257"/>
      <c r="P215" s="257"/>
      <c r="Q215" s="257"/>
      <c r="R215" s="257"/>
      <c r="S215" s="257"/>
      <c r="T215" s="257"/>
      <c r="U215" s="219"/>
      <c r="V215" s="219"/>
      <c r="W215" s="219"/>
      <c r="X215" s="219"/>
      <c r="Y215" s="219"/>
    </row>
    <row r="216" ht="9.75" customHeight="1">
      <c r="A216" s="255"/>
      <c r="B216" s="255"/>
      <c r="C216" s="256"/>
      <c r="D216" s="255"/>
      <c r="E216" s="256"/>
      <c r="F216" s="255"/>
      <c r="G216" s="256"/>
      <c r="H216" s="255"/>
      <c r="I216" s="219"/>
      <c r="J216" s="257"/>
      <c r="K216" s="257"/>
      <c r="L216" s="257"/>
      <c r="M216" s="257"/>
      <c r="N216" s="257"/>
      <c r="O216" s="257"/>
      <c r="P216" s="257"/>
      <c r="Q216" s="257"/>
      <c r="R216" s="257"/>
      <c r="S216" s="257"/>
      <c r="T216" s="257"/>
      <c r="U216" s="219"/>
      <c r="V216" s="219"/>
      <c r="W216" s="219"/>
      <c r="X216" s="219"/>
      <c r="Y216" s="219"/>
    </row>
    <row r="217" ht="9.75" customHeight="1">
      <c r="A217" s="255"/>
      <c r="B217" s="255"/>
      <c r="C217" s="256"/>
      <c r="D217" s="255"/>
      <c r="E217" s="256"/>
      <c r="F217" s="255"/>
      <c r="G217" s="256"/>
      <c r="H217" s="255"/>
      <c r="I217" s="219"/>
      <c r="J217" s="257"/>
      <c r="K217" s="257"/>
      <c r="L217" s="257"/>
      <c r="M217" s="257"/>
      <c r="N217" s="257"/>
      <c r="O217" s="257"/>
      <c r="P217" s="257"/>
      <c r="Q217" s="257"/>
      <c r="R217" s="257"/>
      <c r="S217" s="257"/>
      <c r="T217" s="257"/>
      <c r="U217" s="219"/>
      <c r="V217" s="219"/>
      <c r="W217" s="219"/>
      <c r="X217" s="219"/>
      <c r="Y217" s="219"/>
    </row>
    <row r="218" ht="9.75" customHeight="1">
      <c r="A218" s="255"/>
      <c r="B218" s="255"/>
      <c r="C218" s="256"/>
      <c r="D218" s="255"/>
      <c r="E218" s="256"/>
      <c r="F218" s="255"/>
      <c r="G218" s="256"/>
      <c r="H218" s="255"/>
      <c r="I218" s="219"/>
      <c r="J218" s="257"/>
      <c r="K218" s="257"/>
      <c r="L218" s="257"/>
      <c r="M218" s="257"/>
      <c r="N218" s="257"/>
      <c r="O218" s="257"/>
      <c r="P218" s="257"/>
      <c r="Q218" s="257"/>
      <c r="R218" s="257"/>
      <c r="S218" s="257"/>
      <c r="T218" s="257"/>
      <c r="U218" s="219"/>
      <c r="V218" s="219"/>
      <c r="W218" s="219"/>
      <c r="X218" s="219"/>
      <c r="Y218" s="219"/>
    </row>
    <row r="219" ht="9.75" customHeight="1">
      <c r="A219" s="255"/>
      <c r="B219" s="255"/>
      <c r="C219" s="256"/>
      <c r="D219" s="255"/>
      <c r="E219" s="256"/>
      <c r="F219" s="255"/>
      <c r="G219" s="256"/>
      <c r="H219" s="255"/>
      <c r="I219" s="219"/>
      <c r="J219" s="257"/>
      <c r="K219" s="257"/>
      <c r="L219" s="257"/>
      <c r="M219" s="257"/>
      <c r="N219" s="257"/>
      <c r="O219" s="257"/>
      <c r="P219" s="257"/>
      <c r="Q219" s="257"/>
      <c r="R219" s="257"/>
      <c r="S219" s="257"/>
      <c r="T219" s="257"/>
      <c r="U219" s="219"/>
      <c r="V219" s="219"/>
      <c r="W219" s="219"/>
      <c r="X219" s="219"/>
      <c r="Y219" s="219"/>
    </row>
    <row r="220" ht="9.75" customHeight="1">
      <c r="A220" s="255"/>
      <c r="B220" s="255"/>
      <c r="C220" s="256"/>
      <c r="D220" s="255"/>
      <c r="E220" s="256"/>
      <c r="F220" s="255"/>
      <c r="G220" s="256"/>
      <c r="H220" s="255"/>
      <c r="I220" s="219"/>
      <c r="J220" s="257"/>
      <c r="K220" s="257"/>
      <c r="L220" s="257"/>
      <c r="M220" s="257"/>
      <c r="N220" s="257"/>
      <c r="O220" s="257"/>
      <c r="P220" s="257"/>
      <c r="Q220" s="257"/>
      <c r="R220" s="257"/>
      <c r="S220" s="257"/>
      <c r="T220" s="257"/>
      <c r="U220" s="219"/>
      <c r="V220" s="219"/>
      <c r="W220" s="219"/>
      <c r="X220" s="219"/>
      <c r="Y220" s="219"/>
    </row>
    <row r="221" ht="9.75" customHeight="1">
      <c r="A221" s="255"/>
      <c r="B221" s="255"/>
      <c r="C221" s="256"/>
      <c r="D221" s="255"/>
      <c r="E221" s="256"/>
      <c r="F221" s="255"/>
      <c r="G221" s="256"/>
      <c r="H221" s="255"/>
      <c r="I221" s="219"/>
      <c r="J221" s="257"/>
      <c r="K221" s="257"/>
      <c r="L221" s="257"/>
      <c r="M221" s="257"/>
      <c r="N221" s="257"/>
      <c r="O221" s="257"/>
      <c r="P221" s="257"/>
      <c r="Q221" s="257"/>
      <c r="R221" s="257"/>
      <c r="S221" s="257"/>
      <c r="T221" s="257"/>
      <c r="U221" s="219"/>
      <c r="V221" s="219"/>
      <c r="W221" s="219"/>
      <c r="X221" s="219"/>
      <c r="Y221" s="219"/>
    </row>
    <row r="222" ht="9.75" customHeight="1">
      <c r="A222" s="255"/>
      <c r="B222" s="255"/>
      <c r="C222" s="256"/>
      <c r="D222" s="255"/>
      <c r="E222" s="256"/>
      <c r="F222" s="255"/>
      <c r="G222" s="256"/>
      <c r="H222" s="255"/>
      <c r="I222" s="219"/>
      <c r="J222" s="257"/>
      <c r="K222" s="257"/>
      <c r="L222" s="257"/>
      <c r="M222" s="257"/>
      <c r="N222" s="257"/>
      <c r="O222" s="257"/>
      <c r="P222" s="257"/>
      <c r="Q222" s="257"/>
      <c r="R222" s="257"/>
      <c r="S222" s="257"/>
      <c r="T222" s="257"/>
      <c r="U222" s="219"/>
      <c r="V222" s="219"/>
      <c r="W222" s="219"/>
      <c r="X222" s="219"/>
      <c r="Y222" s="219"/>
    </row>
    <row r="223" ht="9.75" customHeight="1">
      <c r="A223" s="255"/>
      <c r="B223" s="255"/>
      <c r="C223" s="256"/>
      <c r="D223" s="255"/>
      <c r="E223" s="256"/>
      <c r="F223" s="255"/>
      <c r="G223" s="256"/>
      <c r="H223" s="255"/>
      <c r="I223" s="219"/>
      <c r="J223" s="257"/>
      <c r="K223" s="257"/>
      <c r="L223" s="257"/>
      <c r="M223" s="257"/>
      <c r="N223" s="257"/>
      <c r="O223" s="257"/>
      <c r="P223" s="257"/>
      <c r="Q223" s="257"/>
      <c r="R223" s="257"/>
      <c r="S223" s="257"/>
      <c r="T223" s="257"/>
      <c r="U223" s="219"/>
      <c r="V223" s="219"/>
      <c r="W223" s="219"/>
      <c r="X223" s="219"/>
      <c r="Y223" s="219"/>
    </row>
    <row r="224" ht="9.75" customHeight="1">
      <c r="A224" s="255"/>
      <c r="B224" s="255"/>
      <c r="C224" s="256"/>
      <c r="D224" s="255"/>
      <c r="E224" s="256"/>
      <c r="F224" s="255"/>
      <c r="G224" s="256"/>
      <c r="H224" s="255"/>
      <c r="I224" s="219"/>
      <c r="J224" s="257"/>
      <c r="K224" s="257"/>
      <c r="L224" s="257"/>
      <c r="M224" s="257"/>
      <c r="N224" s="257"/>
      <c r="O224" s="257"/>
      <c r="P224" s="257"/>
      <c r="Q224" s="257"/>
      <c r="R224" s="257"/>
      <c r="S224" s="257"/>
      <c r="T224" s="257"/>
      <c r="U224" s="219"/>
      <c r="V224" s="219"/>
      <c r="W224" s="219"/>
      <c r="X224" s="219"/>
      <c r="Y224" s="219"/>
    </row>
    <row r="225" ht="9.75" customHeight="1">
      <c r="A225" s="255"/>
      <c r="B225" s="255"/>
      <c r="C225" s="256"/>
      <c r="D225" s="255"/>
      <c r="E225" s="256"/>
      <c r="F225" s="255"/>
      <c r="G225" s="256"/>
      <c r="H225" s="255"/>
      <c r="I225" s="219"/>
      <c r="J225" s="257"/>
      <c r="K225" s="257"/>
      <c r="L225" s="257"/>
      <c r="M225" s="257"/>
      <c r="N225" s="257"/>
      <c r="O225" s="257"/>
      <c r="P225" s="257"/>
      <c r="Q225" s="257"/>
      <c r="R225" s="257"/>
      <c r="S225" s="257"/>
      <c r="T225" s="257"/>
      <c r="U225" s="219"/>
      <c r="V225" s="219"/>
      <c r="W225" s="219"/>
      <c r="X225" s="219"/>
      <c r="Y225" s="219"/>
    </row>
    <row r="226" ht="9.75" customHeight="1">
      <c r="A226" s="255"/>
      <c r="B226" s="255"/>
      <c r="C226" s="256"/>
      <c r="D226" s="255"/>
      <c r="E226" s="256"/>
      <c r="F226" s="255"/>
      <c r="G226" s="256"/>
      <c r="H226" s="255"/>
      <c r="I226" s="219"/>
      <c r="J226" s="257"/>
      <c r="K226" s="257"/>
      <c r="L226" s="257"/>
      <c r="M226" s="257"/>
      <c r="N226" s="257"/>
      <c r="O226" s="257"/>
      <c r="P226" s="257"/>
      <c r="Q226" s="257"/>
      <c r="R226" s="257"/>
      <c r="S226" s="257"/>
      <c r="T226" s="257"/>
      <c r="U226" s="219"/>
      <c r="V226" s="219"/>
      <c r="W226" s="219"/>
      <c r="X226" s="219"/>
      <c r="Y226" s="219"/>
    </row>
    <row r="227" ht="9.75" customHeight="1">
      <c r="A227" s="255"/>
      <c r="B227" s="255"/>
      <c r="C227" s="256"/>
      <c r="D227" s="255"/>
      <c r="E227" s="256"/>
      <c r="F227" s="255"/>
      <c r="G227" s="256"/>
      <c r="H227" s="255"/>
      <c r="I227" s="219"/>
      <c r="J227" s="257"/>
      <c r="K227" s="257"/>
      <c r="L227" s="257"/>
      <c r="M227" s="257"/>
      <c r="N227" s="257"/>
      <c r="O227" s="257"/>
      <c r="P227" s="257"/>
      <c r="Q227" s="257"/>
      <c r="R227" s="257"/>
      <c r="S227" s="257"/>
      <c r="T227" s="257"/>
      <c r="U227" s="219"/>
      <c r="V227" s="219"/>
      <c r="W227" s="219"/>
      <c r="X227" s="219"/>
      <c r="Y227" s="219"/>
    </row>
    <row r="228" ht="9.75" customHeight="1">
      <c r="A228" s="255"/>
      <c r="B228" s="255"/>
      <c r="C228" s="256"/>
      <c r="D228" s="255"/>
      <c r="E228" s="256"/>
      <c r="F228" s="255"/>
      <c r="G228" s="256"/>
      <c r="H228" s="255"/>
      <c r="I228" s="219"/>
      <c r="J228" s="257"/>
      <c r="K228" s="257"/>
      <c r="L228" s="257"/>
      <c r="M228" s="257"/>
      <c r="N228" s="257"/>
      <c r="O228" s="257"/>
      <c r="P228" s="257"/>
      <c r="Q228" s="257"/>
      <c r="R228" s="257"/>
      <c r="S228" s="257"/>
      <c r="T228" s="257"/>
      <c r="U228" s="219"/>
      <c r="V228" s="219"/>
      <c r="W228" s="219"/>
      <c r="X228" s="219"/>
      <c r="Y228" s="219"/>
    </row>
    <row r="229" ht="9.75" customHeight="1">
      <c r="A229" s="255"/>
      <c r="B229" s="255"/>
      <c r="C229" s="256"/>
      <c r="D229" s="255"/>
      <c r="E229" s="256"/>
      <c r="F229" s="255"/>
      <c r="G229" s="256"/>
      <c r="H229" s="255"/>
      <c r="I229" s="219"/>
      <c r="J229" s="257"/>
      <c r="K229" s="257"/>
      <c r="L229" s="257"/>
      <c r="M229" s="257"/>
      <c r="N229" s="257"/>
      <c r="O229" s="257"/>
      <c r="P229" s="257"/>
      <c r="Q229" s="257"/>
      <c r="R229" s="257"/>
      <c r="S229" s="257"/>
      <c r="T229" s="257"/>
      <c r="U229" s="219"/>
      <c r="V229" s="219"/>
      <c r="W229" s="219"/>
      <c r="X229" s="219"/>
      <c r="Y229" s="219"/>
    </row>
    <row r="230" ht="9.75" customHeight="1">
      <c r="A230" s="255"/>
      <c r="B230" s="255"/>
      <c r="C230" s="256"/>
      <c r="D230" s="255"/>
      <c r="E230" s="256"/>
      <c r="F230" s="255"/>
      <c r="G230" s="256"/>
      <c r="H230" s="255"/>
      <c r="I230" s="219"/>
      <c r="J230" s="257"/>
      <c r="K230" s="257"/>
      <c r="L230" s="257"/>
      <c r="M230" s="257"/>
      <c r="N230" s="257"/>
      <c r="O230" s="257"/>
      <c r="P230" s="257"/>
      <c r="Q230" s="257"/>
      <c r="R230" s="257"/>
      <c r="S230" s="257"/>
      <c r="T230" s="257"/>
      <c r="U230" s="219"/>
      <c r="V230" s="219"/>
      <c r="W230" s="219"/>
      <c r="X230" s="219"/>
      <c r="Y230" s="219"/>
    </row>
    <row r="231" ht="9.75" customHeight="1">
      <c r="A231" s="255"/>
      <c r="B231" s="255"/>
      <c r="C231" s="256"/>
      <c r="D231" s="255"/>
      <c r="E231" s="256"/>
      <c r="F231" s="255"/>
      <c r="G231" s="256"/>
      <c r="H231" s="255"/>
      <c r="I231" s="219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19"/>
      <c r="V231" s="219"/>
      <c r="W231" s="219"/>
      <c r="X231" s="219"/>
      <c r="Y231" s="219"/>
    </row>
    <row r="232" ht="9.75" customHeight="1">
      <c r="A232" s="255"/>
      <c r="B232" s="255"/>
      <c r="C232" s="256"/>
      <c r="D232" s="255"/>
      <c r="E232" s="256"/>
      <c r="F232" s="255"/>
      <c r="G232" s="256"/>
      <c r="H232" s="255"/>
      <c r="I232" s="219"/>
      <c r="J232" s="257"/>
      <c r="K232" s="257"/>
      <c r="L232" s="257"/>
      <c r="M232" s="257"/>
      <c r="N232" s="257"/>
      <c r="O232" s="257"/>
      <c r="P232" s="257"/>
      <c r="Q232" s="257"/>
      <c r="R232" s="257"/>
      <c r="S232" s="257"/>
      <c r="T232" s="257"/>
      <c r="U232" s="219"/>
      <c r="V232" s="219"/>
      <c r="W232" s="219"/>
      <c r="X232" s="219"/>
      <c r="Y232" s="219"/>
    </row>
    <row r="233" ht="9.75" customHeight="1">
      <c r="A233" s="255"/>
      <c r="B233" s="255"/>
      <c r="C233" s="256"/>
      <c r="D233" s="255"/>
      <c r="E233" s="256"/>
      <c r="F233" s="255"/>
      <c r="G233" s="256"/>
      <c r="H233" s="255"/>
      <c r="I233" s="219"/>
      <c r="J233" s="257"/>
      <c r="K233" s="257"/>
      <c r="L233" s="257"/>
      <c r="M233" s="257"/>
      <c r="N233" s="257"/>
      <c r="O233" s="257"/>
      <c r="P233" s="257"/>
      <c r="Q233" s="257"/>
      <c r="R233" s="257"/>
      <c r="S233" s="257"/>
      <c r="T233" s="257"/>
      <c r="U233" s="219"/>
      <c r="V233" s="219"/>
      <c r="W233" s="219"/>
      <c r="X233" s="219"/>
      <c r="Y233" s="219"/>
    </row>
    <row r="234" ht="9.75" customHeight="1">
      <c r="A234" s="255"/>
      <c r="B234" s="255"/>
      <c r="C234" s="256"/>
      <c r="D234" s="255"/>
      <c r="E234" s="256"/>
      <c r="F234" s="255"/>
      <c r="G234" s="256"/>
      <c r="H234" s="255"/>
      <c r="I234" s="219"/>
      <c r="J234" s="257"/>
      <c r="K234" s="257"/>
      <c r="L234" s="257"/>
      <c r="M234" s="257"/>
      <c r="N234" s="257"/>
      <c r="O234" s="257"/>
      <c r="P234" s="257"/>
      <c r="Q234" s="257"/>
      <c r="R234" s="257"/>
      <c r="S234" s="257"/>
      <c r="T234" s="257"/>
      <c r="U234" s="219"/>
      <c r="V234" s="219"/>
      <c r="W234" s="219"/>
      <c r="X234" s="219"/>
      <c r="Y234" s="219"/>
    </row>
    <row r="235" ht="9.75" customHeight="1">
      <c r="A235" s="255"/>
      <c r="B235" s="255"/>
      <c r="C235" s="256"/>
      <c r="D235" s="255"/>
      <c r="E235" s="256"/>
      <c r="F235" s="255"/>
      <c r="G235" s="256"/>
      <c r="H235" s="255"/>
      <c r="I235" s="219"/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19"/>
      <c r="V235" s="219"/>
      <c r="W235" s="219"/>
      <c r="X235" s="219"/>
      <c r="Y235" s="219"/>
    </row>
    <row r="236" ht="9.75" customHeight="1">
      <c r="A236" s="255"/>
      <c r="B236" s="255"/>
      <c r="C236" s="256"/>
      <c r="D236" s="255"/>
      <c r="E236" s="256"/>
      <c r="F236" s="255"/>
      <c r="G236" s="256"/>
      <c r="H236" s="255"/>
      <c r="I236" s="219"/>
      <c r="J236" s="257"/>
      <c r="K236" s="257"/>
      <c r="L236" s="257"/>
      <c r="M236" s="257"/>
      <c r="N236" s="257"/>
      <c r="O236" s="257"/>
      <c r="P236" s="257"/>
      <c r="Q236" s="257"/>
      <c r="R236" s="257"/>
      <c r="S236" s="257"/>
      <c r="T236" s="257"/>
      <c r="U236" s="219"/>
      <c r="V236" s="219"/>
      <c r="W236" s="219"/>
      <c r="X236" s="219"/>
      <c r="Y236" s="219"/>
    </row>
    <row r="237" ht="9.75" customHeight="1">
      <c r="A237" s="255"/>
      <c r="B237" s="255"/>
      <c r="C237" s="256"/>
      <c r="D237" s="255"/>
      <c r="E237" s="256"/>
      <c r="F237" s="255"/>
      <c r="G237" s="256"/>
      <c r="H237" s="255"/>
      <c r="I237" s="219"/>
      <c r="J237" s="257"/>
      <c r="K237" s="257"/>
      <c r="L237" s="257"/>
      <c r="M237" s="257"/>
      <c r="N237" s="257"/>
      <c r="O237" s="257"/>
      <c r="P237" s="257"/>
      <c r="Q237" s="257"/>
      <c r="R237" s="257"/>
      <c r="S237" s="257"/>
      <c r="T237" s="257"/>
      <c r="U237" s="219"/>
      <c r="V237" s="219"/>
      <c r="W237" s="219"/>
      <c r="X237" s="219"/>
      <c r="Y237" s="219"/>
    </row>
    <row r="238" ht="9.75" customHeight="1">
      <c r="A238" s="255"/>
      <c r="B238" s="255"/>
      <c r="C238" s="256"/>
      <c r="D238" s="255"/>
      <c r="E238" s="256"/>
      <c r="F238" s="255"/>
      <c r="G238" s="256"/>
      <c r="H238" s="255"/>
      <c r="I238" s="219"/>
      <c r="J238" s="257"/>
      <c r="K238" s="257"/>
      <c r="L238" s="257"/>
      <c r="M238" s="257"/>
      <c r="N238" s="257"/>
      <c r="O238" s="257"/>
      <c r="P238" s="257"/>
      <c r="Q238" s="257"/>
      <c r="R238" s="257"/>
      <c r="S238" s="257"/>
      <c r="T238" s="257"/>
      <c r="U238" s="219"/>
      <c r="V238" s="219"/>
      <c r="W238" s="219"/>
      <c r="X238" s="219"/>
      <c r="Y238" s="219"/>
    </row>
    <row r="239" ht="9.75" customHeight="1">
      <c r="A239" s="255"/>
      <c r="B239" s="255"/>
      <c r="C239" s="256"/>
      <c r="D239" s="255"/>
      <c r="E239" s="256"/>
      <c r="F239" s="255"/>
      <c r="G239" s="256"/>
      <c r="H239" s="255"/>
      <c r="I239" s="219"/>
      <c r="J239" s="257"/>
      <c r="K239" s="257"/>
      <c r="L239" s="257"/>
      <c r="M239" s="257"/>
      <c r="N239" s="257"/>
      <c r="O239" s="257"/>
      <c r="P239" s="257"/>
      <c r="Q239" s="257"/>
      <c r="R239" s="257"/>
      <c r="S239" s="257"/>
      <c r="T239" s="257"/>
      <c r="U239" s="219"/>
      <c r="V239" s="219"/>
      <c r="W239" s="219"/>
      <c r="X239" s="219"/>
      <c r="Y239" s="219"/>
    </row>
    <row r="240" ht="9.75" customHeight="1">
      <c r="A240" s="255"/>
      <c r="B240" s="255"/>
      <c r="C240" s="256"/>
      <c r="D240" s="255"/>
      <c r="E240" s="256"/>
      <c r="F240" s="255"/>
      <c r="G240" s="256"/>
      <c r="H240" s="255"/>
      <c r="I240" s="219"/>
      <c r="J240" s="257"/>
      <c r="K240" s="257"/>
      <c r="L240" s="257"/>
      <c r="M240" s="257"/>
      <c r="N240" s="257"/>
      <c r="O240" s="257"/>
      <c r="P240" s="257"/>
      <c r="Q240" s="257"/>
      <c r="R240" s="257"/>
      <c r="S240" s="257"/>
      <c r="T240" s="257"/>
      <c r="U240" s="219"/>
      <c r="V240" s="219"/>
      <c r="W240" s="219"/>
      <c r="X240" s="219"/>
      <c r="Y240" s="219"/>
    </row>
    <row r="241" ht="9.75" customHeight="1">
      <c r="A241" s="255"/>
      <c r="B241" s="255"/>
      <c r="C241" s="256"/>
      <c r="D241" s="255"/>
      <c r="E241" s="256"/>
      <c r="F241" s="255"/>
      <c r="G241" s="256"/>
      <c r="H241" s="255"/>
      <c r="I241" s="219"/>
      <c r="J241" s="257"/>
      <c r="K241" s="257"/>
      <c r="L241" s="257"/>
      <c r="M241" s="257"/>
      <c r="N241" s="257"/>
      <c r="O241" s="257"/>
      <c r="P241" s="257"/>
      <c r="Q241" s="257"/>
      <c r="R241" s="257"/>
      <c r="S241" s="257"/>
      <c r="T241" s="257"/>
      <c r="U241" s="219"/>
      <c r="V241" s="219"/>
      <c r="W241" s="219"/>
      <c r="X241" s="219"/>
      <c r="Y241" s="219"/>
    </row>
    <row r="242" ht="9.75" customHeight="1">
      <c r="A242" s="255"/>
      <c r="B242" s="255"/>
      <c r="C242" s="256"/>
      <c r="D242" s="255"/>
      <c r="E242" s="256"/>
      <c r="F242" s="255"/>
      <c r="G242" s="256"/>
      <c r="H242" s="255"/>
      <c r="I242" s="219"/>
      <c r="J242" s="257"/>
      <c r="K242" s="257"/>
      <c r="L242" s="257"/>
      <c r="M242" s="257"/>
      <c r="N242" s="257"/>
      <c r="O242" s="257"/>
      <c r="P242" s="257"/>
      <c r="Q242" s="257"/>
      <c r="R242" s="257"/>
      <c r="S242" s="257"/>
      <c r="T242" s="257"/>
      <c r="U242" s="219"/>
      <c r="V242" s="219"/>
      <c r="W242" s="219"/>
      <c r="X242" s="219"/>
      <c r="Y242" s="219"/>
    </row>
    <row r="243" ht="9.75" customHeight="1">
      <c r="A243" s="255"/>
      <c r="B243" s="255"/>
      <c r="C243" s="256"/>
      <c r="D243" s="255"/>
      <c r="E243" s="256"/>
      <c r="F243" s="255"/>
      <c r="G243" s="256"/>
      <c r="H243" s="255"/>
      <c r="I243" s="219"/>
      <c r="J243" s="257"/>
      <c r="K243" s="257"/>
      <c r="L243" s="257"/>
      <c r="M243" s="257"/>
      <c r="N243" s="257"/>
      <c r="O243" s="257"/>
      <c r="P243" s="257"/>
      <c r="Q243" s="257"/>
      <c r="R243" s="257"/>
      <c r="S243" s="257"/>
      <c r="T243" s="257"/>
      <c r="U243" s="219"/>
      <c r="V243" s="219"/>
      <c r="W243" s="219"/>
      <c r="X243" s="219"/>
      <c r="Y243" s="219"/>
    </row>
    <row r="244" ht="9.75" customHeight="1">
      <c r="A244" s="255"/>
      <c r="B244" s="255"/>
      <c r="C244" s="256"/>
      <c r="D244" s="255"/>
      <c r="E244" s="256"/>
      <c r="F244" s="255"/>
      <c r="G244" s="256"/>
      <c r="H244" s="255"/>
      <c r="I244" s="219"/>
      <c r="J244" s="257"/>
      <c r="K244" s="257"/>
      <c r="L244" s="257"/>
      <c r="M244" s="257"/>
      <c r="N244" s="257"/>
      <c r="O244" s="257"/>
      <c r="P244" s="257"/>
      <c r="Q244" s="257"/>
      <c r="R244" s="257"/>
      <c r="S244" s="257"/>
      <c r="T244" s="257"/>
      <c r="U244" s="219"/>
      <c r="V244" s="219"/>
      <c r="W244" s="219"/>
      <c r="X244" s="219"/>
      <c r="Y244" s="219"/>
    </row>
    <row r="245" ht="9.75" customHeight="1">
      <c r="A245" s="255"/>
      <c r="B245" s="255"/>
      <c r="C245" s="256"/>
      <c r="D245" s="255"/>
      <c r="E245" s="256"/>
      <c r="F245" s="255"/>
      <c r="G245" s="256"/>
      <c r="H245" s="255"/>
      <c r="I245" s="219"/>
      <c r="J245" s="257"/>
      <c r="K245" s="257"/>
      <c r="L245" s="257"/>
      <c r="M245" s="257"/>
      <c r="N245" s="257"/>
      <c r="O245" s="257"/>
      <c r="P245" s="257"/>
      <c r="Q245" s="257"/>
      <c r="R245" s="257"/>
      <c r="S245" s="257"/>
      <c r="T245" s="257"/>
      <c r="U245" s="219"/>
      <c r="V245" s="219"/>
      <c r="W245" s="219"/>
      <c r="X245" s="219"/>
      <c r="Y245" s="219"/>
    </row>
    <row r="246" ht="9.75" customHeight="1">
      <c r="A246" s="255"/>
      <c r="B246" s="255"/>
      <c r="C246" s="256"/>
      <c r="D246" s="255"/>
      <c r="E246" s="256"/>
      <c r="F246" s="255"/>
      <c r="G246" s="256"/>
      <c r="H246" s="255"/>
      <c r="I246" s="219"/>
      <c r="J246" s="257"/>
      <c r="K246" s="257"/>
      <c r="L246" s="257"/>
      <c r="M246" s="257"/>
      <c r="N246" s="257"/>
      <c r="O246" s="257"/>
      <c r="P246" s="257"/>
      <c r="Q246" s="257"/>
      <c r="R246" s="257"/>
      <c r="S246" s="257"/>
      <c r="T246" s="257"/>
      <c r="U246" s="219"/>
      <c r="V246" s="219"/>
      <c r="W246" s="219"/>
      <c r="X246" s="219"/>
      <c r="Y246" s="219"/>
    </row>
    <row r="247" ht="9.75" customHeight="1">
      <c r="A247" s="255"/>
      <c r="B247" s="255"/>
      <c r="C247" s="256"/>
      <c r="D247" s="255"/>
      <c r="E247" s="256"/>
      <c r="F247" s="255"/>
      <c r="G247" s="256"/>
      <c r="H247" s="255"/>
      <c r="I247" s="219"/>
      <c r="J247" s="257"/>
      <c r="K247" s="257"/>
      <c r="L247" s="257"/>
      <c r="M247" s="257"/>
      <c r="N247" s="257"/>
      <c r="O247" s="257"/>
      <c r="P247" s="257"/>
      <c r="Q247" s="257"/>
      <c r="R247" s="257"/>
      <c r="S247" s="257"/>
      <c r="T247" s="257"/>
      <c r="U247" s="219"/>
      <c r="V247" s="219"/>
      <c r="W247" s="219"/>
      <c r="X247" s="219"/>
      <c r="Y247" s="219"/>
    </row>
    <row r="248" ht="9.75" customHeight="1">
      <c r="A248" s="255"/>
      <c r="B248" s="255"/>
      <c r="C248" s="256"/>
      <c r="D248" s="255"/>
      <c r="E248" s="256"/>
      <c r="F248" s="255"/>
      <c r="G248" s="256"/>
      <c r="H248" s="255"/>
      <c r="I248" s="219"/>
      <c r="J248" s="257"/>
      <c r="K248" s="257"/>
      <c r="L248" s="257"/>
      <c r="M248" s="257"/>
      <c r="N248" s="257"/>
      <c r="O248" s="257"/>
      <c r="P248" s="257"/>
      <c r="Q248" s="257"/>
      <c r="R248" s="257"/>
      <c r="S248" s="257"/>
      <c r="T248" s="257"/>
      <c r="U248" s="219"/>
      <c r="V248" s="219"/>
      <c r="W248" s="219"/>
      <c r="X248" s="219"/>
      <c r="Y248" s="219"/>
    </row>
    <row r="249" ht="9.75" customHeight="1">
      <c r="A249" s="255"/>
      <c r="B249" s="255"/>
      <c r="C249" s="256"/>
      <c r="D249" s="255"/>
      <c r="E249" s="256"/>
      <c r="F249" s="255"/>
      <c r="G249" s="256"/>
      <c r="H249" s="255"/>
      <c r="I249" s="219"/>
      <c r="J249" s="257"/>
      <c r="K249" s="257"/>
      <c r="L249" s="257"/>
      <c r="M249" s="257"/>
      <c r="N249" s="257"/>
      <c r="O249" s="257"/>
      <c r="P249" s="257"/>
      <c r="Q249" s="257"/>
      <c r="R249" s="257"/>
      <c r="S249" s="257"/>
      <c r="T249" s="257"/>
      <c r="U249" s="219"/>
      <c r="V249" s="219"/>
      <c r="W249" s="219"/>
      <c r="X249" s="219"/>
      <c r="Y249" s="219"/>
    </row>
    <row r="250" ht="9.75" customHeight="1">
      <c r="A250" s="255"/>
      <c r="B250" s="255"/>
      <c r="C250" s="256"/>
      <c r="D250" s="255"/>
      <c r="E250" s="256"/>
      <c r="F250" s="255"/>
      <c r="G250" s="256"/>
      <c r="H250" s="255"/>
      <c r="I250" s="219"/>
      <c r="J250" s="257"/>
      <c r="K250" s="257"/>
      <c r="L250" s="257"/>
      <c r="M250" s="257"/>
      <c r="N250" s="257"/>
      <c r="O250" s="257"/>
      <c r="P250" s="257"/>
      <c r="Q250" s="257"/>
      <c r="R250" s="257"/>
      <c r="S250" s="257"/>
      <c r="T250" s="257"/>
      <c r="U250" s="219"/>
      <c r="V250" s="219"/>
      <c r="W250" s="219"/>
      <c r="X250" s="219"/>
      <c r="Y250" s="219"/>
    </row>
    <row r="251" ht="9.75" customHeight="1">
      <c r="A251" s="255"/>
      <c r="B251" s="255"/>
      <c r="C251" s="256"/>
      <c r="D251" s="255"/>
      <c r="E251" s="256"/>
      <c r="F251" s="255"/>
      <c r="G251" s="256"/>
      <c r="H251" s="255"/>
      <c r="I251" s="219"/>
      <c r="J251" s="257"/>
      <c r="K251" s="257"/>
      <c r="L251" s="257"/>
      <c r="M251" s="257"/>
      <c r="N251" s="257"/>
      <c r="O251" s="257"/>
      <c r="P251" s="257"/>
      <c r="Q251" s="257"/>
      <c r="R251" s="257"/>
      <c r="S251" s="257"/>
      <c r="T251" s="257"/>
      <c r="U251" s="219"/>
      <c r="V251" s="219"/>
      <c r="W251" s="219"/>
      <c r="X251" s="219"/>
      <c r="Y251" s="219"/>
    </row>
    <row r="252" ht="9.75" customHeight="1">
      <c r="A252" s="255"/>
      <c r="B252" s="255"/>
      <c r="C252" s="256"/>
      <c r="D252" s="255"/>
      <c r="E252" s="256"/>
      <c r="F252" s="255"/>
      <c r="G252" s="256"/>
      <c r="H252" s="255"/>
      <c r="I252" s="219"/>
      <c r="J252" s="257"/>
      <c r="K252" s="257"/>
      <c r="L252" s="257"/>
      <c r="M252" s="257"/>
      <c r="N252" s="257"/>
      <c r="O252" s="257"/>
      <c r="P252" s="257"/>
      <c r="Q252" s="257"/>
      <c r="R252" s="257"/>
      <c r="S252" s="257"/>
      <c r="T252" s="257"/>
      <c r="U252" s="219"/>
      <c r="V252" s="219"/>
      <c r="W252" s="219"/>
      <c r="X252" s="219"/>
      <c r="Y252" s="219"/>
    </row>
    <row r="253" ht="9.75" customHeight="1">
      <c r="A253" s="255"/>
      <c r="B253" s="255"/>
      <c r="C253" s="256"/>
      <c r="D253" s="255"/>
      <c r="E253" s="256"/>
      <c r="F253" s="255"/>
      <c r="G253" s="256"/>
      <c r="H253" s="255"/>
      <c r="I253" s="219"/>
      <c r="J253" s="257"/>
      <c r="K253" s="257"/>
      <c r="L253" s="257"/>
      <c r="M253" s="257"/>
      <c r="N253" s="257"/>
      <c r="O253" s="257"/>
      <c r="P253" s="257"/>
      <c r="Q253" s="257"/>
      <c r="R253" s="257"/>
      <c r="S253" s="257"/>
      <c r="T253" s="257"/>
      <c r="U253" s="219"/>
      <c r="V253" s="219"/>
      <c r="W253" s="219"/>
      <c r="X253" s="219"/>
      <c r="Y253" s="219"/>
    </row>
    <row r="254" ht="9.75" customHeight="1">
      <c r="A254" s="255"/>
      <c r="B254" s="255"/>
      <c r="C254" s="256"/>
      <c r="D254" s="255"/>
      <c r="E254" s="256"/>
      <c r="F254" s="255"/>
      <c r="G254" s="256"/>
      <c r="H254" s="255"/>
      <c r="I254" s="219"/>
      <c r="J254" s="257"/>
      <c r="K254" s="257"/>
      <c r="L254" s="257"/>
      <c r="M254" s="257"/>
      <c r="N254" s="257"/>
      <c r="O254" s="257"/>
      <c r="P254" s="257"/>
      <c r="Q254" s="257"/>
      <c r="R254" s="257"/>
      <c r="S254" s="257"/>
      <c r="T254" s="257"/>
      <c r="U254" s="219"/>
      <c r="V254" s="219"/>
      <c r="W254" s="219"/>
      <c r="X254" s="219"/>
      <c r="Y254" s="219"/>
    </row>
    <row r="255" ht="9.75" customHeight="1">
      <c r="A255" s="255"/>
      <c r="B255" s="255"/>
      <c r="C255" s="256"/>
      <c r="D255" s="255"/>
      <c r="E255" s="256"/>
      <c r="F255" s="255"/>
      <c r="G255" s="256"/>
      <c r="H255" s="255"/>
      <c r="I255" s="219"/>
      <c r="J255" s="257"/>
      <c r="K255" s="257"/>
      <c r="L255" s="257"/>
      <c r="M255" s="257"/>
      <c r="N255" s="257"/>
      <c r="O255" s="257"/>
      <c r="P255" s="257"/>
      <c r="Q255" s="257"/>
      <c r="R255" s="257"/>
      <c r="S255" s="257"/>
      <c r="T255" s="257"/>
      <c r="U255" s="219"/>
      <c r="V255" s="219"/>
      <c r="W255" s="219"/>
      <c r="X255" s="219"/>
      <c r="Y255" s="219"/>
    </row>
    <row r="256" ht="9.75" customHeight="1">
      <c r="A256" s="255"/>
      <c r="B256" s="255"/>
      <c r="C256" s="256"/>
      <c r="D256" s="255"/>
      <c r="E256" s="256"/>
      <c r="F256" s="255"/>
      <c r="G256" s="256"/>
      <c r="H256" s="255"/>
      <c r="I256" s="219"/>
      <c r="J256" s="257"/>
      <c r="K256" s="257"/>
      <c r="L256" s="257"/>
      <c r="M256" s="257"/>
      <c r="N256" s="257"/>
      <c r="O256" s="257"/>
      <c r="P256" s="257"/>
      <c r="Q256" s="257"/>
      <c r="R256" s="257"/>
      <c r="S256" s="257"/>
      <c r="T256" s="257"/>
      <c r="U256" s="219"/>
      <c r="V256" s="219"/>
      <c r="W256" s="219"/>
      <c r="X256" s="219"/>
      <c r="Y256" s="219"/>
    </row>
    <row r="257" ht="9.75" customHeight="1">
      <c r="A257" s="255"/>
      <c r="B257" s="255"/>
      <c r="C257" s="256"/>
      <c r="D257" s="255"/>
      <c r="E257" s="256"/>
      <c r="F257" s="255"/>
      <c r="G257" s="256"/>
      <c r="H257" s="255"/>
      <c r="I257" s="219"/>
      <c r="J257" s="257"/>
      <c r="K257" s="257"/>
      <c r="L257" s="257"/>
      <c r="M257" s="257"/>
      <c r="N257" s="257"/>
      <c r="O257" s="257"/>
      <c r="P257" s="257"/>
      <c r="Q257" s="257"/>
      <c r="R257" s="257"/>
      <c r="S257" s="257"/>
      <c r="T257" s="257"/>
      <c r="U257" s="219"/>
      <c r="V257" s="219"/>
      <c r="W257" s="219"/>
      <c r="X257" s="219"/>
      <c r="Y257" s="219"/>
    </row>
    <row r="258" ht="9.75" customHeight="1">
      <c r="A258" s="255"/>
      <c r="B258" s="255"/>
      <c r="C258" s="256"/>
      <c r="D258" s="255"/>
      <c r="E258" s="256"/>
      <c r="F258" s="255"/>
      <c r="G258" s="256"/>
      <c r="H258" s="255"/>
      <c r="I258" s="219"/>
      <c r="J258" s="257"/>
      <c r="K258" s="257"/>
      <c r="L258" s="257"/>
      <c r="M258" s="257"/>
      <c r="N258" s="257"/>
      <c r="O258" s="257"/>
      <c r="P258" s="257"/>
      <c r="Q258" s="257"/>
      <c r="R258" s="257"/>
      <c r="S258" s="257"/>
      <c r="T258" s="257"/>
      <c r="U258" s="219"/>
      <c r="V258" s="219"/>
      <c r="W258" s="219"/>
      <c r="X258" s="219"/>
      <c r="Y258" s="219"/>
    </row>
    <row r="259" ht="9.75" customHeight="1">
      <c r="A259" s="255"/>
      <c r="B259" s="255"/>
      <c r="C259" s="256"/>
      <c r="D259" s="255"/>
      <c r="E259" s="256"/>
      <c r="F259" s="255"/>
      <c r="G259" s="256"/>
      <c r="H259" s="255"/>
      <c r="I259" s="219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19"/>
      <c r="V259" s="219"/>
      <c r="W259" s="219"/>
      <c r="X259" s="219"/>
      <c r="Y259" s="219"/>
    </row>
    <row r="260" ht="9.75" customHeight="1">
      <c r="A260" s="255"/>
      <c r="B260" s="255"/>
      <c r="C260" s="256"/>
      <c r="D260" s="255"/>
      <c r="E260" s="256"/>
      <c r="F260" s="255"/>
      <c r="G260" s="256"/>
      <c r="H260" s="255"/>
      <c r="I260" s="219"/>
      <c r="J260" s="257"/>
      <c r="K260" s="257"/>
      <c r="L260" s="257"/>
      <c r="M260" s="257"/>
      <c r="N260" s="257"/>
      <c r="O260" s="257"/>
      <c r="P260" s="257"/>
      <c r="Q260" s="257"/>
      <c r="R260" s="257"/>
      <c r="S260" s="257"/>
      <c r="T260" s="257"/>
      <c r="U260" s="219"/>
      <c r="V260" s="219"/>
      <c r="W260" s="219"/>
      <c r="X260" s="219"/>
      <c r="Y260" s="219"/>
    </row>
    <row r="261" ht="9.75" customHeight="1">
      <c r="A261" s="255"/>
      <c r="B261" s="255"/>
      <c r="C261" s="256"/>
      <c r="D261" s="255"/>
      <c r="E261" s="256"/>
      <c r="F261" s="255"/>
      <c r="G261" s="256"/>
      <c r="H261" s="255"/>
      <c r="I261" s="219"/>
      <c r="J261" s="257"/>
      <c r="K261" s="257"/>
      <c r="L261" s="257"/>
      <c r="M261" s="257"/>
      <c r="N261" s="257"/>
      <c r="O261" s="257"/>
      <c r="P261" s="257"/>
      <c r="Q261" s="257"/>
      <c r="R261" s="257"/>
      <c r="S261" s="257"/>
      <c r="T261" s="257"/>
      <c r="U261" s="219"/>
      <c r="V261" s="219"/>
      <c r="W261" s="219"/>
      <c r="X261" s="219"/>
      <c r="Y261" s="219"/>
    </row>
    <row r="262" ht="9.75" customHeight="1">
      <c r="A262" s="255"/>
      <c r="B262" s="255"/>
      <c r="C262" s="256"/>
      <c r="D262" s="255"/>
      <c r="E262" s="256"/>
      <c r="F262" s="255"/>
      <c r="G262" s="256"/>
      <c r="H262" s="255"/>
      <c r="I262" s="219"/>
      <c r="J262" s="257"/>
      <c r="K262" s="257"/>
      <c r="L262" s="257"/>
      <c r="M262" s="257"/>
      <c r="N262" s="257"/>
      <c r="O262" s="257"/>
      <c r="P262" s="257"/>
      <c r="Q262" s="257"/>
      <c r="R262" s="257"/>
      <c r="S262" s="257"/>
      <c r="T262" s="257"/>
      <c r="U262" s="219"/>
      <c r="V262" s="219"/>
      <c r="W262" s="219"/>
      <c r="X262" s="219"/>
      <c r="Y262" s="219"/>
    </row>
    <row r="263" ht="9.75" customHeight="1">
      <c r="A263" s="255"/>
      <c r="B263" s="255"/>
      <c r="C263" s="256"/>
      <c r="D263" s="255"/>
      <c r="E263" s="256"/>
      <c r="F263" s="255"/>
      <c r="G263" s="256"/>
      <c r="H263" s="255"/>
      <c r="I263" s="219"/>
      <c r="J263" s="257"/>
      <c r="K263" s="257"/>
      <c r="L263" s="257"/>
      <c r="M263" s="257"/>
      <c r="N263" s="257"/>
      <c r="O263" s="257"/>
      <c r="P263" s="257"/>
      <c r="Q263" s="257"/>
      <c r="R263" s="257"/>
      <c r="S263" s="257"/>
      <c r="T263" s="257"/>
      <c r="U263" s="219"/>
      <c r="V263" s="219"/>
      <c r="W263" s="219"/>
      <c r="X263" s="219"/>
      <c r="Y263" s="219"/>
    </row>
    <row r="264" ht="9.75" customHeight="1">
      <c r="A264" s="255"/>
      <c r="B264" s="255"/>
      <c r="C264" s="256"/>
      <c r="D264" s="255"/>
      <c r="E264" s="256"/>
      <c r="F264" s="255"/>
      <c r="G264" s="256"/>
      <c r="H264" s="255"/>
      <c r="I264" s="219"/>
      <c r="J264" s="257"/>
      <c r="K264" s="257"/>
      <c r="L264" s="257"/>
      <c r="M264" s="257"/>
      <c r="N264" s="257"/>
      <c r="O264" s="257"/>
      <c r="P264" s="257"/>
      <c r="Q264" s="257"/>
      <c r="R264" s="257"/>
      <c r="S264" s="257"/>
      <c r="T264" s="257"/>
      <c r="U264" s="219"/>
      <c r="V264" s="219"/>
      <c r="W264" s="219"/>
      <c r="X264" s="219"/>
      <c r="Y264" s="219"/>
    </row>
    <row r="265" ht="9.75" customHeight="1">
      <c r="A265" s="255"/>
      <c r="B265" s="255"/>
      <c r="C265" s="256"/>
      <c r="D265" s="255"/>
      <c r="E265" s="256"/>
      <c r="F265" s="255"/>
      <c r="G265" s="256"/>
      <c r="H265" s="255"/>
      <c r="I265" s="219"/>
      <c r="J265" s="257"/>
      <c r="K265" s="257"/>
      <c r="L265" s="257"/>
      <c r="M265" s="257"/>
      <c r="N265" s="257"/>
      <c r="O265" s="257"/>
      <c r="P265" s="257"/>
      <c r="Q265" s="257"/>
      <c r="R265" s="257"/>
      <c r="S265" s="257"/>
      <c r="T265" s="257"/>
      <c r="U265" s="219"/>
      <c r="V265" s="219"/>
      <c r="W265" s="219"/>
      <c r="X265" s="219"/>
      <c r="Y265" s="219"/>
    </row>
    <row r="266" ht="9.75" customHeight="1">
      <c r="A266" s="255"/>
      <c r="B266" s="255"/>
      <c r="C266" s="256"/>
      <c r="D266" s="255"/>
      <c r="E266" s="256"/>
      <c r="F266" s="255"/>
      <c r="G266" s="256"/>
      <c r="H266" s="255"/>
      <c r="I266" s="219"/>
      <c r="J266" s="257"/>
      <c r="K266" s="257"/>
      <c r="L266" s="257"/>
      <c r="M266" s="257"/>
      <c r="N266" s="257"/>
      <c r="O266" s="257"/>
      <c r="P266" s="257"/>
      <c r="Q266" s="257"/>
      <c r="R266" s="257"/>
      <c r="S266" s="257"/>
      <c r="T266" s="257"/>
      <c r="U266" s="219"/>
      <c r="V266" s="219"/>
      <c r="W266" s="219"/>
      <c r="X266" s="219"/>
      <c r="Y266" s="219"/>
    </row>
    <row r="267" ht="9.75" customHeight="1">
      <c r="A267" s="255"/>
      <c r="B267" s="255"/>
      <c r="C267" s="256"/>
      <c r="D267" s="255"/>
      <c r="E267" s="256"/>
      <c r="F267" s="255"/>
      <c r="G267" s="256"/>
      <c r="H267" s="255"/>
      <c r="I267" s="219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19"/>
      <c r="V267" s="219"/>
      <c r="W267" s="219"/>
      <c r="X267" s="219"/>
      <c r="Y267" s="219"/>
    </row>
    <row r="268" ht="9.75" customHeight="1">
      <c r="A268" s="255"/>
      <c r="B268" s="255"/>
      <c r="C268" s="256"/>
      <c r="D268" s="255"/>
      <c r="E268" s="256"/>
      <c r="F268" s="255"/>
      <c r="G268" s="256"/>
      <c r="H268" s="255"/>
      <c r="I268" s="219"/>
      <c r="J268" s="257"/>
      <c r="K268" s="257"/>
      <c r="L268" s="257"/>
      <c r="M268" s="257"/>
      <c r="N268" s="257"/>
      <c r="O268" s="257"/>
      <c r="P268" s="257"/>
      <c r="Q268" s="257"/>
      <c r="R268" s="257"/>
      <c r="S268" s="257"/>
      <c r="T268" s="257"/>
      <c r="U268" s="219"/>
      <c r="V268" s="219"/>
      <c r="W268" s="219"/>
      <c r="X268" s="219"/>
      <c r="Y268" s="219"/>
    </row>
    <row r="269" ht="9.75" customHeight="1">
      <c r="A269" s="255"/>
      <c r="B269" s="255"/>
      <c r="C269" s="256"/>
      <c r="D269" s="255"/>
      <c r="E269" s="256"/>
      <c r="F269" s="255"/>
      <c r="G269" s="256"/>
      <c r="H269" s="255"/>
      <c r="I269" s="219"/>
      <c r="J269" s="257"/>
      <c r="K269" s="257"/>
      <c r="L269" s="257"/>
      <c r="M269" s="257"/>
      <c r="N269" s="257"/>
      <c r="O269" s="257"/>
      <c r="P269" s="257"/>
      <c r="Q269" s="257"/>
      <c r="R269" s="257"/>
      <c r="S269" s="257"/>
      <c r="T269" s="257"/>
      <c r="U269" s="219"/>
      <c r="V269" s="219"/>
      <c r="W269" s="219"/>
      <c r="X269" s="219"/>
      <c r="Y269" s="219"/>
    </row>
    <row r="270" ht="9.75" customHeight="1">
      <c r="A270" s="255"/>
      <c r="B270" s="255"/>
      <c r="C270" s="256"/>
      <c r="D270" s="255"/>
      <c r="E270" s="256"/>
      <c r="F270" s="255"/>
      <c r="G270" s="256"/>
      <c r="H270" s="255"/>
      <c r="I270" s="219"/>
      <c r="J270" s="257"/>
      <c r="K270" s="257"/>
      <c r="L270" s="257"/>
      <c r="M270" s="257"/>
      <c r="N270" s="257"/>
      <c r="O270" s="257"/>
      <c r="P270" s="257"/>
      <c r="Q270" s="257"/>
      <c r="R270" s="257"/>
      <c r="S270" s="257"/>
      <c r="T270" s="257"/>
      <c r="U270" s="219"/>
      <c r="V270" s="219"/>
      <c r="W270" s="219"/>
      <c r="X270" s="219"/>
      <c r="Y270" s="219"/>
    </row>
    <row r="271" ht="9.75" customHeight="1">
      <c r="A271" s="255"/>
      <c r="B271" s="255"/>
      <c r="C271" s="256"/>
      <c r="D271" s="255"/>
      <c r="E271" s="256"/>
      <c r="F271" s="255"/>
      <c r="G271" s="256"/>
      <c r="H271" s="255"/>
      <c r="I271" s="219"/>
      <c r="J271" s="257"/>
      <c r="K271" s="257"/>
      <c r="L271" s="257"/>
      <c r="M271" s="257"/>
      <c r="N271" s="257"/>
      <c r="O271" s="257"/>
      <c r="P271" s="257"/>
      <c r="Q271" s="257"/>
      <c r="R271" s="257"/>
      <c r="S271" s="257"/>
      <c r="T271" s="257"/>
      <c r="U271" s="219"/>
      <c r="V271" s="219"/>
      <c r="W271" s="219"/>
      <c r="X271" s="219"/>
      <c r="Y271" s="219"/>
    </row>
    <row r="272" ht="9.75" customHeight="1">
      <c r="A272" s="255"/>
      <c r="B272" s="255"/>
      <c r="C272" s="256"/>
      <c r="D272" s="255"/>
      <c r="E272" s="256"/>
      <c r="F272" s="255"/>
      <c r="G272" s="256"/>
      <c r="H272" s="255"/>
      <c r="I272" s="219"/>
      <c r="J272" s="257"/>
      <c r="K272" s="257"/>
      <c r="L272" s="257"/>
      <c r="M272" s="257"/>
      <c r="N272" s="257"/>
      <c r="O272" s="257"/>
      <c r="P272" s="257"/>
      <c r="Q272" s="257"/>
      <c r="R272" s="257"/>
      <c r="S272" s="257"/>
      <c r="T272" s="257"/>
      <c r="U272" s="219"/>
      <c r="V272" s="219"/>
      <c r="W272" s="219"/>
      <c r="X272" s="219"/>
      <c r="Y272" s="219"/>
    </row>
    <row r="273" ht="9.75" customHeight="1">
      <c r="A273" s="255"/>
      <c r="B273" s="255"/>
      <c r="C273" s="256"/>
      <c r="D273" s="255"/>
      <c r="E273" s="256"/>
      <c r="F273" s="255"/>
      <c r="G273" s="256"/>
      <c r="H273" s="255"/>
      <c r="I273" s="219"/>
      <c r="J273" s="257"/>
      <c r="K273" s="257"/>
      <c r="L273" s="257"/>
      <c r="M273" s="257"/>
      <c r="N273" s="257"/>
      <c r="O273" s="257"/>
      <c r="P273" s="257"/>
      <c r="Q273" s="257"/>
      <c r="R273" s="257"/>
      <c r="S273" s="257"/>
      <c r="T273" s="257"/>
      <c r="U273" s="219"/>
      <c r="V273" s="219"/>
      <c r="W273" s="219"/>
      <c r="X273" s="219"/>
      <c r="Y273" s="219"/>
    </row>
    <row r="274" ht="9.75" customHeight="1">
      <c r="A274" s="255"/>
      <c r="B274" s="255"/>
      <c r="C274" s="256"/>
      <c r="D274" s="255"/>
      <c r="E274" s="256"/>
      <c r="F274" s="255"/>
      <c r="G274" s="256"/>
      <c r="H274" s="255"/>
      <c r="I274" s="219"/>
      <c r="J274" s="257"/>
      <c r="K274" s="257"/>
      <c r="L274" s="257"/>
      <c r="M274" s="257"/>
      <c r="N274" s="257"/>
      <c r="O274" s="257"/>
      <c r="P274" s="257"/>
      <c r="Q274" s="257"/>
      <c r="R274" s="257"/>
      <c r="S274" s="257"/>
      <c r="T274" s="257"/>
      <c r="U274" s="219"/>
      <c r="V274" s="219"/>
      <c r="W274" s="219"/>
      <c r="X274" s="219"/>
      <c r="Y274" s="219"/>
    </row>
    <row r="275" ht="9.75" customHeight="1">
      <c r="A275" s="255"/>
      <c r="B275" s="255"/>
      <c r="C275" s="256"/>
      <c r="D275" s="255"/>
      <c r="E275" s="256"/>
      <c r="F275" s="255"/>
      <c r="G275" s="256"/>
      <c r="H275" s="255"/>
      <c r="I275" s="219"/>
      <c r="J275" s="257"/>
      <c r="K275" s="257"/>
      <c r="L275" s="257"/>
      <c r="M275" s="257"/>
      <c r="N275" s="257"/>
      <c r="O275" s="257"/>
      <c r="P275" s="257"/>
      <c r="Q275" s="257"/>
      <c r="R275" s="257"/>
      <c r="S275" s="257"/>
      <c r="T275" s="257"/>
      <c r="U275" s="219"/>
      <c r="V275" s="219"/>
      <c r="W275" s="219"/>
      <c r="X275" s="219"/>
      <c r="Y275" s="219"/>
    </row>
    <row r="276" ht="9.75" customHeight="1">
      <c r="A276" s="255"/>
      <c r="B276" s="255"/>
      <c r="C276" s="256"/>
      <c r="D276" s="255"/>
      <c r="E276" s="256"/>
      <c r="F276" s="255"/>
      <c r="G276" s="256"/>
      <c r="H276" s="255"/>
      <c r="I276" s="219"/>
      <c r="J276" s="257"/>
      <c r="K276" s="257"/>
      <c r="L276" s="257"/>
      <c r="M276" s="257"/>
      <c r="N276" s="257"/>
      <c r="O276" s="257"/>
      <c r="P276" s="257"/>
      <c r="Q276" s="257"/>
      <c r="R276" s="257"/>
      <c r="S276" s="257"/>
      <c r="T276" s="257"/>
      <c r="U276" s="219"/>
      <c r="V276" s="219"/>
      <c r="W276" s="219"/>
      <c r="X276" s="219"/>
      <c r="Y276" s="219"/>
    </row>
    <row r="277" ht="9.75" customHeight="1">
      <c r="A277" s="255"/>
      <c r="B277" s="255"/>
      <c r="C277" s="256"/>
      <c r="D277" s="255"/>
      <c r="E277" s="256"/>
      <c r="F277" s="255"/>
      <c r="G277" s="256"/>
      <c r="H277" s="255"/>
      <c r="I277" s="219"/>
      <c r="J277" s="257"/>
      <c r="K277" s="257"/>
      <c r="L277" s="257"/>
      <c r="M277" s="257"/>
      <c r="N277" s="257"/>
      <c r="O277" s="257"/>
      <c r="P277" s="257"/>
      <c r="Q277" s="257"/>
      <c r="R277" s="257"/>
      <c r="S277" s="257"/>
      <c r="T277" s="257"/>
      <c r="U277" s="219"/>
      <c r="V277" s="219"/>
      <c r="W277" s="219"/>
      <c r="X277" s="219"/>
      <c r="Y277" s="219"/>
    </row>
    <row r="278" ht="9.75" customHeight="1">
      <c r="A278" s="255"/>
      <c r="B278" s="255"/>
      <c r="C278" s="256"/>
      <c r="D278" s="255"/>
      <c r="E278" s="256"/>
      <c r="F278" s="255"/>
      <c r="G278" s="256"/>
      <c r="H278" s="255"/>
      <c r="I278" s="219"/>
      <c r="J278" s="257"/>
      <c r="K278" s="257"/>
      <c r="L278" s="257"/>
      <c r="M278" s="257"/>
      <c r="N278" s="257"/>
      <c r="O278" s="257"/>
      <c r="P278" s="257"/>
      <c r="Q278" s="257"/>
      <c r="R278" s="257"/>
      <c r="S278" s="257"/>
      <c r="T278" s="257"/>
      <c r="U278" s="219"/>
      <c r="V278" s="219"/>
      <c r="W278" s="219"/>
      <c r="X278" s="219"/>
      <c r="Y278" s="219"/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</sheetData>
  <mergeCells count="19">
    <mergeCell ref="F8:G9"/>
    <mergeCell ref="H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A1:S1"/>
    <mergeCell ref="A2:AD2"/>
    <mergeCell ref="A3:AD3"/>
    <mergeCell ref="A4:AD4"/>
    <mergeCell ref="A8:A9"/>
    <mergeCell ref="B8:C9"/>
    <mergeCell ref="D8:E9"/>
  </mergeCells>
  <dataValidations>
    <dataValidation type="list" allowBlank="1" showErrorMessage="1" sqref="U10:AD117">
      <formula1>"berhasil,menolak,pindah/idak dapat ditemui"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9.0" ySplit="8.0" topLeftCell="T9" activePane="bottomRight" state="frozen"/>
      <selection activeCell="T1" sqref="T1" pane="topRight"/>
      <selection activeCell="A9" sqref="A9" pane="bottomLeft"/>
      <selection activeCell="T9" sqref="T9" pane="bottomRight"/>
    </sheetView>
  </sheetViews>
  <sheetFormatPr customHeight="1" defaultColWidth="14.43" defaultRowHeight="15.75"/>
  <cols>
    <col customWidth="1" min="1" max="1" width="5.43"/>
    <col customWidth="1" hidden="1" min="2" max="2" width="6.57"/>
    <col customWidth="1" hidden="1" min="3" max="3" width="8.71"/>
    <col customWidth="1" hidden="1" min="4" max="4" width="5.43"/>
    <col customWidth="1" hidden="1" min="5" max="5" width="10.71"/>
    <col customWidth="1" min="6" max="6" width="5.29"/>
    <col customWidth="1" min="7" max="7" width="18.86"/>
    <col customWidth="1" min="8" max="8" width="5.71"/>
    <col customWidth="1" min="9" max="9" width="14.43"/>
    <col customWidth="1" hidden="1" min="10" max="10" width="6.86"/>
    <col customWidth="1" min="11" max="11" width="4.71"/>
    <col customWidth="1" min="12" max="12" width="6.29"/>
    <col customWidth="1" hidden="1" min="13" max="13" width="6.29"/>
    <col hidden="1" min="14" max="16" width="14.43"/>
    <col customWidth="1" min="19" max="19" width="11.29"/>
    <col customWidth="1" min="20" max="29" width="9.57"/>
    <col customWidth="1" min="30" max="32" width="8.57"/>
    <col customWidth="1" min="33" max="33" width="7.43"/>
  </cols>
  <sheetData>
    <row r="1" hidden="1">
      <c r="A1" s="262"/>
      <c r="B1" s="262"/>
      <c r="C1" s="263"/>
      <c r="D1" s="262"/>
      <c r="E1" s="263"/>
      <c r="F1" s="262"/>
      <c r="G1" s="263"/>
      <c r="H1" s="262"/>
      <c r="I1" s="264"/>
      <c r="J1" s="262"/>
      <c r="K1" s="262"/>
      <c r="L1" s="262"/>
      <c r="M1" s="262"/>
      <c r="N1" s="263"/>
      <c r="O1" s="264"/>
      <c r="P1" s="263"/>
      <c r="Q1" s="263"/>
      <c r="S1" s="265"/>
      <c r="T1" s="266"/>
      <c r="U1" s="266"/>
      <c r="V1" s="266"/>
      <c r="W1" s="266"/>
      <c r="X1" s="266"/>
      <c r="Y1" s="266"/>
    </row>
    <row r="2">
      <c r="A2" s="267" t="s">
        <v>1227</v>
      </c>
      <c r="S2" s="265"/>
      <c r="T2" s="266"/>
      <c r="U2" s="266"/>
      <c r="V2" s="266"/>
      <c r="W2" s="266"/>
      <c r="X2" s="266"/>
      <c r="Y2" s="266"/>
    </row>
    <row r="3">
      <c r="A3" s="268" t="s">
        <v>1228</v>
      </c>
      <c r="S3" s="265"/>
      <c r="T3" s="266"/>
      <c r="U3" s="266"/>
      <c r="V3" s="266"/>
      <c r="W3" s="266"/>
      <c r="X3" s="266"/>
      <c r="Y3" s="266"/>
    </row>
    <row r="4" ht="4.5" customHeight="1">
      <c r="A4" s="268"/>
      <c r="S4" s="265"/>
      <c r="T4" s="266"/>
      <c r="U4" s="266"/>
      <c r="V4" s="266"/>
      <c r="W4" s="266"/>
      <c r="X4" s="266"/>
      <c r="Y4" s="266"/>
    </row>
    <row r="5">
      <c r="A5" s="262"/>
      <c r="B5" s="262"/>
      <c r="C5" s="263"/>
      <c r="D5" s="263"/>
      <c r="E5" s="263"/>
      <c r="F5" s="262"/>
      <c r="G5" s="263"/>
      <c r="H5" s="262"/>
      <c r="I5" s="264"/>
      <c r="J5" s="262"/>
      <c r="K5" s="262"/>
      <c r="L5" s="262"/>
      <c r="M5" s="262"/>
      <c r="N5" s="263"/>
      <c r="O5" s="264"/>
      <c r="P5" s="263"/>
      <c r="Q5" s="263"/>
      <c r="S5" s="265"/>
      <c r="T5" s="266"/>
      <c r="U5" s="266"/>
      <c r="V5" s="266"/>
      <c r="W5" s="266"/>
      <c r="X5" s="266"/>
      <c r="Y5" s="266"/>
    </row>
    <row r="6">
      <c r="A6" s="269" t="s">
        <v>1</v>
      </c>
      <c r="B6" s="270" t="s">
        <v>2</v>
      </c>
      <c r="C6" s="60"/>
      <c r="D6" s="270" t="s">
        <v>3</v>
      </c>
      <c r="E6" s="60"/>
      <c r="F6" s="270" t="s">
        <v>5</v>
      </c>
      <c r="G6" s="60"/>
      <c r="H6" s="270" t="s">
        <v>6</v>
      </c>
      <c r="I6" s="60"/>
      <c r="J6" s="269" t="s">
        <v>1229</v>
      </c>
      <c r="K6" s="269" t="s">
        <v>7</v>
      </c>
      <c r="L6" s="269" t="s">
        <v>8</v>
      </c>
      <c r="M6" s="269" t="s">
        <v>1230</v>
      </c>
      <c r="N6" s="269" t="s">
        <v>386</v>
      </c>
      <c r="O6" s="269" t="s">
        <v>10</v>
      </c>
      <c r="P6" s="269" t="s">
        <v>1231</v>
      </c>
      <c r="Q6" s="269" t="s">
        <v>1232</v>
      </c>
      <c r="R6" s="271" t="s">
        <v>11</v>
      </c>
      <c r="S6" s="269" t="s">
        <v>12</v>
      </c>
      <c r="T6" s="272" t="s">
        <v>1233</v>
      </c>
      <c r="U6" s="273"/>
      <c r="V6" s="273"/>
      <c r="W6" s="273"/>
      <c r="X6" s="273"/>
      <c r="Y6" s="273"/>
      <c r="Z6" s="273"/>
      <c r="AA6" s="273"/>
      <c r="AB6" s="273"/>
      <c r="AC6" s="60"/>
      <c r="AD6" s="272" t="s">
        <v>562</v>
      </c>
      <c r="AE6" s="273"/>
      <c r="AF6" s="60"/>
      <c r="AG6" s="274" t="s">
        <v>558</v>
      </c>
    </row>
    <row r="7">
      <c r="A7" s="95"/>
      <c r="B7" s="275"/>
      <c r="C7" s="276"/>
      <c r="D7" s="275"/>
      <c r="E7" s="276"/>
      <c r="F7" s="275"/>
      <c r="G7" s="276"/>
      <c r="H7" s="275"/>
      <c r="I7" s="276"/>
      <c r="J7" s="95"/>
      <c r="K7" s="95"/>
      <c r="L7" s="95"/>
      <c r="M7" s="95"/>
      <c r="N7" s="95"/>
      <c r="O7" s="95"/>
      <c r="P7" s="95"/>
      <c r="Q7" s="95"/>
      <c r="R7" s="95"/>
      <c r="S7" s="95"/>
      <c r="T7" s="277"/>
      <c r="U7" s="175"/>
      <c r="V7" s="175"/>
      <c r="W7" s="175"/>
      <c r="X7" s="175"/>
      <c r="Y7" s="175"/>
      <c r="Z7" s="175"/>
      <c r="AA7" s="175"/>
      <c r="AB7" s="175"/>
      <c r="AC7" s="110"/>
      <c r="AD7" s="277"/>
      <c r="AE7" s="175"/>
      <c r="AF7" s="110"/>
      <c r="AG7" s="278" t="s">
        <v>1234</v>
      </c>
    </row>
    <row r="8">
      <c r="A8" s="35"/>
      <c r="B8" s="277"/>
      <c r="C8" s="110"/>
      <c r="D8" s="277"/>
      <c r="E8" s="110"/>
      <c r="F8" s="277"/>
      <c r="G8" s="110"/>
      <c r="H8" s="277"/>
      <c r="I8" s="110"/>
      <c r="J8" s="35"/>
      <c r="K8" s="35"/>
      <c r="L8" s="35"/>
      <c r="M8" s="35"/>
      <c r="N8" s="35"/>
      <c r="O8" s="35"/>
      <c r="P8" s="35"/>
      <c r="Q8" s="35"/>
      <c r="R8" s="35"/>
      <c r="S8" s="35"/>
      <c r="T8" s="279">
        <v>1.0</v>
      </c>
      <c r="U8" s="279">
        <v>2.0</v>
      </c>
      <c r="V8" s="279">
        <v>3.0</v>
      </c>
      <c r="W8" s="279">
        <v>4.0</v>
      </c>
      <c r="X8" s="279">
        <v>5.0</v>
      </c>
      <c r="Y8" s="279">
        <v>6.0</v>
      </c>
      <c r="Z8" s="279">
        <v>7.0</v>
      </c>
      <c r="AA8" s="279">
        <v>8.0</v>
      </c>
      <c r="AB8" s="279">
        <v>9.0</v>
      </c>
      <c r="AC8" s="279">
        <v>10.0</v>
      </c>
      <c r="AD8" s="279" t="s">
        <v>706</v>
      </c>
      <c r="AE8" s="279" t="s">
        <v>1235</v>
      </c>
      <c r="AF8" s="279" t="s">
        <v>708</v>
      </c>
      <c r="AG8" s="35"/>
    </row>
    <row r="9">
      <c r="A9" s="280">
        <v>1.0</v>
      </c>
      <c r="B9" s="281">
        <v>36.0</v>
      </c>
      <c r="C9" s="282" t="s">
        <v>399</v>
      </c>
      <c r="D9" s="281">
        <v>71.0</v>
      </c>
      <c r="E9" s="282" t="s">
        <v>437</v>
      </c>
      <c r="F9" s="281">
        <v>10.0</v>
      </c>
      <c r="G9" s="282" t="s">
        <v>401</v>
      </c>
      <c r="H9" s="281">
        <v>1.0</v>
      </c>
      <c r="I9" s="283" t="s">
        <v>402</v>
      </c>
      <c r="J9" s="281">
        <v>1.0</v>
      </c>
      <c r="K9" s="281" t="s">
        <v>25</v>
      </c>
      <c r="L9" s="281">
        <v>150044.0</v>
      </c>
      <c r="M9" s="281" t="s">
        <v>27</v>
      </c>
      <c r="N9" s="282">
        <v>4300.0</v>
      </c>
      <c r="O9" s="283" t="s">
        <v>1236</v>
      </c>
      <c r="P9" s="282">
        <v>43.0</v>
      </c>
      <c r="Q9" s="282" t="s">
        <v>1236</v>
      </c>
      <c r="R9" s="282" t="s">
        <v>102</v>
      </c>
      <c r="S9" s="284" t="s">
        <v>67</v>
      </c>
      <c r="T9" s="80" t="s">
        <v>484</v>
      </c>
      <c r="U9" s="80" t="s">
        <v>484</v>
      </c>
      <c r="V9" s="80" t="s">
        <v>484</v>
      </c>
      <c r="W9" s="80" t="s">
        <v>484</v>
      </c>
      <c r="X9" s="80" t="s">
        <v>484</v>
      </c>
      <c r="Y9" s="80" t="s">
        <v>484</v>
      </c>
      <c r="Z9" s="80" t="s">
        <v>484</v>
      </c>
      <c r="AA9" s="80" t="s">
        <v>484</v>
      </c>
      <c r="AB9" s="80" t="s">
        <v>484</v>
      </c>
      <c r="AC9" s="80" t="s">
        <v>484</v>
      </c>
      <c r="AD9" s="72">
        <f t="shared" ref="AD9:AD20" si="1">COUNTIF(T9:AC9,"berhasil")</f>
        <v>10</v>
      </c>
      <c r="AE9" s="72">
        <f t="shared" ref="AE9:AE28" si="2">COUNTIF(T9:AC9,"pindah/idak dapat ditemui")</f>
        <v>0</v>
      </c>
      <c r="AF9" s="72">
        <f t="shared" ref="AF9:AF28" si="3">COUNTIF(T9:AC9,"menolak")</f>
        <v>0</v>
      </c>
      <c r="AG9" s="72">
        <f t="shared" ref="AG9:AG19" si="4">sum(AD9:AF9)</f>
        <v>10</v>
      </c>
    </row>
    <row r="10">
      <c r="A10" s="285">
        <v>2.0</v>
      </c>
      <c r="B10" s="286">
        <v>36.0</v>
      </c>
      <c r="C10" s="287" t="s">
        <v>399</v>
      </c>
      <c r="D10" s="286">
        <v>71.0</v>
      </c>
      <c r="E10" s="287" t="s">
        <v>437</v>
      </c>
      <c r="F10" s="286">
        <v>10.0</v>
      </c>
      <c r="G10" s="287" t="s">
        <v>401</v>
      </c>
      <c r="H10" s="286">
        <v>14.0</v>
      </c>
      <c r="I10" s="288" t="s">
        <v>1237</v>
      </c>
      <c r="J10" s="286">
        <v>1.0</v>
      </c>
      <c r="K10" s="286" t="s">
        <v>51</v>
      </c>
      <c r="L10" s="286">
        <v>150278.0</v>
      </c>
      <c r="M10" s="286" t="s">
        <v>27</v>
      </c>
      <c r="N10" s="287" t="s">
        <v>1238</v>
      </c>
      <c r="O10" s="288" t="s">
        <v>1239</v>
      </c>
      <c r="P10" s="287" t="s">
        <v>1240</v>
      </c>
      <c r="Q10" s="287" t="s">
        <v>1239</v>
      </c>
      <c r="R10" s="287" t="s">
        <v>102</v>
      </c>
      <c r="S10" s="289" t="s">
        <v>67</v>
      </c>
      <c r="T10" s="80" t="s">
        <v>484</v>
      </c>
      <c r="U10" s="80" t="s">
        <v>484</v>
      </c>
      <c r="V10" s="80" t="s">
        <v>484</v>
      </c>
      <c r="W10" s="80" t="s">
        <v>484</v>
      </c>
      <c r="X10" s="80" t="s">
        <v>484</v>
      </c>
      <c r="Y10" s="80" t="s">
        <v>484</v>
      </c>
      <c r="Z10" s="80" t="s">
        <v>484</v>
      </c>
      <c r="AA10" s="80" t="s">
        <v>484</v>
      </c>
      <c r="AB10" s="80" t="s">
        <v>484</v>
      </c>
      <c r="AC10" s="80" t="s">
        <v>484</v>
      </c>
      <c r="AD10" s="72">
        <f t="shared" si="1"/>
        <v>10</v>
      </c>
      <c r="AE10" s="72">
        <f t="shared" si="2"/>
        <v>0</v>
      </c>
      <c r="AF10" s="72">
        <f t="shared" si="3"/>
        <v>0</v>
      </c>
      <c r="AG10" s="72">
        <f t="shared" si="4"/>
        <v>10</v>
      </c>
    </row>
    <row r="11">
      <c r="A11" s="285">
        <v>3.0</v>
      </c>
      <c r="B11" s="286">
        <v>36.0</v>
      </c>
      <c r="C11" s="287" t="s">
        <v>399</v>
      </c>
      <c r="D11" s="286">
        <v>71.0</v>
      </c>
      <c r="E11" s="287" t="s">
        <v>437</v>
      </c>
      <c r="F11" s="286">
        <v>11.0</v>
      </c>
      <c r="G11" s="287" t="s">
        <v>1241</v>
      </c>
      <c r="H11" s="286">
        <v>3.0</v>
      </c>
      <c r="I11" s="288" t="s">
        <v>1242</v>
      </c>
      <c r="J11" s="286">
        <v>1.0</v>
      </c>
      <c r="K11" s="286" t="s">
        <v>75</v>
      </c>
      <c r="L11" s="286">
        <v>150520.0</v>
      </c>
      <c r="M11" s="286" t="s">
        <v>27</v>
      </c>
      <c r="N11" s="287">
        <v>3700.0</v>
      </c>
      <c r="O11" s="288" t="s">
        <v>1243</v>
      </c>
      <c r="P11" s="287">
        <v>37.0</v>
      </c>
      <c r="Q11" s="287" t="s">
        <v>1243</v>
      </c>
      <c r="R11" s="287" t="s">
        <v>1244</v>
      </c>
      <c r="S11" s="289" t="s">
        <v>67</v>
      </c>
      <c r="T11" s="80" t="s">
        <v>484</v>
      </c>
      <c r="U11" s="80" t="s">
        <v>484</v>
      </c>
      <c r="V11" s="80" t="s">
        <v>484</v>
      </c>
      <c r="W11" s="80" t="s">
        <v>484</v>
      </c>
      <c r="X11" s="80" t="s">
        <v>484</v>
      </c>
      <c r="Y11" s="80" t="s">
        <v>484</v>
      </c>
      <c r="Z11" s="80" t="s">
        <v>484</v>
      </c>
      <c r="AA11" s="80" t="s">
        <v>484</v>
      </c>
      <c r="AB11" s="80" t="s">
        <v>484</v>
      </c>
      <c r="AC11" s="80" t="s">
        <v>484</v>
      </c>
      <c r="AD11" s="72">
        <f t="shared" si="1"/>
        <v>10</v>
      </c>
      <c r="AE11" s="72">
        <f t="shared" si="2"/>
        <v>0</v>
      </c>
      <c r="AF11" s="72">
        <f t="shared" si="3"/>
        <v>0</v>
      </c>
      <c r="AG11" s="72">
        <f t="shared" si="4"/>
        <v>10</v>
      </c>
    </row>
    <row r="12">
      <c r="A12" s="280">
        <v>4.0</v>
      </c>
      <c r="B12" s="286">
        <v>36.0</v>
      </c>
      <c r="C12" s="287" t="s">
        <v>399</v>
      </c>
      <c r="D12" s="286">
        <v>71.0</v>
      </c>
      <c r="E12" s="287" t="s">
        <v>437</v>
      </c>
      <c r="F12" s="286">
        <v>11.0</v>
      </c>
      <c r="G12" s="287" t="s">
        <v>1241</v>
      </c>
      <c r="H12" s="286">
        <v>8.0</v>
      </c>
      <c r="I12" s="288" t="s">
        <v>1245</v>
      </c>
      <c r="J12" s="286">
        <v>1.0</v>
      </c>
      <c r="K12" s="286" t="s">
        <v>25</v>
      </c>
      <c r="L12" s="286">
        <v>150745.0</v>
      </c>
      <c r="M12" s="286" t="s">
        <v>27</v>
      </c>
      <c r="N12" s="287">
        <v>1300.0</v>
      </c>
      <c r="O12" s="288" t="s">
        <v>1246</v>
      </c>
      <c r="P12" s="287">
        <v>13.0</v>
      </c>
      <c r="Q12" s="287" t="s">
        <v>1246</v>
      </c>
      <c r="R12" s="287" t="s">
        <v>1244</v>
      </c>
      <c r="S12" s="289" t="s">
        <v>67</v>
      </c>
      <c r="T12" s="80" t="s">
        <v>484</v>
      </c>
      <c r="U12" s="80" t="s">
        <v>484</v>
      </c>
      <c r="V12" s="80" t="s">
        <v>484</v>
      </c>
      <c r="W12" s="80" t="s">
        <v>484</v>
      </c>
      <c r="X12" s="80" t="s">
        <v>484</v>
      </c>
      <c r="Y12" s="80" t="s">
        <v>484</v>
      </c>
      <c r="Z12" s="80" t="s">
        <v>484</v>
      </c>
      <c r="AA12" s="80" t="s">
        <v>484</v>
      </c>
      <c r="AB12" s="80" t="s">
        <v>484</v>
      </c>
      <c r="AC12" s="80" t="s">
        <v>484</v>
      </c>
      <c r="AD12" s="72">
        <f t="shared" si="1"/>
        <v>10</v>
      </c>
      <c r="AE12" s="72">
        <f t="shared" si="2"/>
        <v>0</v>
      </c>
      <c r="AF12" s="72">
        <f t="shared" si="3"/>
        <v>0</v>
      </c>
      <c r="AG12" s="72">
        <f t="shared" si="4"/>
        <v>10</v>
      </c>
    </row>
    <row r="13">
      <c r="A13" s="285">
        <v>5.0</v>
      </c>
      <c r="B13" s="286">
        <v>36.0</v>
      </c>
      <c r="C13" s="287" t="s">
        <v>399</v>
      </c>
      <c r="D13" s="286">
        <v>71.0</v>
      </c>
      <c r="E13" s="287" t="s">
        <v>437</v>
      </c>
      <c r="F13" s="286">
        <v>12.0</v>
      </c>
      <c r="G13" s="287" t="s">
        <v>1247</v>
      </c>
      <c r="H13" s="286">
        <v>5.0</v>
      </c>
      <c r="I13" s="288" t="s">
        <v>1248</v>
      </c>
      <c r="J13" s="286">
        <v>1.0</v>
      </c>
      <c r="K13" s="286" t="s">
        <v>113</v>
      </c>
      <c r="L13" s="286">
        <v>150967.0</v>
      </c>
      <c r="M13" s="286" t="s">
        <v>27</v>
      </c>
      <c r="N13" s="287">
        <v>4600.0</v>
      </c>
      <c r="O13" s="288" t="s">
        <v>1249</v>
      </c>
      <c r="P13" s="287">
        <v>46.0</v>
      </c>
      <c r="Q13" s="287" t="s">
        <v>1249</v>
      </c>
      <c r="R13" s="287" t="s">
        <v>102</v>
      </c>
      <c r="S13" s="289" t="s">
        <v>67</v>
      </c>
      <c r="T13" s="80" t="s">
        <v>484</v>
      </c>
      <c r="U13" s="80"/>
      <c r="V13" s="80" t="s">
        <v>484</v>
      </c>
      <c r="W13" s="80" t="s">
        <v>484</v>
      </c>
      <c r="X13" s="80" t="s">
        <v>484</v>
      </c>
      <c r="Y13" s="80" t="s">
        <v>484</v>
      </c>
      <c r="Z13" s="80" t="s">
        <v>484</v>
      </c>
      <c r="AA13" s="80" t="s">
        <v>484</v>
      </c>
      <c r="AB13" s="80" t="s">
        <v>484</v>
      </c>
      <c r="AC13" s="80" t="s">
        <v>484</v>
      </c>
      <c r="AD13" s="72">
        <f t="shared" si="1"/>
        <v>9</v>
      </c>
      <c r="AE13" s="72">
        <f t="shared" si="2"/>
        <v>0</v>
      </c>
      <c r="AF13" s="72">
        <f t="shared" si="3"/>
        <v>0</v>
      </c>
      <c r="AG13" s="72">
        <f t="shared" si="4"/>
        <v>9</v>
      </c>
    </row>
    <row r="14">
      <c r="A14" s="285">
        <v>6.0</v>
      </c>
      <c r="B14" s="286">
        <v>36.0</v>
      </c>
      <c r="C14" s="287" t="s">
        <v>399</v>
      </c>
      <c r="D14" s="286">
        <v>71.0</v>
      </c>
      <c r="E14" s="287" t="s">
        <v>437</v>
      </c>
      <c r="F14" s="286">
        <v>20.0</v>
      </c>
      <c r="G14" s="287" t="s">
        <v>425</v>
      </c>
      <c r="H14" s="286">
        <v>14.0</v>
      </c>
      <c r="I14" s="288" t="s">
        <v>1250</v>
      </c>
      <c r="J14" s="286">
        <v>1.0</v>
      </c>
      <c r="K14" s="286" t="s">
        <v>132</v>
      </c>
      <c r="L14" s="286">
        <v>151202.0</v>
      </c>
      <c r="M14" s="286" t="s">
        <v>27</v>
      </c>
      <c r="N14" s="287">
        <v>2800.0</v>
      </c>
      <c r="O14" s="288" t="s">
        <v>1251</v>
      </c>
      <c r="P14" s="287">
        <v>28.0</v>
      </c>
      <c r="Q14" s="287" t="s">
        <v>1251</v>
      </c>
      <c r="R14" s="287" t="s">
        <v>1252</v>
      </c>
      <c r="S14" s="289" t="s">
        <v>1253</v>
      </c>
      <c r="T14" s="80" t="s">
        <v>484</v>
      </c>
      <c r="U14" s="80" t="s">
        <v>484</v>
      </c>
      <c r="V14" s="80" t="s">
        <v>484</v>
      </c>
      <c r="W14" s="80" t="s">
        <v>484</v>
      </c>
      <c r="X14" s="80" t="s">
        <v>484</v>
      </c>
      <c r="Y14" s="80" t="s">
        <v>484</v>
      </c>
      <c r="Z14" s="80" t="s">
        <v>484</v>
      </c>
      <c r="AA14" s="80" t="s">
        <v>484</v>
      </c>
      <c r="AB14" s="80" t="s">
        <v>484</v>
      </c>
      <c r="AC14" s="80" t="s">
        <v>484</v>
      </c>
      <c r="AD14" s="72">
        <f t="shared" si="1"/>
        <v>10</v>
      </c>
      <c r="AE14" s="72">
        <f t="shared" si="2"/>
        <v>0</v>
      </c>
      <c r="AF14" s="72">
        <f t="shared" si="3"/>
        <v>0</v>
      </c>
      <c r="AG14" s="72">
        <f t="shared" si="4"/>
        <v>10</v>
      </c>
    </row>
    <row r="15">
      <c r="A15" s="280">
        <v>7.0</v>
      </c>
      <c r="B15" s="286">
        <v>36.0</v>
      </c>
      <c r="C15" s="287" t="s">
        <v>399</v>
      </c>
      <c r="D15" s="286">
        <v>71.0</v>
      </c>
      <c r="E15" s="287" t="s">
        <v>437</v>
      </c>
      <c r="F15" s="286">
        <v>20.0</v>
      </c>
      <c r="G15" s="287" t="s">
        <v>425</v>
      </c>
      <c r="H15" s="286">
        <v>18.0</v>
      </c>
      <c r="I15" s="288" t="s">
        <v>1254</v>
      </c>
      <c r="J15" s="286">
        <v>1.0</v>
      </c>
      <c r="K15" s="286" t="s">
        <v>122</v>
      </c>
      <c r="L15" s="286">
        <v>151435.0</v>
      </c>
      <c r="M15" s="286" t="s">
        <v>27</v>
      </c>
      <c r="N15" s="287">
        <v>3200.0</v>
      </c>
      <c r="O15" s="288" t="s">
        <v>1246</v>
      </c>
      <c r="P15" s="287">
        <v>32.0</v>
      </c>
      <c r="Q15" s="287" t="s">
        <v>1246</v>
      </c>
      <c r="R15" s="287" t="s">
        <v>1252</v>
      </c>
      <c r="S15" s="289" t="s">
        <v>1253</v>
      </c>
      <c r="T15" s="80" t="s">
        <v>484</v>
      </c>
      <c r="U15" s="80" t="s">
        <v>484</v>
      </c>
      <c r="V15" s="80" t="s">
        <v>484</v>
      </c>
      <c r="W15" s="80" t="s">
        <v>484</v>
      </c>
      <c r="X15" s="80" t="s">
        <v>484</v>
      </c>
      <c r="Y15" s="80" t="s">
        <v>484</v>
      </c>
      <c r="Z15" s="80" t="s">
        <v>484</v>
      </c>
      <c r="AA15" s="80" t="s">
        <v>484</v>
      </c>
      <c r="AB15" s="80" t="s">
        <v>484</v>
      </c>
      <c r="AC15" s="80" t="s">
        <v>484</v>
      </c>
      <c r="AD15" s="72">
        <f t="shared" si="1"/>
        <v>10</v>
      </c>
      <c r="AE15" s="72">
        <f t="shared" si="2"/>
        <v>0</v>
      </c>
      <c r="AF15" s="72">
        <f t="shared" si="3"/>
        <v>0</v>
      </c>
      <c r="AG15" s="72">
        <f t="shared" si="4"/>
        <v>10</v>
      </c>
    </row>
    <row r="16">
      <c r="A16" s="285">
        <v>8.0</v>
      </c>
      <c r="B16" s="286">
        <v>36.0</v>
      </c>
      <c r="C16" s="287" t="s">
        <v>399</v>
      </c>
      <c r="D16" s="286">
        <v>71.0</v>
      </c>
      <c r="E16" s="287" t="s">
        <v>437</v>
      </c>
      <c r="F16" s="286">
        <v>21.0</v>
      </c>
      <c r="G16" s="287" t="s">
        <v>433</v>
      </c>
      <c r="H16" s="286">
        <v>1.0</v>
      </c>
      <c r="I16" s="288" t="s">
        <v>1255</v>
      </c>
      <c r="J16" s="286">
        <v>1.0</v>
      </c>
      <c r="K16" s="286" t="s">
        <v>171</v>
      </c>
      <c r="L16" s="286">
        <v>151660.0</v>
      </c>
      <c r="M16" s="286" t="s">
        <v>27</v>
      </c>
      <c r="N16" s="287">
        <v>300.0</v>
      </c>
      <c r="O16" s="288" t="s">
        <v>1256</v>
      </c>
      <c r="P16" s="287">
        <v>3.0</v>
      </c>
      <c r="Q16" s="287" t="s">
        <v>1256</v>
      </c>
      <c r="R16" s="287" t="s">
        <v>1257</v>
      </c>
      <c r="S16" s="289" t="s">
        <v>67</v>
      </c>
      <c r="T16" s="80" t="s">
        <v>484</v>
      </c>
      <c r="U16" s="80" t="s">
        <v>484</v>
      </c>
      <c r="V16" s="80" t="s">
        <v>484</v>
      </c>
      <c r="W16" s="80" t="s">
        <v>484</v>
      </c>
      <c r="X16" s="80" t="s">
        <v>484</v>
      </c>
      <c r="Y16" s="80" t="s">
        <v>484</v>
      </c>
      <c r="Z16" s="80" t="s">
        <v>484</v>
      </c>
      <c r="AA16" s="80" t="s">
        <v>484</v>
      </c>
      <c r="AB16" s="80" t="s">
        <v>484</v>
      </c>
      <c r="AC16" s="80" t="s">
        <v>484</v>
      </c>
      <c r="AD16" s="72">
        <f t="shared" si="1"/>
        <v>10</v>
      </c>
      <c r="AE16" s="72">
        <f t="shared" si="2"/>
        <v>0</v>
      </c>
      <c r="AF16" s="72">
        <f t="shared" si="3"/>
        <v>0</v>
      </c>
      <c r="AG16" s="72">
        <f t="shared" si="4"/>
        <v>10</v>
      </c>
    </row>
    <row r="17">
      <c r="A17" s="285">
        <v>9.0</v>
      </c>
      <c r="B17" s="286">
        <v>36.0</v>
      </c>
      <c r="C17" s="287" t="s">
        <v>399</v>
      </c>
      <c r="D17" s="286">
        <v>71.0</v>
      </c>
      <c r="E17" s="287" t="s">
        <v>437</v>
      </c>
      <c r="F17" s="286">
        <v>21.0</v>
      </c>
      <c r="G17" s="287" t="s">
        <v>433</v>
      </c>
      <c r="H17" s="286">
        <v>6.0</v>
      </c>
      <c r="I17" s="288" t="s">
        <v>1258</v>
      </c>
      <c r="J17" s="286">
        <v>1.0</v>
      </c>
      <c r="K17" s="286" t="s">
        <v>189</v>
      </c>
      <c r="L17" s="286">
        <v>151898.0</v>
      </c>
      <c r="M17" s="286" t="s">
        <v>27</v>
      </c>
      <c r="N17" s="287">
        <v>2900.0</v>
      </c>
      <c r="O17" s="288" t="s">
        <v>1259</v>
      </c>
      <c r="P17" s="287">
        <v>29.0</v>
      </c>
      <c r="Q17" s="287" t="s">
        <v>1259</v>
      </c>
      <c r="R17" s="287" t="s">
        <v>1257</v>
      </c>
      <c r="S17" s="289" t="s">
        <v>67</v>
      </c>
      <c r="T17" s="80" t="s">
        <v>484</v>
      </c>
      <c r="U17" s="80" t="s">
        <v>484</v>
      </c>
      <c r="V17" s="80" t="s">
        <v>484</v>
      </c>
      <c r="W17" s="80" t="s">
        <v>484</v>
      </c>
      <c r="X17" s="80" t="s">
        <v>484</v>
      </c>
      <c r="Y17" s="80" t="s">
        <v>484</v>
      </c>
      <c r="Z17" s="80" t="s">
        <v>484</v>
      </c>
      <c r="AA17" s="80" t="s">
        <v>484</v>
      </c>
      <c r="AB17" s="80" t="s">
        <v>484</v>
      </c>
      <c r="AC17" s="80" t="s">
        <v>484</v>
      </c>
      <c r="AD17" s="72">
        <f t="shared" si="1"/>
        <v>10</v>
      </c>
      <c r="AE17" s="72">
        <f t="shared" si="2"/>
        <v>0</v>
      </c>
      <c r="AF17" s="72">
        <f t="shared" si="3"/>
        <v>0</v>
      </c>
      <c r="AG17" s="72">
        <f t="shared" si="4"/>
        <v>10</v>
      </c>
    </row>
    <row r="18">
      <c r="A18" s="280">
        <v>10.0</v>
      </c>
      <c r="B18" s="286">
        <v>36.0</v>
      </c>
      <c r="C18" s="287" t="s">
        <v>399</v>
      </c>
      <c r="D18" s="286">
        <v>71.0</v>
      </c>
      <c r="E18" s="287" t="s">
        <v>437</v>
      </c>
      <c r="F18" s="286">
        <v>21.0</v>
      </c>
      <c r="G18" s="287" t="s">
        <v>433</v>
      </c>
      <c r="H18" s="286">
        <v>11.0</v>
      </c>
      <c r="I18" s="288" t="s">
        <v>1260</v>
      </c>
      <c r="J18" s="286">
        <v>1.0</v>
      </c>
      <c r="K18" s="286" t="s">
        <v>207</v>
      </c>
      <c r="L18" s="286">
        <v>152134.0</v>
      </c>
      <c r="M18" s="286" t="s">
        <v>27</v>
      </c>
      <c r="N18" s="287" t="s">
        <v>1261</v>
      </c>
      <c r="O18" s="288" t="s">
        <v>1262</v>
      </c>
      <c r="P18" s="287" t="s">
        <v>1263</v>
      </c>
      <c r="Q18" s="287" t="s">
        <v>1262</v>
      </c>
      <c r="R18" s="287" t="s">
        <v>1257</v>
      </c>
      <c r="S18" s="289" t="s">
        <v>67</v>
      </c>
      <c r="T18" s="80" t="s">
        <v>484</v>
      </c>
      <c r="U18" s="80" t="s">
        <v>484</v>
      </c>
      <c r="V18" s="80" t="s">
        <v>484</v>
      </c>
      <c r="W18" s="80" t="s">
        <v>484</v>
      </c>
      <c r="X18" s="80" t="s">
        <v>484</v>
      </c>
      <c r="Y18" s="80" t="s">
        <v>484</v>
      </c>
      <c r="Z18" s="80" t="s">
        <v>484</v>
      </c>
      <c r="AA18" s="80" t="s">
        <v>484</v>
      </c>
      <c r="AB18" s="80" t="s">
        <v>484</v>
      </c>
      <c r="AC18" s="80" t="s">
        <v>484</v>
      </c>
      <c r="AD18" s="72">
        <f t="shared" si="1"/>
        <v>10</v>
      </c>
      <c r="AE18" s="72">
        <f t="shared" si="2"/>
        <v>0</v>
      </c>
      <c r="AF18" s="72">
        <f t="shared" si="3"/>
        <v>0</v>
      </c>
      <c r="AG18" s="72">
        <f t="shared" si="4"/>
        <v>10</v>
      </c>
    </row>
    <row r="19">
      <c r="A19" s="285">
        <v>11.0</v>
      </c>
      <c r="B19" s="286">
        <v>36.0</v>
      </c>
      <c r="C19" s="287" t="s">
        <v>399</v>
      </c>
      <c r="D19" s="286">
        <v>71.0</v>
      </c>
      <c r="E19" s="287" t="s">
        <v>437</v>
      </c>
      <c r="F19" s="286">
        <v>30.0</v>
      </c>
      <c r="G19" s="287" t="s">
        <v>437</v>
      </c>
      <c r="H19" s="286">
        <v>15.0</v>
      </c>
      <c r="I19" s="288" t="s">
        <v>1264</v>
      </c>
      <c r="J19" s="286">
        <v>1.0</v>
      </c>
      <c r="K19" s="286" t="s">
        <v>178</v>
      </c>
      <c r="L19" s="286">
        <v>152404.0</v>
      </c>
      <c r="M19" s="286" t="s">
        <v>27</v>
      </c>
      <c r="N19" s="287">
        <v>1800.0</v>
      </c>
      <c r="O19" s="288" t="s">
        <v>1265</v>
      </c>
      <c r="P19" s="287">
        <v>18.0</v>
      </c>
      <c r="Q19" s="287" t="s">
        <v>1265</v>
      </c>
      <c r="R19" s="287" t="s">
        <v>1252</v>
      </c>
      <c r="S19" s="289" t="s">
        <v>1253</v>
      </c>
      <c r="T19" s="80" t="s">
        <v>484</v>
      </c>
      <c r="U19" s="80" t="s">
        <v>484</v>
      </c>
      <c r="V19" s="80" t="s">
        <v>484</v>
      </c>
      <c r="W19" s="80" t="s">
        <v>484</v>
      </c>
      <c r="X19" s="80" t="s">
        <v>484</v>
      </c>
      <c r="Y19" s="80" t="s">
        <v>484</v>
      </c>
      <c r="Z19" s="80" t="s">
        <v>484</v>
      </c>
      <c r="AA19" s="80" t="s">
        <v>484</v>
      </c>
      <c r="AB19" s="80" t="s">
        <v>484</v>
      </c>
      <c r="AC19" s="80" t="s">
        <v>484</v>
      </c>
      <c r="AD19" s="72">
        <f t="shared" si="1"/>
        <v>10</v>
      </c>
      <c r="AE19" s="72">
        <f t="shared" si="2"/>
        <v>0</v>
      </c>
      <c r="AF19" s="72">
        <f t="shared" si="3"/>
        <v>0</v>
      </c>
      <c r="AG19" s="72">
        <f t="shared" si="4"/>
        <v>10</v>
      </c>
    </row>
    <row r="20">
      <c r="A20" s="285">
        <v>12.0</v>
      </c>
      <c r="B20" s="286">
        <v>36.0</v>
      </c>
      <c r="C20" s="287" t="s">
        <v>399</v>
      </c>
      <c r="D20" s="286">
        <v>71.0</v>
      </c>
      <c r="E20" s="287" t="s">
        <v>437</v>
      </c>
      <c r="F20" s="286">
        <v>31.0</v>
      </c>
      <c r="G20" s="287" t="s">
        <v>443</v>
      </c>
      <c r="H20" s="286">
        <v>5.0</v>
      </c>
      <c r="I20" s="288" t="s">
        <v>1266</v>
      </c>
      <c r="J20" s="286">
        <v>1.0</v>
      </c>
      <c r="K20" s="286" t="s">
        <v>164</v>
      </c>
      <c r="L20" s="286">
        <v>152671.0</v>
      </c>
      <c r="M20" s="286" t="s">
        <v>27</v>
      </c>
      <c r="N20" s="287">
        <v>3900.0</v>
      </c>
      <c r="O20" s="288" t="s">
        <v>1267</v>
      </c>
      <c r="P20" s="287">
        <v>39.0</v>
      </c>
      <c r="Q20" s="287" t="s">
        <v>1267</v>
      </c>
      <c r="R20" s="287" t="s">
        <v>1268</v>
      </c>
      <c r="S20" s="289" t="s">
        <v>1269</v>
      </c>
      <c r="T20" s="80" t="s">
        <v>484</v>
      </c>
      <c r="U20" s="80" t="s">
        <v>484</v>
      </c>
      <c r="V20" s="80" t="s">
        <v>484</v>
      </c>
      <c r="W20" s="80" t="s">
        <v>484</v>
      </c>
      <c r="X20" s="80" t="s">
        <v>484</v>
      </c>
      <c r="Y20" s="80" t="s">
        <v>484</v>
      </c>
      <c r="Z20" s="80" t="s">
        <v>484</v>
      </c>
      <c r="AA20" s="80" t="s">
        <v>484</v>
      </c>
      <c r="AB20" s="80" t="s">
        <v>484</v>
      </c>
      <c r="AC20" s="80" t="s">
        <v>484</v>
      </c>
      <c r="AD20" s="72">
        <f t="shared" si="1"/>
        <v>10</v>
      </c>
      <c r="AE20" s="72">
        <f t="shared" si="2"/>
        <v>0</v>
      </c>
      <c r="AF20" s="72">
        <f t="shared" si="3"/>
        <v>0</v>
      </c>
      <c r="AG20" s="290">
        <v>10.0</v>
      </c>
    </row>
    <row r="21">
      <c r="A21" s="280">
        <v>13.0</v>
      </c>
      <c r="B21" s="286">
        <v>36.0</v>
      </c>
      <c r="C21" s="287" t="s">
        <v>399</v>
      </c>
      <c r="D21" s="286">
        <v>71.0</v>
      </c>
      <c r="E21" s="287" t="s">
        <v>437</v>
      </c>
      <c r="F21" s="286">
        <v>31.0</v>
      </c>
      <c r="G21" s="287" t="s">
        <v>443</v>
      </c>
      <c r="H21" s="286">
        <v>12.0</v>
      </c>
      <c r="I21" s="288" t="s">
        <v>1270</v>
      </c>
      <c r="J21" s="286">
        <v>1.0</v>
      </c>
      <c r="K21" s="286" t="s">
        <v>164</v>
      </c>
      <c r="L21" s="286">
        <v>152897.0</v>
      </c>
      <c r="M21" s="286" t="s">
        <v>27</v>
      </c>
      <c r="N21" s="287">
        <v>900.0</v>
      </c>
      <c r="O21" s="288" t="s">
        <v>1271</v>
      </c>
      <c r="P21" s="287">
        <v>9.0</v>
      </c>
      <c r="Q21" s="287" t="s">
        <v>1271</v>
      </c>
      <c r="R21" s="287" t="s">
        <v>1268</v>
      </c>
      <c r="S21" s="289" t="s">
        <v>1269</v>
      </c>
      <c r="T21" s="80" t="s">
        <v>484</v>
      </c>
      <c r="U21" s="80" t="s">
        <v>484</v>
      </c>
      <c r="V21" s="80" t="s">
        <v>484</v>
      </c>
      <c r="W21" s="80" t="s">
        <v>484</v>
      </c>
      <c r="X21" s="80" t="s">
        <v>484</v>
      </c>
      <c r="Y21" s="80" t="s">
        <v>484</v>
      </c>
      <c r="Z21" s="80" t="s">
        <v>484</v>
      </c>
      <c r="AA21" s="80" t="s">
        <v>484</v>
      </c>
      <c r="AB21" s="80" t="s">
        <v>484</v>
      </c>
      <c r="AC21" s="80" t="s">
        <v>484</v>
      </c>
      <c r="AD21" s="290">
        <v>10.0</v>
      </c>
      <c r="AE21" s="72">
        <f t="shared" si="2"/>
        <v>0</v>
      </c>
      <c r="AF21" s="72">
        <f t="shared" si="3"/>
        <v>0</v>
      </c>
      <c r="AG21" s="290">
        <v>10.0</v>
      </c>
    </row>
    <row r="22">
      <c r="A22" s="285">
        <v>14.0</v>
      </c>
      <c r="B22" s="286">
        <v>36.0</v>
      </c>
      <c r="C22" s="287" t="s">
        <v>399</v>
      </c>
      <c r="D22" s="286">
        <v>71.0</v>
      </c>
      <c r="E22" s="287" t="s">
        <v>437</v>
      </c>
      <c r="F22" s="286">
        <v>40.0</v>
      </c>
      <c r="G22" s="287" t="s">
        <v>1272</v>
      </c>
      <c r="H22" s="286">
        <v>3.0</v>
      </c>
      <c r="I22" s="288" t="s">
        <v>1273</v>
      </c>
      <c r="J22" s="286">
        <v>1.0</v>
      </c>
      <c r="K22" s="286" t="s">
        <v>271</v>
      </c>
      <c r="L22" s="286">
        <v>153152.0</v>
      </c>
      <c r="M22" s="286" t="s">
        <v>27</v>
      </c>
      <c r="N22" s="287">
        <v>2200.0</v>
      </c>
      <c r="O22" s="288" t="s">
        <v>1274</v>
      </c>
      <c r="P22" s="287">
        <v>22.0</v>
      </c>
      <c r="Q22" s="287" t="s">
        <v>1274</v>
      </c>
      <c r="R22" s="287" t="s">
        <v>1268</v>
      </c>
      <c r="S22" s="289" t="s">
        <v>1269</v>
      </c>
      <c r="T22" s="80" t="s">
        <v>484</v>
      </c>
      <c r="U22" s="80" t="s">
        <v>484</v>
      </c>
      <c r="V22" s="80" t="s">
        <v>484</v>
      </c>
      <c r="W22" s="80" t="s">
        <v>484</v>
      </c>
      <c r="X22" s="80" t="s">
        <v>484</v>
      </c>
      <c r="Y22" s="80" t="s">
        <v>484</v>
      </c>
      <c r="Z22" s="80" t="s">
        <v>484</v>
      </c>
      <c r="AA22" s="80" t="s">
        <v>484</v>
      </c>
      <c r="AB22" s="80" t="s">
        <v>484</v>
      </c>
      <c r="AC22" s="80" t="s">
        <v>484</v>
      </c>
      <c r="AD22" s="72">
        <f t="shared" ref="AD22:AD28" si="5">COUNTIF(T22:AC22,"berhasil")</f>
        <v>10</v>
      </c>
      <c r="AE22" s="72">
        <f t="shared" si="2"/>
        <v>0</v>
      </c>
      <c r="AF22" s="72">
        <f t="shared" si="3"/>
        <v>0</v>
      </c>
      <c r="AG22" s="72">
        <f t="shared" ref="AG22:AG28" si="6">sum(AD22:AF22)</f>
        <v>10</v>
      </c>
    </row>
    <row r="23">
      <c r="A23" s="285">
        <v>15.0</v>
      </c>
      <c r="B23" s="286">
        <v>36.0</v>
      </c>
      <c r="C23" s="287" t="s">
        <v>399</v>
      </c>
      <c r="D23" s="286">
        <v>71.0</v>
      </c>
      <c r="E23" s="287" t="s">
        <v>437</v>
      </c>
      <c r="F23" s="286">
        <v>41.0</v>
      </c>
      <c r="G23" s="287" t="s">
        <v>1275</v>
      </c>
      <c r="H23" s="286">
        <v>1.0</v>
      </c>
      <c r="I23" s="288" t="s">
        <v>1276</v>
      </c>
      <c r="J23" s="286">
        <v>1.0</v>
      </c>
      <c r="K23" s="286" t="s">
        <v>122</v>
      </c>
      <c r="L23" s="286">
        <v>153394.0</v>
      </c>
      <c r="M23" s="286" t="s">
        <v>27</v>
      </c>
      <c r="N23" s="287" t="s">
        <v>1277</v>
      </c>
      <c r="O23" s="288" t="s">
        <v>1278</v>
      </c>
      <c r="P23" s="287" t="s">
        <v>1279</v>
      </c>
      <c r="Q23" s="287" t="s">
        <v>1278</v>
      </c>
      <c r="R23" s="287" t="s">
        <v>428</v>
      </c>
      <c r="S23" s="289" t="s">
        <v>1253</v>
      </c>
      <c r="T23" s="80" t="s">
        <v>484</v>
      </c>
      <c r="U23" s="80" t="s">
        <v>484</v>
      </c>
      <c r="V23" s="80" t="s">
        <v>484</v>
      </c>
      <c r="W23" s="80" t="s">
        <v>484</v>
      </c>
      <c r="X23" s="80" t="s">
        <v>484</v>
      </c>
      <c r="Y23" s="80" t="s">
        <v>484</v>
      </c>
      <c r="Z23" s="80" t="s">
        <v>484</v>
      </c>
      <c r="AA23" s="80" t="s">
        <v>484</v>
      </c>
      <c r="AB23" s="80" t="s">
        <v>484</v>
      </c>
      <c r="AC23" s="80" t="s">
        <v>484</v>
      </c>
      <c r="AD23" s="72">
        <f t="shared" si="5"/>
        <v>10</v>
      </c>
      <c r="AE23" s="72">
        <f t="shared" si="2"/>
        <v>0</v>
      </c>
      <c r="AF23" s="72">
        <f t="shared" si="3"/>
        <v>0</v>
      </c>
      <c r="AG23" s="72">
        <f t="shared" si="6"/>
        <v>10</v>
      </c>
    </row>
    <row r="24">
      <c r="A24" s="280">
        <v>16.0</v>
      </c>
      <c r="B24" s="286">
        <v>36.0</v>
      </c>
      <c r="C24" s="287" t="s">
        <v>399</v>
      </c>
      <c r="D24" s="286">
        <v>71.0</v>
      </c>
      <c r="E24" s="287" t="s">
        <v>437</v>
      </c>
      <c r="F24" s="286">
        <v>41.0</v>
      </c>
      <c r="G24" s="287" t="s">
        <v>1275</v>
      </c>
      <c r="H24" s="286">
        <v>5.0</v>
      </c>
      <c r="I24" s="288" t="s">
        <v>1280</v>
      </c>
      <c r="J24" s="286">
        <v>1.0</v>
      </c>
      <c r="K24" s="286" t="s">
        <v>302</v>
      </c>
      <c r="L24" s="286">
        <v>153639.0</v>
      </c>
      <c r="M24" s="286" t="s">
        <v>27</v>
      </c>
      <c r="N24" s="287">
        <v>6100.0</v>
      </c>
      <c r="O24" s="288" t="s">
        <v>1281</v>
      </c>
      <c r="P24" s="287">
        <v>61.0</v>
      </c>
      <c r="Q24" s="287" t="s">
        <v>1281</v>
      </c>
      <c r="R24" s="287" t="s">
        <v>428</v>
      </c>
      <c r="S24" s="289" t="s">
        <v>1253</v>
      </c>
      <c r="T24" s="80" t="s">
        <v>484</v>
      </c>
      <c r="U24" s="80" t="s">
        <v>484</v>
      </c>
      <c r="V24" s="80" t="s">
        <v>484</v>
      </c>
      <c r="W24" s="80" t="s">
        <v>484</v>
      </c>
      <c r="X24" s="80" t="s">
        <v>484</v>
      </c>
      <c r="Y24" s="80" t="s">
        <v>484</v>
      </c>
      <c r="Z24" s="80" t="s">
        <v>484</v>
      </c>
      <c r="AA24" s="80" t="s">
        <v>484</v>
      </c>
      <c r="AB24" s="80" t="s">
        <v>484</v>
      </c>
      <c r="AC24" s="80" t="s">
        <v>484</v>
      </c>
      <c r="AD24" s="72">
        <f t="shared" si="5"/>
        <v>10</v>
      </c>
      <c r="AE24" s="72">
        <f t="shared" si="2"/>
        <v>0</v>
      </c>
      <c r="AF24" s="72">
        <f t="shared" si="3"/>
        <v>0</v>
      </c>
      <c r="AG24" s="72">
        <f t="shared" si="6"/>
        <v>10</v>
      </c>
    </row>
    <row r="25">
      <c r="A25" s="285">
        <v>17.0</v>
      </c>
      <c r="B25" s="286">
        <v>36.0</v>
      </c>
      <c r="C25" s="287" t="s">
        <v>399</v>
      </c>
      <c r="D25" s="286">
        <v>71.0</v>
      </c>
      <c r="E25" s="287" t="s">
        <v>437</v>
      </c>
      <c r="F25" s="286">
        <v>42.0</v>
      </c>
      <c r="G25" s="287" t="s">
        <v>447</v>
      </c>
      <c r="H25" s="286">
        <v>2.0</v>
      </c>
      <c r="I25" s="288" t="s">
        <v>448</v>
      </c>
      <c r="J25" s="286">
        <v>1.0</v>
      </c>
      <c r="K25" s="286" t="s">
        <v>319</v>
      </c>
      <c r="L25" s="286">
        <v>153888.0</v>
      </c>
      <c r="M25" s="286" t="s">
        <v>27</v>
      </c>
      <c r="N25" s="287" t="s">
        <v>1282</v>
      </c>
      <c r="O25" s="288" t="s">
        <v>1283</v>
      </c>
      <c r="P25" s="287" t="s">
        <v>1284</v>
      </c>
      <c r="Q25" s="287" t="s">
        <v>1283</v>
      </c>
      <c r="R25" s="287" t="s">
        <v>428</v>
      </c>
      <c r="S25" s="289" t="s">
        <v>1253</v>
      </c>
      <c r="T25" s="80" t="s">
        <v>484</v>
      </c>
      <c r="U25" s="80" t="s">
        <v>484</v>
      </c>
      <c r="V25" s="80" t="s">
        <v>484</v>
      </c>
      <c r="W25" s="80" t="s">
        <v>484</v>
      </c>
      <c r="X25" s="80" t="s">
        <v>484</v>
      </c>
      <c r="Y25" s="80" t="s">
        <v>484</v>
      </c>
      <c r="Z25" s="80" t="s">
        <v>484</v>
      </c>
      <c r="AA25" s="80" t="s">
        <v>484</v>
      </c>
      <c r="AB25" s="80" t="s">
        <v>484</v>
      </c>
      <c r="AC25" s="80" t="s">
        <v>484</v>
      </c>
      <c r="AD25" s="72">
        <f t="shared" si="5"/>
        <v>10</v>
      </c>
      <c r="AE25" s="72">
        <f t="shared" si="2"/>
        <v>0</v>
      </c>
      <c r="AF25" s="72">
        <f t="shared" si="3"/>
        <v>0</v>
      </c>
      <c r="AG25" s="72">
        <f t="shared" si="6"/>
        <v>10</v>
      </c>
    </row>
    <row r="26">
      <c r="A26" s="285">
        <v>18.0</v>
      </c>
      <c r="B26" s="286">
        <v>36.0</v>
      </c>
      <c r="C26" s="287" t="s">
        <v>399</v>
      </c>
      <c r="D26" s="286">
        <v>71.0</v>
      </c>
      <c r="E26" s="287" t="s">
        <v>437</v>
      </c>
      <c r="F26" s="286">
        <v>50.0</v>
      </c>
      <c r="G26" s="287" t="s">
        <v>1285</v>
      </c>
      <c r="H26" s="286">
        <v>3.0</v>
      </c>
      <c r="I26" s="288" t="s">
        <v>1286</v>
      </c>
      <c r="J26" s="286">
        <v>1.0</v>
      </c>
      <c r="K26" s="286" t="s">
        <v>197</v>
      </c>
      <c r="L26" s="286">
        <v>154133.0</v>
      </c>
      <c r="M26" s="286" t="s">
        <v>27</v>
      </c>
      <c r="N26" s="287">
        <v>500.0</v>
      </c>
      <c r="O26" s="288" t="s">
        <v>1287</v>
      </c>
      <c r="P26" s="287">
        <v>5.0</v>
      </c>
      <c r="Q26" s="287" t="s">
        <v>1287</v>
      </c>
      <c r="R26" s="287" t="s">
        <v>1288</v>
      </c>
      <c r="S26" s="289" t="s">
        <v>1269</v>
      </c>
      <c r="T26" s="80" t="s">
        <v>484</v>
      </c>
      <c r="U26" s="80" t="s">
        <v>484</v>
      </c>
      <c r="V26" s="80" t="s">
        <v>484</v>
      </c>
      <c r="W26" s="80" t="s">
        <v>484</v>
      </c>
      <c r="X26" s="80" t="s">
        <v>484</v>
      </c>
      <c r="Y26" s="80" t="s">
        <v>484</v>
      </c>
      <c r="Z26" s="80" t="s">
        <v>484</v>
      </c>
      <c r="AA26" s="80" t="s">
        <v>484</v>
      </c>
      <c r="AB26" s="80" t="s">
        <v>484</v>
      </c>
      <c r="AC26" s="80" t="s">
        <v>484</v>
      </c>
      <c r="AD26" s="72">
        <f t="shared" si="5"/>
        <v>10</v>
      </c>
      <c r="AE26" s="72">
        <f t="shared" si="2"/>
        <v>0</v>
      </c>
      <c r="AF26" s="72">
        <f t="shared" si="3"/>
        <v>0</v>
      </c>
      <c r="AG26" s="72">
        <f t="shared" si="6"/>
        <v>10</v>
      </c>
    </row>
    <row r="27">
      <c r="A27" s="280">
        <v>19.0</v>
      </c>
      <c r="B27" s="286">
        <v>36.0</v>
      </c>
      <c r="C27" s="287" t="s">
        <v>399</v>
      </c>
      <c r="D27" s="286">
        <v>71.0</v>
      </c>
      <c r="E27" s="287" t="s">
        <v>437</v>
      </c>
      <c r="F27" s="286">
        <v>51.0</v>
      </c>
      <c r="G27" s="287" t="s">
        <v>1289</v>
      </c>
      <c r="H27" s="286">
        <v>2.0</v>
      </c>
      <c r="I27" s="288" t="s">
        <v>1290</v>
      </c>
      <c r="J27" s="286">
        <v>1.0</v>
      </c>
      <c r="K27" s="286" t="s">
        <v>353</v>
      </c>
      <c r="L27" s="286">
        <v>154379.0</v>
      </c>
      <c r="M27" s="286" t="s">
        <v>27</v>
      </c>
      <c r="N27" s="287">
        <v>3800.0</v>
      </c>
      <c r="O27" s="288" t="s">
        <v>1291</v>
      </c>
      <c r="P27" s="287">
        <v>38.0</v>
      </c>
      <c r="Q27" s="287" t="s">
        <v>1291</v>
      </c>
      <c r="R27" s="287" t="s">
        <v>1288</v>
      </c>
      <c r="S27" s="289" t="s">
        <v>1269</v>
      </c>
      <c r="T27" s="80" t="s">
        <v>484</v>
      </c>
      <c r="U27" s="80" t="s">
        <v>484</v>
      </c>
      <c r="V27" s="80" t="s">
        <v>484</v>
      </c>
      <c r="W27" s="80" t="s">
        <v>484</v>
      </c>
      <c r="X27" s="80" t="s">
        <v>484</v>
      </c>
      <c r="Y27" s="80" t="s">
        <v>484</v>
      </c>
      <c r="Z27" s="80" t="s">
        <v>484</v>
      </c>
      <c r="AA27" s="80" t="s">
        <v>484</v>
      </c>
      <c r="AB27" s="80" t="s">
        <v>484</v>
      </c>
      <c r="AC27" s="80" t="s">
        <v>484</v>
      </c>
      <c r="AD27" s="72">
        <f t="shared" si="5"/>
        <v>10</v>
      </c>
      <c r="AE27" s="72">
        <f t="shared" si="2"/>
        <v>0</v>
      </c>
      <c r="AF27" s="72">
        <f t="shared" si="3"/>
        <v>0</v>
      </c>
      <c r="AG27" s="72">
        <f t="shared" si="6"/>
        <v>10</v>
      </c>
    </row>
    <row r="28">
      <c r="A28" s="285">
        <v>20.0</v>
      </c>
      <c r="B28" s="286">
        <v>36.0</v>
      </c>
      <c r="C28" s="287" t="s">
        <v>399</v>
      </c>
      <c r="D28" s="286">
        <v>71.0</v>
      </c>
      <c r="E28" s="287" t="s">
        <v>437</v>
      </c>
      <c r="F28" s="286">
        <v>60.0</v>
      </c>
      <c r="G28" s="287" t="s">
        <v>1292</v>
      </c>
      <c r="H28" s="286">
        <v>1.0</v>
      </c>
      <c r="I28" s="288" t="s">
        <v>1293</v>
      </c>
      <c r="J28" s="286">
        <v>1.0</v>
      </c>
      <c r="K28" s="286" t="s">
        <v>245</v>
      </c>
      <c r="L28" s="286">
        <v>154638.0</v>
      </c>
      <c r="M28" s="286" t="s">
        <v>27</v>
      </c>
      <c r="N28" s="287">
        <v>2900.0</v>
      </c>
      <c r="O28" s="288" t="s">
        <v>1294</v>
      </c>
      <c r="P28" s="287">
        <v>29.0</v>
      </c>
      <c r="Q28" s="287" t="s">
        <v>1294</v>
      </c>
      <c r="R28" s="287" t="s">
        <v>1288</v>
      </c>
      <c r="S28" s="289" t="s">
        <v>1269</v>
      </c>
      <c r="T28" s="80" t="s">
        <v>484</v>
      </c>
      <c r="U28" s="80" t="s">
        <v>484</v>
      </c>
      <c r="V28" s="80" t="s">
        <v>484</v>
      </c>
      <c r="W28" s="80" t="s">
        <v>484</v>
      </c>
      <c r="X28" s="80" t="s">
        <v>484</v>
      </c>
      <c r="Y28" s="80" t="s">
        <v>484</v>
      </c>
      <c r="Z28" s="80" t="s">
        <v>484</v>
      </c>
      <c r="AA28" s="80" t="s">
        <v>484</v>
      </c>
      <c r="AB28" s="80" t="s">
        <v>484</v>
      </c>
      <c r="AC28" s="80" t="s">
        <v>484</v>
      </c>
      <c r="AD28" s="72">
        <f t="shared" si="5"/>
        <v>10</v>
      </c>
      <c r="AE28" s="72">
        <f t="shared" si="2"/>
        <v>0</v>
      </c>
      <c r="AF28" s="72">
        <f t="shared" si="3"/>
        <v>0</v>
      </c>
      <c r="AG28" s="72">
        <f t="shared" si="6"/>
        <v>10</v>
      </c>
    </row>
    <row r="29">
      <c r="S29" s="265"/>
      <c r="T29" s="266"/>
      <c r="U29" s="266"/>
      <c r="V29" s="266"/>
      <c r="W29" s="266"/>
      <c r="X29" s="266"/>
      <c r="Y29" s="266"/>
      <c r="AD29" s="101" t="s">
        <v>1295</v>
      </c>
      <c r="AG29" s="260">
        <f>sum(AG9:AG28)</f>
        <v>199</v>
      </c>
    </row>
    <row r="30" ht="30.0" customHeight="1">
      <c r="A30" s="291"/>
      <c r="B30" s="291"/>
      <c r="C30" s="291"/>
      <c r="D30" s="291"/>
      <c r="E30" s="291"/>
      <c r="F30" s="292" t="s">
        <v>663</v>
      </c>
      <c r="G30" s="292" t="s">
        <v>11</v>
      </c>
      <c r="H30" s="293" t="s">
        <v>1296</v>
      </c>
      <c r="I30" s="31"/>
      <c r="J30" s="291"/>
      <c r="K30" s="291"/>
      <c r="L30" s="291"/>
      <c r="M30" s="291"/>
      <c r="N30" s="291"/>
      <c r="O30" s="291"/>
      <c r="P30" s="291"/>
      <c r="Q30" s="291"/>
      <c r="R30" s="291"/>
      <c r="S30" s="294"/>
      <c r="T30" s="295"/>
      <c r="U30" s="295"/>
      <c r="V30" s="295"/>
      <c r="W30" s="295"/>
      <c r="X30" s="295"/>
      <c r="Y30" s="295"/>
      <c r="Z30" s="291"/>
      <c r="AA30" s="291"/>
      <c r="AB30" s="291"/>
      <c r="AC30" s="291"/>
      <c r="AD30" s="291"/>
      <c r="AE30" s="291"/>
      <c r="AF30" s="291"/>
      <c r="AG30" s="296">
        <f>AG29/200</f>
        <v>0.995</v>
      </c>
    </row>
    <row r="31" ht="21.75" customHeight="1">
      <c r="A31" s="291"/>
      <c r="B31" s="291"/>
      <c r="C31" s="291"/>
      <c r="D31" s="291"/>
      <c r="E31" s="291"/>
      <c r="F31" s="297">
        <v>1.0</v>
      </c>
      <c r="G31" s="298" t="s">
        <v>102</v>
      </c>
      <c r="H31" s="299">
        <f>AG9+AG10+AG13</f>
        <v>29</v>
      </c>
      <c r="I31" s="300">
        <f>H31/30</f>
        <v>0.9666666667</v>
      </c>
      <c r="J31" s="291"/>
      <c r="K31" s="291"/>
      <c r="L31" s="291"/>
      <c r="M31" s="291"/>
      <c r="N31" s="291"/>
      <c r="O31" s="291"/>
      <c r="P31" s="291"/>
      <c r="Q31" s="291"/>
      <c r="R31" s="291"/>
      <c r="S31" s="294"/>
      <c r="T31" s="295"/>
      <c r="U31" s="295"/>
      <c r="V31" s="295"/>
      <c r="W31" s="295"/>
      <c r="X31" s="295"/>
      <c r="Y31" s="295"/>
      <c r="Z31" s="291"/>
      <c r="AA31" s="291"/>
      <c r="AB31" s="291"/>
      <c r="AC31" s="291"/>
      <c r="AD31" s="291"/>
      <c r="AE31" s="291"/>
      <c r="AF31" s="291"/>
      <c r="AG31" s="291"/>
    </row>
    <row r="32" ht="21.75" customHeight="1">
      <c r="A32" s="291"/>
      <c r="B32" s="291"/>
      <c r="C32" s="291"/>
      <c r="D32" s="291"/>
      <c r="E32" s="291"/>
      <c r="F32" s="297">
        <v>2.0</v>
      </c>
      <c r="G32" s="298" t="s">
        <v>1244</v>
      </c>
      <c r="H32" s="299">
        <f>AG11+AG12</f>
        <v>20</v>
      </c>
      <c r="I32" s="300">
        <f>H32/20</f>
        <v>1</v>
      </c>
      <c r="J32" s="291"/>
      <c r="K32" s="291"/>
      <c r="L32" s="291"/>
      <c r="M32" s="291"/>
      <c r="N32" s="291"/>
      <c r="O32" s="291"/>
      <c r="P32" s="291"/>
      <c r="Q32" s="291"/>
      <c r="R32" s="291"/>
      <c r="S32" s="294"/>
      <c r="T32" s="295"/>
      <c r="U32" s="295"/>
      <c r="V32" s="295"/>
      <c r="W32" s="295"/>
      <c r="X32" s="295"/>
      <c r="Y32" s="295"/>
      <c r="Z32" s="291"/>
      <c r="AA32" s="291"/>
      <c r="AB32" s="291"/>
      <c r="AC32" s="291"/>
      <c r="AD32" s="291"/>
      <c r="AE32" s="291"/>
      <c r="AF32" s="291"/>
      <c r="AG32" s="291"/>
    </row>
    <row r="33" ht="21.75" customHeight="1">
      <c r="A33" s="291"/>
      <c r="B33" s="291"/>
      <c r="C33" s="291"/>
      <c r="D33" s="291"/>
      <c r="E33" s="291"/>
      <c r="F33" s="297">
        <v>3.0</v>
      </c>
      <c r="G33" s="298" t="s">
        <v>1257</v>
      </c>
      <c r="H33" s="299">
        <f>AG16+AG17+AG18</f>
        <v>30</v>
      </c>
      <c r="I33" s="300">
        <f t="shared" ref="I33:I37" si="7">H33/30</f>
        <v>1</v>
      </c>
      <c r="J33" s="291"/>
      <c r="K33" s="291"/>
      <c r="L33" s="291"/>
      <c r="M33" s="291"/>
      <c r="N33" s="291"/>
      <c r="O33" s="291"/>
      <c r="P33" s="291"/>
      <c r="Q33" s="291"/>
      <c r="R33" s="291"/>
      <c r="S33" s="294"/>
      <c r="T33" s="295"/>
      <c r="U33" s="295"/>
      <c r="V33" s="295"/>
      <c r="W33" s="295"/>
      <c r="X33" s="295"/>
      <c r="Y33" s="295"/>
      <c r="Z33" s="291"/>
      <c r="AA33" s="291"/>
      <c r="AB33" s="291"/>
      <c r="AC33" s="291"/>
      <c r="AD33" s="291"/>
      <c r="AE33" s="291"/>
      <c r="AF33" s="291"/>
      <c r="AG33" s="291"/>
    </row>
    <row r="34" ht="21.75" customHeight="1">
      <c r="A34" s="291"/>
      <c r="B34" s="291"/>
      <c r="C34" s="291"/>
      <c r="D34" s="291"/>
      <c r="E34" s="291"/>
      <c r="F34" s="297">
        <v>4.0</v>
      </c>
      <c r="G34" s="298" t="s">
        <v>1252</v>
      </c>
      <c r="H34" s="299">
        <f>AG14+AG15+AG19</f>
        <v>30</v>
      </c>
      <c r="I34" s="300">
        <f t="shared" si="7"/>
        <v>1</v>
      </c>
      <c r="J34" s="291"/>
      <c r="K34" s="291"/>
      <c r="L34" s="291"/>
      <c r="M34" s="291"/>
      <c r="N34" s="291"/>
      <c r="O34" s="291"/>
      <c r="P34" s="291"/>
      <c r="Q34" s="291"/>
      <c r="R34" s="291"/>
      <c r="S34" s="294"/>
      <c r="T34" s="295"/>
      <c r="U34" s="295"/>
      <c r="V34" s="295"/>
      <c r="W34" s="295"/>
      <c r="X34" s="295"/>
      <c r="Y34" s="295"/>
      <c r="Z34" s="291"/>
      <c r="AA34" s="291"/>
      <c r="AB34" s="291"/>
      <c r="AC34" s="291"/>
      <c r="AD34" s="291"/>
      <c r="AE34" s="291"/>
      <c r="AF34" s="291"/>
      <c r="AG34" s="291"/>
    </row>
    <row r="35" ht="21.75" customHeight="1">
      <c r="A35" s="291"/>
      <c r="B35" s="291"/>
      <c r="C35" s="291"/>
      <c r="D35" s="291"/>
      <c r="E35" s="291"/>
      <c r="F35" s="297">
        <v>5.0</v>
      </c>
      <c r="G35" s="298" t="s">
        <v>428</v>
      </c>
      <c r="H35" s="299">
        <f>AG23+AG24+AG25</f>
        <v>30</v>
      </c>
      <c r="I35" s="300">
        <f t="shared" si="7"/>
        <v>1</v>
      </c>
      <c r="J35" s="291"/>
      <c r="K35" s="291"/>
      <c r="L35" s="291"/>
      <c r="M35" s="291"/>
      <c r="N35" s="291"/>
      <c r="O35" s="291"/>
      <c r="P35" s="291"/>
      <c r="Q35" s="291"/>
      <c r="R35" s="291"/>
      <c r="S35" s="294"/>
      <c r="T35" s="295"/>
      <c r="U35" s="295"/>
      <c r="V35" s="295"/>
      <c r="W35" s="295"/>
      <c r="X35" s="295"/>
      <c r="Y35" s="295"/>
      <c r="Z35" s="291"/>
      <c r="AA35" s="291"/>
      <c r="AB35" s="291"/>
      <c r="AC35" s="291"/>
      <c r="AD35" s="291"/>
      <c r="AE35" s="291"/>
      <c r="AF35" s="291"/>
      <c r="AG35" s="291"/>
    </row>
    <row r="36" ht="21.75" customHeight="1">
      <c r="A36" s="291"/>
      <c r="B36" s="291"/>
      <c r="C36" s="291"/>
      <c r="D36" s="291"/>
      <c r="E36" s="291"/>
      <c r="F36" s="297">
        <v>6.0</v>
      </c>
      <c r="G36" s="301" t="s">
        <v>1268</v>
      </c>
      <c r="H36" s="299">
        <f>AG20+AG21+AG22</f>
        <v>30</v>
      </c>
      <c r="I36" s="300">
        <f t="shared" si="7"/>
        <v>1</v>
      </c>
      <c r="J36" s="291"/>
      <c r="K36" s="291"/>
      <c r="L36" s="291"/>
      <c r="M36" s="291"/>
      <c r="N36" s="291"/>
      <c r="O36" s="291"/>
      <c r="P36" s="291"/>
      <c r="Q36" s="291"/>
      <c r="R36" s="291"/>
      <c r="S36" s="294"/>
      <c r="T36" s="295"/>
      <c r="U36" s="295"/>
      <c r="V36" s="295"/>
      <c r="W36" s="295"/>
      <c r="X36" s="295"/>
      <c r="Y36" s="295"/>
      <c r="Z36" s="291"/>
      <c r="AA36" s="291"/>
      <c r="AB36" s="291"/>
      <c r="AC36" s="291"/>
      <c r="AD36" s="291"/>
      <c r="AE36" s="291"/>
      <c r="AF36" s="291"/>
      <c r="AG36" s="291"/>
    </row>
    <row r="37" ht="21.75" customHeight="1">
      <c r="A37" s="291"/>
      <c r="B37" s="291"/>
      <c r="C37" s="291"/>
      <c r="D37" s="291"/>
      <c r="E37" s="291"/>
      <c r="F37" s="297">
        <v>7.0</v>
      </c>
      <c r="G37" s="301" t="s">
        <v>1288</v>
      </c>
      <c r="H37" s="299">
        <f>AG26+AG27+AG28</f>
        <v>30</v>
      </c>
      <c r="I37" s="300">
        <f t="shared" si="7"/>
        <v>1</v>
      </c>
      <c r="J37" s="291"/>
      <c r="K37" s="291"/>
      <c r="L37" s="291"/>
      <c r="M37" s="291"/>
      <c r="N37" s="291"/>
      <c r="O37" s="291"/>
      <c r="P37" s="291"/>
      <c r="Q37" s="291"/>
      <c r="R37" s="291"/>
      <c r="S37" s="294"/>
      <c r="T37" s="295"/>
      <c r="U37" s="295"/>
      <c r="V37" s="295"/>
      <c r="W37" s="295"/>
      <c r="X37" s="295"/>
      <c r="Y37" s="295"/>
      <c r="Z37" s="291"/>
      <c r="AA37" s="291"/>
      <c r="AB37" s="291"/>
      <c r="AC37" s="291"/>
      <c r="AD37" s="291"/>
      <c r="AE37" s="291"/>
      <c r="AF37" s="291"/>
      <c r="AG37" s="291"/>
    </row>
    <row r="38">
      <c r="G38" s="101" t="s">
        <v>569</v>
      </c>
      <c r="H38" s="260">
        <f>SUM(H31:H37)</f>
        <v>199</v>
      </c>
      <c r="I38" s="300">
        <f>H38/200</f>
        <v>0.995</v>
      </c>
      <c r="S38" s="265"/>
      <c r="T38" s="266"/>
      <c r="U38" s="266"/>
      <c r="V38" s="266"/>
      <c r="W38" s="266"/>
      <c r="X38" s="266"/>
      <c r="Y38" s="266"/>
    </row>
    <row r="39">
      <c r="S39" s="265"/>
      <c r="T39" s="266"/>
      <c r="U39" s="266"/>
      <c r="V39" s="266"/>
      <c r="W39" s="266"/>
      <c r="X39" s="266"/>
      <c r="Y39" s="266"/>
    </row>
    <row r="40">
      <c r="S40" s="265"/>
      <c r="T40" s="266"/>
      <c r="U40" s="266"/>
      <c r="V40" s="266"/>
      <c r="W40" s="266"/>
      <c r="X40" s="266"/>
      <c r="Y40" s="266"/>
    </row>
    <row r="41">
      <c r="S41" s="265"/>
      <c r="T41" s="266"/>
      <c r="U41" s="266"/>
      <c r="V41" s="266"/>
      <c r="W41" s="266"/>
      <c r="X41" s="266"/>
      <c r="Y41" s="266"/>
    </row>
    <row r="42">
      <c r="S42" s="265"/>
      <c r="T42" s="266"/>
      <c r="U42" s="266"/>
      <c r="V42" s="266"/>
      <c r="W42" s="266"/>
      <c r="X42" s="266"/>
      <c r="Y42" s="266"/>
    </row>
    <row r="43">
      <c r="S43" s="265"/>
      <c r="T43" s="266"/>
      <c r="U43" s="266"/>
      <c r="V43" s="266"/>
      <c r="W43" s="266"/>
      <c r="X43" s="266"/>
      <c r="Y43" s="266"/>
    </row>
    <row r="44">
      <c r="S44" s="265"/>
      <c r="T44" s="266"/>
      <c r="U44" s="266"/>
      <c r="V44" s="266"/>
      <c r="W44" s="266"/>
      <c r="X44" s="266"/>
      <c r="Y44" s="266"/>
    </row>
    <row r="45">
      <c r="S45" s="265"/>
      <c r="T45" s="266"/>
      <c r="U45" s="266"/>
      <c r="V45" s="266"/>
      <c r="W45" s="266"/>
      <c r="X45" s="266"/>
      <c r="Y45" s="266"/>
    </row>
    <row r="46">
      <c r="S46" s="265"/>
      <c r="T46" s="266"/>
      <c r="U46" s="266"/>
      <c r="V46" s="266"/>
      <c r="W46" s="266"/>
      <c r="X46" s="266"/>
      <c r="Y46" s="266"/>
    </row>
    <row r="47">
      <c r="S47" s="265"/>
      <c r="T47" s="266"/>
      <c r="U47" s="266"/>
      <c r="V47" s="266"/>
      <c r="W47" s="266"/>
      <c r="X47" s="266"/>
      <c r="Y47" s="266"/>
    </row>
    <row r="48">
      <c r="S48" s="265"/>
      <c r="T48" s="266"/>
      <c r="U48" s="266"/>
      <c r="V48" s="266"/>
      <c r="W48" s="266"/>
      <c r="X48" s="266"/>
      <c r="Y48" s="266"/>
    </row>
    <row r="49">
      <c r="S49" s="265"/>
      <c r="T49" s="266"/>
      <c r="U49" s="266"/>
      <c r="V49" s="266"/>
      <c r="W49" s="266"/>
      <c r="X49" s="266"/>
      <c r="Y49" s="266"/>
    </row>
    <row r="50">
      <c r="S50" s="265"/>
      <c r="T50" s="266"/>
      <c r="U50" s="266"/>
      <c r="V50" s="266"/>
      <c r="W50" s="266"/>
      <c r="X50" s="266"/>
      <c r="Y50" s="266"/>
    </row>
    <row r="51">
      <c r="S51" s="265"/>
      <c r="T51" s="266"/>
      <c r="U51" s="266"/>
      <c r="V51" s="266"/>
      <c r="W51" s="266"/>
      <c r="X51" s="266"/>
      <c r="Y51" s="266"/>
    </row>
    <row r="52">
      <c r="S52" s="265"/>
      <c r="T52" s="266"/>
      <c r="U52" s="266"/>
      <c r="V52" s="266"/>
      <c r="W52" s="266"/>
      <c r="X52" s="266"/>
      <c r="Y52" s="266"/>
    </row>
    <row r="53">
      <c r="S53" s="265"/>
      <c r="T53" s="266"/>
      <c r="U53" s="266"/>
      <c r="V53" s="266"/>
      <c r="W53" s="266"/>
      <c r="X53" s="266"/>
      <c r="Y53" s="266"/>
    </row>
    <row r="54">
      <c r="S54" s="265"/>
      <c r="T54" s="266"/>
      <c r="U54" s="266"/>
      <c r="V54" s="266"/>
      <c r="W54" s="266"/>
      <c r="X54" s="266"/>
      <c r="Y54" s="266"/>
    </row>
    <row r="55">
      <c r="S55" s="265"/>
      <c r="T55" s="266"/>
      <c r="U55" s="266"/>
      <c r="V55" s="266"/>
      <c r="W55" s="266"/>
      <c r="X55" s="266"/>
      <c r="Y55" s="266"/>
    </row>
    <row r="56">
      <c r="S56" s="265"/>
      <c r="T56" s="266"/>
      <c r="U56" s="266"/>
      <c r="V56" s="266"/>
      <c r="W56" s="266"/>
      <c r="X56" s="266"/>
      <c r="Y56" s="266"/>
    </row>
    <row r="57">
      <c r="S57" s="265"/>
      <c r="T57" s="266"/>
      <c r="U57" s="266"/>
      <c r="V57" s="266"/>
      <c r="W57" s="266"/>
      <c r="X57" s="266"/>
      <c r="Y57" s="266"/>
    </row>
    <row r="58">
      <c r="S58" s="265"/>
      <c r="T58" s="266"/>
      <c r="U58" s="266"/>
      <c r="V58" s="266"/>
      <c r="W58" s="266"/>
      <c r="X58" s="266"/>
      <c r="Y58" s="266"/>
    </row>
    <row r="59">
      <c r="S59" s="265"/>
      <c r="T59" s="266"/>
      <c r="U59" s="266"/>
      <c r="V59" s="266"/>
      <c r="W59" s="266"/>
      <c r="X59" s="266"/>
      <c r="Y59" s="266"/>
    </row>
    <row r="60">
      <c r="S60" s="265"/>
      <c r="T60" s="266"/>
      <c r="U60" s="266"/>
      <c r="V60" s="266"/>
      <c r="W60" s="266"/>
      <c r="X60" s="266"/>
      <c r="Y60" s="266"/>
    </row>
    <row r="61">
      <c r="S61" s="265"/>
      <c r="T61" s="266"/>
      <c r="U61" s="266"/>
      <c r="V61" s="266"/>
      <c r="W61" s="266"/>
      <c r="X61" s="266"/>
      <c r="Y61" s="266"/>
    </row>
    <row r="62">
      <c r="S62" s="265"/>
      <c r="T62" s="266"/>
      <c r="U62" s="266"/>
      <c r="V62" s="266"/>
      <c r="W62" s="266"/>
      <c r="X62" s="266"/>
      <c r="Y62" s="266"/>
    </row>
    <row r="63">
      <c r="S63" s="265"/>
      <c r="T63" s="266"/>
      <c r="U63" s="266"/>
      <c r="V63" s="266"/>
      <c r="W63" s="266"/>
      <c r="X63" s="266"/>
      <c r="Y63" s="266"/>
    </row>
    <row r="64">
      <c r="S64" s="265"/>
      <c r="T64" s="266"/>
      <c r="U64" s="266"/>
      <c r="V64" s="266"/>
      <c r="W64" s="266"/>
      <c r="X64" s="266"/>
      <c r="Y64" s="266"/>
    </row>
    <row r="65">
      <c r="S65" s="265"/>
      <c r="T65" s="266"/>
      <c r="U65" s="266"/>
      <c r="V65" s="266"/>
      <c r="W65" s="266"/>
      <c r="X65" s="266"/>
      <c r="Y65" s="266"/>
    </row>
    <row r="66">
      <c r="S66" s="265"/>
      <c r="T66" s="266"/>
      <c r="U66" s="266"/>
      <c r="V66" s="266"/>
      <c r="W66" s="266"/>
      <c r="X66" s="266"/>
      <c r="Y66" s="266"/>
    </row>
    <row r="67">
      <c r="S67" s="265"/>
      <c r="T67" s="266"/>
      <c r="U67" s="266"/>
      <c r="V67" s="266"/>
      <c r="W67" s="266"/>
      <c r="X67" s="266"/>
      <c r="Y67" s="266"/>
    </row>
    <row r="68">
      <c r="S68" s="265"/>
      <c r="T68" s="266"/>
      <c r="U68" s="266"/>
      <c r="V68" s="266"/>
      <c r="W68" s="266"/>
      <c r="X68" s="266"/>
      <c r="Y68" s="266"/>
    </row>
    <row r="69">
      <c r="S69" s="265"/>
      <c r="T69" s="266"/>
      <c r="U69" s="266"/>
      <c r="V69" s="266"/>
      <c r="W69" s="266"/>
      <c r="X69" s="266"/>
      <c r="Y69" s="266"/>
    </row>
    <row r="70">
      <c r="S70" s="265"/>
      <c r="T70" s="266"/>
      <c r="U70" s="266"/>
      <c r="V70" s="266"/>
      <c r="W70" s="266"/>
      <c r="X70" s="266"/>
      <c r="Y70" s="266"/>
    </row>
    <row r="71">
      <c r="S71" s="265"/>
      <c r="T71" s="266"/>
      <c r="U71" s="266"/>
      <c r="V71" s="266"/>
      <c r="W71" s="266"/>
      <c r="X71" s="266"/>
      <c r="Y71" s="266"/>
    </row>
    <row r="72">
      <c r="S72" s="265"/>
      <c r="T72" s="266"/>
      <c r="U72" s="266"/>
      <c r="V72" s="266"/>
      <c r="W72" s="266"/>
      <c r="X72" s="266"/>
      <c r="Y72" s="266"/>
    </row>
    <row r="73">
      <c r="S73" s="265"/>
      <c r="T73" s="266"/>
      <c r="U73" s="266"/>
      <c r="V73" s="266"/>
      <c r="W73" s="266"/>
      <c r="X73" s="266"/>
      <c r="Y73" s="266"/>
    </row>
    <row r="74">
      <c r="S74" s="265"/>
      <c r="T74" s="266"/>
      <c r="U74" s="266"/>
      <c r="V74" s="266"/>
      <c r="W74" s="266"/>
      <c r="X74" s="266"/>
      <c r="Y74" s="266"/>
    </row>
    <row r="75">
      <c r="S75" s="265"/>
      <c r="T75" s="266"/>
      <c r="U75" s="266"/>
      <c r="V75" s="266"/>
      <c r="W75" s="266"/>
      <c r="X75" s="266"/>
      <c r="Y75" s="266"/>
    </row>
    <row r="76">
      <c r="S76" s="265"/>
      <c r="T76" s="266"/>
      <c r="U76" s="266"/>
      <c r="V76" s="266"/>
      <c r="W76" s="266"/>
      <c r="X76" s="266"/>
      <c r="Y76" s="266"/>
    </row>
    <row r="77">
      <c r="S77" s="265"/>
      <c r="T77" s="266"/>
      <c r="U77" s="266"/>
      <c r="V77" s="266"/>
      <c r="W77" s="266"/>
      <c r="X77" s="266"/>
      <c r="Y77" s="266"/>
    </row>
    <row r="78">
      <c r="S78" s="265"/>
      <c r="T78" s="266"/>
      <c r="U78" s="266"/>
      <c r="V78" s="266"/>
      <c r="W78" s="266"/>
      <c r="X78" s="266"/>
      <c r="Y78" s="266"/>
    </row>
    <row r="79">
      <c r="S79" s="265"/>
      <c r="T79" s="266"/>
      <c r="U79" s="266"/>
      <c r="V79" s="266"/>
      <c r="W79" s="266"/>
      <c r="X79" s="266"/>
      <c r="Y79" s="266"/>
    </row>
    <row r="80">
      <c r="S80" s="265"/>
      <c r="T80" s="266"/>
      <c r="U80" s="266"/>
      <c r="V80" s="266"/>
      <c r="W80" s="266"/>
      <c r="X80" s="266"/>
      <c r="Y80" s="266"/>
    </row>
    <row r="81">
      <c r="S81" s="265"/>
      <c r="T81" s="266"/>
      <c r="U81" s="266"/>
      <c r="V81" s="266"/>
      <c r="W81" s="266"/>
      <c r="X81" s="266"/>
      <c r="Y81" s="266"/>
    </row>
    <row r="82">
      <c r="S82" s="265"/>
      <c r="T82" s="266"/>
      <c r="U82" s="266"/>
      <c r="V82" s="266"/>
      <c r="W82" s="266"/>
      <c r="X82" s="266"/>
      <c r="Y82" s="266"/>
    </row>
    <row r="83">
      <c r="S83" s="265"/>
      <c r="T83" s="266"/>
      <c r="U83" s="266"/>
      <c r="V83" s="266"/>
      <c r="W83" s="266"/>
      <c r="X83" s="266"/>
      <c r="Y83" s="266"/>
    </row>
    <row r="84">
      <c r="S84" s="265"/>
      <c r="T84" s="266"/>
      <c r="U84" s="266"/>
      <c r="V84" s="266"/>
      <c r="W84" s="266"/>
      <c r="X84" s="266"/>
      <c r="Y84" s="266"/>
    </row>
    <row r="85">
      <c r="S85" s="265"/>
      <c r="T85" s="266"/>
      <c r="U85" s="266"/>
      <c r="V85" s="266"/>
      <c r="W85" s="266"/>
      <c r="X85" s="266"/>
      <c r="Y85" s="266"/>
    </row>
    <row r="86">
      <c r="S86" s="265"/>
      <c r="T86" s="266"/>
      <c r="U86" s="266"/>
      <c r="V86" s="266"/>
      <c r="W86" s="266"/>
      <c r="X86" s="266"/>
      <c r="Y86" s="266"/>
    </row>
    <row r="87">
      <c r="S87" s="265"/>
      <c r="T87" s="266"/>
      <c r="U87" s="266"/>
      <c r="V87" s="266"/>
      <c r="W87" s="266"/>
      <c r="X87" s="266"/>
      <c r="Y87" s="266"/>
    </row>
    <row r="88">
      <c r="S88" s="265"/>
      <c r="T88" s="266"/>
      <c r="U88" s="266"/>
      <c r="V88" s="266"/>
      <c r="W88" s="266"/>
      <c r="X88" s="266"/>
      <c r="Y88" s="266"/>
    </row>
    <row r="89">
      <c r="S89" s="265"/>
      <c r="T89" s="266"/>
      <c r="U89" s="266"/>
      <c r="V89" s="266"/>
      <c r="W89" s="266"/>
      <c r="X89" s="266"/>
      <c r="Y89" s="266"/>
    </row>
    <row r="90">
      <c r="S90" s="265"/>
      <c r="T90" s="266"/>
      <c r="U90" s="266"/>
      <c r="V90" s="266"/>
      <c r="W90" s="266"/>
      <c r="X90" s="266"/>
      <c r="Y90" s="266"/>
    </row>
    <row r="91">
      <c r="S91" s="265"/>
      <c r="T91" s="266"/>
      <c r="U91" s="266"/>
      <c r="V91" s="266"/>
      <c r="W91" s="266"/>
      <c r="X91" s="266"/>
      <c r="Y91" s="266"/>
    </row>
    <row r="92">
      <c r="S92" s="265"/>
      <c r="T92" s="266"/>
      <c r="U92" s="266"/>
      <c r="V92" s="266"/>
      <c r="W92" s="266"/>
      <c r="X92" s="266"/>
      <c r="Y92" s="266"/>
    </row>
    <row r="93">
      <c r="S93" s="265"/>
      <c r="T93" s="266"/>
      <c r="U93" s="266"/>
      <c r="V93" s="266"/>
      <c r="W93" s="266"/>
      <c r="X93" s="266"/>
      <c r="Y93" s="266"/>
    </row>
    <row r="94">
      <c r="S94" s="265"/>
      <c r="T94" s="266"/>
      <c r="U94" s="266"/>
      <c r="V94" s="266"/>
      <c r="W94" s="266"/>
      <c r="X94" s="266"/>
      <c r="Y94" s="266"/>
    </row>
    <row r="95">
      <c r="S95" s="265"/>
      <c r="T95" s="266"/>
      <c r="U95" s="266"/>
      <c r="V95" s="266"/>
      <c r="W95" s="266"/>
      <c r="X95" s="266"/>
      <c r="Y95" s="266"/>
    </row>
    <row r="96">
      <c r="S96" s="265"/>
      <c r="T96" s="266"/>
      <c r="U96" s="266"/>
      <c r="V96" s="266"/>
      <c r="W96" s="266"/>
      <c r="X96" s="266"/>
      <c r="Y96" s="266"/>
    </row>
    <row r="97">
      <c r="S97" s="265"/>
      <c r="T97" s="266"/>
      <c r="U97" s="266"/>
      <c r="V97" s="266"/>
      <c r="W97" s="266"/>
      <c r="X97" s="266"/>
      <c r="Y97" s="266"/>
    </row>
    <row r="98">
      <c r="S98" s="265"/>
      <c r="T98" s="266"/>
      <c r="U98" s="266"/>
      <c r="V98" s="266"/>
      <c r="W98" s="266"/>
      <c r="X98" s="266"/>
      <c r="Y98" s="266"/>
    </row>
    <row r="99">
      <c r="S99" s="265"/>
      <c r="T99" s="266"/>
      <c r="U99" s="266"/>
      <c r="V99" s="266"/>
      <c r="W99" s="266"/>
      <c r="X99" s="266"/>
      <c r="Y99" s="266"/>
    </row>
    <row r="100">
      <c r="S100" s="265"/>
      <c r="T100" s="266"/>
      <c r="U100" s="266"/>
      <c r="V100" s="266"/>
      <c r="W100" s="266"/>
      <c r="X100" s="266"/>
      <c r="Y100" s="266"/>
    </row>
    <row r="101">
      <c r="S101" s="265"/>
      <c r="T101" s="266"/>
      <c r="U101" s="266"/>
      <c r="V101" s="266"/>
      <c r="W101" s="266"/>
      <c r="X101" s="266"/>
      <c r="Y101" s="266"/>
    </row>
    <row r="102">
      <c r="S102" s="265"/>
      <c r="T102" s="266"/>
      <c r="U102" s="266"/>
      <c r="V102" s="266"/>
      <c r="W102" s="266"/>
      <c r="X102" s="266"/>
      <c r="Y102" s="266"/>
    </row>
    <row r="103">
      <c r="S103" s="265"/>
      <c r="T103" s="266"/>
      <c r="U103" s="266"/>
      <c r="V103" s="266"/>
      <c r="W103" s="266"/>
      <c r="X103" s="266"/>
      <c r="Y103" s="266"/>
    </row>
    <row r="104">
      <c r="S104" s="265"/>
      <c r="T104" s="266"/>
      <c r="U104" s="266"/>
      <c r="V104" s="266"/>
      <c r="W104" s="266"/>
      <c r="X104" s="266"/>
      <c r="Y104" s="266"/>
    </row>
    <row r="105">
      <c r="S105" s="265"/>
      <c r="T105" s="266"/>
      <c r="U105" s="266"/>
      <c r="V105" s="266"/>
      <c r="W105" s="266"/>
      <c r="X105" s="266"/>
      <c r="Y105" s="266"/>
    </row>
    <row r="106">
      <c r="S106" s="265"/>
      <c r="T106" s="266"/>
      <c r="U106" s="266"/>
      <c r="V106" s="266"/>
      <c r="W106" s="266"/>
      <c r="X106" s="266"/>
      <c r="Y106" s="266"/>
    </row>
    <row r="107">
      <c r="S107" s="265"/>
      <c r="T107" s="266"/>
      <c r="U107" s="266"/>
      <c r="V107" s="266"/>
      <c r="W107" s="266"/>
      <c r="X107" s="266"/>
      <c r="Y107" s="266"/>
    </row>
    <row r="108">
      <c r="S108" s="265"/>
      <c r="T108" s="266"/>
      <c r="U108" s="266"/>
      <c r="V108" s="266"/>
      <c r="W108" s="266"/>
      <c r="X108" s="266"/>
      <c r="Y108" s="266"/>
    </row>
    <row r="109">
      <c r="S109" s="265"/>
      <c r="T109" s="266"/>
      <c r="U109" s="266"/>
      <c r="V109" s="266"/>
      <c r="W109" s="266"/>
      <c r="X109" s="266"/>
      <c r="Y109" s="266"/>
    </row>
    <row r="110">
      <c r="S110" s="265"/>
      <c r="T110" s="266"/>
      <c r="U110" s="266"/>
      <c r="V110" s="266"/>
      <c r="W110" s="266"/>
      <c r="X110" s="266"/>
      <c r="Y110" s="266"/>
    </row>
    <row r="111">
      <c r="S111" s="265"/>
      <c r="T111" s="266"/>
      <c r="U111" s="266"/>
      <c r="V111" s="266"/>
      <c r="W111" s="266"/>
      <c r="X111" s="266"/>
      <c r="Y111" s="266"/>
    </row>
    <row r="112">
      <c r="S112" s="265"/>
      <c r="T112" s="266"/>
      <c r="U112" s="266"/>
      <c r="V112" s="266"/>
      <c r="W112" s="266"/>
      <c r="X112" s="266"/>
      <c r="Y112" s="266"/>
    </row>
    <row r="113">
      <c r="S113" s="265"/>
      <c r="T113" s="266"/>
      <c r="U113" s="266"/>
      <c r="V113" s="266"/>
      <c r="W113" s="266"/>
      <c r="X113" s="266"/>
      <c r="Y113" s="266"/>
    </row>
    <row r="114">
      <c r="S114" s="265"/>
      <c r="T114" s="266"/>
      <c r="U114" s="266"/>
      <c r="V114" s="266"/>
      <c r="W114" s="266"/>
      <c r="X114" s="266"/>
      <c r="Y114" s="266"/>
    </row>
    <row r="115">
      <c r="S115" s="265"/>
      <c r="T115" s="266"/>
      <c r="U115" s="266"/>
      <c r="V115" s="266"/>
      <c r="W115" s="266"/>
      <c r="X115" s="266"/>
      <c r="Y115" s="266"/>
    </row>
    <row r="116">
      <c r="S116" s="265"/>
      <c r="T116" s="266"/>
      <c r="U116" s="266"/>
      <c r="V116" s="266"/>
      <c r="W116" s="266"/>
      <c r="X116" s="266"/>
      <c r="Y116" s="266"/>
    </row>
    <row r="117">
      <c r="S117" s="265"/>
      <c r="T117" s="266"/>
      <c r="U117" s="266"/>
      <c r="V117" s="266"/>
      <c r="W117" s="266"/>
      <c r="X117" s="266"/>
      <c r="Y117" s="266"/>
    </row>
    <row r="118">
      <c r="S118" s="265"/>
      <c r="T118" s="266"/>
      <c r="U118" s="266"/>
      <c r="V118" s="266"/>
      <c r="W118" s="266"/>
      <c r="X118" s="266"/>
      <c r="Y118" s="266"/>
    </row>
    <row r="119">
      <c r="S119" s="265"/>
      <c r="T119" s="266"/>
      <c r="U119" s="266"/>
      <c r="V119" s="266"/>
      <c r="W119" s="266"/>
      <c r="X119" s="266"/>
      <c r="Y119" s="266"/>
    </row>
    <row r="120">
      <c r="S120" s="265"/>
      <c r="T120" s="266"/>
      <c r="U120" s="266"/>
      <c r="V120" s="266"/>
      <c r="W120" s="266"/>
      <c r="X120" s="266"/>
      <c r="Y120" s="266"/>
    </row>
    <row r="121">
      <c r="S121" s="265"/>
      <c r="T121" s="266"/>
      <c r="U121" s="266"/>
      <c r="V121" s="266"/>
      <c r="W121" s="266"/>
      <c r="X121" s="266"/>
      <c r="Y121" s="266"/>
    </row>
    <row r="122">
      <c r="S122" s="265"/>
      <c r="T122" s="266"/>
      <c r="U122" s="266"/>
      <c r="V122" s="266"/>
      <c r="W122" s="266"/>
      <c r="X122" s="266"/>
      <c r="Y122" s="266"/>
    </row>
    <row r="123">
      <c r="S123" s="265"/>
      <c r="T123" s="266"/>
      <c r="U123" s="266"/>
      <c r="V123" s="266"/>
      <c r="W123" s="266"/>
      <c r="X123" s="266"/>
      <c r="Y123" s="266"/>
    </row>
    <row r="124">
      <c r="S124" s="265"/>
      <c r="T124" s="266"/>
      <c r="U124" s="266"/>
      <c r="V124" s="266"/>
      <c r="W124" s="266"/>
      <c r="X124" s="266"/>
      <c r="Y124" s="266"/>
    </row>
    <row r="125">
      <c r="S125" s="265"/>
      <c r="T125" s="266"/>
      <c r="U125" s="266"/>
      <c r="V125" s="266"/>
      <c r="W125" s="266"/>
      <c r="X125" s="266"/>
      <c r="Y125" s="266"/>
    </row>
    <row r="126">
      <c r="S126" s="265"/>
      <c r="T126" s="266"/>
      <c r="U126" s="266"/>
      <c r="V126" s="266"/>
      <c r="W126" s="266"/>
      <c r="X126" s="266"/>
      <c r="Y126" s="266"/>
    </row>
    <row r="127">
      <c r="S127" s="265"/>
      <c r="T127" s="266"/>
      <c r="U127" s="266"/>
      <c r="V127" s="266"/>
      <c r="W127" s="266"/>
      <c r="X127" s="266"/>
      <c r="Y127" s="266"/>
    </row>
    <row r="128">
      <c r="S128" s="265"/>
      <c r="T128" s="266"/>
      <c r="U128" s="266"/>
      <c r="V128" s="266"/>
      <c r="W128" s="266"/>
      <c r="X128" s="266"/>
      <c r="Y128" s="266"/>
    </row>
    <row r="129">
      <c r="S129" s="265"/>
      <c r="T129" s="266"/>
      <c r="U129" s="266"/>
      <c r="V129" s="266"/>
      <c r="W129" s="266"/>
      <c r="X129" s="266"/>
      <c r="Y129" s="266"/>
    </row>
    <row r="130">
      <c r="S130" s="265"/>
      <c r="T130" s="266"/>
      <c r="U130" s="266"/>
      <c r="V130" s="266"/>
      <c r="W130" s="266"/>
      <c r="X130" s="266"/>
      <c r="Y130" s="266"/>
    </row>
    <row r="131">
      <c r="S131" s="265"/>
      <c r="T131" s="266"/>
      <c r="U131" s="266"/>
      <c r="V131" s="266"/>
      <c r="W131" s="266"/>
      <c r="X131" s="266"/>
      <c r="Y131" s="266"/>
    </row>
    <row r="132">
      <c r="S132" s="265"/>
      <c r="T132" s="266"/>
      <c r="U132" s="266"/>
      <c r="V132" s="266"/>
      <c r="W132" s="266"/>
      <c r="X132" s="266"/>
      <c r="Y132" s="266"/>
    </row>
    <row r="133">
      <c r="S133" s="265"/>
      <c r="T133" s="266"/>
      <c r="U133" s="266"/>
      <c r="V133" s="266"/>
      <c r="W133" s="266"/>
      <c r="X133" s="266"/>
      <c r="Y133" s="266"/>
    </row>
    <row r="134">
      <c r="S134" s="265"/>
      <c r="T134" s="266"/>
      <c r="U134" s="266"/>
      <c r="V134" s="266"/>
      <c r="W134" s="266"/>
      <c r="X134" s="266"/>
      <c r="Y134" s="266"/>
    </row>
    <row r="135">
      <c r="S135" s="265"/>
      <c r="T135" s="266"/>
      <c r="U135" s="266"/>
      <c r="V135" s="266"/>
      <c r="W135" s="266"/>
      <c r="X135" s="266"/>
      <c r="Y135" s="266"/>
    </row>
    <row r="136">
      <c r="S136" s="265"/>
      <c r="T136" s="266"/>
      <c r="U136" s="266"/>
      <c r="V136" s="266"/>
      <c r="W136" s="266"/>
      <c r="X136" s="266"/>
      <c r="Y136" s="266"/>
    </row>
    <row r="137">
      <c r="S137" s="265"/>
      <c r="T137" s="266"/>
      <c r="U137" s="266"/>
      <c r="V137" s="266"/>
      <c r="W137" s="266"/>
      <c r="X137" s="266"/>
      <c r="Y137" s="266"/>
    </row>
    <row r="138">
      <c r="S138" s="265"/>
      <c r="T138" s="266"/>
      <c r="U138" s="266"/>
      <c r="V138" s="266"/>
      <c r="W138" s="266"/>
      <c r="X138" s="266"/>
      <c r="Y138" s="266"/>
    </row>
    <row r="139">
      <c r="S139" s="265"/>
      <c r="T139" s="266"/>
      <c r="U139" s="266"/>
      <c r="V139" s="266"/>
      <c r="W139" s="266"/>
      <c r="X139" s="266"/>
      <c r="Y139" s="266"/>
    </row>
    <row r="140">
      <c r="S140" s="265"/>
      <c r="T140" s="266"/>
      <c r="U140" s="266"/>
      <c r="V140" s="266"/>
      <c r="W140" s="266"/>
      <c r="X140" s="266"/>
      <c r="Y140" s="266"/>
    </row>
    <row r="141">
      <c r="S141" s="265"/>
      <c r="T141" s="266"/>
      <c r="U141" s="266"/>
      <c r="V141" s="266"/>
      <c r="W141" s="266"/>
      <c r="X141" s="266"/>
      <c r="Y141" s="266"/>
    </row>
    <row r="142">
      <c r="S142" s="265"/>
      <c r="T142" s="266"/>
      <c r="U142" s="266"/>
      <c r="V142" s="266"/>
      <c r="W142" s="266"/>
      <c r="X142" s="266"/>
      <c r="Y142" s="266"/>
    </row>
    <row r="143">
      <c r="S143" s="265"/>
      <c r="T143" s="266"/>
      <c r="U143" s="266"/>
      <c r="V143" s="266"/>
      <c r="W143" s="266"/>
      <c r="X143" s="266"/>
      <c r="Y143" s="266"/>
    </row>
    <row r="144">
      <c r="S144" s="265"/>
      <c r="T144" s="266"/>
      <c r="U144" s="266"/>
      <c r="V144" s="266"/>
      <c r="W144" s="266"/>
      <c r="X144" s="266"/>
      <c r="Y144" s="266"/>
    </row>
    <row r="145">
      <c r="S145" s="265"/>
      <c r="T145" s="266"/>
      <c r="U145" s="266"/>
      <c r="V145" s="266"/>
      <c r="W145" s="266"/>
      <c r="X145" s="266"/>
      <c r="Y145" s="266"/>
    </row>
    <row r="146">
      <c r="S146" s="265"/>
      <c r="T146" s="266"/>
      <c r="U146" s="266"/>
      <c r="V146" s="266"/>
      <c r="W146" s="266"/>
      <c r="X146" s="266"/>
      <c r="Y146" s="266"/>
    </row>
    <row r="147">
      <c r="S147" s="265"/>
      <c r="T147" s="266"/>
      <c r="U147" s="266"/>
      <c r="V147" s="266"/>
      <c r="W147" s="266"/>
      <c r="X147" s="266"/>
      <c r="Y147" s="266"/>
    </row>
    <row r="148">
      <c r="S148" s="265"/>
      <c r="T148" s="266"/>
      <c r="U148" s="266"/>
      <c r="V148" s="266"/>
      <c r="W148" s="266"/>
      <c r="X148" s="266"/>
      <c r="Y148" s="266"/>
    </row>
    <row r="149">
      <c r="S149" s="265"/>
      <c r="T149" s="266"/>
      <c r="U149" s="266"/>
      <c r="V149" s="266"/>
      <c r="W149" s="266"/>
      <c r="X149" s="266"/>
      <c r="Y149" s="266"/>
    </row>
    <row r="150">
      <c r="S150" s="265"/>
      <c r="T150" s="266"/>
      <c r="U150" s="266"/>
      <c r="V150" s="266"/>
      <c r="W150" s="266"/>
      <c r="X150" s="266"/>
      <c r="Y150" s="266"/>
    </row>
    <row r="151">
      <c r="S151" s="265"/>
      <c r="T151" s="266"/>
      <c r="U151" s="266"/>
      <c r="V151" s="266"/>
      <c r="W151" s="266"/>
      <c r="X151" s="266"/>
      <c r="Y151" s="266"/>
    </row>
    <row r="152">
      <c r="S152" s="265"/>
      <c r="T152" s="266"/>
      <c r="U152" s="266"/>
      <c r="V152" s="266"/>
      <c r="W152" s="266"/>
      <c r="X152" s="266"/>
      <c r="Y152" s="266"/>
    </row>
    <row r="153">
      <c r="S153" s="265"/>
      <c r="T153" s="266"/>
      <c r="U153" s="266"/>
      <c r="V153" s="266"/>
      <c r="W153" s="266"/>
      <c r="X153" s="266"/>
      <c r="Y153" s="266"/>
    </row>
    <row r="154">
      <c r="S154" s="265"/>
      <c r="T154" s="266"/>
      <c r="U154" s="266"/>
      <c r="V154" s="266"/>
      <c r="W154" s="266"/>
      <c r="X154" s="266"/>
      <c r="Y154" s="266"/>
    </row>
    <row r="155">
      <c r="S155" s="265"/>
      <c r="T155" s="266"/>
      <c r="U155" s="266"/>
      <c r="V155" s="266"/>
      <c r="W155" s="266"/>
      <c r="X155" s="266"/>
      <c r="Y155" s="266"/>
    </row>
    <row r="156">
      <c r="S156" s="265"/>
      <c r="T156" s="266"/>
      <c r="U156" s="266"/>
      <c r="V156" s="266"/>
      <c r="W156" s="266"/>
      <c r="X156" s="266"/>
      <c r="Y156" s="266"/>
    </row>
    <row r="157">
      <c r="S157" s="265"/>
      <c r="T157" s="266"/>
      <c r="U157" s="266"/>
      <c r="V157" s="266"/>
      <c r="W157" s="266"/>
      <c r="X157" s="266"/>
      <c r="Y157" s="266"/>
    </row>
    <row r="158">
      <c r="S158" s="265"/>
      <c r="T158" s="266"/>
      <c r="U158" s="266"/>
      <c r="V158" s="266"/>
      <c r="W158" s="266"/>
      <c r="X158" s="266"/>
      <c r="Y158" s="266"/>
    </row>
    <row r="159">
      <c r="S159" s="265"/>
      <c r="T159" s="266"/>
      <c r="U159" s="266"/>
      <c r="V159" s="266"/>
      <c r="W159" s="266"/>
      <c r="X159" s="266"/>
      <c r="Y159" s="266"/>
    </row>
    <row r="160">
      <c r="S160" s="265"/>
      <c r="T160" s="266"/>
      <c r="U160" s="266"/>
      <c r="V160" s="266"/>
      <c r="W160" s="266"/>
      <c r="X160" s="266"/>
      <c r="Y160" s="266"/>
    </row>
    <row r="161">
      <c r="S161" s="265"/>
      <c r="T161" s="266"/>
      <c r="U161" s="266"/>
      <c r="V161" s="266"/>
      <c r="W161" s="266"/>
      <c r="X161" s="266"/>
      <c r="Y161" s="266"/>
    </row>
    <row r="162">
      <c r="S162" s="265"/>
      <c r="T162" s="266"/>
      <c r="U162" s="266"/>
      <c r="V162" s="266"/>
      <c r="W162" s="266"/>
      <c r="X162" s="266"/>
      <c r="Y162" s="266"/>
    </row>
    <row r="163">
      <c r="S163" s="265"/>
      <c r="T163" s="266"/>
      <c r="U163" s="266"/>
      <c r="V163" s="266"/>
      <c r="W163" s="266"/>
      <c r="X163" s="266"/>
      <c r="Y163" s="266"/>
    </row>
    <row r="164">
      <c r="S164" s="265"/>
      <c r="T164" s="266"/>
      <c r="U164" s="266"/>
      <c r="V164" s="266"/>
      <c r="W164" s="266"/>
      <c r="X164" s="266"/>
      <c r="Y164" s="266"/>
    </row>
    <row r="165">
      <c r="S165" s="265"/>
      <c r="T165" s="266"/>
      <c r="U165" s="266"/>
      <c r="V165" s="266"/>
      <c r="W165" s="266"/>
      <c r="X165" s="266"/>
      <c r="Y165" s="266"/>
    </row>
    <row r="166">
      <c r="S166" s="265"/>
      <c r="T166" s="266"/>
      <c r="U166" s="266"/>
      <c r="V166" s="266"/>
      <c r="W166" s="266"/>
      <c r="X166" s="266"/>
      <c r="Y166" s="266"/>
    </row>
    <row r="167">
      <c r="S167" s="265"/>
      <c r="T167" s="266"/>
      <c r="U167" s="266"/>
      <c r="V167" s="266"/>
      <c r="W167" s="266"/>
      <c r="X167" s="266"/>
      <c r="Y167" s="266"/>
    </row>
    <row r="168">
      <c r="S168" s="265"/>
      <c r="T168" s="266"/>
      <c r="U168" s="266"/>
      <c r="V168" s="266"/>
      <c r="W168" s="266"/>
      <c r="X168" s="266"/>
      <c r="Y168" s="266"/>
    </row>
    <row r="169">
      <c r="S169" s="265"/>
      <c r="T169" s="266"/>
      <c r="U169" s="266"/>
      <c r="V169" s="266"/>
      <c r="W169" s="266"/>
      <c r="X169" s="266"/>
      <c r="Y169" s="266"/>
    </row>
    <row r="170">
      <c r="S170" s="265"/>
      <c r="T170" s="266"/>
      <c r="U170" s="266"/>
      <c r="V170" s="266"/>
      <c r="W170" s="266"/>
      <c r="X170" s="266"/>
      <c r="Y170" s="266"/>
    </row>
    <row r="171">
      <c r="S171" s="265"/>
      <c r="T171" s="266"/>
      <c r="U171" s="266"/>
      <c r="V171" s="266"/>
      <c r="W171" s="266"/>
      <c r="X171" s="266"/>
      <c r="Y171" s="266"/>
    </row>
    <row r="172">
      <c r="S172" s="265"/>
      <c r="T172" s="266"/>
      <c r="U172" s="266"/>
      <c r="V172" s="266"/>
      <c r="W172" s="266"/>
      <c r="X172" s="266"/>
      <c r="Y172" s="266"/>
    </row>
    <row r="173">
      <c r="S173" s="265"/>
      <c r="T173" s="266"/>
      <c r="U173" s="266"/>
      <c r="V173" s="266"/>
      <c r="W173" s="266"/>
      <c r="X173" s="266"/>
      <c r="Y173" s="266"/>
    </row>
    <row r="174">
      <c r="S174" s="265"/>
      <c r="T174" s="266"/>
      <c r="U174" s="266"/>
      <c r="V174" s="266"/>
      <c r="W174" s="266"/>
      <c r="X174" s="266"/>
      <c r="Y174" s="266"/>
    </row>
    <row r="175">
      <c r="S175" s="265"/>
      <c r="T175" s="266"/>
      <c r="U175" s="266"/>
      <c r="V175" s="266"/>
      <c r="W175" s="266"/>
      <c r="X175" s="266"/>
      <c r="Y175" s="266"/>
    </row>
    <row r="176">
      <c r="S176" s="265"/>
      <c r="T176" s="266"/>
      <c r="U176" s="266"/>
      <c r="V176" s="266"/>
      <c r="W176" s="266"/>
      <c r="X176" s="266"/>
      <c r="Y176" s="266"/>
    </row>
    <row r="177">
      <c r="S177" s="265"/>
      <c r="T177" s="266"/>
      <c r="U177" s="266"/>
      <c r="V177" s="266"/>
      <c r="W177" s="266"/>
      <c r="X177" s="266"/>
      <c r="Y177" s="266"/>
    </row>
    <row r="178">
      <c r="S178" s="265"/>
      <c r="T178" s="266"/>
      <c r="U178" s="266"/>
      <c r="V178" s="266"/>
      <c r="W178" s="266"/>
      <c r="X178" s="266"/>
      <c r="Y178" s="266"/>
    </row>
    <row r="179">
      <c r="S179" s="265"/>
      <c r="T179" s="266"/>
      <c r="U179" s="266"/>
      <c r="V179" s="266"/>
      <c r="W179" s="266"/>
      <c r="X179" s="266"/>
      <c r="Y179" s="266"/>
    </row>
    <row r="180">
      <c r="S180" s="265"/>
      <c r="T180" s="266"/>
      <c r="U180" s="266"/>
      <c r="V180" s="266"/>
      <c r="W180" s="266"/>
      <c r="X180" s="266"/>
      <c r="Y180" s="266"/>
    </row>
    <row r="181">
      <c r="S181" s="265"/>
      <c r="T181" s="266"/>
      <c r="U181" s="266"/>
      <c r="V181" s="266"/>
      <c r="W181" s="266"/>
      <c r="X181" s="266"/>
      <c r="Y181" s="266"/>
    </row>
    <row r="182">
      <c r="S182" s="265"/>
      <c r="T182" s="266"/>
      <c r="U182" s="266"/>
      <c r="V182" s="266"/>
      <c r="W182" s="266"/>
      <c r="X182" s="266"/>
      <c r="Y182" s="266"/>
    </row>
    <row r="183">
      <c r="S183" s="265"/>
      <c r="T183" s="266"/>
      <c r="U183" s="266"/>
      <c r="V183" s="266"/>
      <c r="W183" s="266"/>
      <c r="X183" s="266"/>
      <c r="Y183" s="266"/>
    </row>
    <row r="184">
      <c r="S184" s="265"/>
      <c r="T184" s="266"/>
      <c r="U184" s="266"/>
      <c r="V184" s="266"/>
      <c r="W184" s="266"/>
      <c r="X184" s="266"/>
      <c r="Y184" s="266"/>
    </row>
    <row r="185">
      <c r="S185" s="265"/>
      <c r="T185" s="266"/>
      <c r="U185" s="266"/>
      <c r="V185" s="266"/>
      <c r="W185" s="266"/>
      <c r="X185" s="266"/>
      <c r="Y185" s="266"/>
    </row>
    <row r="186">
      <c r="S186" s="265"/>
      <c r="T186" s="266"/>
      <c r="U186" s="266"/>
      <c r="V186" s="266"/>
      <c r="W186" s="266"/>
      <c r="X186" s="266"/>
      <c r="Y186" s="266"/>
    </row>
    <row r="187">
      <c r="S187" s="265"/>
      <c r="T187" s="266"/>
      <c r="U187" s="266"/>
      <c r="V187" s="266"/>
      <c r="W187" s="266"/>
      <c r="X187" s="266"/>
      <c r="Y187" s="266"/>
    </row>
    <row r="188">
      <c r="S188" s="265"/>
      <c r="T188" s="266"/>
      <c r="U188" s="266"/>
      <c r="V188" s="266"/>
      <c r="W188" s="266"/>
      <c r="X188" s="266"/>
      <c r="Y188" s="266"/>
    </row>
    <row r="189">
      <c r="S189" s="265"/>
      <c r="T189" s="266"/>
      <c r="U189" s="266"/>
      <c r="V189" s="266"/>
      <c r="W189" s="266"/>
      <c r="X189" s="266"/>
      <c r="Y189" s="266"/>
    </row>
    <row r="190">
      <c r="S190" s="265"/>
      <c r="T190" s="266"/>
      <c r="U190" s="266"/>
      <c r="V190" s="266"/>
      <c r="W190" s="266"/>
      <c r="X190" s="266"/>
      <c r="Y190" s="266"/>
    </row>
    <row r="191">
      <c r="S191" s="265"/>
      <c r="T191" s="266"/>
      <c r="U191" s="266"/>
      <c r="V191" s="266"/>
      <c r="W191" s="266"/>
      <c r="X191" s="266"/>
      <c r="Y191" s="266"/>
    </row>
    <row r="192">
      <c r="S192" s="265"/>
      <c r="T192" s="266"/>
      <c r="U192" s="266"/>
      <c r="V192" s="266"/>
      <c r="W192" s="266"/>
      <c r="X192" s="266"/>
      <c r="Y192" s="266"/>
    </row>
    <row r="193">
      <c r="S193" s="265"/>
      <c r="T193" s="266"/>
      <c r="U193" s="266"/>
      <c r="V193" s="266"/>
      <c r="W193" s="266"/>
      <c r="X193" s="266"/>
      <c r="Y193" s="266"/>
    </row>
    <row r="194">
      <c r="S194" s="265"/>
      <c r="T194" s="266"/>
      <c r="U194" s="266"/>
      <c r="V194" s="266"/>
      <c r="W194" s="266"/>
      <c r="X194" s="266"/>
      <c r="Y194" s="266"/>
    </row>
    <row r="195">
      <c r="S195" s="265"/>
      <c r="T195" s="266"/>
      <c r="U195" s="266"/>
      <c r="V195" s="266"/>
      <c r="W195" s="266"/>
      <c r="X195" s="266"/>
      <c r="Y195" s="266"/>
    </row>
    <row r="196">
      <c r="S196" s="265"/>
      <c r="T196" s="266"/>
      <c r="U196" s="266"/>
      <c r="V196" s="266"/>
      <c r="W196" s="266"/>
      <c r="X196" s="266"/>
      <c r="Y196" s="266"/>
    </row>
    <row r="197">
      <c r="S197" s="265"/>
      <c r="T197" s="266"/>
      <c r="U197" s="266"/>
      <c r="V197" s="266"/>
      <c r="W197" s="266"/>
      <c r="X197" s="266"/>
      <c r="Y197" s="266"/>
    </row>
    <row r="198">
      <c r="S198" s="265"/>
      <c r="T198" s="266"/>
      <c r="U198" s="266"/>
      <c r="V198" s="266"/>
      <c r="W198" s="266"/>
      <c r="X198" s="266"/>
      <c r="Y198" s="266"/>
    </row>
    <row r="199">
      <c r="S199" s="265"/>
      <c r="T199" s="266"/>
      <c r="U199" s="266"/>
      <c r="V199" s="266"/>
      <c r="W199" s="266"/>
      <c r="X199" s="266"/>
      <c r="Y199" s="266"/>
    </row>
    <row r="200">
      <c r="S200" s="265"/>
      <c r="T200" s="266"/>
      <c r="U200" s="266"/>
      <c r="V200" s="266"/>
      <c r="W200" s="266"/>
      <c r="X200" s="266"/>
      <c r="Y200" s="266"/>
    </row>
    <row r="201">
      <c r="S201" s="265"/>
      <c r="T201" s="266"/>
      <c r="U201" s="266"/>
      <c r="V201" s="266"/>
      <c r="W201" s="266"/>
      <c r="X201" s="266"/>
      <c r="Y201" s="266"/>
    </row>
    <row r="202">
      <c r="S202" s="265"/>
      <c r="T202" s="266"/>
      <c r="U202" s="266"/>
      <c r="V202" s="266"/>
      <c r="W202" s="266"/>
      <c r="X202" s="266"/>
      <c r="Y202" s="266"/>
    </row>
    <row r="203">
      <c r="S203" s="265"/>
      <c r="T203" s="266"/>
      <c r="U203" s="266"/>
      <c r="V203" s="266"/>
      <c r="W203" s="266"/>
      <c r="X203" s="266"/>
      <c r="Y203" s="266"/>
    </row>
    <row r="204">
      <c r="S204" s="265"/>
      <c r="T204" s="266"/>
      <c r="U204" s="266"/>
      <c r="V204" s="266"/>
      <c r="W204" s="266"/>
      <c r="X204" s="266"/>
      <c r="Y204" s="266"/>
    </row>
    <row r="205">
      <c r="S205" s="265"/>
      <c r="T205" s="266"/>
      <c r="U205" s="266"/>
      <c r="V205" s="266"/>
      <c r="W205" s="266"/>
      <c r="X205" s="266"/>
      <c r="Y205" s="266"/>
    </row>
    <row r="206">
      <c r="S206" s="265"/>
      <c r="T206" s="266"/>
      <c r="U206" s="266"/>
      <c r="V206" s="266"/>
      <c r="W206" s="266"/>
      <c r="X206" s="266"/>
      <c r="Y206" s="266"/>
    </row>
    <row r="207">
      <c r="S207" s="265"/>
      <c r="T207" s="266"/>
      <c r="U207" s="266"/>
      <c r="V207" s="266"/>
      <c r="W207" s="266"/>
      <c r="X207" s="266"/>
      <c r="Y207" s="266"/>
    </row>
    <row r="208">
      <c r="S208" s="265"/>
      <c r="T208" s="266"/>
      <c r="U208" s="266"/>
      <c r="V208" s="266"/>
      <c r="W208" s="266"/>
      <c r="X208" s="266"/>
      <c r="Y208" s="266"/>
    </row>
    <row r="209">
      <c r="S209" s="265"/>
      <c r="T209" s="266"/>
      <c r="U209" s="266"/>
      <c r="V209" s="266"/>
      <c r="W209" s="266"/>
      <c r="X209" s="266"/>
      <c r="Y209" s="266"/>
    </row>
    <row r="210">
      <c r="S210" s="265"/>
      <c r="T210" s="266"/>
      <c r="U210" s="266"/>
      <c r="V210" s="266"/>
      <c r="W210" s="266"/>
      <c r="X210" s="266"/>
      <c r="Y210" s="266"/>
    </row>
    <row r="211">
      <c r="S211" s="265"/>
      <c r="T211" s="266"/>
      <c r="U211" s="266"/>
      <c r="V211" s="266"/>
      <c r="W211" s="266"/>
      <c r="X211" s="266"/>
      <c r="Y211" s="266"/>
    </row>
    <row r="212">
      <c r="S212" s="265"/>
      <c r="T212" s="266"/>
      <c r="U212" s="266"/>
      <c r="V212" s="266"/>
      <c r="W212" s="266"/>
      <c r="X212" s="266"/>
      <c r="Y212" s="266"/>
    </row>
    <row r="213">
      <c r="S213" s="265"/>
      <c r="T213" s="266"/>
      <c r="U213" s="266"/>
      <c r="V213" s="266"/>
      <c r="W213" s="266"/>
      <c r="X213" s="266"/>
      <c r="Y213" s="266"/>
    </row>
    <row r="214">
      <c r="S214" s="265"/>
      <c r="T214" s="266"/>
      <c r="U214" s="266"/>
      <c r="V214" s="266"/>
      <c r="W214" s="266"/>
      <c r="X214" s="266"/>
      <c r="Y214" s="266"/>
    </row>
    <row r="215">
      <c r="S215" s="265"/>
      <c r="T215" s="266"/>
      <c r="U215" s="266"/>
      <c r="V215" s="266"/>
      <c r="W215" s="266"/>
      <c r="X215" s="266"/>
      <c r="Y215" s="266"/>
    </row>
    <row r="216">
      <c r="S216" s="265"/>
      <c r="T216" s="266"/>
      <c r="U216" s="266"/>
      <c r="V216" s="266"/>
      <c r="W216" s="266"/>
      <c r="X216" s="266"/>
      <c r="Y216" s="266"/>
    </row>
    <row r="217">
      <c r="S217" s="265"/>
      <c r="T217" s="266"/>
      <c r="U217" s="266"/>
      <c r="V217" s="266"/>
      <c r="W217" s="266"/>
      <c r="X217" s="266"/>
      <c r="Y217" s="266"/>
    </row>
    <row r="218">
      <c r="S218" s="265"/>
      <c r="T218" s="266"/>
      <c r="U218" s="266"/>
      <c r="V218" s="266"/>
      <c r="W218" s="266"/>
      <c r="X218" s="266"/>
      <c r="Y218" s="266"/>
    </row>
    <row r="219">
      <c r="S219" s="265"/>
      <c r="T219" s="266"/>
      <c r="U219" s="266"/>
      <c r="V219" s="266"/>
      <c r="W219" s="266"/>
      <c r="X219" s="266"/>
      <c r="Y219" s="266"/>
    </row>
    <row r="220">
      <c r="S220" s="265"/>
      <c r="T220" s="266"/>
      <c r="U220" s="266"/>
      <c r="V220" s="266"/>
      <c r="W220" s="266"/>
      <c r="X220" s="266"/>
      <c r="Y220" s="266"/>
    </row>
    <row r="221">
      <c r="S221" s="265"/>
      <c r="T221" s="266"/>
      <c r="U221" s="266"/>
      <c r="V221" s="266"/>
      <c r="W221" s="266"/>
      <c r="X221" s="266"/>
      <c r="Y221" s="266"/>
    </row>
    <row r="222">
      <c r="S222" s="265"/>
      <c r="T222" s="266"/>
      <c r="U222" s="266"/>
      <c r="V222" s="266"/>
      <c r="W222" s="266"/>
      <c r="X222" s="266"/>
      <c r="Y222" s="266"/>
    </row>
    <row r="223">
      <c r="S223" s="265"/>
      <c r="T223" s="266"/>
      <c r="U223" s="266"/>
      <c r="V223" s="266"/>
      <c r="W223" s="266"/>
      <c r="X223" s="266"/>
      <c r="Y223" s="266"/>
    </row>
    <row r="224">
      <c r="S224" s="265"/>
      <c r="T224" s="266"/>
      <c r="U224" s="266"/>
      <c r="V224" s="266"/>
      <c r="W224" s="266"/>
      <c r="X224" s="266"/>
      <c r="Y224" s="266"/>
    </row>
    <row r="225">
      <c r="S225" s="265"/>
      <c r="T225" s="266"/>
      <c r="U225" s="266"/>
      <c r="V225" s="266"/>
      <c r="W225" s="266"/>
      <c r="X225" s="266"/>
      <c r="Y225" s="266"/>
    </row>
    <row r="226">
      <c r="S226" s="265"/>
      <c r="T226" s="266"/>
      <c r="U226" s="266"/>
      <c r="V226" s="266"/>
      <c r="W226" s="266"/>
      <c r="X226" s="266"/>
      <c r="Y226" s="266"/>
    </row>
    <row r="227">
      <c r="S227" s="265"/>
      <c r="T227" s="266"/>
      <c r="U227" s="266"/>
      <c r="V227" s="266"/>
      <c r="W227" s="266"/>
      <c r="X227" s="266"/>
      <c r="Y227" s="266"/>
    </row>
    <row r="228">
      <c r="S228" s="265"/>
      <c r="T228" s="266"/>
      <c r="U228" s="266"/>
      <c r="V228" s="266"/>
      <c r="W228" s="266"/>
      <c r="X228" s="266"/>
      <c r="Y228" s="266"/>
    </row>
    <row r="229">
      <c r="S229" s="265"/>
      <c r="T229" s="266"/>
      <c r="U229" s="266"/>
      <c r="V229" s="266"/>
      <c r="W229" s="266"/>
      <c r="X229" s="266"/>
      <c r="Y229" s="266"/>
    </row>
    <row r="230">
      <c r="S230" s="265"/>
      <c r="T230" s="266"/>
      <c r="U230" s="266"/>
      <c r="V230" s="266"/>
      <c r="W230" s="266"/>
      <c r="X230" s="266"/>
      <c r="Y230" s="266"/>
    </row>
    <row r="231">
      <c r="S231" s="265"/>
      <c r="T231" s="266"/>
      <c r="U231" s="266"/>
      <c r="V231" s="266"/>
      <c r="W231" s="266"/>
      <c r="X231" s="266"/>
      <c r="Y231" s="266"/>
    </row>
    <row r="232">
      <c r="S232" s="265"/>
      <c r="T232" s="266"/>
      <c r="U232" s="266"/>
      <c r="V232" s="266"/>
      <c r="W232" s="266"/>
      <c r="X232" s="266"/>
      <c r="Y232" s="266"/>
    </row>
    <row r="233">
      <c r="S233" s="265"/>
      <c r="T233" s="266"/>
      <c r="U233" s="266"/>
      <c r="V233" s="266"/>
      <c r="W233" s="266"/>
      <c r="X233" s="266"/>
      <c r="Y233" s="266"/>
    </row>
    <row r="234">
      <c r="S234" s="265"/>
      <c r="T234" s="266"/>
      <c r="U234" s="266"/>
      <c r="V234" s="266"/>
      <c r="W234" s="266"/>
      <c r="X234" s="266"/>
      <c r="Y234" s="266"/>
    </row>
    <row r="235">
      <c r="S235" s="265"/>
      <c r="T235" s="266"/>
      <c r="U235" s="266"/>
      <c r="V235" s="266"/>
      <c r="W235" s="266"/>
      <c r="X235" s="266"/>
      <c r="Y235" s="266"/>
    </row>
    <row r="236">
      <c r="S236" s="265"/>
      <c r="T236" s="266"/>
      <c r="U236" s="266"/>
      <c r="V236" s="266"/>
      <c r="W236" s="266"/>
      <c r="X236" s="266"/>
      <c r="Y236" s="266"/>
    </row>
    <row r="237">
      <c r="S237" s="265"/>
      <c r="T237" s="266"/>
      <c r="U237" s="266"/>
      <c r="V237" s="266"/>
      <c r="W237" s="266"/>
      <c r="X237" s="266"/>
      <c r="Y237" s="266"/>
    </row>
    <row r="238">
      <c r="S238" s="265"/>
      <c r="T238" s="266"/>
      <c r="U238" s="266"/>
      <c r="V238" s="266"/>
      <c r="W238" s="266"/>
      <c r="X238" s="266"/>
      <c r="Y238" s="266"/>
    </row>
    <row r="239">
      <c r="S239" s="265"/>
      <c r="T239" s="266"/>
      <c r="U239" s="266"/>
      <c r="V239" s="266"/>
      <c r="W239" s="266"/>
      <c r="X239" s="266"/>
      <c r="Y239" s="266"/>
    </row>
    <row r="240">
      <c r="S240" s="265"/>
      <c r="T240" s="266"/>
      <c r="U240" s="266"/>
      <c r="V240" s="266"/>
      <c r="W240" s="266"/>
      <c r="X240" s="266"/>
      <c r="Y240" s="266"/>
    </row>
    <row r="241">
      <c r="S241" s="265"/>
      <c r="T241" s="266"/>
      <c r="U241" s="266"/>
      <c r="V241" s="266"/>
      <c r="W241" s="266"/>
      <c r="X241" s="266"/>
      <c r="Y241" s="266"/>
    </row>
    <row r="242">
      <c r="S242" s="265"/>
      <c r="T242" s="266"/>
      <c r="U242" s="266"/>
      <c r="V242" s="266"/>
      <c r="W242" s="266"/>
      <c r="X242" s="266"/>
      <c r="Y242" s="266"/>
    </row>
    <row r="243">
      <c r="S243" s="265"/>
      <c r="T243" s="266"/>
      <c r="U243" s="266"/>
      <c r="V243" s="266"/>
      <c r="W243" s="266"/>
      <c r="X243" s="266"/>
      <c r="Y243" s="266"/>
    </row>
    <row r="244">
      <c r="S244" s="265"/>
      <c r="T244" s="266"/>
      <c r="U244" s="266"/>
      <c r="V244" s="266"/>
      <c r="W244" s="266"/>
      <c r="X244" s="266"/>
      <c r="Y244" s="266"/>
    </row>
    <row r="245">
      <c r="S245" s="265"/>
      <c r="T245" s="266"/>
      <c r="U245" s="266"/>
      <c r="V245" s="266"/>
      <c r="W245" s="266"/>
      <c r="X245" s="266"/>
      <c r="Y245" s="266"/>
    </row>
    <row r="246">
      <c r="S246" s="265"/>
      <c r="T246" s="266"/>
      <c r="U246" s="266"/>
      <c r="V246" s="266"/>
      <c r="W246" s="266"/>
      <c r="X246" s="266"/>
      <c r="Y246" s="266"/>
    </row>
    <row r="247">
      <c r="S247" s="265"/>
      <c r="T247" s="266"/>
      <c r="U247" s="266"/>
      <c r="V247" s="266"/>
      <c r="W247" s="266"/>
      <c r="X247" s="266"/>
      <c r="Y247" s="266"/>
    </row>
    <row r="248">
      <c r="S248" s="265"/>
      <c r="T248" s="266"/>
      <c r="U248" s="266"/>
      <c r="V248" s="266"/>
      <c r="W248" s="266"/>
      <c r="X248" s="266"/>
      <c r="Y248" s="266"/>
    </row>
    <row r="249">
      <c r="S249" s="265"/>
      <c r="T249" s="266"/>
      <c r="U249" s="266"/>
      <c r="V249" s="266"/>
      <c r="W249" s="266"/>
      <c r="X249" s="266"/>
      <c r="Y249" s="266"/>
    </row>
    <row r="250">
      <c r="S250" s="265"/>
      <c r="T250" s="266"/>
      <c r="U250" s="266"/>
      <c r="V250" s="266"/>
      <c r="W250" s="266"/>
      <c r="X250" s="266"/>
      <c r="Y250" s="266"/>
    </row>
    <row r="251">
      <c r="S251" s="265"/>
      <c r="T251" s="266"/>
      <c r="U251" s="266"/>
      <c r="V251" s="266"/>
      <c r="W251" s="266"/>
      <c r="X251" s="266"/>
      <c r="Y251" s="266"/>
    </row>
    <row r="252">
      <c r="S252" s="265"/>
      <c r="T252" s="266"/>
      <c r="U252" s="266"/>
      <c r="V252" s="266"/>
      <c r="W252" s="266"/>
      <c r="X252" s="266"/>
      <c r="Y252" s="266"/>
    </row>
    <row r="253">
      <c r="S253" s="265"/>
      <c r="T253" s="266"/>
      <c r="U253" s="266"/>
      <c r="V253" s="266"/>
      <c r="W253" s="266"/>
      <c r="X253" s="266"/>
      <c r="Y253" s="266"/>
    </row>
    <row r="254">
      <c r="S254" s="265"/>
      <c r="T254" s="266"/>
      <c r="U254" s="266"/>
      <c r="V254" s="266"/>
      <c r="W254" s="266"/>
      <c r="X254" s="266"/>
      <c r="Y254" s="266"/>
    </row>
    <row r="255">
      <c r="S255" s="265"/>
      <c r="T255" s="266"/>
      <c r="U255" s="266"/>
      <c r="V255" s="266"/>
      <c r="W255" s="266"/>
      <c r="X255" s="266"/>
      <c r="Y255" s="266"/>
    </row>
    <row r="256">
      <c r="S256" s="265"/>
      <c r="T256" s="266"/>
      <c r="U256" s="266"/>
      <c r="V256" s="266"/>
      <c r="W256" s="266"/>
      <c r="X256" s="266"/>
      <c r="Y256" s="266"/>
    </row>
    <row r="257">
      <c r="S257" s="265"/>
      <c r="T257" s="266"/>
      <c r="U257" s="266"/>
      <c r="V257" s="266"/>
      <c r="W257" s="266"/>
      <c r="X257" s="266"/>
      <c r="Y257" s="266"/>
    </row>
    <row r="258">
      <c r="S258" s="265"/>
      <c r="T258" s="266"/>
      <c r="U258" s="266"/>
      <c r="V258" s="266"/>
      <c r="W258" s="266"/>
      <c r="X258" s="266"/>
      <c r="Y258" s="266"/>
    </row>
    <row r="259">
      <c r="S259" s="265"/>
      <c r="T259" s="266"/>
      <c r="U259" s="266"/>
      <c r="V259" s="266"/>
      <c r="W259" s="266"/>
      <c r="X259" s="266"/>
      <c r="Y259" s="266"/>
    </row>
    <row r="260">
      <c r="S260" s="265"/>
      <c r="T260" s="266"/>
      <c r="U260" s="266"/>
      <c r="V260" s="266"/>
      <c r="W260" s="266"/>
      <c r="X260" s="266"/>
      <c r="Y260" s="266"/>
    </row>
    <row r="261">
      <c r="S261" s="265"/>
      <c r="T261" s="266"/>
      <c r="U261" s="266"/>
      <c r="V261" s="266"/>
      <c r="W261" s="266"/>
      <c r="X261" s="266"/>
      <c r="Y261" s="266"/>
    </row>
    <row r="262">
      <c r="S262" s="265"/>
      <c r="T262" s="266"/>
      <c r="U262" s="266"/>
      <c r="V262" s="266"/>
      <c r="W262" s="266"/>
      <c r="X262" s="266"/>
      <c r="Y262" s="266"/>
    </row>
    <row r="263">
      <c r="S263" s="265"/>
      <c r="T263" s="266"/>
      <c r="U263" s="266"/>
      <c r="V263" s="266"/>
      <c r="W263" s="266"/>
      <c r="X263" s="266"/>
      <c r="Y263" s="266"/>
    </row>
    <row r="264">
      <c r="S264" s="265"/>
      <c r="T264" s="266"/>
      <c r="U264" s="266"/>
      <c r="V264" s="266"/>
      <c r="W264" s="266"/>
      <c r="X264" s="266"/>
      <c r="Y264" s="266"/>
    </row>
    <row r="265">
      <c r="S265" s="265"/>
      <c r="T265" s="266"/>
      <c r="U265" s="266"/>
      <c r="V265" s="266"/>
      <c r="W265" s="266"/>
      <c r="X265" s="266"/>
      <c r="Y265" s="266"/>
    </row>
    <row r="266">
      <c r="S266" s="265"/>
      <c r="T266" s="266"/>
      <c r="U266" s="266"/>
      <c r="V266" s="266"/>
      <c r="W266" s="266"/>
      <c r="X266" s="266"/>
      <c r="Y266" s="266"/>
    </row>
    <row r="267">
      <c r="S267" s="265"/>
      <c r="T267" s="266"/>
      <c r="U267" s="266"/>
      <c r="V267" s="266"/>
      <c r="W267" s="266"/>
      <c r="X267" s="266"/>
      <c r="Y267" s="266"/>
    </row>
    <row r="268">
      <c r="S268" s="265"/>
      <c r="T268" s="266"/>
      <c r="U268" s="266"/>
      <c r="V268" s="266"/>
      <c r="W268" s="266"/>
      <c r="X268" s="266"/>
      <c r="Y268" s="266"/>
    </row>
    <row r="269">
      <c r="S269" s="265"/>
      <c r="T269" s="266"/>
      <c r="U269" s="266"/>
      <c r="V269" s="266"/>
      <c r="W269" s="266"/>
      <c r="X269" s="266"/>
      <c r="Y269" s="266"/>
    </row>
    <row r="270">
      <c r="S270" s="265"/>
      <c r="T270" s="266"/>
      <c r="U270" s="266"/>
      <c r="V270" s="266"/>
      <c r="W270" s="266"/>
      <c r="X270" s="266"/>
      <c r="Y270" s="266"/>
    </row>
    <row r="271">
      <c r="S271" s="265"/>
      <c r="T271" s="266"/>
      <c r="U271" s="266"/>
      <c r="V271" s="266"/>
      <c r="W271" s="266"/>
      <c r="X271" s="266"/>
      <c r="Y271" s="266"/>
    </row>
    <row r="272">
      <c r="S272" s="265"/>
      <c r="T272" s="266"/>
      <c r="U272" s="266"/>
      <c r="V272" s="266"/>
      <c r="W272" s="266"/>
      <c r="X272" s="266"/>
      <c r="Y272" s="266"/>
    </row>
    <row r="273">
      <c r="S273" s="265"/>
      <c r="T273" s="266"/>
      <c r="U273" s="266"/>
      <c r="V273" s="266"/>
      <c r="W273" s="266"/>
      <c r="X273" s="266"/>
      <c r="Y273" s="266"/>
    </row>
    <row r="274">
      <c r="S274" s="265"/>
      <c r="T274" s="266"/>
      <c r="U274" s="266"/>
      <c r="V274" s="266"/>
      <c r="W274" s="266"/>
      <c r="X274" s="266"/>
      <c r="Y274" s="266"/>
    </row>
    <row r="275">
      <c r="S275" s="265"/>
      <c r="T275" s="266"/>
      <c r="U275" s="266"/>
      <c r="V275" s="266"/>
      <c r="W275" s="266"/>
      <c r="X275" s="266"/>
      <c r="Y275" s="266"/>
    </row>
    <row r="276">
      <c r="S276" s="265"/>
      <c r="T276" s="266"/>
      <c r="U276" s="266"/>
      <c r="V276" s="266"/>
      <c r="W276" s="266"/>
      <c r="X276" s="266"/>
      <c r="Y276" s="266"/>
    </row>
    <row r="277">
      <c r="S277" s="265"/>
      <c r="T277" s="266"/>
      <c r="U277" s="266"/>
      <c r="V277" s="266"/>
      <c r="W277" s="266"/>
      <c r="X277" s="266"/>
      <c r="Y277" s="266"/>
    </row>
    <row r="278">
      <c r="S278" s="265"/>
      <c r="T278" s="266"/>
      <c r="U278" s="266"/>
      <c r="V278" s="266"/>
      <c r="W278" s="266"/>
      <c r="X278" s="266"/>
      <c r="Y278" s="266"/>
    </row>
    <row r="279">
      <c r="S279" s="265"/>
      <c r="T279" s="266"/>
      <c r="U279" s="266"/>
      <c r="V279" s="266"/>
      <c r="W279" s="266"/>
      <c r="X279" s="266"/>
      <c r="Y279" s="266"/>
    </row>
    <row r="280">
      <c r="S280" s="265"/>
      <c r="T280" s="266"/>
      <c r="U280" s="266"/>
      <c r="V280" s="266"/>
      <c r="W280" s="266"/>
      <c r="X280" s="266"/>
      <c r="Y280" s="266"/>
    </row>
    <row r="281">
      <c r="S281" s="265"/>
      <c r="T281" s="266"/>
      <c r="U281" s="266"/>
      <c r="V281" s="266"/>
      <c r="W281" s="266"/>
      <c r="X281" s="266"/>
      <c r="Y281" s="266"/>
    </row>
    <row r="282">
      <c r="S282" s="265"/>
      <c r="T282" s="266"/>
      <c r="U282" s="266"/>
      <c r="V282" s="266"/>
      <c r="W282" s="266"/>
      <c r="X282" s="266"/>
      <c r="Y282" s="266"/>
    </row>
    <row r="283">
      <c r="S283" s="265"/>
      <c r="T283" s="266"/>
      <c r="U283" s="266"/>
      <c r="V283" s="266"/>
      <c r="W283" s="266"/>
      <c r="X283" s="266"/>
      <c r="Y283" s="266"/>
    </row>
    <row r="284">
      <c r="S284" s="265"/>
      <c r="T284" s="266"/>
      <c r="U284" s="266"/>
      <c r="V284" s="266"/>
      <c r="W284" s="266"/>
      <c r="X284" s="266"/>
      <c r="Y284" s="266"/>
    </row>
    <row r="285">
      <c r="S285" s="265"/>
      <c r="T285" s="266"/>
      <c r="U285" s="266"/>
      <c r="V285" s="266"/>
      <c r="W285" s="266"/>
      <c r="X285" s="266"/>
      <c r="Y285" s="266"/>
    </row>
    <row r="286">
      <c r="S286" s="265"/>
      <c r="T286" s="266"/>
      <c r="U286" s="266"/>
      <c r="V286" s="266"/>
      <c r="W286" s="266"/>
      <c r="X286" s="266"/>
      <c r="Y286" s="266"/>
    </row>
    <row r="287">
      <c r="S287" s="265"/>
      <c r="T287" s="266"/>
      <c r="U287" s="266"/>
      <c r="V287" s="266"/>
      <c r="W287" s="266"/>
      <c r="X287" s="266"/>
      <c r="Y287" s="266"/>
    </row>
    <row r="288">
      <c r="S288" s="265"/>
      <c r="T288" s="266"/>
      <c r="U288" s="266"/>
      <c r="V288" s="266"/>
      <c r="W288" s="266"/>
      <c r="X288" s="266"/>
      <c r="Y288" s="266"/>
    </row>
    <row r="289">
      <c r="S289" s="265"/>
      <c r="T289" s="266"/>
      <c r="U289" s="266"/>
      <c r="V289" s="266"/>
      <c r="W289" s="266"/>
      <c r="X289" s="266"/>
      <c r="Y289" s="266"/>
    </row>
    <row r="290">
      <c r="S290" s="265"/>
      <c r="T290" s="266"/>
      <c r="U290" s="266"/>
      <c r="V290" s="266"/>
      <c r="W290" s="266"/>
      <c r="X290" s="266"/>
      <c r="Y290" s="266"/>
    </row>
    <row r="291">
      <c r="S291" s="265"/>
      <c r="T291" s="266"/>
      <c r="U291" s="266"/>
      <c r="V291" s="266"/>
      <c r="W291" s="266"/>
      <c r="X291" s="266"/>
      <c r="Y291" s="266"/>
    </row>
    <row r="292">
      <c r="S292" s="265"/>
      <c r="T292" s="266"/>
      <c r="U292" s="266"/>
      <c r="V292" s="266"/>
      <c r="W292" s="266"/>
      <c r="X292" s="266"/>
      <c r="Y292" s="266"/>
    </row>
    <row r="293">
      <c r="S293" s="265"/>
      <c r="T293" s="266"/>
      <c r="U293" s="266"/>
      <c r="V293" s="266"/>
      <c r="W293" s="266"/>
      <c r="X293" s="266"/>
      <c r="Y293" s="266"/>
    </row>
    <row r="294">
      <c r="S294" s="265"/>
      <c r="T294" s="266"/>
      <c r="U294" s="266"/>
      <c r="V294" s="266"/>
      <c r="W294" s="266"/>
      <c r="X294" s="266"/>
      <c r="Y294" s="266"/>
    </row>
    <row r="295">
      <c r="S295" s="265"/>
      <c r="T295" s="266"/>
      <c r="U295" s="266"/>
      <c r="V295" s="266"/>
      <c r="W295" s="266"/>
      <c r="X295" s="266"/>
      <c r="Y295" s="266"/>
    </row>
    <row r="296">
      <c r="S296" s="265"/>
      <c r="T296" s="266"/>
      <c r="U296" s="266"/>
      <c r="V296" s="266"/>
      <c r="W296" s="266"/>
      <c r="X296" s="266"/>
      <c r="Y296" s="266"/>
    </row>
    <row r="297">
      <c r="S297" s="265"/>
      <c r="T297" s="266"/>
      <c r="U297" s="266"/>
      <c r="V297" s="266"/>
      <c r="W297" s="266"/>
      <c r="X297" s="266"/>
      <c r="Y297" s="266"/>
    </row>
    <row r="298">
      <c r="S298" s="265"/>
      <c r="T298" s="266"/>
      <c r="U298" s="266"/>
      <c r="V298" s="266"/>
      <c r="W298" s="266"/>
      <c r="X298" s="266"/>
      <c r="Y298" s="266"/>
    </row>
    <row r="299">
      <c r="S299" s="265"/>
      <c r="T299" s="266"/>
      <c r="U299" s="266"/>
      <c r="V299" s="266"/>
      <c r="W299" s="266"/>
      <c r="X299" s="266"/>
      <c r="Y299" s="266"/>
    </row>
    <row r="300">
      <c r="S300" s="265"/>
      <c r="T300" s="266"/>
      <c r="U300" s="266"/>
      <c r="V300" s="266"/>
      <c r="W300" s="266"/>
      <c r="X300" s="266"/>
      <c r="Y300" s="266"/>
    </row>
    <row r="301">
      <c r="S301" s="265"/>
      <c r="T301" s="266"/>
      <c r="U301" s="266"/>
      <c r="V301" s="266"/>
      <c r="W301" s="266"/>
      <c r="X301" s="266"/>
      <c r="Y301" s="266"/>
    </row>
    <row r="302">
      <c r="S302" s="265"/>
      <c r="T302" s="266"/>
      <c r="U302" s="266"/>
      <c r="V302" s="266"/>
      <c r="W302" s="266"/>
      <c r="X302" s="266"/>
      <c r="Y302" s="266"/>
    </row>
    <row r="303">
      <c r="S303" s="265"/>
      <c r="T303" s="266"/>
      <c r="U303" s="266"/>
      <c r="V303" s="266"/>
      <c r="W303" s="266"/>
      <c r="X303" s="266"/>
      <c r="Y303" s="266"/>
    </row>
    <row r="304">
      <c r="S304" s="265"/>
      <c r="T304" s="266"/>
      <c r="U304" s="266"/>
      <c r="V304" s="266"/>
      <c r="W304" s="266"/>
      <c r="X304" s="266"/>
      <c r="Y304" s="266"/>
    </row>
    <row r="305">
      <c r="S305" s="265"/>
      <c r="T305" s="266"/>
      <c r="U305" s="266"/>
      <c r="V305" s="266"/>
      <c r="W305" s="266"/>
      <c r="X305" s="266"/>
      <c r="Y305" s="266"/>
    </row>
    <row r="306">
      <c r="S306" s="265"/>
      <c r="T306" s="266"/>
      <c r="U306" s="266"/>
      <c r="V306" s="266"/>
      <c r="W306" s="266"/>
      <c r="X306" s="266"/>
      <c r="Y306" s="266"/>
    </row>
    <row r="307">
      <c r="S307" s="265"/>
      <c r="T307" s="266"/>
      <c r="U307" s="266"/>
      <c r="V307" s="266"/>
      <c r="W307" s="266"/>
      <c r="X307" s="266"/>
      <c r="Y307" s="266"/>
    </row>
    <row r="308">
      <c r="S308" s="265"/>
      <c r="T308" s="266"/>
      <c r="U308" s="266"/>
      <c r="V308" s="266"/>
      <c r="W308" s="266"/>
      <c r="X308" s="266"/>
      <c r="Y308" s="266"/>
    </row>
    <row r="309">
      <c r="S309" s="265"/>
      <c r="T309" s="266"/>
      <c r="U309" s="266"/>
      <c r="V309" s="266"/>
      <c r="W309" s="266"/>
      <c r="X309" s="266"/>
      <c r="Y309" s="266"/>
    </row>
    <row r="310">
      <c r="S310" s="265"/>
      <c r="T310" s="266"/>
      <c r="U310" s="266"/>
      <c r="V310" s="266"/>
      <c r="W310" s="266"/>
      <c r="X310" s="266"/>
      <c r="Y310" s="266"/>
    </row>
    <row r="311">
      <c r="S311" s="265"/>
      <c r="T311" s="266"/>
      <c r="U311" s="266"/>
      <c r="V311" s="266"/>
      <c r="W311" s="266"/>
      <c r="X311" s="266"/>
      <c r="Y311" s="266"/>
    </row>
    <row r="312">
      <c r="S312" s="265"/>
      <c r="T312" s="266"/>
      <c r="U312" s="266"/>
      <c r="V312" s="266"/>
      <c r="W312" s="266"/>
      <c r="X312" s="266"/>
      <c r="Y312" s="266"/>
    </row>
    <row r="313">
      <c r="S313" s="265"/>
      <c r="T313" s="266"/>
      <c r="U313" s="266"/>
      <c r="V313" s="266"/>
      <c r="W313" s="266"/>
      <c r="X313" s="266"/>
      <c r="Y313" s="266"/>
    </row>
    <row r="314">
      <c r="S314" s="265"/>
      <c r="T314" s="266"/>
      <c r="U314" s="266"/>
      <c r="V314" s="266"/>
      <c r="W314" s="266"/>
      <c r="X314" s="266"/>
      <c r="Y314" s="266"/>
    </row>
    <row r="315">
      <c r="S315" s="265"/>
      <c r="T315" s="266"/>
      <c r="U315" s="266"/>
      <c r="V315" s="266"/>
      <c r="W315" s="266"/>
      <c r="X315" s="266"/>
      <c r="Y315" s="266"/>
    </row>
    <row r="316">
      <c r="S316" s="265"/>
      <c r="T316" s="266"/>
      <c r="U316" s="266"/>
      <c r="V316" s="266"/>
      <c r="W316" s="266"/>
      <c r="X316" s="266"/>
      <c r="Y316" s="266"/>
    </row>
    <row r="317">
      <c r="S317" s="265"/>
      <c r="T317" s="266"/>
      <c r="U317" s="266"/>
      <c r="V317" s="266"/>
      <c r="W317" s="266"/>
      <c r="X317" s="266"/>
      <c r="Y317" s="266"/>
    </row>
    <row r="318">
      <c r="S318" s="265"/>
      <c r="T318" s="266"/>
      <c r="U318" s="266"/>
      <c r="V318" s="266"/>
      <c r="W318" s="266"/>
      <c r="X318" s="266"/>
      <c r="Y318" s="266"/>
    </row>
    <row r="319">
      <c r="S319" s="265"/>
      <c r="T319" s="266"/>
      <c r="U319" s="266"/>
      <c r="V319" s="266"/>
      <c r="W319" s="266"/>
      <c r="X319" s="266"/>
      <c r="Y319" s="266"/>
    </row>
    <row r="320">
      <c r="S320" s="265"/>
      <c r="T320" s="266"/>
      <c r="U320" s="266"/>
      <c r="V320" s="266"/>
      <c r="W320" s="266"/>
      <c r="X320" s="266"/>
      <c r="Y320" s="266"/>
    </row>
    <row r="321">
      <c r="S321" s="265"/>
      <c r="T321" s="266"/>
      <c r="U321" s="266"/>
      <c r="V321" s="266"/>
      <c r="W321" s="266"/>
      <c r="X321" s="266"/>
      <c r="Y321" s="266"/>
    </row>
    <row r="322">
      <c r="S322" s="265"/>
      <c r="T322" s="266"/>
      <c r="U322" s="266"/>
      <c r="V322" s="266"/>
      <c r="W322" s="266"/>
      <c r="X322" s="266"/>
      <c r="Y322" s="266"/>
    </row>
    <row r="323">
      <c r="S323" s="265"/>
      <c r="T323" s="266"/>
      <c r="U323" s="266"/>
      <c r="V323" s="266"/>
      <c r="W323" s="266"/>
      <c r="X323" s="266"/>
      <c r="Y323" s="266"/>
    </row>
    <row r="324">
      <c r="S324" s="265"/>
      <c r="T324" s="266"/>
      <c r="U324" s="266"/>
      <c r="V324" s="266"/>
      <c r="W324" s="266"/>
      <c r="X324" s="266"/>
      <c r="Y324" s="266"/>
    </row>
    <row r="325">
      <c r="S325" s="265"/>
      <c r="T325" s="266"/>
      <c r="U325" s="266"/>
      <c r="V325" s="266"/>
      <c r="W325" s="266"/>
      <c r="X325" s="266"/>
      <c r="Y325" s="266"/>
    </row>
    <row r="326">
      <c r="S326" s="265"/>
      <c r="T326" s="266"/>
      <c r="U326" s="266"/>
      <c r="V326" s="266"/>
      <c r="W326" s="266"/>
      <c r="X326" s="266"/>
      <c r="Y326" s="266"/>
    </row>
    <row r="327">
      <c r="S327" s="265"/>
      <c r="T327" s="266"/>
      <c r="U327" s="266"/>
      <c r="V327" s="266"/>
      <c r="W327" s="266"/>
      <c r="X327" s="266"/>
      <c r="Y327" s="266"/>
    </row>
    <row r="328">
      <c r="S328" s="265"/>
      <c r="T328" s="266"/>
      <c r="U328" s="266"/>
      <c r="V328" s="266"/>
      <c r="W328" s="266"/>
      <c r="X328" s="266"/>
      <c r="Y328" s="266"/>
    </row>
    <row r="329">
      <c r="S329" s="265"/>
      <c r="T329" s="266"/>
      <c r="U329" s="266"/>
      <c r="V329" s="266"/>
      <c r="W329" s="266"/>
      <c r="X329" s="266"/>
      <c r="Y329" s="266"/>
    </row>
    <row r="330">
      <c r="S330" s="265"/>
      <c r="T330" s="266"/>
      <c r="U330" s="266"/>
      <c r="V330" s="266"/>
      <c r="W330" s="266"/>
      <c r="X330" s="266"/>
      <c r="Y330" s="266"/>
    </row>
    <row r="331">
      <c r="S331" s="265"/>
      <c r="T331" s="266"/>
      <c r="U331" s="266"/>
      <c r="V331" s="266"/>
      <c r="W331" s="266"/>
      <c r="X331" s="266"/>
      <c r="Y331" s="266"/>
    </row>
    <row r="332">
      <c r="S332" s="265"/>
      <c r="T332" s="266"/>
      <c r="U332" s="266"/>
      <c r="V332" s="266"/>
      <c r="W332" s="266"/>
      <c r="X332" s="266"/>
      <c r="Y332" s="266"/>
    </row>
    <row r="333">
      <c r="S333" s="265"/>
      <c r="T333" s="266"/>
      <c r="U333" s="266"/>
      <c r="V333" s="266"/>
      <c r="W333" s="266"/>
      <c r="X333" s="266"/>
      <c r="Y333" s="266"/>
    </row>
    <row r="334">
      <c r="S334" s="265"/>
      <c r="T334" s="266"/>
      <c r="U334" s="266"/>
      <c r="V334" s="266"/>
      <c r="W334" s="266"/>
      <c r="X334" s="266"/>
      <c r="Y334" s="266"/>
    </row>
    <row r="335">
      <c r="S335" s="265"/>
      <c r="T335" s="266"/>
      <c r="U335" s="266"/>
      <c r="V335" s="266"/>
      <c r="W335" s="266"/>
      <c r="X335" s="266"/>
      <c r="Y335" s="266"/>
    </row>
    <row r="336">
      <c r="S336" s="265"/>
      <c r="T336" s="266"/>
      <c r="U336" s="266"/>
      <c r="V336" s="266"/>
      <c r="W336" s="266"/>
      <c r="X336" s="266"/>
      <c r="Y336" s="266"/>
    </row>
    <row r="337">
      <c r="S337" s="265"/>
      <c r="T337" s="266"/>
      <c r="U337" s="266"/>
      <c r="V337" s="266"/>
      <c r="W337" s="266"/>
      <c r="X337" s="266"/>
      <c r="Y337" s="266"/>
    </row>
    <row r="338">
      <c r="S338" s="265"/>
      <c r="T338" s="266"/>
      <c r="U338" s="266"/>
      <c r="V338" s="266"/>
      <c r="W338" s="266"/>
      <c r="X338" s="266"/>
      <c r="Y338" s="266"/>
    </row>
    <row r="339">
      <c r="S339" s="265"/>
      <c r="T339" s="266"/>
      <c r="U339" s="266"/>
      <c r="V339" s="266"/>
      <c r="W339" s="266"/>
      <c r="X339" s="266"/>
      <c r="Y339" s="266"/>
    </row>
    <row r="340">
      <c r="S340" s="265"/>
      <c r="T340" s="266"/>
      <c r="U340" s="266"/>
      <c r="V340" s="266"/>
      <c r="W340" s="266"/>
      <c r="X340" s="266"/>
      <c r="Y340" s="266"/>
    </row>
    <row r="341">
      <c r="S341" s="265"/>
      <c r="T341" s="266"/>
      <c r="U341" s="266"/>
      <c r="V341" s="266"/>
      <c r="W341" s="266"/>
      <c r="X341" s="266"/>
      <c r="Y341" s="266"/>
    </row>
    <row r="342">
      <c r="S342" s="265"/>
      <c r="T342" s="266"/>
      <c r="U342" s="266"/>
      <c r="V342" s="266"/>
      <c r="W342" s="266"/>
      <c r="X342" s="266"/>
      <c r="Y342" s="266"/>
    </row>
    <row r="343">
      <c r="S343" s="265"/>
      <c r="T343" s="266"/>
      <c r="U343" s="266"/>
      <c r="V343" s="266"/>
      <c r="W343" s="266"/>
      <c r="X343" s="266"/>
      <c r="Y343" s="266"/>
    </row>
    <row r="344">
      <c r="S344" s="265"/>
      <c r="T344" s="266"/>
      <c r="U344" s="266"/>
      <c r="V344" s="266"/>
      <c r="W344" s="266"/>
      <c r="X344" s="266"/>
      <c r="Y344" s="266"/>
    </row>
    <row r="345">
      <c r="S345" s="265"/>
      <c r="T345" s="266"/>
      <c r="U345" s="266"/>
      <c r="V345" s="266"/>
      <c r="W345" s="266"/>
      <c r="X345" s="266"/>
      <c r="Y345" s="266"/>
    </row>
    <row r="346">
      <c r="S346" s="265"/>
      <c r="T346" s="266"/>
      <c r="U346" s="266"/>
      <c r="V346" s="266"/>
      <c r="W346" s="266"/>
      <c r="X346" s="266"/>
      <c r="Y346" s="266"/>
    </row>
    <row r="347">
      <c r="S347" s="265"/>
      <c r="T347" s="266"/>
      <c r="U347" s="266"/>
      <c r="V347" s="266"/>
      <c r="W347" s="266"/>
      <c r="X347" s="266"/>
      <c r="Y347" s="266"/>
    </row>
    <row r="348">
      <c r="S348" s="265"/>
      <c r="T348" s="266"/>
      <c r="U348" s="266"/>
      <c r="V348" s="266"/>
      <c r="W348" s="266"/>
      <c r="X348" s="266"/>
      <c r="Y348" s="266"/>
    </row>
    <row r="349">
      <c r="S349" s="265"/>
      <c r="T349" s="266"/>
      <c r="U349" s="266"/>
      <c r="V349" s="266"/>
      <c r="W349" s="266"/>
      <c r="X349" s="266"/>
      <c r="Y349" s="266"/>
    </row>
    <row r="350">
      <c r="S350" s="265"/>
      <c r="T350" s="266"/>
      <c r="U350" s="266"/>
      <c r="V350" s="266"/>
      <c r="W350" s="266"/>
      <c r="X350" s="266"/>
      <c r="Y350" s="266"/>
    </row>
    <row r="351">
      <c r="S351" s="265"/>
      <c r="T351" s="266"/>
      <c r="U351" s="266"/>
      <c r="V351" s="266"/>
      <c r="W351" s="266"/>
      <c r="X351" s="266"/>
      <c r="Y351" s="266"/>
    </row>
    <row r="352">
      <c r="S352" s="265"/>
      <c r="T352" s="266"/>
      <c r="U352" s="266"/>
      <c r="V352" s="266"/>
      <c r="W352" s="266"/>
      <c r="X352" s="266"/>
      <c r="Y352" s="266"/>
    </row>
    <row r="353">
      <c r="S353" s="265"/>
      <c r="T353" s="266"/>
      <c r="U353" s="266"/>
      <c r="V353" s="266"/>
      <c r="W353" s="266"/>
      <c r="X353" s="266"/>
      <c r="Y353" s="266"/>
    </row>
    <row r="354">
      <c r="S354" s="265"/>
      <c r="T354" s="266"/>
      <c r="U354" s="266"/>
      <c r="V354" s="266"/>
      <c r="W354" s="266"/>
      <c r="X354" s="266"/>
      <c r="Y354" s="266"/>
    </row>
    <row r="355">
      <c r="S355" s="265"/>
      <c r="T355" s="266"/>
      <c r="U355" s="266"/>
      <c r="V355" s="266"/>
      <c r="W355" s="266"/>
      <c r="X355" s="266"/>
      <c r="Y355" s="266"/>
    </row>
    <row r="356">
      <c r="S356" s="265"/>
      <c r="T356" s="266"/>
      <c r="U356" s="266"/>
      <c r="V356" s="266"/>
      <c r="W356" s="266"/>
      <c r="X356" s="266"/>
      <c r="Y356" s="266"/>
    </row>
    <row r="357">
      <c r="S357" s="265"/>
      <c r="T357" s="266"/>
      <c r="U357" s="266"/>
      <c r="V357" s="266"/>
      <c r="W357" s="266"/>
      <c r="X357" s="266"/>
      <c r="Y357" s="266"/>
    </row>
    <row r="358">
      <c r="S358" s="265"/>
      <c r="T358" s="266"/>
      <c r="U358" s="266"/>
      <c r="V358" s="266"/>
      <c r="W358" s="266"/>
      <c r="X358" s="266"/>
      <c r="Y358" s="266"/>
    </row>
    <row r="359">
      <c r="S359" s="265"/>
      <c r="T359" s="266"/>
      <c r="U359" s="266"/>
      <c r="V359" s="266"/>
      <c r="W359" s="266"/>
      <c r="X359" s="266"/>
      <c r="Y359" s="266"/>
    </row>
    <row r="360">
      <c r="S360" s="265"/>
      <c r="T360" s="266"/>
      <c r="U360" s="266"/>
      <c r="V360" s="266"/>
      <c r="W360" s="266"/>
      <c r="X360" s="266"/>
      <c r="Y360" s="266"/>
    </row>
    <row r="361">
      <c r="S361" s="265"/>
      <c r="T361" s="266"/>
      <c r="U361" s="266"/>
      <c r="V361" s="266"/>
      <c r="W361" s="266"/>
      <c r="X361" s="266"/>
      <c r="Y361" s="266"/>
    </row>
    <row r="362">
      <c r="S362" s="265"/>
      <c r="T362" s="266"/>
      <c r="U362" s="266"/>
      <c r="V362" s="266"/>
      <c r="W362" s="266"/>
      <c r="X362" s="266"/>
      <c r="Y362" s="266"/>
    </row>
    <row r="363">
      <c r="S363" s="265"/>
      <c r="T363" s="266"/>
      <c r="U363" s="266"/>
      <c r="V363" s="266"/>
      <c r="W363" s="266"/>
      <c r="X363" s="266"/>
      <c r="Y363" s="266"/>
    </row>
    <row r="364">
      <c r="S364" s="265"/>
      <c r="T364" s="266"/>
      <c r="U364" s="266"/>
      <c r="V364" s="266"/>
      <c r="W364" s="266"/>
      <c r="X364" s="266"/>
      <c r="Y364" s="266"/>
    </row>
    <row r="365">
      <c r="S365" s="265"/>
      <c r="T365" s="266"/>
      <c r="U365" s="266"/>
      <c r="V365" s="266"/>
      <c r="W365" s="266"/>
      <c r="X365" s="266"/>
      <c r="Y365" s="266"/>
    </row>
    <row r="366">
      <c r="S366" s="265"/>
      <c r="T366" s="266"/>
      <c r="U366" s="266"/>
      <c r="V366" s="266"/>
      <c r="W366" s="266"/>
      <c r="X366" s="266"/>
      <c r="Y366" s="266"/>
    </row>
    <row r="367">
      <c r="S367" s="265"/>
      <c r="T367" s="266"/>
      <c r="U367" s="266"/>
      <c r="V367" s="266"/>
      <c r="W367" s="266"/>
      <c r="X367" s="266"/>
      <c r="Y367" s="266"/>
    </row>
    <row r="368">
      <c r="S368" s="265"/>
      <c r="T368" s="266"/>
      <c r="U368" s="266"/>
      <c r="V368" s="266"/>
      <c r="W368" s="266"/>
      <c r="X368" s="266"/>
      <c r="Y368" s="266"/>
    </row>
    <row r="369">
      <c r="S369" s="265"/>
      <c r="T369" s="266"/>
      <c r="U369" s="266"/>
      <c r="V369" s="266"/>
      <c r="W369" s="266"/>
      <c r="X369" s="266"/>
      <c r="Y369" s="266"/>
    </row>
    <row r="370">
      <c r="S370" s="265"/>
      <c r="T370" s="266"/>
      <c r="U370" s="266"/>
      <c r="V370" s="266"/>
      <c r="W370" s="266"/>
      <c r="X370" s="266"/>
      <c r="Y370" s="266"/>
    </row>
    <row r="371">
      <c r="S371" s="265"/>
      <c r="T371" s="266"/>
      <c r="U371" s="266"/>
      <c r="V371" s="266"/>
      <c r="W371" s="266"/>
      <c r="X371" s="266"/>
      <c r="Y371" s="266"/>
    </row>
    <row r="372">
      <c r="S372" s="265"/>
      <c r="T372" s="266"/>
      <c r="U372" s="266"/>
      <c r="V372" s="266"/>
      <c r="W372" s="266"/>
      <c r="X372" s="266"/>
      <c r="Y372" s="266"/>
    </row>
    <row r="373">
      <c r="S373" s="265"/>
      <c r="T373" s="266"/>
      <c r="U373" s="266"/>
      <c r="V373" s="266"/>
      <c r="W373" s="266"/>
      <c r="X373" s="266"/>
      <c r="Y373" s="266"/>
    </row>
    <row r="374">
      <c r="S374" s="265"/>
      <c r="T374" s="266"/>
      <c r="U374" s="266"/>
      <c r="V374" s="266"/>
      <c r="W374" s="266"/>
      <c r="X374" s="266"/>
      <c r="Y374" s="266"/>
    </row>
    <row r="375">
      <c r="S375" s="265"/>
      <c r="T375" s="266"/>
      <c r="U375" s="266"/>
      <c r="V375" s="266"/>
      <c r="W375" s="266"/>
      <c r="X375" s="266"/>
      <c r="Y375" s="266"/>
    </row>
    <row r="376">
      <c r="S376" s="265"/>
      <c r="T376" s="266"/>
      <c r="U376" s="266"/>
      <c r="V376" s="266"/>
      <c r="W376" s="266"/>
      <c r="X376" s="266"/>
      <c r="Y376" s="266"/>
    </row>
    <row r="377">
      <c r="S377" s="265"/>
      <c r="T377" s="266"/>
      <c r="U377" s="266"/>
      <c r="V377" s="266"/>
      <c r="W377" s="266"/>
      <c r="X377" s="266"/>
      <c r="Y377" s="266"/>
    </row>
    <row r="378">
      <c r="S378" s="265"/>
      <c r="T378" s="266"/>
      <c r="U378" s="266"/>
      <c r="V378" s="266"/>
      <c r="W378" s="266"/>
      <c r="X378" s="266"/>
      <c r="Y378" s="266"/>
    </row>
    <row r="379">
      <c r="S379" s="265"/>
      <c r="T379" s="266"/>
      <c r="U379" s="266"/>
      <c r="V379" s="266"/>
      <c r="W379" s="266"/>
      <c r="X379" s="266"/>
      <c r="Y379" s="266"/>
    </row>
    <row r="380">
      <c r="S380" s="265"/>
      <c r="T380" s="266"/>
      <c r="U380" s="266"/>
      <c r="V380" s="266"/>
      <c r="W380" s="266"/>
      <c r="X380" s="266"/>
      <c r="Y380" s="266"/>
    </row>
    <row r="381">
      <c r="S381" s="265"/>
      <c r="T381" s="266"/>
      <c r="U381" s="266"/>
      <c r="V381" s="266"/>
      <c r="W381" s="266"/>
      <c r="X381" s="266"/>
      <c r="Y381" s="266"/>
    </row>
    <row r="382">
      <c r="S382" s="265"/>
      <c r="T382" s="266"/>
      <c r="U382" s="266"/>
      <c r="V382" s="266"/>
      <c r="W382" s="266"/>
      <c r="X382" s="266"/>
      <c r="Y382" s="266"/>
    </row>
    <row r="383">
      <c r="S383" s="265"/>
      <c r="T383" s="266"/>
      <c r="U383" s="266"/>
      <c r="V383" s="266"/>
      <c r="W383" s="266"/>
      <c r="X383" s="266"/>
      <c r="Y383" s="266"/>
    </row>
    <row r="384">
      <c r="S384" s="265"/>
      <c r="T384" s="266"/>
      <c r="U384" s="266"/>
      <c r="V384" s="266"/>
      <c r="W384" s="266"/>
      <c r="X384" s="266"/>
      <c r="Y384" s="266"/>
    </row>
    <row r="385">
      <c r="S385" s="265"/>
      <c r="T385" s="266"/>
      <c r="U385" s="266"/>
      <c r="V385" s="266"/>
      <c r="W385" s="266"/>
      <c r="X385" s="266"/>
      <c r="Y385" s="266"/>
    </row>
    <row r="386">
      <c r="S386" s="265"/>
      <c r="T386" s="266"/>
      <c r="U386" s="266"/>
      <c r="V386" s="266"/>
      <c r="W386" s="266"/>
      <c r="X386" s="266"/>
      <c r="Y386" s="266"/>
    </row>
    <row r="387">
      <c r="S387" s="265"/>
      <c r="T387" s="266"/>
      <c r="U387" s="266"/>
      <c r="V387" s="266"/>
      <c r="W387" s="266"/>
      <c r="X387" s="266"/>
      <c r="Y387" s="266"/>
    </row>
    <row r="388">
      <c r="S388" s="265"/>
      <c r="T388" s="266"/>
      <c r="U388" s="266"/>
      <c r="V388" s="266"/>
      <c r="W388" s="266"/>
      <c r="X388" s="266"/>
      <c r="Y388" s="266"/>
    </row>
    <row r="389">
      <c r="S389" s="265"/>
      <c r="T389" s="266"/>
      <c r="U389" s="266"/>
      <c r="V389" s="266"/>
      <c r="W389" s="266"/>
      <c r="X389" s="266"/>
      <c r="Y389" s="266"/>
    </row>
    <row r="390">
      <c r="S390" s="265"/>
      <c r="T390" s="266"/>
      <c r="U390" s="266"/>
      <c r="V390" s="266"/>
      <c r="W390" s="266"/>
      <c r="X390" s="266"/>
      <c r="Y390" s="266"/>
    </row>
    <row r="391">
      <c r="S391" s="265"/>
      <c r="T391" s="266"/>
      <c r="U391" s="266"/>
      <c r="V391" s="266"/>
      <c r="W391" s="266"/>
      <c r="X391" s="266"/>
      <c r="Y391" s="266"/>
    </row>
    <row r="392">
      <c r="S392" s="265"/>
      <c r="T392" s="266"/>
      <c r="U392" s="266"/>
      <c r="V392" s="266"/>
      <c r="W392" s="266"/>
      <c r="X392" s="266"/>
      <c r="Y392" s="266"/>
    </row>
    <row r="393">
      <c r="S393" s="265"/>
      <c r="T393" s="266"/>
      <c r="U393" s="266"/>
      <c r="V393" s="266"/>
      <c r="W393" s="266"/>
      <c r="X393" s="266"/>
      <c r="Y393" s="266"/>
    </row>
    <row r="394">
      <c r="S394" s="265"/>
      <c r="T394" s="266"/>
      <c r="U394" s="266"/>
      <c r="V394" s="266"/>
      <c r="W394" s="266"/>
      <c r="X394" s="266"/>
      <c r="Y394" s="266"/>
    </row>
    <row r="395">
      <c r="S395" s="265"/>
      <c r="T395" s="266"/>
      <c r="U395" s="266"/>
      <c r="V395" s="266"/>
      <c r="W395" s="266"/>
      <c r="X395" s="266"/>
      <c r="Y395" s="266"/>
    </row>
    <row r="396">
      <c r="S396" s="265"/>
      <c r="T396" s="266"/>
      <c r="U396" s="266"/>
      <c r="V396" s="266"/>
      <c r="W396" s="266"/>
      <c r="X396" s="266"/>
      <c r="Y396" s="266"/>
    </row>
    <row r="397">
      <c r="S397" s="265"/>
      <c r="T397" s="266"/>
      <c r="U397" s="266"/>
      <c r="V397" s="266"/>
      <c r="W397" s="266"/>
      <c r="X397" s="266"/>
      <c r="Y397" s="266"/>
    </row>
    <row r="398">
      <c r="S398" s="265"/>
      <c r="T398" s="266"/>
      <c r="U398" s="266"/>
      <c r="V398" s="266"/>
      <c r="W398" s="266"/>
      <c r="X398" s="266"/>
      <c r="Y398" s="266"/>
    </row>
    <row r="399">
      <c r="S399" s="265"/>
      <c r="T399" s="266"/>
      <c r="U399" s="266"/>
      <c r="V399" s="266"/>
      <c r="W399" s="266"/>
      <c r="X399" s="266"/>
      <c r="Y399" s="266"/>
    </row>
    <row r="400">
      <c r="S400" s="265"/>
      <c r="T400" s="266"/>
      <c r="U400" s="266"/>
      <c r="V400" s="266"/>
      <c r="W400" s="266"/>
      <c r="X400" s="266"/>
      <c r="Y400" s="266"/>
    </row>
    <row r="401">
      <c r="S401" s="265"/>
      <c r="T401" s="266"/>
      <c r="U401" s="266"/>
      <c r="V401" s="266"/>
      <c r="W401" s="266"/>
      <c r="X401" s="266"/>
      <c r="Y401" s="266"/>
    </row>
    <row r="402">
      <c r="S402" s="265"/>
      <c r="T402" s="266"/>
      <c r="U402" s="266"/>
      <c r="V402" s="266"/>
      <c r="W402" s="266"/>
      <c r="X402" s="266"/>
      <c r="Y402" s="266"/>
    </row>
    <row r="403">
      <c r="S403" s="265"/>
      <c r="T403" s="266"/>
      <c r="U403" s="266"/>
      <c r="V403" s="266"/>
      <c r="W403" s="266"/>
      <c r="X403" s="266"/>
      <c r="Y403" s="266"/>
    </row>
    <row r="404">
      <c r="S404" s="265"/>
      <c r="T404" s="266"/>
      <c r="U404" s="266"/>
      <c r="V404" s="266"/>
      <c r="W404" s="266"/>
      <c r="X404" s="266"/>
      <c r="Y404" s="266"/>
    </row>
    <row r="405">
      <c r="S405" s="265"/>
      <c r="T405" s="266"/>
      <c r="U405" s="266"/>
      <c r="V405" s="266"/>
      <c r="W405" s="266"/>
      <c r="X405" s="266"/>
      <c r="Y405" s="266"/>
    </row>
    <row r="406">
      <c r="S406" s="265"/>
      <c r="T406" s="266"/>
      <c r="U406" s="266"/>
      <c r="V406" s="266"/>
      <c r="W406" s="266"/>
      <c r="X406" s="266"/>
      <c r="Y406" s="266"/>
    </row>
    <row r="407">
      <c r="S407" s="265"/>
      <c r="T407" s="266"/>
      <c r="U407" s="266"/>
      <c r="V407" s="266"/>
      <c r="W407" s="266"/>
      <c r="X407" s="266"/>
      <c r="Y407" s="266"/>
    </row>
    <row r="408">
      <c r="S408" s="265"/>
      <c r="T408" s="266"/>
      <c r="U408" s="266"/>
      <c r="V408" s="266"/>
      <c r="W408" s="266"/>
      <c r="X408" s="266"/>
      <c r="Y408" s="266"/>
    </row>
    <row r="409">
      <c r="S409" s="265"/>
      <c r="T409" s="266"/>
      <c r="U409" s="266"/>
      <c r="V409" s="266"/>
      <c r="W409" s="266"/>
      <c r="X409" s="266"/>
      <c r="Y409" s="266"/>
    </row>
    <row r="410">
      <c r="S410" s="265"/>
      <c r="T410" s="266"/>
      <c r="U410" s="266"/>
      <c r="V410" s="266"/>
      <c r="W410" s="266"/>
      <c r="X410" s="266"/>
      <c r="Y410" s="266"/>
    </row>
    <row r="411">
      <c r="S411" s="265"/>
      <c r="T411" s="266"/>
      <c r="U411" s="266"/>
      <c r="V411" s="266"/>
      <c r="W411" s="266"/>
      <c r="X411" s="266"/>
      <c r="Y411" s="266"/>
    </row>
    <row r="412">
      <c r="S412" s="265"/>
      <c r="T412" s="266"/>
      <c r="U412" s="266"/>
      <c r="V412" s="266"/>
      <c r="W412" s="266"/>
      <c r="X412" s="266"/>
      <c r="Y412" s="266"/>
    </row>
    <row r="413">
      <c r="S413" s="265"/>
      <c r="T413" s="266"/>
      <c r="U413" s="266"/>
      <c r="V413" s="266"/>
      <c r="W413" s="266"/>
      <c r="X413" s="266"/>
      <c r="Y413" s="266"/>
    </row>
    <row r="414">
      <c r="S414" s="265"/>
      <c r="T414" s="266"/>
      <c r="U414" s="266"/>
      <c r="V414" s="266"/>
      <c r="W414" s="266"/>
      <c r="X414" s="266"/>
      <c r="Y414" s="266"/>
    </row>
    <row r="415">
      <c r="S415" s="265"/>
      <c r="T415" s="266"/>
      <c r="U415" s="266"/>
      <c r="V415" s="266"/>
      <c r="W415" s="266"/>
      <c r="X415" s="266"/>
      <c r="Y415" s="266"/>
    </row>
    <row r="416">
      <c r="S416" s="265"/>
      <c r="T416" s="266"/>
      <c r="U416" s="266"/>
      <c r="V416" s="266"/>
      <c r="W416" s="266"/>
      <c r="X416" s="266"/>
      <c r="Y416" s="266"/>
    </row>
    <row r="417">
      <c r="S417" s="265"/>
      <c r="T417" s="266"/>
      <c r="U417" s="266"/>
      <c r="V417" s="266"/>
      <c r="W417" s="266"/>
      <c r="X417" s="266"/>
      <c r="Y417" s="266"/>
    </row>
    <row r="418">
      <c r="S418" s="265"/>
      <c r="T418" s="266"/>
      <c r="U418" s="266"/>
      <c r="V418" s="266"/>
      <c r="W418" s="266"/>
      <c r="X418" s="266"/>
      <c r="Y418" s="266"/>
    </row>
    <row r="419">
      <c r="S419" s="265"/>
      <c r="T419" s="266"/>
      <c r="U419" s="266"/>
      <c r="V419" s="266"/>
      <c r="W419" s="266"/>
      <c r="X419" s="266"/>
      <c r="Y419" s="266"/>
    </row>
    <row r="420">
      <c r="S420" s="265"/>
      <c r="T420" s="266"/>
      <c r="U420" s="266"/>
      <c r="V420" s="266"/>
      <c r="W420" s="266"/>
      <c r="X420" s="266"/>
      <c r="Y420" s="266"/>
    </row>
    <row r="421">
      <c r="S421" s="265"/>
      <c r="T421" s="266"/>
      <c r="U421" s="266"/>
      <c r="V421" s="266"/>
      <c r="W421" s="266"/>
      <c r="X421" s="266"/>
      <c r="Y421" s="266"/>
    </row>
    <row r="422">
      <c r="S422" s="265"/>
      <c r="T422" s="266"/>
      <c r="U422" s="266"/>
      <c r="V422" s="266"/>
      <c r="W422" s="266"/>
      <c r="X422" s="266"/>
      <c r="Y422" s="266"/>
    </row>
    <row r="423">
      <c r="S423" s="265"/>
      <c r="T423" s="266"/>
      <c r="U423" s="266"/>
      <c r="V423" s="266"/>
      <c r="W423" s="266"/>
      <c r="X423" s="266"/>
      <c r="Y423" s="266"/>
    </row>
    <row r="424">
      <c r="S424" s="265"/>
      <c r="T424" s="266"/>
      <c r="U424" s="266"/>
      <c r="V424" s="266"/>
      <c r="W424" s="266"/>
      <c r="X424" s="266"/>
      <c r="Y424" s="266"/>
    </row>
    <row r="425">
      <c r="S425" s="265"/>
      <c r="T425" s="266"/>
      <c r="U425" s="266"/>
      <c r="V425" s="266"/>
      <c r="W425" s="266"/>
      <c r="X425" s="266"/>
      <c r="Y425" s="266"/>
    </row>
    <row r="426">
      <c r="S426" s="265"/>
      <c r="T426" s="266"/>
      <c r="U426" s="266"/>
      <c r="V426" s="266"/>
      <c r="W426" s="266"/>
      <c r="X426" s="266"/>
      <c r="Y426" s="266"/>
    </row>
    <row r="427">
      <c r="S427" s="265"/>
      <c r="T427" s="266"/>
      <c r="U427" s="266"/>
      <c r="V427" s="266"/>
      <c r="W427" s="266"/>
      <c r="X427" s="266"/>
      <c r="Y427" s="266"/>
    </row>
    <row r="428">
      <c r="S428" s="265"/>
      <c r="T428" s="266"/>
      <c r="U428" s="266"/>
      <c r="V428" s="266"/>
      <c r="W428" s="266"/>
      <c r="X428" s="266"/>
      <c r="Y428" s="266"/>
    </row>
    <row r="429">
      <c r="S429" s="265"/>
      <c r="T429" s="266"/>
      <c r="U429" s="266"/>
      <c r="V429" s="266"/>
      <c r="W429" s="266"/>
      <c r="X429" s="266"/>
      <c r="Y429" s="266"/>
    </row>
    <row r="430">
      <c r="S430" s="265"/>
      <c r="T430" s="266"/>
      <c r="U430" s="266"/>
      <c r="V430" s="266"/>
      <c r="W430" s="266"/>
      <c r="X430" s="266"/>
      <c r="Y430" s="266"/>
    </row>
    <row r="431">
      <c r="S431" s="265"/>
      <c r="T431" s="266"/>
      <c r="U431" s="266"/>
      <c r="V431" s="266"/>
      <c r="W431" s="266"/>
      <c r="X431" s="266"/>
      <c r="Y431" s="266"/>
    </row>
    <row r="432">
      <c r="S432" s="265"/>
      <c r="T432" s="266"/>
      <c r="U432" s="266"/>
      <c r="V432" s="266"/>
      <c r="W432" s="266"/>
      <c r="X432" s="266"/>
      <c r="Y432" s="266"/>
    </row>
    <row r="433">
      <c r="S433" s="265"/>
      <c r="T433" s="266"/>
      <c r="U433" s="266"/>
      <c r="V433" s="266"/>
      <c r="W433" s="266"/>
      <c r="X433" s="266"/>
      <c r="Y433" s="266"/>
    </row>
    <row r="434">
      <c r="S434" s="265"/>
      <c r="T434" s="266"/>
      <c r="U434" s="266"/>
      <c r="V434" s="266"/>
      <c r="W434" s="266"/>
      <c r="X434" s="266"/>
      <c r="Y434" s="266"/>
    </row>
    <row r="435">
      <c r="S435" s="265"/>
      <c r="T435" s="266"/>
      <c r="U435" s="266"/>
      <c r="V435" s="266"/>
      <c r="W435" s="266"/>
      <c r="X435" s="266"/>
      <c r="Y435" s="266"/>
    </row>
    <row r="436">
      <c r="S436" s="265"/>
      <c r="T436" s="266"/>
      <c r="U436" s="266"/>
      <c r="V436" s="266"/>
      <c r="W436" s="266"/>
      <c r="X436" s="266"/>
      <c r="Y436" s="266"/>
    </row>
    <row r="437">
      <c r="S437" s="265"/>
      <c r="T437" s="266"/>
      <c r="U437" s="266"/>
      <c r="V437" s="266"/>
      <c r="W437" s="266"/>
      <c r="X437" s="266"/>
      <c r="Y437" s="266"/>
    </row>
    <row r="438">
      <c r="S438" s="265"/>
      <c r="T438" s="266"/>
      <c r="U438" s="266"/>
      <c r="V438" s="266"/>
      <c r="W438" s="266"/>
      <c r="X438" s="266"/>
      <c r="Y438" s="266"/>
    </row>
    <row r="439">
      <c r="S439" s="265"/>
      <c r="T439" s="266"/>
      <c r="U439" s="266"/>
      <c r="V439" s="266"/>
      <c r="W439" s="266"/>
      <c r="X439" s="266"/>
      <c r="Y439" s="266"/>
    </row>
    <row r="440">
      <c r="S440" s="265"/>
      <c r="T440" s="266"/>
      <c r="U440" s="266"/>
      <c r="V440" s="266"/>
      <c r="W440" s="266"/>
      <c r="X440" s="266"/>
      <c r="Y440" s="266"/>
    </row>
    <row r="441">
      <c r="S441" s="265"/>
      <c r="T441" s="266"/>
      <c r="U441" s="266"/>
      <c r="V441" s="266"/>
      <c r="W441" s="266"/>
      <c r="X441" s="266"/>
      <c r="Y441" s="266"/>
    </row>
    <row r="442">
      <c r="S442" s="265"/>
      <c r="T442" s="266"/>
      <c r="U442" s="266"/>
      <c r="V442" s="266"/>
      <c r="W442" s="266"/>
      <c r="X442" s="266"/>
      <c r="Y442" s="266"/>
    </row>
    <row r="443">
      <c r="S443" s="265"/>
      <c r="T443" s="266"/>
      <c r="U443" s="266"/>
      <c r="V443" s="266"/>
      <c r="W443" s="266"/>
      <c r="X443" s="266"/>
      <c r="Y443" s="266"/>
    </row>
    <row r="444">
      <c r="S444" s="265"/>
      <c r="T444" s="266"/>
      <c r="U444" s="266"/>
      <c r="V444" s="266"/>
      <c r="W444" s="266"/>
      <c r="X444" s="266"/>
      <c r="Y444" s="266"/>
    </row>
    <row r="445">
      <c r="S445" s="265"/>
      <c r="T445" s="266"/>
      <c r="U445" s="266"/>
      <c r="V445" s="266"/>
      <c r="W445" s="266"/>
      <c r="X445" s="266"/>
      <c r="Y445" s="266"/>
    </row>
    <row r="446">
      <c r="S446" s="265"/>
      <c r="T446" s="266"/>
      <c r="U446" s="266"/>
      <c r="V446" s="266"/>
      <c r="W446" s="266"/>
      <c r="X446" s="266"/>
      <c r="Y446" s="266"/>
    </row>
    <row r="447">
      <c r="S447" s="265"/>
      <c r="T447" s="266"/>
      <c r="U447" s="266"/>
      <c r="V447" s="266"/>
      <c r="W447" s="266"/>
      <c r="X447" s="266"/>
      <c r="Y447" s="266"/>
    </row>
    <row r="448">
      <c r="S448" s="265"/>
      <c r="T448" s="266"/>
      <c r="U448" s="266"/>
      <c r="V448" s="266"/>
      <c r="W448" s="266"/>
      <c r="X448" s="266"/>
      <c r="Y448" s="266"/>
    </row>
    <row r="449">
      <c r="S449" s="265"/>
      <c r="T449" s="266"/>
      <c r="U449" s="266"/>
      <c r="V449" s="266"/>
      <c r="W449" s="266"/>
      <c r="X449" s="266"/>
      <c r="Y449" s="266"/>
    </row>
    <row r="450">
      <c r="S450" s="265"/>
      <c r="T450" s="266"/>
      <c r="U450" s="266"/>
      <c r="V450" s="266"/>
      <c r="W450" s="266"/>
      <c r="X450" s="266"/>
      <c r="Y450" s="266"/>
    </row>
    <row r="451">
      <c r="S451" s="265"/>
      <c r="T451" s="266"/>
      <c r="U451" s="266"/>
      <c r="V451" s="266"/>
      <c r="W451" s="266"/>
      <c r="X451" s="266"/>
      <c r="Y451" s="266"/>
    </row>
    <row r="452">
      <c r="S452" s="265"/>
      <c r="T452" s="266"/>
      <c r="U452" s="266"/>
      <c r="V452" s="266"/>
      <c r="W452" s="266"/>
      <c r="X452" s="266"/>
      <c r="Y452" s="266"/>
    </row>
    <row r="453">
      <c r="S453" s="265"/>
      <c r="T453" s="266"/>
      <c r="U453" s="266"/>
      <c r="V453" s="266"/>
      <c r="W453" s="266"/>
      <c r="X453" s="266"/>
      <c r="Y453" s="266"/>
    </row>
    <row r="454">
      <c r="S454" s="265"/>
      <c r="T454" s="266"/>
      <c r="U454" s="266"/>
      <c r="V454" s="266"/>
      <c r="W454" s="266"/>
      <c r="X454" s="266"/>
      <c r="Y454" s="266"/>
    </row>
    <row r="455">
      <c r="S455" s="265"/>
      <c r="T455" s="266"/>
      <c r="U455" s="266"/>
      <c r="V455" s="266"/>
      <c r="W455" s="266"/>
      <c r="X455" s="266"/>
      <c r="Y455" s="266"/>
    </row>
    <row r="456">
      <c r="S456" s="265"/>
      <c r="T456" s="266"/>
      <c r="U456" s="266"/>
      <c r="V456" s="266"/>
      <c r="W456" s="266"/>
      <c r="X456" s="266"/>
      <c r="Y456" s="266"/>
    </row>
    <row r="457">
      <c r="S457" s="265"/>
      <c r="T457" s="266"/>
      <c r="U457" s="266"/>
      <c r="V457" s="266"/>
      <c r="W457" s="266"/>
      <c r="X457" s="266"/>
      <c r="Y457" s="266"/>
    </row>
    <row r="458">
      <c r="S458" s="265"/>
      <c r="T458" s="266"/>
      <c r="U458" s="266"/>
      <c r="V458" s="266"/>
      <c r="W458" s="266"/>
      <c r="X458" s="266"/>
      <c r="Y458" s="266"/>
    </row>
    <row r="459">
      <c r="S459" s="265"/>
      <c r="T459" s="266"/>
      <c r="U459" s="266"/>
      <c r="V459" s="266"/>
      <c r="W459" s="266"/>
      <c r="X459" s="266"/>
      <c r="Y459" s="266"/>
    </row>
    <row r="460">
      <c r="S460" s="265"/>
      <c r="T460" s="266"/>
      <c r="U460" s="266"/>
      <c r="V460" s="266"/>
      <c r="W460" s="266"/>
      <c r="X460" s="266"/>
      <c r="Y460" s="266"/>
    </row>
    <row r="461">
      <c r="S461" s="265"/>
      <c r="T461" s="266"/>
      <c r="U461" s="266"/>
      <c r="V461" s="266"/>
      <c r="W461" s="266"/>
      <c r="X461" s="266"/>
      <c r="Y461" s="266"/>
    </row>
    <row r="462">
      <c r="S462" s="265"/>
      <c r="T462" s="266"/>
      <c r="U462" s="266"/>
      <c r="V462" s="266"/>
      <c r="W462" s="266"/>
      <c r="X462" s="266"/>
      <c r="Y462" s="266"/>
    </row>
    <row r="463">
      <c r="S463" s="265"/>
      <c r="T463" s="266"/>
      <c r="U463" s="266"/>
      <c r="V463" s="266"/>
      <c r="W463" s="266"/>
      <c r="X463" s="266"/>
      <c r="Y463" s="266"/>
    </row>
    <row r="464">
      <c r="S464" s="265"/>
      <c r="T464" s="266"/>
      <c r="U464" s="266"/>
      <c r="V464" s="266"/>
      <c r="W464" s="266"/>
      <c r="X464" s="266"/>
      <c r="Y464" s="266"/>
    </row>
    <row r="465">
      <c r="S465" s="265"/>
      <c r="T465" s="266"/>
      <c r="U465" s="266"/>
      <c r="V465" s="266"/>
      <c r="W465" s="266"/>
      <c r="X465" s="266"/>
      <c r="Y465" s="266"/>
    </row>
    <row r="466">
      <c r="S466" s="265"/>
      <c r="T466" s="266"/>
      <c r="U466" s="266"/>
      <c r="V466" s="266"/>
      <c r="W466" s="266"/>
      <c r="X466" s="266"/>
      <c r="Y466" s="266"/>
    </row>
    <row r="467">
      <c r="S467" s="265"/>
      <c r="T467" s="266"/>
      <c r="U467" s="266"/>
      <c r="V467" s="266"/>
      <c r="W467" s="266"/>
      <c r="X467" s="266"/>
      <c r="Y467" s="266"/>
    </row>
    <row r="468">
      <c r="S468" s="265"/>
      <c r="T468" s="266"/>
      <c r="U468" s="266"/>
      <c r="V468" s="266"/>
      <c r="W468" s="266"/>
      <c r="X468" s="266"/>
      <c r="Y468" s="266"/>
    </row>
    <row r="469">
      <c r="S469" s="265"/>
      <c r="T469" s="266"/>
      <c r="U469" s="266"/>
      <c r="V469" s="266"/>
      <c r="W469" s="266"/>
      <c r="X469" s="266"/>
      <c r="Y469" s="266"/>
    </row>
    <row r="470">
      <c r="S470" s="265"/>
      <c r="T470" s="266"/>
      <c r="U470" s="266"/>
      <c r="V470" s="266"/>
      <c r="W470" s="266"/>
      <c r="X470" s="266"/>
      <c r="Y470" s="266"/>
    </row>
    <row r="471">
      <c r="S471" s="265"/>
      <c r="T471" s="266"/>
      <c r="U471" s="266"/>
      <c r="V471" s="266"/>
      <c r="W471" s="266"/>
      <c r="X471" s="266"/>
      <c r="Y471" s="266"/>
    </row>
    <row r="472">
      <c r="S472" s="265"/>
      <c r="T472" s="266"/>
      <c r="U472" s="266"/>
      <c r="V472" s="266"/>
      <c r="W472" s="266"/>
      <c r="X472" s="266"/>
      <c r="Y472" s="266"/>
    </row>
    <row r="473">
      <c r="S473" s="265"/>
      <c r="T473" s="266"/>
      <c r="U473" s="266"/>
      <c r="V473" s="266"/>
      <c r="W473" s="266"/>
      <c r="X473" s="266"/>
      <c r="Y473" s="266"/>
    </row>
    <row r="474">
      <c r="S474" s="265"/>
      <c r="T474" s="266"/>
      <c r="U474" s="266"/>
      <c r="V474" s="266"/>
      <c r="W474" s="266"/>
      <c r="X474" s="266"/>
      <c r="Y474" s="266"/>
    </row>
    <row r="475">
      <c r="S475" s="265"/>
      <c r="T475" s="266"/>
      <c r="U475" s="266"/>
      <c r="V475" s="266"/>
      <c r="W475" s="266"/>
      <c r="X475" s="266"/>
      <c r="Y475" s="266"/>
    </row>
    <row r="476">
      <c r="S476" s="265"/>
      <c r="T476" s="266"/>
      <c r="U476" s="266"/>
      <c r="V476" s="266"/>
      <c r="W476" s="266"/>
      <c r="X476" s="266"/>
      <c r="Y476" s="266"/>
    </row>
    <row r="477">
      <c r="S477" s="265"/>
      <c r="T477" s="266"/>
      <c r="U477" s="266"/>
      <c r="V477" s="266"/>
      <c r="W477" s="266"/>
      <c r="X477" s="266"/>
      <c r="Y477" s="266"/>
    </row>
    <row r="478">
      <c r="S478" s="265"/>
      <c r="T478" s="266"/>
      <c r="U478" s="266"/>
      <c r="V478" s="266"/>
      <c r="W478" s="266"/>
      <c r="X478" s="266"/>
      <c r="Y478" s="266"/>
    </row>
    <row r="479">
      <c r="S479" s="265"/>
      <c r="T479" s="266"/>
      <c r="U479" s="266"/>
      <c r="V479" s="266"/>
      <c r="W479" s="266"/>
      <c r="X479" s="266"/>
      <c r="Y479" s="266"/>
    </row>
    <row r="480">
      <c r="S480" s="265"/>
      <c r="T480" s="266"/>
      <c r="U480" s="266"/>
      <c r="V480" s="266"/>
      <c r="W480" s="266"/>
      <c r="X480" s="266"/>
      <c r="Y480" s="266"/>
    </row>
    <row r="481">
      <c r="S481" s="265"/>
      <c r="T481" s="266"/>
      <c r="U481" s="266"/>
      <c r="V481" s="266"/>
      <c r="W481" s="266"/>
      <c r="X481" s="266"/>
      <c r="Y481" s="266"/>
    </row>
    <row r="482">
      <c r="S482" s="265"/>
      <c r="T482" s="266"/>
      <c r="U482" s="266"/>
      <c r="V482" s="266"/>
      <c r="W482" s="266"/>
      <c r="X482" s="266"/>
      <c r="Y482" s="266"/>
    </row>
    <row r="483">
      <c r="S483" s="265"/>
      <c r="T483" s="266"/>
      <c r="U483" s="266"/>
      <c r="V483" s="266"/>
      <c r="W483" s="266"/>
      <c r="X483" s="266"/>
      <c r="Y483" s="266"/>
    </row>
    <row r="484">
      <c r="S484" s="265"/>
      <c r="T484" s="266"/>
      <c r="U484" s="266"/>
      <c r="V484" s="266"/>
      <c r="W484" s="266"/>
      <c r="X484" s="266"/>
      <c r="Y484" s="266"/>
    </row>
    <row r="485">
      <c r="S485" s="265"/>
      <c r="T485" s="266"/>
      <c r="U485" s="266"/>
      <c r="V485" s="266"/>
      <c r="W485" s="266"/>
      <c r="X485" s="266"/>
      <c r="Y485" s="266"/>
    </row>
    <row r="486">
      <c r="S486" s="265"/>
      <c r="T486" s="266"/>
      <c r="U486" s="266"/>
      <c r="V486" s="266"/>
      <c r="W486" s="266"/>
      <c r="X486" s="266"/>
      <c r="Y486" s="266"/>
    </row>
    <row r="487">
      <c r="S487" s="265"/>
      <c r="T487" s="266"/>
      <c r="U487" s="266"/>
      <c r="V487" s="266"/>
      <c r="W487" s="266"/>
      <c r="X487" s="266"/>
      <c r="Y487" s="266"/>
    </row>
    <row r="488">
      <c r="S488" s="265"/>
      <c r="T488" s="266"/>
      <c r="U488" s="266"/>
      <c r="V488" s="266"/>
      <c r="W488" s="266"/>
      <c r="X488" s="266"/>
      <c r="Y488" s="266"/>
    </row>
    <row r="489">
      <c r="S489" s="265"/>
      <c r="T489" s="266"/>
      <c r="U489" s="266"/>
      <c r="V489" s="266"/>
      <c r="W489" s="266"/>
      <c r="X489" s="266"/>
      <c r="Y489" s="266"/>
    </row>
    <row r="490">
      <c r="S490" s="265"/>
      <c r="T490" s="266"/>
      <c r="U490" s="266"/>
      <c r="V490" s="266"/>
      <c r="W490" s="266"/>
      <c r="X490" s="266"/>
      <c r="Y490" s="266"/>
    </row>
    <row r="491">
      <c r="S491" s="265"/>
      <c r="T491" s="266"/>
      <c r="U491" s="266"/>
      <c r="V491" s="266"/>
      <c r="W491" s="266"/>
      <c r="X491" s="266"/>
      <c r="Y491" s="266"/>
    </row>
    <row r="492">
      <c r="S492" s="265"/>
      <c r="T492" s="266"/>
      <c r="U492" s="266"/>
      <c r="V492" s="266"/>
      <c r="W492" s="266"/>
      <c r="X492" s="266"/>
      <c r="Y492" s="266"/>
    </row>
    <row r="493">
      <c r="S493" s="265"/>
      <c r="T493" s="266"/>
      <c r="U493" s="266"/>
      <c r="V493" s="266"/>
      <c r="W493" s="266"/>
      <c r="X493" s="266"/>
      <c r="Y493" s="266"/>
    </row>
    <row r="494">
      <c r="S494" s="265"/>
      <c r="T494" s="266"/>
      <c r="U494" s="266"/>
      <c r="V494" s="266"/>
      <c r="W494" s="266"/>
      <c r="X494" s="266"/>
      <c r="Y494" s="266"/>
    </row>
    <row r="495">
      <c r="S495" s="265"/>
      <c r="T495" s="266"/>
      <c r="U495" s="266"/>
      <c r="V495" s="266"/>
      <c r="W495" s="266"/>
      <c r="X495" s="266"/>
      <c r="Y495" s="266"/>
    </row>
    <row r="496">
      <c r="S496" s="265"/>
      <c r="T496" s="266"/>
      <c r="U496" s="266"/>
      <c r="V496" s="266"/>
      <c r="W496" s="266"/>
      <c r="X496" s="266"/>
      <c r="Y496" s="266"/>
    </row>
    <row r="497">
      <c r="S497" s="265"/>
      <c r="T497" s="266"/>
      <c r="U497" s="266"/>
      <c r="V497" s="266"/>
      <c r="W497" s="266"/>
      <c r="X497" s="266"/>
      <c r="Y497" s="266"/>
    </row>
    <row r="498">
      <c r="S498" s="265"/>
      <c r="T498" s="266"/>
      <c r="U498" s="266"/>
      <c r="V498" s="266"/>
      <c r="W498" s="266"/>
      <c r="X498" s="266"/>
      <c r="Y498" s="266"/>
    </row>
    <row r="499">
      <c r="S499" s="265"/>
      <c r="T499" s="266"/>
      <c r="U499" s="266"/>
      <c r="V499" s="266"/>
      <c r="W499" s="266"/>
      <c r="X499" s="266"/>
      <c r="Y499" s="266"/>
    </row>
    <row r="500">
      <c r="S500" s="265"/>
      <c r="T500" s="266"/>
      <c r="U500" s="266"/>
      <c r="V500" s="266"/>
      <c r="W500" s="266"/>
      <c r="X500" s="266"/>
      <c r="Y500" s="266"/>
    </row>
    <row r="501">
      <c r="S501" s="265"/>
      <c r="T501" s="266"/>
      <c r="U501" s="266"/>
      <c r="V501" s="266"/>
      <c r="W501" s="266"/>
      <c r="X501" s="266"/>
      <c r="Y501" s="266"/>
    </row>
    <row r="502">
      <c r="S502" s="265"/>
      <c r="T502" s="266"/>
      <c r="U502" s="266"/>
      <c r="V502" s="266"/>
      <c r="W502" s="266"/>
      <c r="X502" s="266"/>
      <c r="Y502" s="266"/>
    </row>
    <row r="503">
      <c r="S503" s="265"/>
      <c r="T503" s="266"/>
      <c r="U503" s="266"/>
      <c r="V503" s="266"/>
      <c r="W503" s="266"/>
      <c r="X503" s="266"/>
      <c r="Y503" s="266"/>
    </row>
    <row r="504">
      <c r="S504" s="265"/>
      <c r="T504" s="266"/>
      <c r="U504" s="266"/>
      <c r="V504" s="266"/>
      <c r="W504" s="266"/>
      <c r="X504" s="266"/>
      <c r="Y504" s="266"/>
    </row>
    <row r="505">
      <c r="S505" s="265"/>
      <c r="T505" s="266"/>
      <c r="U505" s="266"/>
      <c r="V505" s="266"/>
      <c r="W505" s="266"/>
      <c r="X505" s="266"/>
      <c r="Y505" s="266"/>
    </row>
    <row r="506">
      <c r="S506" s="265"/>
      <c r="T506" s="266"/>
      <c r="U506" s="266"/>
      <c r="V506" s="266"/>
      <c r="W506" s="266"/>
      <c r="X506" s="266"/>
      <c r="Y506" s="266"/>
    </row>
    <row r="507">
      <c r="S507" s="265"/>
      <c r="T507" s="266"/>
      <c r="U507" s="266"/>
      <c r="V507" s="266"/>
      <c r="W507" s="266"/>
      <c r="X507" s="266"/>
      <c r="Y507" s="266"/>
    </row>
    <row r="508">
      <c r="S508" s="265"/>
      <c r="T508" s="266"/>
      <c r="U508" s="266"/>
      <c r="V508" s="266"/>
      <c r="W508" s="266"/>
      <c r="X508" s="266"/>
      <c r="Y508" s="266"/>
    </row>
    <row r="509">
      <c r="S509" s="265"/>
      <c r="T509" s="266"/>
      <c r="U509" s="266"/>
      <c r="V509" s="266"/>
      <c r="W509" s="266"/>
      <c r="X509" s="266"/>
      <c r="Y509" s="266"/>
    </row>
    <row r="510">
      <c r="S510" s="265"/>
      <c r="T510" s="266"/>
      <c r="U510" s="266"/>
      <c r="V510" s="266"/>
      <c r="W510" s="266"/>
      <c r="X510" s="266"/>
      <c r="Y510" s="266"/>
    </row>
    <row r="511">
      <c r="S511" s="265"/>
      <c r="T511" s="266"/>
      <c r="U511" s="266"/>
      <c r="V511" s="266"/>
      <c r="W511" s="266"/>
      <c r="X511" s="266"/>
      <c r="Y511" s="266"/>
    </row>
    <row r="512">
      <c r="S512" s="265"/>
      <c r="T512" s="266"/>
      <c r="U512" s="266"/>
      <c r="V512" s="266"/>
      <c r="W512" s="266"/>
      <c r="X512" s="266"/>
      <c r="Y512" s="266"/>
    </row>
    <row r="513">
      <c r="S513" s="265"/>
      <c r="T513" s="266"/>
      <c r="U513" s="266"/>
      <c r="V513" s="266"/>
      <c r="W513" s="266"/>
      <c r="X513" s="266"/>
      <c r="Y513" s="266"/>
    </row>
    <row r="514">
      <c r="S514" s="265"/>
      <c r="T514" s="266"/>
      <c r="U514" s="266"/>
      <c r="V514" s="266"/>
      <c r="W514" s="266"/>
      <c r="X514" s="266"/>
      <c r="Y514" s="266"/>
    </row>
    <row r="515">
      <c r="S515" s="265"/>
      <c r="T515" s="266"/>
      <c r="U515" s="266"/>
      <c r="V515" s="266"/>
      <c r="W515" s="266"/>
      <c r="X515" s="266"/>
      <c r="Y515" s="266"/>
    </row>
    <row r="516">
      <c r="S516" s="265"/>
      <c r="T516" s="266"/>
      <c r="U516" s="266"/>
      <c r="V516" s="266"/>
      <c r="W516" s="266"/>
      <c r="X516" s="266"/>
      <c r="Y516" s="266"/>
    </row>
    <row r="517">
      <c r="S517" s="265"/>
      <c r="T517" s="266"/>
      <c r="U517" s="266"/>
      <c r="V517" s="266"/>
      <c r="W517" s="266"/>
      <c r="X517" s="266"/>
      <c r="Y517" s="266"/>
    </row>
    <row r="518">
      <c r="S518" s="265"/>
      <c r="T518" s="266"/>
      <c r="U518" s="266"/>
      <c r="V518" s="266"/>
      <c r="W518" s="266"/>
      <c r="X518" s="266"/>
      <c r="Y518" s="266"/>
    </row>
    <row r="519">
      <c r="S519" s="265"/>
      <c r="T519" s="266"/>
      <c r="U519" s="266"/>
      <c r="V519" s="266"/>
      <c r="W519" s="266"/>
      <c r="X519" s="266"/>
      <c r="Y519" s="266"/>
    </row>
    <row r="520">
      <c r="S520" s="265"/>
      <c r="T520" s="266"/>
      <c r="U520" s="266"/>
      <c r="V520" s="266"/>
      <c r="W520" s="266"/>
      <c r="X520" s="266"/>
      <c r="Y520" s="266"/>
    </row>
    <row r="521">
      <c r="S521" s="265"/>
      <c r="T521" s="266"/>
      <c r="U521" s="266"/>
      <c r="V521" s="266"/>
      <c r="W521" s="266"/>
      <c r="X521" s="266"/>
      <c r="Y521" s="266"/>
    </row>
    <row r="522">
      <c r="S522" s="265"/>
      <c r="T522" s="266"/>
      <c r="U522" s="266"/>
      <c r="V522" s="266"/>
      <c r="W522" s="266"/>
      <c r="X522" s="266"/>
      <c r="Y522" s="266"/>
    </row>
    <row r="523">
      <c r="S523" s="265"/>
      <c r="T523" s="266"/>
      <c r="U523" s="266"/>
      <c r="V523" s="266"/>
      <c r="W523" s="266"/>
      <c r="X523" s="266"/>
      <c r="Y523" s="266"/>
    </row>
    <row r="524">
      <c r="S524" s="265"/>
      <c r="T524" s="266"/>
      <c r="U524" s="266"/>
      <c r="V524" s="266"/>
      <c r="W524" s="266"/>
      <c r="X524" s="266"/>
      <c r="Y524" s="266"/>
    </row>
    <row r="525">
      <c r="S525" s="265"/>
      <c r="T525" s="266"/>
      <c r="U525" s="266"/>
      <c r="V525" s="266"/>
      <c r="W525" s="266"/>
      <c r="X525" s="266"/>
      <c r="Y525" s="266"/>
    </row>
    <row r="526">
      <c r="S526" s="265"/>
      <c r="T526" s="266"/>
      <c r="U526" s="266"/>
      <c r="V526" s="266"/>
      <c r="W526" s="266"/>
      <c r="X526" s="266"/>
      <c r="Y526" s="266"/>
    </row>
    <row r="527">
      <c r="S527" s="265"/>
      <c r="T527" s="266"/>
      <c r="U527" s="266"/>
      <c r="V527" s="266"/>
      <c r="W527" s="266"/>
      <c r="X527" s="266"/>
      <c r="Y527" s="266"/>
    </row>
    <row r="528">
      <c r="S528" s="265"/>
      <c r="T528" s="266"/>
      <c r="U528" s="266"/>
      <c r="V528" s="266"/>
      <c r="W528" s="266"/>
      <c r="X528" s="266"/>
      <c r="Y528" s="266"/>
    </row>
    <row r="529">
      <c r="S529" s="265"/>
      <c r="T529" s="266"/>
      <c r="U529" s="266"/>
      <c r="V529" s="266"/>
      <c r="W529" s="266"/>
      <c r="X529" s="266"/>
      <c r="Y529" s="266"/>
    </row>
    <row r="530">
      <c r="S530" s="265"/>
      <c r="T530" s="266"/>
      <c r="U530" s="266"/>
      <c r="V530" s="266"/>
      <c r="W530" s="266"/>
      <c r="X530" s="266"/>
      <c r="Y530" s="266"/>
    </row>
    <row r="531">
      <c r="S531" s="265"/>
      <c r="T531" s="266"/>
      <c r="U531" s="266"/>
      <c r="V531" s="266"/>
      <c r="W531" s="266"/>
      <c r="X531" s="266"/>
      <c r="Y531" s="266"/>
    </row>
    <row r="532">
      <c r="S532" s="265"/>
      <c r="T532" s="266"/>
      <c r="U532" s="266"/>
      <c r="V532" s="266"/>
      <c r="W532" s="266"/>
      <c r="X532" s="266"/>
      <c r="Y532" s="266"/>
    </row>
    <row r="533">
      <c r="S533" s="265"/>
      <c r="T533" s="266"/>
      <c r="U533" s="266"/>
      <c r="V533" s="266"/>
      <c r="W533" s="266"/>
      <c r="X533" s="266"/>
      <c r="Y533" s="266"/>
    </row>
    <row r="534">
      <c r="S534" s="265"/>
      <c r="T534" s="266"/>
      <c r="U534" s="266"/>
      <c r="V534" s="266"/>
      <c r="W534" s="266"/>
      <c r="X534" s="266"/>
      <c r="Y534" s="266"/>
    </row>
    <row r="535">
      <c r="S535" s="265"/>
      <c r="T535" s="266"/>
      <c r="U535" s="266"/>
      <c r="V535" s="266"/>
      <c r="W535" s="266"/>
      <c r="X535" s="266"/>
      <c r="Y535" s="266"/>
    </row>
    <row r="536">
      <c r="S536" s="265"/>
      <c r="T536" s="266"/>
      <c r="U536" s="266"/>
      <c r="V536" s="266"/>
      <c r="W536" s="266"/>
      <c r="X536" s="266"/>
      <c r="Y536" s="266"/>
    </row>
    <row r="537">
      <c r="S537" s="265"/>
      <c r="T537" s="266"/>
      <c r="U537" s="266"/>
      <c r="V537" s="266"/>
      <c r="W537" s="266"/>
      <c r="X537" s="266"/>
      <c r="Y537" s="266"/>
    </row>
    <row r="538">
      <c r="S538" s="265"/>
      <c r="T538" s="266"/>
      <c r="U538" s="266"/>
      <c r="V538" s="266"/>
      <c r="W538" s="266"/>
      <c r="X538" s="266"/>
      <c r="Y538" s="266"/>
    </row>
    <row r="539">
      <c r="S539" s="265"/>
      <c r="T539" s="266"/>
      <c r="U539" s="266"/>
      <c r="V539" s="266"/>
      <c r="W539" s="266"/>
      <c r="X539" s="266"/>
      <c r="Y539" s="266"/>
    </row>
    <row r="540">
      <c r="S540" s="265"/>
      <c r="T540" s="266"/>
      <c r="U540" s="266"/>
      <c r="V540" s="266"/>
      <c r="W540" s="266"/>
      <c r="X540" s="266"/>
      <c r="Y540" s="266"/>
    </row>
    <row r="541">
      <c r="S541" s="265"/>
      <c r="T541" s="266"/>
      <c r="U541" s="266"/>
      <c r="V541" s="266"/>
      <c r="W541" s="266"/>
      <c r="X541" s="266"/>
      <c r="Y541" s="266"/>
    </row>
    <row r="542">
      <c r="S542" s="265"/>
      <c r="T542" s="266"/>
      <c r="U542" s="266"/>
      <c r="V542" s="266"/>
      <c r="W542" s="266"/>
      <c r="X542" s="266"/>
      <c r="Y542" s="266"/>
    </row>
    <row r="543">
      <c r="S543" s="265"/>
      <c r="T543" s="266"/>
      <c r="U543" s="266"/>
      <c r="V543" s="266"/>
      <c r="W543" s="266"/>
      <c r="X543" s="266"/>
      <c r="Y543" s="266"/>
    </row>
    <row r="544">
      <c r="S544" s="265"/>
      <c r="T544" s="266"/>
      <c r="U544" s="266"/>
      <c r="V544" s="266"/>
      <c r="W544" s="266"/>
      <c r="X544" s="266"/>
      <c r="Y544" s="266"/>
    </row>
    <row r="545">
      <c r="S545" s="265"/>
      <c r="T545" s="266"/>
      <c r="U545" s="266"/>
      <c r="V545" s="266"/>
      <c r="W545" s="266"/>
      <c r="X545" s="266"/>
      <c r="Y545" s="266"/>
    </row>
    <row r="546">
      <c r="S546" s="265"/>
      <c r="T546" s="266"/>
      <c r="U546" s="266"/>
      <c r="V546" s="266"/>
      <c r="W546" s="266"/>
      <c r="X546" s="266"/>
      <c r="Y546" s="266"/>
    </row>
    <row r="547">
      <c r="S547" s="265"/>
      <c r="T547" s="266"/>
      <c r="U547" s="266"/>
      <c r="V547" s="266"/>
      <c r="W547" s="266"/>
      <c r="X547" s="266"/>
      <c r="Y547" s="266"/>
    </row>
    <row r="548">
      <c r="S548" s="265"/>
      <c r="T548" s="266"/>
      <c r="U548" s="266"/>
      <c r="V548" s="266"/>
      <c r="W548" s="266"/>
      <c r="X548" s="266"/>
      <c r="Y548" s="266"/>
    </row>
    <row r="549">
      <c r="S549" s="265"/>
      <c r="T549" s="266"/>
      <c r="U549" s="266"/>
      <c r="V549" s="266"/>
      <c r="W549" s="266"/>
      <c r="X549" s="266"/>
      <c r="Y549" s="266"/>
    </row>
    <row r="550">
      <c r="S550" s="265"/>
      <c r="T550" s="266"/>
      <c r="U550" s="266"/>
      <c r="V550" s="266"/>
      <c r="W550" s="266"/>
      <c r="X550" s="266"/>
      <c r="Y550" s="266"/>
    </row>
    <row r="551">
      <c r="S551" s="265"/>
      <c r="T551" s="266"/>
      <c r="U551" s="266"/>
      <c r="V551" s="266"/>
      <c r="W551" s="266"/>
      <c r="X551" s="266"/>
      <c r="Y551" s="266"/>
    </row>
    <row r="552">
      <c r="S552" s="265"/>
      <c r="T552" s="266"/>
      <c r="U552" s="266"/>
      <c r="V552" s="266"/>
      <c r="W552" s="266"/>
      <c r="X552" s="266"/>
      <c r="Y552" s="266"/>
    </row>
    <row r="553">
      <c r="S553" s="265"/>
      <c r="T553" s="266"/>
      <c r="U553" s="266"/>
      <c r="V553" s="266"/>
      <c r="W553" s="266"/>
      <c r="X553" s="266"/>
      <c r="Y553" s="266"/>
    </row>
    <row r="554">
      <c r="S554" s="265"/>
      <c r="T554" s="266"/>
      <c r="U554" s="266"/>
      <c r="V554" s="266"/>
      <c r="W554" s="266"/>
      <c r="X554" s="266"/>
      <c r="Y554" s="266"/>
    </row>
    <row r="555">
      <c r="S555" s="265"/>
      <c r="T555" s="266"/>
      <c r="U555" s="266"/>
      <c r="V555" s="266"/>
      <c r="W555" s="266"/>
      <c r="X555" s="266"/>
      <c r="Y555" s="266"/>
    </row>
    <row r="556">
      <c r="S556" s="265"/>
      <c r="T556" s="266"/>
      <c r="U556" s="266"/>
      <c r="V556" s="266"/>
      <c r="W556" s="266"/>
      <c r="X556" s="266"/>
      <c r="Y556" s="266"/>
    </row>
    <row r="557">
      <c r="S557" s="265"/>
      <c r="T557" s="266"/>
      <c r="U557" s="266"/>
      <c r="V557" s="266"/>
      <c r="W557" s="266"/>
      <c r="X557" s="266"/>
      <c r="Y557" s="266"/>
    </row>
    <row r="558">
      <c r="S558" s="265"/>
      <c r="T558" s="266"/>
      <c r="U558" s="266"/>
      <c r="V558" s="266"/>
      <c r="W558" s="266"/>
      <c r="X558" s="266"/>
      <c r="Y558" s="266"/>
    </row>
    <row r="559">
      <c r="S559" s="265"/>
      <c r="T559" s="266"/>
      <c r="U559" s="266"/>
      <c r="V559" s="266"/>
      <c r="W559" s="266"/>
      <c r="X559" s="266"/>
      <c r="Y559" s="266"/>
    </row>
    <row r="560">
      <c r="S560" s="265"/>
      <c r="T560" s="266"/>
      <c r="U560" s="266"/>
      <c r="V560" s="266"/>
      <c r="W560" s="266"/>
      <c r="X560" s="266"/>
      <c r="Y560" s="266"/>
    </row>
    <row r="561">
      <c r="S561" s="265"/>
      <c r="T561" s="266"/>
      <c r="U561" s="266"/>
      <c r="V561" s="266"/>
      <c r="W561" s="266"/>
      <c r="X561" s="266"/>
      <c r="Y561" s="266"/>
    </row>
    <row r="562">
      <c r="S562" s="265"/>
      <c r="T562" s="266"/>
      <c r="U562" s="266"/>
      <c r="V562" s="266"/>
      <c r="W562" s="266"/>
      <c r="X562" s="266"/>
      <c r="Y562" s="266"/>
    </row>
    <row r="563">
      <c r="S563" s="265"/>
      <c r="T563" s="266"/>
      <c r="U563" s="266"/>
      <c r="V563" s="266"/>
      <c r="W563" s="266"/>
      <c r="X563" s="266"/>
      <c r="Y563" s="266"/>
    </row>
    <row r="564">
      <c r="S564" s="265"/>
      <c r="T564" s="266"/>
      <c r="U564" s="266"/>
      <c r="V564" s="266"/>
      <c r="W564" s="266"/>
      <c r="X564" s="266"/>
      <c r="Y564" s="266"/>
    </row>
    <row r="565">
      <c r="S565" s="265"/>
      <c r="T565" s="266"/>
      <c r="U565" s="266"/>
      <c r="V565" s="266"/>
      <c r="W565" s="266"/>
      <c r="X565" s="266"/>
      <c r="Y565" s="266"/>
    </row>
    <row r="566">
      <c r="S566" s="265"/>
      <c r="T566" s="266"/>
      <c r="U566" s="266"/>
      <c r="V566" s="266"/>
      <c r="W566" s="266"/>
      <c r="X566" s="266"/>
      <c r="Y566" s="266"/>
    </row>
    <row r="567">
      <c r="S567" s="265"/>
      <c r="T567" s="266"/>
      <c r="U567" s="266"/>
      <c r="V567" s="266"/>
      <c r="W567" s="266"/>
      <c r="X567" s="266"/>
      <c r="Y567" s="266"/>
    </row>
    <row r="568">
      <c r="S568" s="265"/>
      <c r="T568" s="266"/>
      <c r="U568" s="266"/>
      <c r="V568" s="266"/>
      <c r="W568" s="266"/>
      <c r="X568" s="266"/>
      <c r="Y568" s="266"/>
    </row>
    <row r="569">
      <c r="S569" s="265"/>
      <c r="T569" s="266"/>
      <c r="U569" s="266"/>
      <c r="V569" s="266"/>
      <c r="W569" s="266"/>
      <c r="X569" s="266"/>
      <c r="Y569" s="266"/>
    </row>
    <row r="570">
      <c r="S570" s="265"/>
      <c r="T570" s="266"/>
      <c r="U570" s="266"/>
      <c r="V570" s="266"/>
      <c r="W570" s="266"/>
      <c r="X570" s="266"/>
      <c r="Y570" s="266"/>
    </row>
    <row r="571">
      <c r="S571" s="265"/>
      <c r="T571" s="266"/>
      <c r="U571" s="266"/>
      <c r="V571" s="266"/>
      <c r="W571" s="266"/>
      <c r="X571" s="266"/>
      <c r="Y571" s="266"/>
    </row>
    <row r="572">
      <c r="S572" s="265"/>
      <c r="T572" s="266"/>
      <c r="U572" s="266"/>
      <c r="V572" s="266"/>
      <c r="W572" s="266"/>
      <c r="X572" s="266"/>
      <c r="Y572" s="266"/>
    </row>
    <row r="573">
      <c r="S573" s="265"/>
      <c r="T573" s="266"/>
      <c r="U573" s="266"/>
      <c r="V573" s="266"/>
      <c r="W573" s="266"/>
      <c r="X573" s="266"/>
      <c r="Y573" s="266"/>
    </row>
    <row r="574">
      <c r="S574" s="265"/>
      <c r="T574" s="266"/>
      <c r="U574" s="266"/>
      <c r="V574" s="266"/>
      <c r="W574" s="266"/>
      <c r="X574" s="266"/>
      <c r="Y574" s="266"/>
    </row>
    <row r="575">
      <c r="S575" s="265"/>
      <c r="T575" s="266"/>
      <c r="U575" s="266"/>
      <c r="V575" s="266"/>
      <c r="W575" s="266"/>
      <c r="X575" s="266"/>
      <c r="Y575" s="266"/>
    </row>
    <row r="576">
      <c r="S576" s="265"/>
      <c r="T576" s="266"/>
      <c r="U576" s="266"/>
      <c r="V576" s="266"/>
      <c r="W576" s="266"/>
      <c r="X576" s="266"/>
      <c r="Y576" s="266"/>
    </row>
    <row r="577">
      <c r="S577" s="265"/>
      <c r="T577" s="266"/>
      <c r="U577" s="266"/>
      <c r="V577" s="266"/>
      <c r="W577" s="266"/>
      <c r="X577" s="266"/>
      <c r="Y577" s="266"/>
    </row>
    <row r="578">
      <c r="S578" s="265"/>
      <c r="T578" s="266"/>
      <c r="U578" s="266"/>
      <c r="V578" s="266"/>
      <c r="W578" s="266"/>
      <c r="X578" s="266"/>
      <c r="Y578" s="266"/>
    </row>
    <row r="579">
      <c r="S579" s="265"/>
      <c r="T579" s="266"/>
      <c r="U579" s="266"/>
      <c r="V579" s="266"/>
      <c r="W579" s="266"/>
      <c r="X579" s="266"/>
      <c r="Y579" s="266"/>
    </row>
    <row r="580">
      <c r="S580" s="265"/>
      <c r="T580" s="266"/>
      <c r="U580" s="266"/>
      <c r="V580" s="266"/>
      <c r="W580" s="266"/>
      <c r="X580" s="266"/>
      <c r="Y580" s="266"/>
    </row>
    <row r="581">
      <c r="S581" s="265"/>
      <c r="T581" s="266"/>
      <c r="U581" s="266"/>
      <c r="V581" s="266"/>
      <c r="W581" s="266"/>
      <c r="X581" s="266"/>
      <c r="Y581" s="266"/>
    </row>
    <row r="582">
      <c r="S582" s="265"/>
      <c r="T582" s="266"/>
      <c r="U582" s="266"/>
      <c r="V582" s="266"/>
      <c r="W582" s="266"/>
      <c r="X582" s="266"/>
      <c r="Y582" s="266"/>
    </row>
    <row r="583">
      <c r="S583" s="265"/>
      <c r="T583" s="266"/>
      <c r="U583" s="266"/>
      <c r="V583" s="266"/>
      <c r="W583" s="266"/>
      <c r="X583" s="266"/>
      <c r="Y583" s="266"/>
    </row>
    <row r="584">
      <c r="S584" s="265"/>
      <c r="T584" s="266"/>
      <c r="U584" s="266"/>
      <c r="V584" s="266"/>
      <c r="W584" s="266"/>
      <c r="X584" s="266"/>
      <c r="Y584" s="266"/>
    </row>
    <row r="585">
      <c r="S585" s="265"/>
      <c r="T585" s="266"/>
      <c r="U585" s="266"/>
      <c r="V585" s="266"/>
      <c r="W585" s="266"/>
      <c r="X585" s="266"/>
      <c r="Y585" s="266"/>
    </row>
    <row r="586">
      <c r="S586" s="265"/>
      <c r="T586" s="266"/>
      <c r="U586" s="266"/>
      <c r="V586" s="266"/>
      <c r="W586" s="266"/>
      <c r="X586" s="266"/>
      <c r="Y586" s="266"/>
    </row>
    <row r="587">
      <c r="S587" s="265"/>
      <c r="T587" s="266"/>
      <c r="U587" s="266"/>
      <c r="V587" s="266"/>
      <c r="W587" s="266"/>
      <c r="X587" s="266"/>
      <c r="Y587" s="266"/>
    </row>
    <row r="588">
      <c r="S588" s="265"/>
      <c r="T588" s="266"/>
      <c r="U588" s="266"/>
      <c r="V588" s="266"/>
      <c r="W588" s="266"/>
      <c r="X588" s="266"/>
      <c r="Y588" s="266"/>
    </row>
    <row r="589">
      <c r="S589" s="265"/>
      <c r="T589" s="266"/>
      <c r="U589" s="266"/>
      <c r="V589" s="266"/>
      <c r="W589" s="266"/>
      <c r="X589" s="266"/>
      <c r="Y589" s="266"/>
    </row>
    <row r="590">
      <c r="S590" s="265"/>
      <c r="T590" s="266"/>
      <c r="U590" s="266"/>
      <c r="V590" s="266"/>
      <c r="W590" s="266"/>
      <c r="X590" s="266"/>
      <c r="Y590" s="266"/>
    </row>
    <row r="591">
      <c r="S591" s="265"/>
      <c r="T591" s="266"/>
      <c r="U591" s="266"/>
      <c r="V591" s="266"/>
      <c r="W591" s="266"/>
      <c r="X591" s="266"/>
      <c r="Y591" s="266"/>
    </row>
    <row r="592">
      <c r="S592" s="265"/>
      <c r="T592" s="266"/>
      <c r="U592" s="266"/>
      <c r="V592" s="266"/>
      <c r="W592" s="266"/>
      <c r="X592" s="266"/>
      <c r="Y592" s="266"/>
    </row>
    <row r="593">
      <c r="S593" s="265"/>
      <c r="T593" s="266"/>
      <c r="U593" s="266"/>
      <c r="V593" s="266"/>
      <c r="W593" s="266"/>
      <c r="X593" s="266"/>
      <c r="Y593" s="266"/>
    </row>
    <row r="594">
      <c r="S594" s="265"/>
      <c r="T594" s="266"/>
      <c r="U594" s="266"/>
      <c r="V594" s="266"/>
      <c r="W594" s="266"/>
      <c r="X594" s="266"/>
      <c r="Y594" s="266"/>
    </row>
    <row r="595">
      <c r="S595" s="265"/>
      <c r="T595" s="266"/>
      <c r="U595" s="266"/>
      <c r="V595" s="266"/>
      <c r="W595" s="266"/>
      <c r="X595" s="266"/>
      <c r="Y595" s="266"/>
    </row>
    <row r="596">
      <c r="S596" s="265"/>
      <c r="T596" s="266"/>
      <c r="U596" s="266"/>
      <c r="V596" s="266"/>
      <c r="W596" s="266"/>
      <c r="X596" s="266"/>
      <c r="Y596" s="266"/>
    </row>
    <row r="597">
      <c r="S597" s="265"/>
      <c r="T597" s="266"/>
      <c r="U597" s="266"/>
      <c r="V597" s="266"/>
      <c r="W597" s="266"/>
      <c r="X597" s="266"/>
      <c r="Y597" s="266"/>
    </row>
    <row r="598">
      <c r="S598" s="265"/>
      <c r="T598" s="266"/>
      <c r="U598" s="266"/>
      <c r="V598" s="266"/>
      <c r="W598" s="266"/>
      <c r="X598" s="266"/>
      <c r="Y598" s="266"/>
    </row>
    <row r="599">
      <c r="S599" s="265"/>
      <c r="T599" s="266"/>
      <c r="U599" s="266"/>
      <c r="V599" s="266"/>
      <c r="W599" s="266"/>
      <c r="X599" s="266"/>
      <c r="Y599" s="266"/>
    </row>
    <row r="600">
      <c r="S600" s="265"/>
      <c r="T600" s="266"/>
      <c r="U600" s="266"/>
      <c r="V600" s="266"/>
      <c r="W600" s="266"/>
      <c r="X600" s="266"/>
      <c r="Y600" s="266"/>
    </row>
    <row r="601">
      <c r="S601" s="265"/>
      <c r="T601" s="266"/>
      <c r="U601" s="266"/>
      <c r="V601" s="266"/>
      <c r="W601" s="266"/>
      <c r="X601" s="266"/>
      <c r="Y601" s="266"/>
    </row>
    <row r="602">
      <c r="S602" s="265"/>
      <c r="T602" s="266"/>
      <c r="U602" s="266"/>
      <c r="V602" s="266"/>
      <c r="W602" s="266"/>
      <c r="X602" s="266"/>
      <c r="Y602" s="266"/>
    </row>
    <row r="603">
      <c r="S603" s="265"/>
      <c r="T603" s="266"/>
      <c r="U603" s="266"/>
      <c r="V603" s="266"/>
      <c r="W603" s="266"/>
      <c r="X603" s="266"/>
      <c r="Y603" s="266"/>
    </row>
    <row r="604">
      <c r="S604" s="265"/>
      <c r="T604" s="266"/>
      <c r="U604" s="266"/>
      <c r="V604" s="266"/>
      <c r="W604" s="266"/>
      <c r="X604" s="266"/>
      <c r="Y604" s="266"/>
    </row>
    <row r="605">
      <c r="S605" s="265"/>
      <c r="T605" s="266"/>
      <c r="U605" s="266"/>
      <c r="V605" s="266"/>
      <c r="W605" s="266"/>
      <c r="X605" s="266"/>
      <c r="Y605" s="266"/>
    </row>
    <row r="606">
      <c r="S606" s="265"/>
      <c r="T606" s="266"/>
      <c r="U606" s="266"/>
      <c r="V606" s="266"/>
      <c r="W606" s="266"/>
      <c r="X606" s="266"/>
      <c r="Y606" s="266"/>
    </row>
    <row r="607">
      <c r="S607" s="265"/>
      <c r="T607" s="266"/>
      <c r="U607" s="266"/>
      <c r="V607" s="266"/>
      <c r="W607" s="266"/>
      <c r="X607" s="266"/>
      <c r="Y607" s="266"/>
    </row>
    <row r="608">
      <c r="S608" s="265"/>
      <c r="T608" s="266"/>
      <c r="U608" s="266"/>
      <c r="V608" s="266"/>
      <c r="W608" s="266"/>
      <c r="X608" s="266"/>
      <c r="Y608" s="266"/>
    </row>
    <row r="609">
      <c r="S609" s="265"/>
      <c r="T609" s="266"/>
      <c r="U609" s="266"/>
      <c r="V609" s="266"/>
      <c r="W609" s="266"/>
      <c r="X609" s="266"/>
      <c r="Y609" s="266"/>
    </row>
    <row r="610">
      <c r="S610" s="265"/>
      <c r="T610" s="266"/>
      <c r="U610" s="266"/>
      <c r="V610" s="266"/>
      <c r="W610" s="266"/>
      <c r="X610" s="266"/>
      <c r="Y610" s="266"/>
    </row>
    <row r="611">
      <c r="S611" s="265"/>
      <c r="T611" s="266"/>
      <c r="U611" s="266"/>
      <c r="V611" s="266"/>
      <c r="W611" s="266"/>
      <c r="X611" s="266"/>
      <c r="Y611" s="266"/>
    </row>
    <row r="612">
      <c r="S612" s="265"/>
      <c r="T612" s="266"/>
      <c r="U612" s="266"/>
      <c r="V612" s="266"/>
      <c r="W612" s="266"/>
      <c r="X612" s="266"/>
      <c r="Y612" s="266"/>
    </row>
    <row r="613">
      <c r="S613" s="265"/>
      <c r="T613" s="266"/>
      <c r="U613" s="266"/>
      <c r="V613" s="266"/>
      <c r="W613" s="266"/>
      <c r="X613" s="266"/>
      <c r="Y613" s="266"/>
    </row>
    <row r="614">
      <c r="S614" s="265"/>
      <c r="T614" s="266"/>
      <c r="U614" s="266"/>
      <c r="V614" s="266"/>
      <c r="W614" s="266"/>
      <c r="X614" s="266"/>
      <c r="Y614" s="266"/>
    </row>
    <row r="615">
      <c r="S615" s="265"/>
      <c r="T615" s="266"/>
      <c r="U615" s="266"/>
      <c r="V615" s="266"/>
      <c r="W615" s="266"/>
      <c r="X615" s="266"/>
      <c r="Y615" s="266"/>
    </row>
    <row r="616">
      <c r="S616" s="265"/>
      <c r="T616" s="266"/>
      <c r="U616" s="266"/>
      <c r="V616" s="266"/>
      <c r="W616" s="266"/>
      <c r="X616" s="266"/>
      <c r="Y616" s="266"/>
    </row>
    <row r="617">
      <c r="S617" s="265"/>
      <c r="T617" s="266"/>
      <c r="U617" s="266"/>
      <c r="V617" s="266"/>
      <c r="W617" s="266"/>
      <c r="X617" s="266"/>
      <c r="Y617" s="266"/>
    </row>
    <row r="618">
      <c r="S618" s="265"/>
      <c r="T618" s="266"/>
      <c r="U618" s="266"/>
      <c r="V618" s="266"/>
      <c r="W618" s="266"/>
      <c r="X618" s="266"/>
      <c r="Y618" s="266"/>
    </row>
    <row r="619">
      <c r="S619" s="265"/>
      <c r="T619" s="266"/>
      <c r="U619" s="266"/>
      <c r="V619" s="266"/>
      <c r="W619" s="266"/>
      <c r="X619" s="266"/>
      <c r="Y619" s="266"/>
    </row>
    <row r="620">
      <c r="S620" s="265"/>
      <c r="T620" s="266"/>
      <c r="U620" s="266"/>
      <c r="V620" s="266"/>
      <c r="W620" s="266"/>
      <c r="X620" s="266"/>
      <c r="Y620" s="266"/>
    </row>
    <row r="621">
      <c r="S621" s="265"/>
      <c r="T621" s="266"/>
      <c r="U621" s="266"/>
      <c r="V621" s="266"/>
      <c r="W621" s="266"/>
      <c r="X621" s="266"/>
      <c r="Y621" s="266"/>
    </row>
    <row r="622">
      <c r="S622" s="265"/>
      <c r="T622" s="266"/>
      <c r="U622" s="266"/>
      <c r="V622" s="266"/>
      <c r="W622" s="266"/>
      <c r="X622" s="266"/>
      <c r="Y622" s="266"/>
    </row>
    <row r="623">
      <c r="S623" s="265"/>
      <c r="T623" s="266"/>
      <c r="U623" s="266"/>
      <c r="V623" s="266"/>
      <c r="W623" s="266"/>
      <c r="X623" s="266"/>
      <c r="Y623" s="266"/>
    </row>
    <row r="624">
      <c r="S624" s="265"/>
      <c r="T624" s="266"/>
      <c r="U624" s="266"/>
      <c r="V624" s="266"/>
      <c r="W624" s="266"/>
      <c r="X624" s="266"/>
      <c r="Y624" s="266"/>
    </row>
    <row r="625">
      <c r="S625" s="265"/>
      <c r="T625" s="266"/>
      <c r="U625" s="266"/>
      <c r="V625" s="266"/>
      <c r="W625" s="266"/>
      <c r="X625" s="266"/>
      <c r="Y625" s="266"/>
    </row>
    <row r="626">
      <c r="S626" s="265"/>
      <c r="T626" s="266"/>
      <c r="U626" s="266"/>
      <c r="V626" s="266"/>
      <c r="W626" s="266"/>
      <c r="X626" s="266"/>
      <c r="Y626" s="266"/>
    </row>
    <row r="627">
      <c r="S627" s="265"/>
      <c r="T627" s="266"/>
      <c r="U627" s="266"/>
      <c r="V627" s="266"/>
      <c r="W627" s="266"/>
      <c r="X627" s="266"/>
      <c r="Y627" s="266"/>
    </row>
    <row r="628">
      <c r="S628" s="265"/>
      <c r="T628" s="266"/>
      <c r="U628" s="266"/>
      <c r="V628" s="266"/>
      <c r="W628" s="266"/>
      <c r="X628" s="266"/>
      <c r="Y628" s="266"/>
    </row>
    <row r="629">
      <c r="S629" s="265"/>
      <c r="T629" s="266"/>
      <c r="U629" s="266"/>
      <c r="V629" s="266"/>
      <c r="W629" s="266"/>
      <c r="X629" s="266"/>
      <c r="Y629" s="266"/>
    </row>
    <row r="630">
      <c r="S630" s="265"/>
      <c r="T630" s="266"/>
      <c r="U630" s="266"/>
      <c r="V630" s="266"/>
      <c r="W630" s="266"/>
      <c r="X630" s="266"/>
      <c r="Y630" s="266"/>
    </row>
    <row r="631">
      <c r="S631" s="265"/>
      <c r="T631" s="266"/>
      <c r="U631" s="266"/>
      <c r="V631" s="266"/>
      <c r="W631" s="266"/>
      <c r="X631" s="266"/>
      <c r="Y631" s="266"/>
    </row>
    <row r="632">
      <c r="S632" s="265"/>
      <c r="T632" s="266"/>
      <c r="U632" s="266"/>
      <c r="V632" s="266"/>
      <c r="W632" s="266"/>
      <c r="X632" s="266"/>
      <c r="Y632" s="266"/>
    </row>
    <row r="633">
      <c r="S633" s="265"/>
      <c r="T633" s="266"/>
      <c r="U633" s="266"/>
      <c r="V633" s="266"/>
      <c r="W633" s="266"/>
      <c r="X633" s="266"/>
      <c r="Y633" s="266"/>
    </row>
    <row r="634">
      <c r="S634" s="265"/>
      <c r="T634" s="266"/>
      <c r="U634" s="266"/>
      <c r="V634" s="266"/>
      <c r="W634" s="266"/>
      <c r="X634" s="266"/>
      <c r="Y634" s="266"/>
    </row>
    <row r="635">
      <c r="S635" s="265"/>
      <c r="T635" s="266"/>
      <c r="U635" s="266"/>
      <c r="V635" s="266"/>
      <c r="W635" s="266"/>
      <c r="X635" s="266"/>
      <c r="Y635" s="266"/>
    </row>
    <row r="636">
      <c r="S636" s="265"/>
      <c r="T636" s="266"/>
      <c r="U636" s="266"/>
      <c r="V636" s="266"/>
      <c r="W636" s="266"/>
      <c r="X636" s="266"/>
      <c r="Y636" s="266"/>
    </row>
    <row r="637">
      <c r="S637" s="265"/>
      <c r="T637" s="266"/>
      <c r="U637" s="266"/>
      <c r="V637" s="266"/>
      <c r="W637" s="266"/>
      <c r="X637" s="266"/>
      <c r="Y637" s="266"/>
    </row>
    <row r="638">
      <c r="S638" s="265"/>
      <c r="T638" s="266"/>
      <c r="U638" s="266"/>
      <c r="V638" s="266"/>
      <c r="W638" s="266"/>
      <c r="X638" s="266"/>
      <c r="Y638" s="266"/>
    </row>
    <row r="639">
      <c r="S639" s="265"/>
      <c r="T639" s="266"/>
      <c r="U639" s="266"/>
      <c r="V639" s="266"/>
      <c r="W639" s="266"/>
      <c r="X639" s="266"/>
      <c r="Y639" s="266"/>
    </row>
    <row r="640">
      <c r="S640" s="265"/>
      <c r="T640" s="266"/>
      <c r="U640" s="266"/>
      <c r="V640" s="266"/>
      <c r="W640" s="266"/>
      <c r="X640" s="266"/>
      <c r="Y640" s="266"/>
    </row>
    <row r="641">
      <c r="S641" s="265"/>
      <c r="T641" s="266"/>
      <c r="U641" s="266"/>
      <c r="V641" s="266"/>
      <c r="W641" s="266"/>
      <c r="X641" s="266"/>
      <c r="Y641" s="266"/>
    </row>
    <row r="642">
      <c r="S642" s="265"/>
      <c r="T642" s="266"/>
      <c r="U642" s="266"/>
      <c r="V642" s="266"/>
      <c r="W642" s="266"/>
      <c r="X642" s="266"/>
      <c r="Y642" s="266"/>
    </row>
    <row r="643">
      <c r="S643" s="265"/>
      <c r="T643" s="266"/>
      <c r="U643" s="266"/>
      <c r="V643" s="266"/>
      <c r="W643" s="266"/>
      <c r="X643" s="266"/>
      <c r="Y643" s="266"/>
    </row>
    <row r="644">
      <c r="S644" s="265"/>
      <c r="T644" s="266"/>
      <c r="U644" s="266"/>
      <c r="V644" s="266"/>
      <c r="W644" s="266"/>
      <c r="X644" s="266"/>
      <c r="Y644" s="266"/>
    </row>
    <row r="645">
      <c r="S645" s="265"/>
      <c r="T645" s="266"/>
      <c r="U645" s="266"/>
      <c r="V645" s="266"/>
      <c r="W645" s="266"/>
      <c r="X645" s="266"/>
      <c r="Y645" s="266"/>
    </row>
    <row r="646">
      <c r="S646" s="265"/>
      <c r="T646" s="266"/>
      <c r="U646" s="266"/>
      <c r="V646" s="266"/>
      <c r="W646" s="266"/>
      <c r="X646" s="266"/>
      <c r="Y646" s="266"/>
    </row>
    <row r="647">
      <c r="S647" s="265"/>
      <c r="T647" s="266"/>
      <c r="U647" s="266"/>
      <c r="V647" s="266"/>
      <c r="W647" s="266"/>
      <c r="X647" s="266"/>
      <c r="Y647" s="266"/>
    </row>
    <row r="648">
      <c r="S648" s="265"/>
      <c r="T648" s="266"/>
      <c r="U648" s="266"/>
      <c r="V648" s="266"/>
      <c r="W648" s="266"/>
      <c r="X648" s="266"/>
      <c r="Y648" s="266"/>
    </row>
    <row r="649">
      <c r="S649" s="265"/>
      <c r="T649" s="266"/>
      <c r="U649" s="266"/>
      <c r="V649" s="266"/>
      <c r="W649" s="266"/>
      <c r="X649" s="266"/>
      <c r="Y649" s="266"/>
    </row>
    <row r="650">
      <c r="S650" s="265"/>
      <c r="T650" s="266"/>
      <c r="U650" s="266"/>
      <c r="V650" s="266"/>
      <c r="W650" s="266"/>
      <c r="X650" s="266"/>
      <c r="Y650" s="266"/>
    </row>
    <row r="651">
      <c r="S651" s="265"/>
      <c r="T651" s="266"/>
      <c r="U651" s="266"/>
      <c r="V651" s="266"/>
      <c r="W651" s="266"/>
      <c r="X651" s="266"/>
      <c r="Y651" s="266"/>
    </row>
    <row r="652">
      <c r="S652" s="265"/>
      <c r="T652" s="266"/>
      <c r="U652" s="266"/>
      <c r="V652" s="266"/>
      <c r="W652" s="266"/>
      <c r="X652" s="266"/>
      <c r="Y652" s="266"/>
    </row>
    <row r="653">
      <c r="S653" s="265"/>
      <c r="T653" s="266"/>
      <c r="U653" s="266"/>
      <c r="V653" s="266"/>
      <c r="W653" s="266"/>
      <c r="X653" s="266"/>
      <c r="Y653" s="266"/>
    </row>
    <row r="654">
      <c r="S654" s="265"/>
      <c r="T654" s="266"/>
      <c r="U654" s="266"/>
      <c r="V654" s="266"/>
      <c r="W654" s="266"/>
      <c r="X654" s="266"/>
      <c r="Y654" s="266"/>
    </row>
    <row r="655">
      <c r="S655" s="265"/>
      <c r="T655" s="266"/>
      <c r="U655" s="266"/>
      <c r="V655" s="266"/>
      <c r="W655" s="266"/>
      <c r="X655" s="266"/>
      <c r="Y655" s="266"/>
    </row>
    <row r="656">
      <c r="S656" s="265"/>
      <c r="T656" s="266"/>
      <c r="U656" s="266"/>
      <c r="V656" s="266"/>
      <c r="W656" s="266"/>
      <c r="X656" s="266"/>
      <c r="Y656" s="266"/>
    </row>
    <row r="657">
      <c r="S657" s="265"/>
      <c r="T657" s="266"/>
      <c r="U657" s="266"/>
      <c r="V657" s="266"/>
      <c r="W657" s="266"/>
      <c r="X657" s="266"/>
      <c r="Y657" s="266"/>
    </row>
    <row r="658">
      <c r="S658" s="265"/>
      <c r="T658" s="266"/>
      <c r="U658" s="266"/>
      <c r="V658" s="266"/>
      <c r="W658" s="266"/>
      <c r="X658" s="266"/>
      <c r="Y658" s="266"/>
    </row>
    <row r="659">
      <c r="S659" s="265"/>
      <c r="T659" s="266"/>
      <c r="U659" s="266"/>
      <c r="V659" s="266"/>
      <c r="W659" s="266"/>
      <c r="X659" s="266"/>
      <c r="Y659" s="266"/>
    </row>
    <row r="660">
      <c r="S660" s="265"/>
      <c r="T660" s="266"/>
      <c r="U660" s="266"/>
      <c r="V660" s="266"/>
      <c r="W660" s="266"/>
      <c r="X660" s="266"/>
      <c r="Y660" s="266"/>
    </row>
    <row r="661">
      <c r="S661" s="265"/>
      <c r="T661" s="266"/>
      <c r="U661" s="266"/>
      <c r="V661" s="266"/>
      <c r="W661" s="266"/>
      <c r="X661" s="266"/>
      <c r="Y661" s="266"/>
    </row>
    <row r="662">
      <c r="S662" s="265"/>
      <c r="T662" s="266"/>
      <c r="U662" s="266"/>
      <c r="V662" s="266"/>
      <c r="W662" s="266"/>
      <c r="X662" s="266"/>
      <c r="Y662" s="266"/>
    </row>
    <row r="663">
      <c r="S663" s="265"/>
      <c r="T663" s="266"/>
      <c r="U663" s="266"/>
      <c r="V663" s="266"/>
      <c r="W663" s="266"/>
      <c r="X663" s="266"/>
      <c r="Y663" s="266"/>
    </row>
    <row r="664">
      <c r="S664" s="265"/>
      <c r="T664" s="266"/>
      <c r="U664" s="266"/>
      <c r="V664" s="266"/>
      <c r="W664" s="266"/>
      <c r="X664" s="266"/>
      <c r="Y664" s="266"/>
    </row>
    <row r="665">
      <c r="S665" s="265"/>
      <c r="T665" s="266"/>
      <c r="U665" s="266"/>
      <c r="V665" s="266"/>
      <c r="W665" s="266"/>
      <c r="X665" s="266"/>
      <c r="Y665" s="266"/>
    </row>
    <row r="666">
      <c r="S666" s="265"/>
      <c r="T666" s="266"/>
      <c r="U666" s="266"/>
      <c r="V666" s="266"/>
      <c r="W666" s="266"/>
      <c r="X666" s="266"/>
      <c r="Y666" s="266"/>
    </row>
    <row r="667">
      <c r="S667" s="265"/>
      <c r="T667" s="266"/>
      <c r="U667" s="266"/>
      <c r="V667" s="266"/>
      <c r="W667" s="266"/>
      <c r="X667" s="266"/>
      <c r="Y667" s="266"/>
    </row>
    <row r="668">
      <c r="S668" s="265"/>
      <c r="T668" s="266"/>
      <c r="U668" s="266"/>
      <c r="V668" s="266"/>
      <c r="W668" s="266"/>
      <c r="X668" s="266"/>
      <c r="Y668" s="266"/>
    </row>
    <row r="669">
      <c r="S669" s="265"/>
      <c r="T669" s="266"/>
      <c r="U669" s="266"/>
      <c r="V669" s="266"/>
      <c r="W669" s="266"/>
      <c r="X669" s="266"/>
      <c r="Y669" s="266"/>
    </row>
    <row r="670">
      <c r="S670" s="265"/>
      <c r="T670" s="266"/>
      <c r="U670" s="266"/>
      <c r="V670" s="266"/>
      <c r="W670" s="266"/>
      <c r="X670" s="266"/>
      <c r="Y670" s="266"/>
    </row>
    <row r="671">
      <c r="S671" s="265"/>
      <c r="T671" s="266"/>
      <c r="U671" s="266"/>
      <c r="V671" s="266"/>
      <c r="W671" s="266"/>
      <c r="X671" s="266"/>
      <c r="Y671" s="266"/>
    </row>
    <row r="672">
      <c r="S672" s="265"/>
      <c r="T672" s="266"/>
      <c r="U672" s="266"/>
      <c r="V672" s="266"/>
      <c r="W672" s="266"/>
      <c r="X672" s="266"/>
      <c r="Y672" s="266"/>
    </row>
    <row r="673">
      <c r="S673" s="265"/>
      <c r="T673" s="266"/>
      <c r="U673" s="266"/>
      <c r="V673" s="266"/>
      <c r="W673" s="266"/>
      <c r="X673" s="266"/>
      <c r="Y673" s="266"/>
    </row>
    <row r="674">
      <c r="S674" s="265"/>
      <c r="T674" s="266"/>
      <c r="U674" s="266"/>
      <c r="V674" s="266"/>
      <c r="W674" s="266"/>
      <c r="X674" s="266"/>
      <c r="Y674" s="266"/>
    </row>
    <row r="675">
      <c r="S675" s="265"/>
      <c r="T675" s="266"/>
      <c r="U675" s="266"/>
      <c r="V675" s="266"/>
      <c r="W675" s="266"/>
      <c r="X675" s="266"/>
      <c r="Y675" s="266"/>
    </row>
    <row r="676">
      <c r="S676" s="265"/>
      <c r="T676" s="266"/>
      <c r="U676" s="266"/>
      <c r="V676" s="266"/>
      <c r="W676" s="266"/>
      <c r="X676" s="266"/>
      <c r="Y676" s="266"/>
    </row>
    <row r="677">
      <c r="S677" s="265"/>
      <c r="T677" s="266"/>
      <c r="U677" s="266"/>
      <c r="V677" s="266"/>
      <c r="W677" s="266"/>
      <c r="X677" s="266"/>
      <c r="Y677" s="266"/>
    </row>
    <row r="678">
      <c r="S678" s="265"/>
      <c r="T678" s="266"/>
      <c r="U678" s="266"/>
      <c r="V678" s="266"/>
      <c r="W678" s="266"/>
      <c r="X678" s="266"/>
      <c r="Y678" s="266"/>
    </row>
    <row r="679">
      <c r="S679" s="265"/>
      <c r="T679" s="266"/>
      <c r="U679" s="266"/>
      <c r="V679" s="266"/>
      <c r="W679" s="266"/>
      <c r="X679" s="266"/>
      <c r="Y679" s="266"/>
    </row>
    <row r="680">
      <c r="S680" s="265"/>
      <c r="T680" s="266"/>
      <c r="U680" s="266"/>
      <c r="V680" s="266"/>
      <c r="W680" s="266"/>
      <c r="X680" s="266"/>
      <c r="Y680" s="266"/>
    </row>
    <row r="681">
      <c r="S681" s="265"/>
      <c r="T681" s="266"/>
      <c r="U681" s="266"/>
      <c r="V681" s="266"/>
      <c r="W681" s="266"/>
      <c r="X681" s="266"/>
      <c r="Y681" s="266"/>
    </row>
    <row r="682">
      <c r="S682" s="265"/>
      <c r="T682" s="266"/>
      <c r="U682" s="266"/>
      <c r="V682" s="266"/>
      <c r="W682" s="266"/>
      <c r="X682" s="266"/>
      <c r="Y682" s="266"/>
    </row>
    <row r="683">
      <c r="S683" s="265"/>
      <c r="T683" s="266"/>
      <c r="U683" s="266"/>
      <c r="V683" s="266"/>
      <c r="W683" s="266"/>
      <c r="X683" s="266"/>
      <c r="Y683" s="266"/>
    </row>
    <row r="684">
      <c r="S684" s="265"/>
      <c r="T684" s="266"/>
      <c r="U684" s="266"/>
      <c r="V684" s="266"/>
      <c r="W684" s="266"/>
      <c r="X684" s="266"/>
      <c r="Y684" s="266"/>
    </row>
    <row r="685">
      <c r="S685" s="265"/>
      <c r="T685" s="266"/>
      <c r="U685" s="266"/>
      <c r="V685" s="266"/>
      <c r="W685" s="266"/>
      <c r="X685" s="266"/>
      <c r="Y685" s="266"/>
    </row>
    <row r="686">
      <c r="S686" s="265"/>
      <c r="T686" s="266"/>
      <c r="U686" s="266"/>
      <c r="V686" s="266"/>
      <c r="W686" s="266"/>
      <c r="X686" s="266"/>
      <c r="Y686" s="266"/>
    </row>
    <row r="687">
      <c r="S687" s="265"/>
      <c r="T687" s="266"/>
      <c r="U687" s="266"/>
      <c r="V687" s="266"/>
      <c r="W687" s="266"/>
      <c r="X687" s="266"/>
      <c r="Y687" s="266"/>
    </row>
    <row r="688">
      <c r="S688" s="265"/>
      <c r="T688" s="266"/>
      <c r="U688" s="266"/>
      <c r="V688" s="266"/>
      <c r="W688" s="266"/>
      <c r="X688" s="266"/>
      <c r="Y688" s="266"/>
    </row>
    <row r="689">
      <c r="S689" s="265"/>
      <c r="T689" s="266"/>
      <c r="U689" s="266"/>
      <c r="V689" s="266"/>
      <c r="W689" s="266"/>
      <c r="X689" s="266"/>
      <c r="Y689" s="266"/>
    </row>
    <row r="690">
      <c r="S690" s="265"/>
      <c r="T690" s="266"/>
      <c r="U690" s="266"/>
      <c r="V690" s="266"/>
      <c r="W690" s="266"/>
      <c r="X690" s="266"/>
      <c r="Y690" s="266"/>
    </row>
    <row r="691">
      <c r="S691" s="265"/>
      <c r="T691" s="266"/>
      <c r="U691" s="266"/>
      <c r="V691" s="266"/>
      <c r="W691" s="266"/>
      <c r="X691" s="266"/>
      <c r="Y691" s="266"/>
    </row>
    <row r="692">
      <c r="S692" s="265"/>
      <c r="T692" s="266"/>
      <c r="U692" s="266"/>
      <c r="V692" s="266"/>
      <c r="W692" s="266"/>
      <c r="X692" s="266"/>
      <c r="Y692" s="266"/>
    </row>
    <row r="693">
      <c r="S693" s="265"/>
      <c r="T693" s="266"/>
      <c r="U693" s="266"/>
      <c r="V693" s="266"/>
      <c r="W693" s="266"/>
      <c r="X693" s="266"/>
      <c r="Y693" s="266"/>
    </row>
    <row r="694">
      <c r="S694" s="265"/>
      <c r="T694" s="266"/>
      <c r="U694" s="266"/>
      <c r="V694" s="266"/>
      <c r="W694" s="266"/>
      <c r="X694" s="266"/>
      <c r="Y694" s="266"/>
    </row>
    <row r="695">
      <c r="S695" s="265"/>
      <c r="T695" s="266"/>
      <c r="U695" s="266"/>
      <c r="V695" s="266"/>
      <c r="W695" s="266"/>
      <c r="X695" s="266"/>
      <c r="Y695" s="266"/>
    </row>
    <row r="696">
      <c r="S696" s="265"/>
      <c r="T696" s="266"/>
      <c r="U696" s="266"/>
      <c r="V696" s="266"/>
      <c r="W696" s="266"/>
      <c r="X696" s="266"/>
      <c r="Y696" s="266"/>
    </row>
    <row r="697">
      <c r="S697" s="265"/>
      <c r="T697" s="266"/>
      <c r="U697" s="266"/>
      <c r="V697" s="266"/>
      <c r="W697" s="266"/>
      <c r="X697" s="266"/>
      <c r="Y697" s="266"/>
    </row>
    <row r="698">
      <c r="S698" s="265"/>
      <c r="T698" s="266"/>
      <c r="U698" s="266"/>
      <c r="V698" s="266"/>
      <c r="W698" s="266"/>
      <c r="X698" s="266"/>
      <c r="Y698" s="266"/>
    </row>
    <row r="699">
      <c r="S699" s="265"/>
      <c r="T699" s="266"/>
      <c r="U699" s="266"/>
      <c r="V699" s="266"/>
      <c r="W699" s="266"/>
      <c r="X699" s="266"/>
      <c r="Y699" s="266"/>
    </row>
    <row r="700">
      <c r="S700" s="265"/>
      <c r="T700" s="266"/>
      <c r="U700" s="266"/>
      <c r="V700" s="266"/>
      <c r="W700" s="266"/>
      <c r="X700" s="266"/>
      <c r="Y700" s="266"/>
    </row>
    <row r="701">
      <c r="S701" s="265"/>
      <c r="T701" s="266"/>
      <c r="U701" s="266"/>
      <c r="V701" s="266"/>
      <c r="W701" s="266"/>
      <c r="X701" s="266"/>
      <c r="Y701" s="266"/>
    </row>
    <row r="702">
      <c r="S702" s="265"/>
      <c r="T702" s="266"/>
      <c r="U702" s="266"/>
      <c r="V702" s="266"/>
      <c r="W702" s="266"/>
      <c r="X702" s="266"/>
      <c r="Y702" s="266"/>
    </row>
    <row r="703">
      <c r="S703" s="265"/>
      <c r="T703" s="266"/>
      <c r="U703" s="266"/>
      <c r="V703" s="266"/>
      <c r="W703" s="266"/>
      <c r="X703" s="266"/>
      <c r="Y703" s="266"/>
    </row>
    <row r="704">
      <c r="S704" s="265"/>
      <c r="T704" s="266"/>
      <c r="U704" s="266"/>
      <c r="V704" s="266"/>
      <c r="W704" s="266"/>
      <c r="X704" s="266"/>
      <c r="Y704" s="266"/>
    </row>
    <row r="705">
      <c r="S705" s="265"/>
      <c r="T705" s="266"/>
      <c r="U705" s="266"/>
      <c r="V705" s="266"/>
      <c r="W705" s="266"/>
      <c r="X705" s="266"/>
      <c r="Y705" s="266"/>
    </row>
    <row r="706">
      <c r="S706" s="265"/>
      <c r="T706" s="266"/>
      <c r="U706" s="266"/>
      <c r="V706" s="266"/>
      <c r="W706" s="266"/>
      <c r="X706" s="266"/>
      <c r="Y706" s="266"/>
    </row>
    <row r="707">
      <c r="S707" s="265"/>
      <c r="T707" s="266"/>
      <c r="U707" s="266"/>
      <c r="V707" s="266"/>
      <c r="W707" s="266"/>
      <c r="X707" s="266"/>
      <c r="Y707" s="266"/>
    </row>
    <row r="708">
      <c r="S708" s="265"/>
      <c r="T708" s="266"/>
      <c r="U708" s="266"/>
      <c r="V708" s="266"/>
      <c r="W708" s="266"/>
      <c r="X708" s="266"/>
      <c r="Y708" s="266"/>
    </row>
    <row r="709">
      <c r="S709" s="265"/>
      <c r="T709" s="266"/>
      <c r="U709" s="266"/>
      <c r="V709" s="266"/>
      <c r="W709" s="266"/>
      <c r="X709" s="266"/>
      <c r="Y709" s="266"/>
    </row>
    <row r="710">
      <c r="S710" s="265"/>
      <c r="T710" s="266"/>
      <c r="U710" s="266"/>
      <c r="V710" s="266"/>
      <c r="W710" s="266"/>
      <c r="X710" s="266"/>
      <c r="Y710" s="266"/>
    </row>
    <row r="711">
      <c r="S711" s="265"/>
      <c r="T711" s="266"/>
      <c r="U711" s="266"/>
      <c r="V711" s="266"/>
      <c r="W711" s="266"/>
      <c r="X711" s="266"/>
      <c r="Y711" s="266"/>
    </row>
    <row r="712">
      <c r="S712" s="265"/>
      <c r="T712" s="266"/>
      <c r="U712" s="266"/>
      <c r="V712" s="266"/>
      <c r="W712" s="266"/>
      <c r="X712" s="266"/>
      <c r="Y712" s="266"/>
    </row>
    <row r="713">
      <c r="S713" s="265"/>
      <c r="T713" s="266"/>
      <c r="U713" s="266"/>
      <c r="V713" s="266"/>
      <c r="W713" s="266"/>
      <c r="X713" s="266"/>
      <c r="Y713" s="266"/>
    </row>
    <row r="714">
      <c r="S714" s="265"/>
      <c r="T714" s="266"/>
      <c r="U714" s="266"/>
      <c r="V714" s="266"/>
      <c r="W714" s="266"/>
      <c r="X714" s="266"/>
      <c r="Y714" s="266"/>
    </row>
    <row r="715">
      <c r="S715" s="265"/>
      <c r="T715" s="266"/>
      <c r="U715" s="266"/>
      <c r="V715" s="266"/>
      <c r="W715" s="266"/>
      <c r="X715" s="266"/>
      <c r="Y715" s="266"/>
    </row>
    <row r="716">
      <c r="S716" s="265"/>
      <c r="T716" s="266"/>
      <c r="U716" s="266"/>
      <c r="V716" s="266"/>
      <c r="W716" s="266"/>
      <c r="X716" s="266"/>
      <c r="Y716" s="266"/>
    </row>
    <row r="717">
      <c r="S717" s="265"/>
      <c r="T717" s="266"/>
      <c r="U717" s="266"/>
      <c r="V717" s="266"/>
      <c r="W717" s="266"/>
      <c r="X717" s="266"/>
      <c r="Y717" s="266"/>
    </row>
    <row r="718">
      <c r="S718" s="265"/>
      <c r="T718" s="266"/>
      <c r="U718" s="266"/>
      <c r="V718" s="266"/>
      <c r="W718" s="266"/>
      <c r="X718" s="266"/>
      <c r="Y718" s="266"/>
    </row>
    <row r="719">
      <c r="S719" s="265"/>
      <c r="T719" s="266"/>
      <c r="U719" s="266"/>
      <c r="V719" s="266"/>
      <c r="W719" s="266"/>
      <c r="X719" s="266"/>
      <c r="Y719" s="266"/>
    </row>
    <row r="720">
      <c r="S720" s="265"/>
      <c r="T720" s="266"/>
      <c r="U720" s="266"/>
      <c r="V720" s="266"/>
      <c r="W720" s="266"/>
      <c r="X720" s="266"/>
      <c r="Y720" s="266"/>
    </row>
    <row r="721">
      <c r="S721" s="265"/>
      <c r="T721" s="266"/>
      <c r="U721" s="266"/>
      <c r="V721" s="266"/>
      <c r="W721" s="266"/>
      <c r="X721" s="266"/>
      <c r="Y721" s="266"/>
    </row>
    <row r="722">
      <c r="S722" s="265"/>
      <c r="T722" s="266"/>
      <c r="U722" s="266"/>
      <c r="V722" s="266"/>
      <c r="W722" s="266"/>
      <c r="X722" s="266"/>
      <c r="Y722" s="266"/>
    </row>
    <row r="723">
      <c r="S723" s="265"/>
      <c r="T723" s="266"/>
      <c r="U723" s="266"/>
      <c r="V723" s="266"/>
      <c r="W723" s="266"/>
      <c r="X723" s="266"/>
      <c r="Y723" s="266"/>
    </row>
    <row r="724">
      <c r="S724" s="265"/>
      <c r="T724" s="266"/>
      <c r="U724" s="266"/>
      <c r="V724" s="266"/>
      <c r="W724" s="266"/>
      <c r="X724" s="266"/>
      <c r="Y724" s="266"/>
    </row>
    <row r="725">
      <c r="S725" s="265"/>
      <c r="T725" s="266"/>
      <c r="U725" s="266"/>
      <c r="V725" s="266"/>
      <c r="W725" s="266"/>
      <c r="X725" s="266"/>
      <c r="Y725" s="266"/>
    </row>
    <row r="726">
      <c r="S726" s="265"/>
      <c r="T726" s="266"/>
      <c r="U726" s="266"/>
      <c r="V726" s="266"/>
      <c r="W726" s="266"/>
      <c r="X726" s="266"/>
      <c r="Y726" s="266"/>
    </row>
    <row r="727">
      <c r="S727" s="265"/>
      <c r="T727" s="266"/>
      <c r="U727" s="266"/>
      <c r="V727" s="266"/>
      <c r="W727" s="266"/>
      <c r="X727" s="266"/>
      <c r="Y727" s="266"/>
    </row>
    <row r="728">
      <c r="S728" s="265"/>
      <c r="T728" s="266"/>
      <c r="U728" s="266"/>
      <c r="V728" s="266"/>
      <c r="W728" s="266"/>
      <c r="X728" s="266"/>
      <c r="Y728" s="266"/>
    </row>
    <row r="729">
      <c r="S729" s="265"/>
      <c r="T729" s="266"/>
      <c r="U729" s="266"/>
      <c r="V729" s="266"/>
      <c r="W729" s="266"/>
      <c r="X729" s="266"/>
      <c r="Y729" s="266"/>
    </row>
    <row r="730">
      <c r="S730" s="265"/>
      <c r="T730" s="266"/>
      <c r="U730" s="266"/>
      <c r="V730" s="266"/>
      <c r="W730" s="266"/>
      <c r="X730" s="266"/>
      <c r="Y730" s="266"/>
    </row>
    <row r="731">
      <c r="S731" s="265"/>
      <c r="T731" s="266"/>
      <c r="U731" s="266"/>
      <c r="V731" s="266"/>
      <c r="W731" s="266"/>
      <c r="X731" s="266"/>
      <c r="Y731" s="266"/>
    </row>
    <row r="732">
      <c r="S732" s="265"/>
      <c r="T732" s="266"/>
      <c r="U732" s="266"/>
      <c r="V732" s="266"/>
      <c r="W732" s="266"/>
      <c r="X732" s="266"/>
      <c r="Y732" s="266"/>
    </row>
    <row r="733">
      <c r="S733" s="265"/>
      <c r="T733" s="266"/>
      <c r="U733" s="266"/>
      <c r="V733" s="266"/>
      <c r="W733" s="266"/>
      <c r="X733" s="266"/>
      <c r="Y733" s="266"/>
    </row>
    <row r="734">
      <c r="S734" s="265"/>
      <c r="T734" s="266"/>
      <c r="U734" s="266"/>
      <c r="V734" s="266"/>
      <c r="W734" s="266"/>
      <c r="X734" s="266"/>
      <c r="Y734" s="266"/>
    </row>
    <row r="735">
      <c r="S735" s="265"/>
      <c r="T735" s="266"/>
      <c r="U735" s="266"/>
      <c r="V735" s="266"/>
      <c r="W735" s="266"/>
      <c r="X735" s="266"/>
      <c r="Y735" s="266"/>
    </row>
    <row r="736">
      <c r="S736" s="265"/>
      <c r="T736" s="266"/>
      <c r="U736" s="266"/>
      <c r="V736" s="266"/>
      <c r="W736" s="266"/>
      <c r="X736" s="266"/>
      <c r="Y736" s="266"/>
    </row>
    <row r="737">
      <c r="S737" s="265"/>
      <c r="T737" s="266"/>
      <c r="U737" s="266"/>
      <c r="V737" s="266"/>
      <c r="W737" s="266"/>
      <c r="X737" s="266"/>
      <c r="Y737" s="266"/>
    </row>
    <row r="738">
      <c r="S738" s="265"/>
      <c r="T738" s="266"/>
      <c r="U738" s="266"/>
      <c r="V738" s="266"/>
      <c r="W738" s="266"/>
      <c r="X738" s="266"/>
      <c r="Y738" s="266"/>
    </row>
    <row r="739">
      <c r="S739" s="265"/>
      <c r="T739" s="266"/>
      <c r="U739" s="266"/>
      <c r="V739" s="266"/>
      <c r="W739" s="266"/>
      <c r="X739" s="266"/>
      <c r="Y739" s="266"/>
    </row>
    <row r="740">
      <c r="S740" s="265"/>
      <c r="T740" s="266"/>
      <c r="U740" s="266"/>
      <c r="V740" s="266"/>
      <c r="W740" s="266"/>
      <c r="X740" s="266"/>
      <c r="Y740" s="266"/>
    </row>
    <row r="741">
      <c r="S741" s="265"/>
      <c r="T741" s="266"/>
      <c r="U741" s="266"/>
      <c r="V741" s="266"/>
      <c r="W741" s="266"/>
      <c r="X741" s="266"/>
      <c r="Y741" s="266"/>
    </row>
    <row r="742">
      <c r="S742" s="265"/>
      <c r="T742" s="266"/>
      <c r="U742" s="266"/>
      <c r="V742" s="266"/>
      <c r="W742" s="266"/>
      <c r="X742" s="266"/>
      <c r="Y742" s="266"/>
    </row>
    <row r="743">
      <c r="S743" s="265"/>
      <c r="T743" s="266"/>
      <c r="U743" s="266"/>
      <c r="V743" s="266"/>
      <c r="W743" s="266"/>
      <c r="X743" s="266"/>
      <c r="Y743" s="266"/>
    </row>
    <row r="744">
      <c r="S744" s="265"/>
      <c r="T744" s="266"/>
      <c r="U744" s="266"/>
      <c r="V744" s="266"/>
      <c r="W744" s="266"/>
      <c r="X744" s="266"/>
      <c r="Y744" s="266"/>
    </row>
    <row r="745">
      <c r="S745" s="265"/>
      <c r="T745" s="266"/>
      <c r="U745" s="266"/>
      <c r="V745" s="266"/>
      <c r="W745" s="266"/>
      <c r="X745" s="266"/>
      <c r="Y745" s="266"/>
    </row>
    <row r="746">
      <c r="S746" s="265"/>
      <c r="T746" s="266"/>
      <c r="U746" s="266"/>
      <c r="V746" s="266"/>
      <c r="W746" s="266"/>
      <c r="X746" s="266"/>
      <c r="Y746" s="266"/>
    </row>
    <row r="747">
      <c r="S747" s="265"/>
      <c r="T747" s="266"/>
      <c r="U747" s="266"/>
      <c r="V747" s="266"/>
      <c r="W747" s="266"/>
      <c r="X747" s="266"/>
      <c r="Y747" s="266"/>
    </row>
    <row r="748">
      <c r="S748" s="265"/>
      <c r="T748" s="266"/>
      <c r="U748" s="266"/>
      <c r="V748" s="266"/>
      <c r="W748" s="266"/>
      <c r="X748" s="266"/>
      <c r="Y748" s="266"/>
    </row>
    <row r="749">
      <c r="S749" s="265"/>
      <c r="T749" s="266"/>
      <c r="U749" s="266"/>
      <c r="V749" s="266"/>
      <c r="W749" s="266"/>
      <c r="X749" s="266"/>
      <c r="Y749" s="266"/>
    </row>
    <row r="750">
      <c r="S750" s="265"/>
      <c r="T750" s="266"/>
      <c r="U750" s="266"/>
      <c r="V750" s="266"/>
      <c r="W750" s="266"/>
      <c r="X750" s="266"/>
      <c r="Y750" s="266"/>
    </row>
    <row r="751">
      <c r="S751" s="265"/>
      <c r="T751" s="266"/>
      <c r="U751" s="266"/>
      <c r="V751" s="266"/>
      <c r="W751" s="266"/>
      <c r="X751" s="266"/>
      <c r="Y751" s="266"/>
    </row>
    <row r="752">
      <c r="S752" s="265"/>
      <c r="T752" s="266"/>
      <c r="U752" s="266"/>
      <c r="V752" s="266"/>
      <c r="W752" s="266"/>
      <c r="X752" s="266"/>
      <c r="Y752" s="266"/>
    </row>
    <row r="753">
      <c r="S753" s="265"/>
      <c r="T753" s="266"/>
      <c r="U753" s="266"/>
      <c r="V753" s="266"/>
      <c r="W753" s="266"/>
      <c r="X753" s="266"/>
      <c r="Y753" s="266"/>
    </row>
    <row r="754">
      <c r="S754" s="265"/>
      <c r="T754" s="266"/>
      <c r="U754" s="266"/>
      <c r="V754" s="266"/>
      <c r="W754" s="266"/>
      <c r="X754" s="266"/>
      <c r="Y754" s="266"/>
    </row>
    <row r="755">
      <c r="S755" s="265"/>
      <c r="T755" s="266"/>
      <c r="U755" s="266"/>
      <c r="V755" s="266"/>
      <c r="W755" s="266"/>
      <c r="X755" s="266"/>
      <c r="Y755" s="266"/>
    </row>
    <row r="756">
      <c r="S756" s="265"/>
      <c r="T756" s="266"/>
      <c r="U756" s="266"/>
      <c r="V756" s="266"/>
      <c r="W756" s="266"/>
      <c r="X756" s="266"/>
      <c r="Y756" s="266"/>
    </row>
    <row r="757">
      <c r="S757" s="265"/>
      <c r="T757" s="266"/>
      <c r="U757" s="266"/>
      <c r="V757" s="266"/>
      <c r="W757" s="266"/>
      <c r="X757" s="266"/>
      <c r="Y757" s="266"/>
    </row>
    <row r="758">
      <c r="S758" s="265"/>
      <c r="T758" s="266"/>
      <c r="U758" s="266"/>
      <c r="V758" s="266"/>
      <c r="W758" s="266"/>
      <c r="X758" s="266"/>
      <c r="Y758" s="266"/>
    </row>
    <row r="759">
      <c r="S759" s="265"/>
      <c r="T759" s="266"/>
      <c r="U759" s="266"/>
      <c r="V759" s="266"/>
      <c r="W759" s="266"/>
      <c r="X759" s="266"/>
      <c r="Y759" s="266"/>
    </row>
    <row r="760">
      <c r="S760" s="265"/>
      <c r="T760" s="266"/>
      <c r="U760" s="266"/>
      <c r="V760" s="266"/>
      <c r="W760" s="266"/>
      <c r="X760" s="266"/>
      <c r="Y760" s="266"/>
    </row>
    <row r="761">
      <c r="S761" s="265"/>
      <c r="T761" s="266"/>
      <c r="U761" s="266"/>
      <c r="V761" s="266"/>
      <c r="W761" s="266"/>
      <c r="X761" s="266"/>
      <c r="Y761" s="266"/>
    </row>
    <row r="762">
      <c r="S762" s="265"/>
      <c r="T762" s="266"/>
      <c r="U762" s="266"/>
      <c r="V762" s="266"/>
      <c r="W762" s="266"/>
      <c r="X762" s="266"/>
      <c r="Y762" s="266"/>
    </row>
    <row r="763">
      <c r="S763" s="265"/>
      <c r="T763" s="266"/>
      <c r="U763" s="266"/>
      <c r="V763" s="266"/>
      <c r="W763" s="266"/>
      <c r="X763" s="266"/>
      <c r="Y763" s="266"/>
    </row>
    <row r="764">
      <c r="S764" s="265"/>
      <c r="T764" s="266"/>
      <c r="U764" s="266"/>
      <c r="V764" s="266"/>
      <c r="W764" s="266"/>
      <c r="X764" s="266"/>
      <c r="Y764" s="266"/>
    </row>
    <row r="765">
      <c r="S765" s="265"/>
      <c r="T765" s="266"/>
      <c r="U765" s="266"/>
      <c r="V765" s="266"/>
      <c r="W765" s="266"/>
      <c r="X765" s="266"/>
      <c r="Y765" s="266"/>
    </row>
    <row r="766">
      <c r="S766" s="265"/>
      <c r="T766" s="266"/>
      <c r="U766" s="266"/>
      <c r="V766" s="266"/>
      <c r="W766" s="266"/>
      <c r="X766" s="266"/>
      <c r="Y766" s="266"/>
    </row>
    <row r="767">
      <c r="S767" s="265"/>
      <c r="T767" s="266"/>
      <c r="U767" s="266"/>
      <c r="V767" s="266"/>
      <c r="W767" s="266"/>
      <c r="X767" s="266"/>
      <c r="Y767" s="266"/>
    </row>
    <row r="768">
      <c r="S768" s="265"/>
      <c r="T768" s="266"/>
      <c r="U768" s="266"/>
      <c r="V768" s="266"/>
      <c r="W768" s="266"/>
      <c r="X768" s="266"/>
      <c r="Y768" s="266"/>
    </row>
    <row r="769">
      <c r="S769" s="265"/>
      <c r="T769" s="266"/>
      <c r="U769" s="266"/>
      <c r="V769" s="266"/>
      <c r="W769" s="266"/>
      <c r="X769" s="266"/>
      <c r="Y769" s="266"/>
    </row>
    <row r="770">
      <c r="S770" s="265"/>
      <c r="T770" s="266"/>
      <c r="U770" s="266"/>
      <c r="V770" s="266"/>
      <c r="W770" s="266"/>
      <c r="X770" s="266"/>
      <c r="Y770" s="266"/>
    </row>
    <row r="771">
      <c r="S771" s="265"/>
      <c r="T771" s="266"/>
      <c r="U771" s="266"/>
      <c r="V771" s="266"/>
      <c r="W771" s="266"/>
      <c r="X771" s="266"/>
      <c r="Y771" s="266"/>
    </row>
    <row r="772">
      <c r="S772" s="265"/>
      <c r="T772" s="266"/>
      <c r="U772" s="266"/>
      <c r="V772" s="266"/>
      <c r="W772" s="266"/>
      <c r="X772" s="266"/>
      <c r="Y772" s="266"/>
    </row>
    <row r="773">
      <c r="S773" s="265"/>
      <c r="T773" s="266"/>
      <c r="U773" s="266"/>
      <c r="V773" s="266"/>
      <c r="W773" s="266"/>
      <c r="X773" s="266"/>
      <c r="Y773" s="266"/>
    </row>
    <row r="774">
      <c r="S774" s="265"/>
      <c r="T774" s="266"/>
      <c r="U774" s="266"/>
      <c r="V774" s="266"/>
      <c r="W774" s="266"/>
      <c r="X774" s="266"/>
      <c r="Y774" s="266"/>
    </row>
    <row r="775">
      <c r="S775" s="265"/>
      <c r="T775" s="266"/>
      <c r="U775" s="266"/>
      <c r="V775" s="266"/>
      <c r="W775" s="266"/>
      <c r="X775" s="266"/>
      <c r="Y775" s="266"/>
    </row>
    <row r="776">
      <c r="S776" s="265"/>
      <c r="T776" s="266"/>
      <c r="U776" s="266"/>
      <c r="V776" s="266"/>
      <c r="W776" s="266"/>
      <c r="X776" s="266"/>
      <c r="Y776" s="266"/>
    </row>
    <row r="777">
      <c r="S777" s="265"/>
      <c r="T777" s="266"/>
      <c r="U777" s="266"/>
      <c r="V777" s="266"/>
      <c r="W777" s="266"/>
      <c r="X777" s="266"/>
      <c r="Y777" s="266"/>
    </row>
    <row r="778">
      <c r="S778" s="265"/>
      <c r="T778" s="266"/>
      <c r="U778" s="266"/>
      <c r="V778" s="266"/>
      <c r="W778" s="266"/>
      <c r="X778" s="266"/>
      <c r="Y778" s="266"/>
    </row>
    <row r="779">
      <c r="S779" s="265"/>
      <c r="T779" s="266"/>
      <c r="U779" s="266"/>
      <c r="V779" s="266"/>
      <c r="W779" s="266"/>
      <c r="X779" s="266"/>
      <c r="Y779" s="266"/>
    </row>
    <row r="780">
      <c r="S780" s="265"/>
      <c r="T780" s="266"/>
      <c r="U780" s="266"/>
      <c r="V780" s="266"/>
      <c r="W780" s="266"/>
      <c r="X780" s="266"/>
      <c r="Y780" s="266"/>
    </row>
    <row r="781">
      <c r="S781" s="265"/>
      <c r="T781" s="266"/>
      <c r="U781" s="266"/>
      <c r="V781" s="266"/>
      <c r="W781" s="266"/>
      <c r="X781" s="266"/>
      <c r="Y781" s="266"/>
    </row>
    <row r="782">
      <c r="S782" s="265"/>
      <c r="T782" s="266"/>
      <c r="U782" s="266"/>
      <c r="V782" s="266"/>
      <c r="W782" s="266"/>
      <c r="X782" s="266"/>
      <c r="Y782" s="266"/>
    </row>
    <row r="783">
      <c r="S783" s="265"/>
      <c r="T783" s="266"/>
      <c r="U783" s="266"/>
      <c r="V783" s="266"/>
      <c r="W783" s="266"/>
      <c r="X783" s="266"/>
      <c r="Y783" s="266"/>
    </row>
    <row r="784">
      <c r="S784" s="265"/>
      <c r="T784" s="266"/>
      <c r="U784" s="266"/>
      <c r="V784" s="266"/>
      <c r="W784" s="266"/>
      <c r="X784" s="266"/>
      <c r="Y784" s="266"/>
    </row>
    <row r="785">
      <c r="S785" s="265"/>
      <c r="T785" s="266"/>
      <c r="U785" s="266"/>
      <c r="V785" s="266"/>
      <c r="W785" s="266"/>
      <c r="X785" s="266"/>
      <c r="Y785" s="266"/>
    </row>
    <row r="786">
      <c r="S786" s="265"/>
      <c r="T786" s="266"/>
      <c r="U786" s="266"/>
      <c r="V786" s="266"/>
      <c r="W786" s="266"/>
      <c r="X786" s="266"/>
      <c r="Y786" s="266"/>
    </row>
    <row r="787">
      <c r="S787" s="265"/>
      <c r="T787" s="266"/>
      <c r="U787" s="266"/>
      <c r="V787" s="266"/>
      <c r="W787" s="266"/>
      <c r="X787" s="266"/>
      <c r="Y787" s="266"/>
    </row>
    <row r="788">
      <c r="S788" s="265"/>
      <c r="T788" s="266"/>
      <c r="U788" s="266"/>
      <c r="V788" s="266"/>
      <c r="W788" s="266"/>
      <c r="X788" s="266"/>
      <c r="Y788" s="266"/>
    </row>
    <row r="789">
      <c r="S789" s="265"/>
      <c r="T789" s="266"/>
      <c r="U789" s="266"/>
      <c r="V789" s="266"/>
      <c r="W789" s="266"/>
      <c r="X789" s="266"/>
      <c r="Y789" s="266"/>
    </row>
    <row r="790">
      <c r="S790" s="265"/>
      <c r="T790" s="266"/>
      <c r="U790" s="266"/>
      <c r="V790" s="266"/>
      <c r="W790" s="266"/>
      <c r="X790" s="266"/>
      <c r="Y790" s="266"/>
    </row>
    <row r="791">
      <c r="S791" s="265"/>
      <c r="T791" s="266"/>
      <c r="U791" s="266"/>
      <c r="V791" s="266"/>
      <c r="W791" s="266"/>
      <c r="X791" s="266"/>
      <c r="Y791" s="266"/>
    </row>
    <row r="792">
      <c r="S792" s="265"/>
      <c r="T792" s="266"/>
      <c r="U792" s="266"/>
      <c r="V792" s="266"/>
      <c r="W792" s="266"/>
      <c r="X792" s="266"/>
      <c r="Y792" s="266"/>
    </row>
    <row r="793">
      <c r="S793" s="265"/>
      <c r="T793" s="266"/>
      <c r="U793" s="266"/>
      <c r="V793" s="266"/>
      <c r="W793" s="266"/>
      <c r="X793" s="266"/>
      <c r="Y793" s="266"/>
    </row>
    <row r="794">
      <c r="S794" s="265"/>
      <c r="T794" s="266"/>
      <c r="U794" s="266"/>
      <c r="V794" s="266"/>
      <c r="W794" s="266"/>
      <c r="X794" s="266"/>
      <c r="Y794" s="266"/>
    </row>
    <row r="795">
      <c r="S795" s="265"/>
      <c r="T795" s="266"/>
      <c r="U795" s="266"/>
      <c r="V795" s="266"/>
      <c r="W795" s="266"/>
      <c r="X795" s="266"/>
      <c r="Y795" s="266"/>
    </row>
    <row r="796">
      <c r="S796" s="265"/>
      <c r="T796" s="266"/>
      <c r="U796" s="266"/>
      <c r="V796" s="266"/>
      <c r="W796" s="266"/>
      <c r="X796" s="266"/>
      <c r="Y796" s="266"/>
    </row>
    <row r="797">
      <c r="S797" s="265"/>
      <c r="T797" s="266"/>
      <c r="U797" s="266"/>
      <c r="V797" s="266"/>
      <c r="W797" s="266"/>
      <c r="X797" s="266"/>
      <c r="Y797" s="266"/>
    </row>
    <row r="798">
      <c r="S798" s="265"/>
      <c r="T798" s="266"/>
      <c r="U798" s="266"/>
      <c r="V798" s="266"/>
      <c r="W798" s="266"/>
      <c r="X798" s="266"/>
      <c r="Y798" s="266"/>
    </row>
    <row r="799">
      <c r="S799" s="265"/>
      <c r="T799" s="266"/>
      <c r="U799" s="266"/>
      <c r="V799" s="266"/>
      <c r="W799" s="266"/>
      <c r="X799" s="266"/>
      <c r="Y799" s="266"/>
    </row>
    <row r="800">
      <c r="S800" s="265"/>
      <c r="T800" s="266"/>
      <c r="U800" s="266"/>
      <c r="V800" s="266"/>
      <c r="W800" s="266"/>
      <c r="X800" s="266"/>
      <c r="Y800" s="266"/>
    </row>
    <row r="801">
      <c r="S801" s="265"/>
      <c r="T801" s="266"/>
      <c r="U801" s="266"/>
      <c r="V801" s="266"/>
      <c r="W801" s="266"/>
      <c r="X801" s="266"/>
      <c r="Y801" s="266"/>
    </row>
    <row r="802">
      <c r="S802" s="265"/>
      <c r="T802" s="266"/>
      <c r="U802" s="266"/>
      <c r="V802" s="266"/>
      <c r="W802" s="266"/>
      <c r="X802" s="266"/>
      <c r="Y802" s="266"/>
    </row>
    <row r="803">
      <c r="S803" s="265"/>
      <c r="T803" s="266"/>
      <c r="U803" s="266"/>
      <c r="V803" s="266"/>
      <c r="W803" s="266"/>
      <c r="X803" s="266"/>
      <c r="Y803" s="266"/>
    </row>
    <row r="804">
      <c r="S804" s="265"/>
      <c r="T804" s="266"/>
      <c r="U804" s="266"/>
      <c r="V804" s="266"/>
      <c r="W804" s="266"/>
      <c r="X804" s="266"/>
      <c r="Y804" s="266"/>
    </row>
    <row r="805">
      <c r="S805" s="265"/>
      <c r="T805" s="266"/>
      <c r="U805" s="266"/>
      <c r="V805" s="266"/>
      <c r="W805" s="266"/>
      <c r="X805" s="266"/>
      <c r="Y805" s="266"/>
    </row>
    <row r="806">
      <c r="S806" s="265"/>
      <c r="T806" s="266"/>
      <c r="U806" s="266"/>
      <c r="V806" s="266"/>
      <c r="W806" s="266"/>
      <c r="X806" s="266"/>
      <c r="Y806" s="266"/>
    </row>
    <row r="807">
      <c r="S807" s="265"/>
      <c r="T807" s="266"/>
      <c r="U807" s="266"/>
      <c r="V807" s="266"/>
      <c r="W807" s="266"/>
      <c r="X807" s="266"/>
      <c r="Y807" s="266"/>
    </row>
    <row r="808">
      <c r="S808" s="265"/>
      <c r="T808" s="266"/>
      <c r="U808" s="266"/>
      <c r="V808" s="266"/>
      <c r="W808" s="266"/>
      <c r="X808" s="266"/>
      <c r="Y808" s="266"/>
    </row>
    <row r="809">
      <c r="S809" s="265"/>
      <c r="T809" s="266"/>
      <c r="U809" s="266"/>
      <c r="V809" s="266"/>
      <c r="W809" s="266"/>
      <c r="X809" s="266"/>
      <c r="Y809" s="266"/>
    </row>
    <row r="810">
      <c r="S810" s="265"/>
      <c r="T810" s="266"/>
      <c r="U810" s="266"/>
      <c r="V810" s="266"/>
      <c r="W810" s="266"/>
      <c r="X810" s="266"/>
      <c r="Y810" s="266"/>
    </row>
    <row r="811">
      <c r="S811" s="265"/>
      <c r="T811" s="266"/>
      <c r="U811" s="266"/>
      <c r="V811" s="266"/>
      <c r="W811" s="266"/>
      <c r="X811" s="266"/>
      <c r="Y811" s="266"/>
    </row>
    <row r="812">
      <c r="S812" s="265"/>
      <c r="T812" s="266"/>
      <c r="U812" s="266"/>
      <c r="V812" s="266"/>
      <c r="W812" s="266"/>
      <c r="X812" s="266"/>
      <c r="Y812" s="266"/>
    </row>
    <row r="813">
      <c r="S813" s="265"/>
      <c r="T813" s="266"/>
      <c r="U813" s="266"/>
      <c r="V813" s="266"/>
      <c r="W813" s="266"/>
      <c r="X813" s="266"/>
      <c r="Y813" s="266"/>
    </row>
    <row r="814">
      <c r="S814" s="265"/>
      <c r="T814" s="266"/>
      <c r="U814" s="266"/>
      <c r="V814" s="266"/>
      <c r="W814" s="266"/>
      <c r="X814" s="266"/>
      <c r="Y814" s="266"/>
    </row>
    <row r="815">
      <c r="S815" s="265"/>
      <c r="T815" s="266"/>
      <c r="U815" s="266"/>
      <c r="V815" s="266"/>
      <c r="W815" s="266"/>
      <c r="X815" s="266"/>
      <c r="Y815" s="266"/>
    </row>
    <row r="816">
      <c r="S816" s="265"/>
      <c r="T816" s="266"/>
      <c r="U816" s="266"/>
      <c r="V816" s="266"/>
      <c r="W816" s="266"/>
      <c r="X816" s="266"/>
      <c r="Y816" s="266"/>
    </row>
    <row r="817">
      <c r="S817" s="265"/>
      <c r="T817" s="266"/>
      <c r="U817" s="266"/>
      <c r="V817" s="266"/>
      <c r="W817" s="266"/>
      <c r="X817" s="266"/>
      <c r="Y817" s="266"/>
    </row>
    <row r="818">
      <c r="S818" s="265"/>
      <c r="T818" s="266"/>
      <c r="U818" s="266"/>
      <c r="V818" s="266"/>
      <c r="W818" s="266"/>
      <c r="X818" s="266"/>
      <c r="Y818" s="266"/>
    </row>
    <row r="819">
      <c r="S819" s="265"/>
      <c r="T819" s="266"/>
      <c r="U819" s="266"/>
      <c r="V819" s="266"/>
      <c r="W819" s="266"/>
      <c r="X819" s="266"/>
      <c r="Y819" s="266"/>
    </row>
    <row r="820">
      <c r="S820" s="265"/>
      <c r="T820" s="266"/>
      <c r="U820" s="266"/>
      <c r="V820" s="266"/>
      <c r="W820" s="266"/>
      <c r="X820" s="266"/>
      <c r="Y820" s="266"/>
    </row>
    <row r="821">
      <c r="S821" s="265"/>
      <c r="T821" s="266"/>
      <c r="U821" s="266"/>
      <c r="V821" s="266"/>
      <c r="W821" s="266"/>
      <c r="X821" s="266"/>
      <c r="Y821" s="266"/>
    </row>
    <row r="822">
      <c r="S822" s="265"/>
      <c r="T822" s="266"/>
      <c r="U822" s="266"/>
      <c r="V822" s="266"/>
      <c r="W822" s="266"/>
      <c r="X822" s="266"/>
      <c r="Y822" s="266"/>
    </row>
    <row r="823">
      <c r="S823" s="265"/>
      <c r="T823" s="266"/>
      <c r="U823" s="266"/>
      <c r="V823" s="266"/>
      <c r="W823" s="266"/>
      <c r="X823" s="266"/>
      <c r="Y823" s="266"/>
    </row>
    <row r="824">
      <c r="S824" s="265"/>
      <c r="T824" s="266"/>
      <c r="U824" s="266"/>
      <c r="V824" s="266"/>
      <c r="W824" s="266"/>
      <c r="X824" s="266"/>
      <c r="Y824" s="266"/>
    </row>
    <row r="825">
      <c r="S825" s="265"/>
      <c r="T825" s="266"/>
      <c r="U825" s="266"/>
      <c r="V825" s="266"/>
      <c r="W825" s="266"/>
      <c r="X825" s="266"/>
      <c r="Y825" s="266"/>
    </row>
    <row r="826">
      <c r="S826" s="265"/>
      <c r="T826" s="266"/>
      <c r="U826" s="266"/>
      <c r="V826" s="266"/>
      <c r="W826" s="266"/>
      <c r="X826" s="266"/>
      <c r="Y826" s="266"/>
    </row>
    <row r="827">
      <c r="S827" s="265"/>
      <c r="T827" s="266"/>
      <c r="U827" s="266"/>
      <c r="V827" s="266"/>
      <c r="W827" s="266"/>
      <c r="X827" s="266"/>
      <c r="Y827" s="266"/>
    </row>
    <row r="828">
      <c r="S828" s="265"/>
      <c r="T828" s="266"/>
      <c r="U828" s="266"/>
      <c r="V828" s="266"/>
      <c r="W828" s="266"/>
      <c r="X828" s="266"/>
      <c r="Y828" s="266"/>
    </row>
    <row r="829">
      <c r="S829" s="265"/>
      <c r="T829" s="266"/>
      <c r="U829" s="266"/>
      <c r="V829" s="266"/>
      <c r="W829" s="266"/>
      <c r="X829" s="266"/>
      <c r="Y829" s="266"/>
    </row>
    <row r="830">
      <c r="S830" s="265"/>
      <c r="T830" s="266"/>
      <c r="U830" s="266"/>
      <c r="V830" s="266"/>
      <c r="W830" s="266"/>
      <c r="X830" s="266"/>
      <c r="Y830" s="266"/>
    </row>
    <row r="831">
      <c r="S831" s="265"/>
      <c r="T831" s="266"/>
      <c r="U831" s="266"/>
      <c r="V831" s="266"/>
      <c r="W831" s="266"/>
      <c r="X831" s="266"/>
      <c r="Y831" s="266"/>
    </row>
    <row r="832">
      <c r="S832" s="265"/>
      <c r="T832" s="266"/>
      <c r="U832" s="266"/>
      <c r="V832" s="266"/>
      <c r="W832" s="266"/>
      <c r="X832" s="266"/>
      <c r="Y832" s="266"/>
    </row>
    <row r="833">
      <c r="S833" s="265"/>
      <c r="T833" s="266"/>
      <c r="U833" s="266"/>
      <c r="V833" s="266"/>
      <c r="W833" s="266"/>
      <c r="X833" s="266"/>
      <c r="Y833" s="266"/>
    </row>
    <row r="834">
      <c r="S834" s="265"/>
      <c r="T834" s="266"/>
      <c r="U834" s="266"/>
      <c r="V834" s="266"/>
      <c r="W834" s="266"/>
      <c r="X834" s="266"/>
      <c r="Y834" s="266"/>
    </row>
    <row r="835">
      <c r="S835" s="265"/>
      <c r="T835" s="266"/>
      <c r="U835" s="266"/>
      <c r="V835" s="266"/>
      <c r="W835" s="266"/>
      <c r="X835" s="266"/>
      <c r="Y835" s="266"/>
    </row>
    <row r="836">
      <c r="S836" s="265"/>
      <c r="T836" s="266"/>
      <c r="U836" s="266"/>
      <c r="V836" s="266"/>
      <c r="W836" s="266"/>
      <c r="X836" s="266"/>
      <c r="Y836" s="266"/>
    </row>
    <row r="837">
      <c r="S837" s="265"/>
      <c r="T837" s="266"/>
      <c r="U837" s="266"/>
      <c r="V837" s="266"/>
      <c r="W837" s="266"/>
      <c r="X837" s="266"/>
      <c r="Y837" s="266"/>
    </row>
    <row r="838">
      <c r="S838" s="265"/>
      <c r="T838" s="266"/>
      <c r="U838" s="266"/>
      <c r="V838" s="266"/>
      <c r="W838" s="266"/>
      <c r="X838" s="266"/>
      <c r="Y838" s="266"/>
    </row>
    <row r="839">
      <c r="S839" s="265"/>
      <c r="T839" s="266"/>
      <c r="U839" s="266"/>
      <c r="V839" s="266"/>
      <c r="W839" s="266"/>
      <c r="X839" s="266"/>
      <c r="Y839" s="266"/>
    </row>
    <row r="840">
      <c r="S840" s="265"/>
      <c r="T840" s="266"/>
      <c r="U840" s="266"/>
      <c r="V840" s="266"/>
      <c r="W840" s="266"/>
      <c r="X840" s="266"/>
      <c r="Y840" s="266"/>
    </row>
    <row r="841">
      <c r="S841" s="265"/>
      <c r="T841" s="266"/>
      <c r="U841" s="266"/>
      <c r="V841" s="266"/>
      <c r="W841" s="266"/>
      <c r="X841" s="266"/>
      <c r="Y841" s="266"/>
    </row>
    <row r="842">
      <c r="S842" s="265"/>
      <c r="T842" s="266"/>
      <c r="U842" s="266"/>
      <c r="V842" s="266"/>
      <c r="W842" s="266"/>
      <c r="X842" s="266"/>
      <c r="Y842" s="266"/>
    </row>
    <row r="843">
      <c r="S843" s="265"/>
      <c r="T843" s="266"/>
      <c r="U843" s="266"/>
      <c r="V843" s="266"/>
      <c r="W843" s="266"/>
      <c r="X843" s="266"/>
      <c r="Y843" s="266"/>
    </row>
    <row r="844">
      <c r="S844" s="265"/>
      <c r="T844" s="266"/>
      <c r="U844" s="266"/>
      <c r="V844" s="266"/>
      <c r="W844" s="266"/>
      <c r="X844" s="266"/>
      <c r="Y844" s="266"/>
    </row>
    <row r="845">
      <c r="S845" s="265"/>
      <c r="T845" s="266"/>
      <c r="U845" s="266"/>
      <c r="V845" s="266"/>
      <c r="W845" s="266"/>
      <c r="X845" s="266"/>
      <c r="Y845" s="266"/>
    </row>
    <row r="846">
      <c r="S846" s="265"/>
      <c r="T846" s="266"/>
      <c r="U846" s="266"/>
      <c r="V846" s="266"/>
      <c r="W846" s="266"/>
      <c r="X846" s="266"/>
      <c r="Y846" s="266"/>
    </row>
    <row r="847">
      <c r="S847" s="265"/>
      <c r="T847" s="266"/>
      <c r="U847" s="266"/>
      <c r="V847" s="266"/>
      <c r="W847" s="266"/>
      <c r="X847" s="266"/>
      <c r="Y847" s="266"/>
    </row>
    <row r="848">
      <c r="S848" s="265"/>
      <c r="T848" s="266"/>
      <c r="U848" s="266"/>
      <c r="V848" s="266"/>
      <c r="W848" s="266"/>
      <c r="X848" s="266"/>
      <c r="Y848" s="266"/>
    </row>
    <row r="849">
      <c r="S849" s="265"/>
      <c r="T849" s="266"/>
      <c r="U849" s="266"/>
      <c r="V849" s="266"/>
      <c r="W849" s="266"/>
      <c r="X849" s="266"/>
      <c r="Y849" s="266"/>
    </row>
    <row r="850">
      <c r="S850" s="265"/>
      <c r="T850" s="266"/>
      <c r="U850" s="266"/>
      <c r="V850" s="266"/>
      <c r="W850" s="266"/>
      <c r="X850" s="266"/>
      <c r="Y850" s="266"/>
    </row>
    <row r="851">
      <c r="S851" s="265"/>
      <c r="T851" s="266"/>
      <c r="U851" s="266"/>
      <c r="V851" s="266"/>
      <c r="W851" s="266"/>
      <c r="X851" s="266"/>
      <c r="Y851" s="266"/>
    </row>
    <row r="852">
      <c r="S852" s="265"/>
      <c r="T852" s="266"/>
      <c r="U852" s="266"/>
      <c r="V852" s="266"/>
      <c r="W852" s="266"/>
      <c r="X852" s="266"/>
      <c r="Y852" s="266"/>
    </row>
    <row r="853">
      <c r="S853" s="265"/>
      <c r="T853" s="266"/>
      <c r="U853" s="266"/>
      <c r="V853" s="266"/>
      <c r="W853" s="266"/>
      <c r="X853" s="266"/>
      <c r="Y853" s="266"/>
    </row>
    <row r="854">
      <c r="S854" s="265"/>
      <c r="T854" s="266"/>
      <c r="U854" s="266"/>
      <c r="V854" s="266"/>
      <c r="W854" s="266"/>
      <c r="X854" s="266"/>
      <c r="Y854" s="266"/>
    </row>
    <row r="855">
      <c r="S855" s="265"/>
      <c r="T855" s="266"/>
      <c r="U855" s="266"/>
      <c r="V855" s="266"/>
      <c r="W855" s="266"/>
      <c r="X855" s="266"/>
      <c r="Y855" s="266"/>
    </row>
    <row r="856">
      <c r="S856" s="265"/>
      <c r="T856" s="266"/>
      <c r="U856" s="266"/>
      <c r="V856" s="266"/>
      <c r="W856" s="266"/>
      <c r="X856" s="266"/>
      <c r="Y856" s="266"/>
    </row>
    <row r="857">
      <c r="S857" s="265"/>
      <c r="T857" s="266"/>
      <c r="U857" s="266"/>
      <c r="V857" s="266"/>
      <c r="W857" s="266"/>
      <c r="X857" s="266"/>
      <c r="Y857" s="266"/>
    </row>
    <row r="858">
      <c r="S858" s="265"/>
      <c r="T858" s="266"/>
      <c r="U858" s="266"/>
      <c r="V858" s="266"/>
      <c r="W858" s="266"/>
      <c r="X858" s="266"/>
      <c r="Y858" s="266"/>
    </row>
    <row r="859">
      <c r="S859" s="265"/>
      <c r="T859" s="266"/>
      <c r="U859" s="266"/>
      <c r="V859" s="266"/>
      <c r="W859" s="266"/>
      <c r="X859" s="266"/>
      <c r="Y859" s="266"/>
    </row>
    <row r="860">
      <c r="S860" s="265"/>
      <c r="T860" s="266"/>
      <c r="U860" s="266"/>
      <c r="V860" s="266"/>
      <c r="W860" s="266"/>
      <c r="X860" s="266"/>
      <c r="Y860" s="266"/>
    </row>
    <row r="861">
      <c r="S861" s="265"/>
      <c r="T861" s="266"/>
      <c r="U861" s="266"/>
      <c r="V861" s="266"/>
      <c r="W861" s="266"/>
      <c r="X861" s="266"/>
      <c r="Y861" s="266"/>
    </row>
    <row r="862">
      <c r="S862" s="265"/>
      <c r="T862" s="266"/>
      <c r="U862" s="266"/>
      <c r="V862" s="266"/>
      <c r="W862" s="266"/>
      <c r="X862" s="266"/>
      <c r="Y862" s="266"/>
    </row>
    <row r="863">
      <c r="S863" s="265"/>
      <c r="T863" s="266"/>
      <c r="U863" s="266"/>
      <c r="V863" s="266"/>
      <c r="W863" s="266"/>
      <c r="X863" s="266"/>
      <c r="Y863" s="266"/>
    </row>
    <row r="864">
      <c r="S864" s="265"/>
      <c r="T864" s="266"/>
      <c r="U864" s="266"/>
      <c r="V864" s="266"/>
      <c r="W864" s="266"/>
      <c r="X864" s="266"/>
      <c r="Y864" s="266"/>
    </row>
    <row r="865">
      <c r="S865" s="265"/>
      <c r="T865" s="266"/>
      <c r="U865" s="266"/>
      <c r="V865" s="266"/>
      <c r="W865" s="266"/>
      <c r="X865" s="266"/>
      <c r="Y865" s="266"/>
    </row>
    <row r="866">
      <c r="S866" s="265"/>
      <c r="T866" s="266"/>
      <c r="U866" s="266"/>
      <c r="V866" s="266"/>
      <c r="W866" s="266"/>
      <c r="X866" s="266"/>
      <c r="Y866" s="266"/>
    </row>
    <row r="867">
      <c r="S867" s="265"/>
      <c r="T867" s="266"/>
      <c r="U867" s="266"/>
      <c r="V867" s="266"/>
      <c r="W867" s="266"/>
      <c r="X867" s="266"/>
      <c r="Y867" s="266"/>
    </row>
    <row r="868">
      <c r="S868" s="265"/>
      <c r="T868" s="266"/>
      <c r="U868" s="266"/>
      <c r="V868" s="266"/>
      <c r="W868" s="266"/>
      <c r="X868" s="266"/>
      <c r="Y868" s="266"/>
    </row>
    <row r="869">
      <c r="S869" s="265"/>
      <c r="T869" s="266"/>
      <c r="U869" s="266"/>
      <c r="V869" s="266"/>
      <c r="W869" s="266"/>
      <c r="X869" s="266"/>
      <c r="Y869" s="266"/>
    </row>
    <row r="870">
      <c r="S870" s="265"/>
      <c r="T870" s="266"/>
      <c r="U870" s="266"/>
      <c r="V870" s="266"/>
      <c r="W870" s="266"/>
      <c r="X870" s="266"/>
      <c r="Y870" s="266"/>
    </row>
    <row r="871">
      <c r="S871" s="265"/>
      <c r="T871" s="266"/>
      <c r="U871" s="266"/>
      <c r="V871" s="266"/>
      <c r="W871" s="266"/>
      <c r="X871" s="266"/>
      <c r="Y871" s="266"/>
    </row>
    <row r="872">
      <c r="S872" s="265"/>
      <c r="T872" s="266"/>
      <c r="U872" s="266"/>
      <c r="V872" s="266"/>
      <c r="W872" s="266"/>
      <c r="X872" s="266"/>
      <c r="Y872" s="266"/>
    </row>
    <row r="873">
      <c r="S873" s="265"/>
      <c r="T873" s="266"/>
      <c r="U873" s="266"/>
      <c r="V873" s="266"/>
      <c r="W873" s="266"/>
      <c r="X873" s="266"/>
      <c r="Y873" s="266"/>
    </row>
    <row r="874">
      <c r="S874" s="265"/>
      <c r="T874" s="266"/>
      <c r="U874" s="266"/>
      <c r="V874" s="266"/>
      <c r="W874" s="266"/>
      <c r="X874" s="266"/>
      <c r="Y874" s="266"/>
    </row>
    <row r="875">
      <c r="S875" s="265"/>
      <c r="T875" s="266"/>
      <c r="U875" s="266"/>
      <c r="V875" s="266"/>
      <c r="W875" s="266"/>
      <c r="X875" s="266"/>
      <c r="Y875" s="266"/>
    </row>
    <row r="876">
      <c r="S876" s="265"/>
      <c r="T876" s="266"/>
      <c r="U876" s="266"/>
      <c r="V876" s="266"/>
      <c r="W876" s="266"/>
      <c r="X876" s="266"/>
      <c r="Y876" s="266"/>
    </row>
    <row r="877">
      <c r="S877" s="265"/>
      <c r="T877" s="266"/>
      <c r="U877" s="266"/>
      <c r="V877" s="266"/>
      <c r="W877" s="266"/>
      <c r="X877" s="266"/>
      <c r="Y877" s="266"/>
    </row>
    <row r="878">
      <c r="S878" s="265"/>
      <c r="T878" s="266"/>
      <c r="U878" s="266"/>
      <c r="V878" s="266"/>
      <c r="W878" s="266"/>
      <c r="X878" s="266"/>
      <c r="Y878" s="266"/>
    </row>
    <row r="879">
      <c r="S879" s="265"/>
      <c r="T879" s="266"/>
      <c r="U879" s="266"/>
      <c r="V879" s="266"/>
      <c r="W879" s="266"/>
      <c r="X879" s="266"/>
      <c r="Y879" s="266"/>
    </row>
    <row r="880">
      <c r="S880" s="265"/>
      <c r="T880" s="266"/>
      <c r="U880" s="266"/>
      <c r="V880" s="266"/>
      <c r="W880" s="266"/>
      <c r="X880" s="266"/>
      <c r="Y880" s="266"/>
    </row>
    <row r="881">
      <c r="S881" s="265"/>
      <c r="T881" s="266"/>
      <c r="U881" s="266"/>
      <c r="V881" s="266"/>
      <c r="W881" s="266"/>
      <c r="X881" s="266"/>
      <c r="Y881" s="266"/>
    </row>
    <row r="882">
      <c r="S882" s="265"/>
      <c r="T882" s="266"/>
      <c r="U882" s="266"/>
      <c r="V882" s="266"/>
      <c r="W882" s="266"/>
      <c r="X882" s="266"/>
      <c r="Y882" s="266"/>
    </row>
    <row r="883">
      <c r="S883" s="265"/>
      <c r="T883" s="266"/>
      <c r="U883" s="266"/>
      <c r="V883" s="266"/>
      <c r="W883" s="266"/>
      <c r="X883" s="266"/>
      <c r="Y883" s="266"/>
    </row>
    <row r="884">
      <c r="S884" s="265"/>
      <c r="T884" s="266"/>
      <c r="U884" s="266"/>
      <c r="V884" s="266"/>
      <c r="W884" s="266"/>
      <c r="X884" s="266"/>
      <c r="Y884" s="266"/>
    </row>
    <row r="885">
      <c r="S885" s="265"/>
      <c r="T885" s="266"/>
      <c r="U885" s="266"/>
      <c r="V885" s="266"/>
      <c r="W885" s="266"/>
      <c r="X885" s="266"/>
      <c r="Y885" s="266"/>
    </row>
    <row r="886">
      <c r="S886" s="265"/>
      <c r="T886" s="266"/>
      <c r="U886" s="266"/>
      <c r="V886" s="266"/>
      <c r="W886" s="266"/>
      <c r="X886" s="266"/>
      <c r="Y886" s="266"/>
    </row>
    <row r="887">
      <c r="S887" s="265"/>
      <c r="T887" s="266"/>
      <c r="U887" s="266"/>
      <c r="V887" s="266"/>
      <c r="W887" s="266"/>
      <c r="X887" s="266"/>
      <c r="Y887" s="266"/>
    </row>
    <row r="888">
      <c r="S888" s="265"/>
      <c r="T888" s="266"/>
      <c r="U888" s="266"/>
      <c r="V888" s="266"/>
      <c r="W888" s="266"/>
      <c r="X888" s="266"/>
      <c r="Y888" s="266"/>
    </row>
    <row r="889">
      <c r="S889" s="265"/>
      <c r="T889" s="266"/>
      <c r="U889" s="266"/>
      <c r="V889" s="266"/>
      <c r="W889" s="266"/>
      <c r="X889" s="266"/>
      <c r="Y889" s="266"/>
    </row>
    <row r="890">
      <c r="S890" s="265"/>
      <c r="T890" s="266"/>
      <c r="U890" s="266"/>
      <c r="V890" s="266"/>
      <c r="W890" s="266"/>
      <c r="X890" s="266"/>
      <c r="Y890" s="266"/>
    </row>
    <row r="891">
      <c r="S891" s="265"/>
      <c r="T891" s="266"/>
      <c r="U891" s="266"/>
      <c r="V891" s="266"/>
      <c r="W891" s="266"/>
      <c r="X891" s="266"/>
      <c r="Y891" s="266"/>
    </row>
    <row r="892">
      <c r="S892" s="265"/>
      <c r="T892" s="266"/>
      <c r="U892" s="266"/>
      <c r="V892" s="266"/>
      <c r="W892" s="266"/>
      <c r="X892" s="266"/>
      <c r="Y892" s="266"/>
    </row>
    <row r="893">
      <c r="S893" s="265"/>
      <c r="T893" s="266"/>
      <c r="U893" s="266"/>
      <c r="V893" s="266"/>
      <c r="W893" s="266"/>
      <c r="X893" s="266"/>
      <c r="Y893" s="266"/>
    </row>
    <row r="894">
      <c r="S894" s="265"/>
      <c r="T894" s="266"/>
      <c r="U894" s="266"/>
      <c r="V894" s="266"/>
      <c r="W894" s="266"/>
      <c r="X894" s="266"/>
      <c r="Y894" s="266"/>
    </row>
    <row r="895">
      <c r="S895" s="265"/>
      <c r="T895" s="266"/>
      <c r="U895" s="266"/>
      <c r="V895" s="266"/>
      <c r="W895" s="266"/>
      <c r="X895" s="266"/>
      <c r="Y895" s="266"/>
    </row>
    <row r="896">
      <c r="S896" s="265"/>
      <c r="T896" s="266"/>
      <c r="U896" s="266"/>
      <c r="V896" s="266"/>
      <c r="W896" s="266"/>
      <c r="X896" s="266"/>
      <c r="Y896" s="266"/>
    </row>
    <row r="897">
      <c r="S897" s="265"/>
      <c r="T897" s="266"/>
      <c r="U897" s="266"/>
      <c r="V897" s="266"/>
      <c r="W897" s="266"/>
      <c r="X897" s="266"/>
      <c r="Y897" s="266"/>
    </row>
    <row r="898">
      <c r="S898" s="265"/>
      <c r="T898" s="266"/>
      <c r="U898" s="266"/>
      <c r="V898" s="266"/>
      <c r="W898" s="266"/>
      <c r="X898" s="266"/>
      <c r="Y898" s="266"/>
    </row>
    <row r="899">
      <c r="S899" s="265"/>
      <c r="T899" s="266"/>
      <c r="U899" s="266"/>
      <c r="V899" s="266"/>
      <c r="W899" s="266"/>
      <c r="X899" s="266"/>
      <c r="Y899" s="266"/>
    </row>
    <row r="900">
      <c r="S900" s="265"/>
      <c r="T900" s="266"/>
      <c r="U900" s="266"/>
      <c r="V900" s="266"/>
      <c r="W900" s="266"/>
      <c r="X900" s="266"/>
      <c r="Y900" s="266"/>
    </row>
    <row r="901">
      <c r="S901" s="265"/>
      <c r="T901" s="266"/>
      <c r="U901" s="266"/>
      <c r="V901" s="266"/>
      <c r="W901" s="266"/>
      <c r="X901" s="266"/>
      <c r="Y901" s="266"/>
    </row>
    <row r="902">
      <c r="S902" s="265"/>
      <c r="T902" s="266"/>
      <c r="U902" s="266"/>
      <c r="V902" s="266"/>
      <c r="W902" s="266"/>
      <c r="X902" s="266"/>
      <c r="Y902" s="266"/>
    </row>
    <row r="903">
      <c r="S903" s="265"/>
      <c r="T903" s="266"/>
      <c r="U903" s="266"/>
      <c r="V903" s="266"/>
      <c r="W903" s="266"/>
      <c r="X903" s="266"/>
      <c r="Y903" s="266"/>
    </row>
    <row r="904">
      <c r="S904" s="265"/>
      <c r="T904" s="266"/>
      <c r="U904" s="266"/>
      <c r="V904" s="266"/>
      <c r="W904" s="266"/>
      <c r="X904" s="266"/>
      <c r="Y904" s="266"/>
    </row>
    <row r="905">
      <c r="S905" s="265"/>
      <c r="T905" s="266"/>
      <c r="U905" s="266"/>
      <c r="V905" s="266"/>
      <c r="W905" s="266"/>
      <c r="X905" s="266"/>
      <c r="Y905" s="266"/>
    </row>
    <row r="906">
      <c r="S906" s="265"/>
      <c r="T906" s="266"/>
      <c r="U906" s="266"/>
      <c r="V906" s="266"/>
      <c r="W906" s="266"/>
      <c r="X906" s="266"/>
      <c r="Y906" s="266"/>
    </row>
    <row r="907">
      <c r="S907" s="265"/>
      <c r="T907" s="266"/>
      <c r="U907" s="266"/>
      <c r="V907" s="266"/>
      <c r="W907" s="266"/>
      <c r="X907" s="266"/>
      <c r="Y907" s="266"/>
    </row>
    <row r="908">
      <c r="S908" s="265"/>
      <c r="T908" s="266"/>
      <c r="U908" s="266"/>
      <c r="V908" s="266"/>
      <c r="W908" s="266"/>
      <c r="X908" s="266"/>
      <c r="Y908" s="266"/>
    </row>
    <row r="909">
      <c r="S909" s="265"/>
      <c r="T909" s="266"/>
      <c r="U909" s="266"/>
      <c r="V909" s="266"/>
      <c r="W909" s="266"/>
      <c r="X909" s="266"/>
      <c r="Y909" s="266"/>
    </row>
    <row r="910">
      <c r="S910" s="265"/>
      <c r="T910" s="266"/>
      <c r="U910" s="266"/>
      <c r="V910" s="266"/>
      <c r="W910" s="266"/>
      <c r="X910" s="266"/>
      <c r="Y910" s="266"/>
    </row>
    <row r="911">
      <c r="S911" s="265"/>
      <c r="T911" s="266"/>
      <c r="U911" s="266"/>
      <c r="V911" s="266"/>
      <c r="W911" s="266"/>
      <c r="X911" s="266"/>
      <c r="Y911" s="266"/>
    </row>
    <row r="912">
      <c r="S912" s="265"/>
      <c r="T912" s="266"/>
      <c r="U912" s="266"/>
      <c r="V912" s="266"/>
      <c r="W912" s="266"/>
      <c r="X912" s="266"/>
      <c r="Y912" s="266"/>
    </row>
    <row r="913">
      <c r="S913" s="265"/>
      <c r="T913" s="266"/>
      <c r="U913" s="266"/>
      <c r="V913" s="266"/>
      <c r="W913" s="266"/>
      <c r="X913" s="266"/>
      <c r="Y913" s="266"/>
    </row>
    <row r="914">
      <c r="S914" s="265"/>
      <c r="T914" s="266"/>
      <c r="U914" s="266"/>
      <c r="V914" s="266"/>
      <c r="W914" s="266"/>
      <c r="X914" s="266"/>
      <c r="Y914" s="266"/>
    </row>
    <row r="915">
      <c r="S915" s="265"/>
      <c r="T915" s="266"/>
      <c r="U915" s="266"/>
      <c r="V915" s="266"/>
      <c r="W915" s="266"/>
      <c r="X915" s="266"/>
      <c r="Y915" s="266"/>
    </row>
    <row r="916">
      <c r="S916" s="265"/>
      <c r="T916" s="266"/>
      <c r="U916" s="266"/>
      <c r="V916" s="266"/>
      <c r="W916" s="266"/>
      <c r="X916" s="266"/>
      <c r="Y916" s="266"/>
    </row>
    <row r="917">
      <c r="S917" s="265"/>
      <c r="T917" s="266"/>
      <c r="U917" s="266"/>
      <c r="V917" s="266"/>
      <c r="W917" s="266"/>
      <c r="X917" s="266"/>
      <c r="Y917" s="266"/>
    </row>
    <row r="918">
      <c r="S918" s="265"/>
      <c r="T918" s="266"/>
      <c r="U918" s="266"/>
      <c r="V918" s="266"/>
      <c r="W918" s="266"/>
      <c r="X918" s="266"/>
      <c r="Y918" s="266"/>
    </row>
    <row r="919">
      <c r="S919" s="265"/>
      <c r="T919" s="266"/>
      <c r="U919" s="266"/>
      <c r="V919" s="266"/>
      <c r="W919" s="266"/>
      <c r="X919" s="266"/>
      <c r="Y919" s="266"/>
    </row>
    <row r="920">
      <c r="S920" s="265"/>
      <c r="T920" s="266"/>
      <c r="U920" s="266"/>
      <c r="V920" s="266"/>
      <c r="W920" s="266"/>
      <c r="X920" s="266"/>
      <c r="Y920" s="266"/>
    </row>
    <row r="921">
      <c r="S921" s="265"/>
      <c r="T921" s="266"/>
      <c r="U921" s="266"/>
      <c r="V921" s="266"/>
      <c r="W921" s="266"/>
      <c r="X921" s="266"/>
      <c r="Y921" s="266"/>
    </row>
    <row r="922">
      <c r="S922" s="265"/>
      <c r="T922" s="266"/>
      <c r="U922" s="266"/>
      <c r="V922" s="266"/>
      <c r="W922" s="266"/>
      <c r="X922" s="266"/>
      <c r="Y922" s="266"/>
    </row>
    <row r="923">
      <c r="S923" s="265"/>
      <c r="T923" s="266"/>
      <c r="U923" s="266"/>
      <c r="V923" s="266"/>
      <c r="W923" s="266"/>
      <c r="X923" s="266"/>
      <c r="Y923" s="266"/>
    </row>
    <row r="924">
      <c r="S924" s="265"/>
      <c r="T924" s="266"/>
      <c r="U924" s="266"/>
      <c r="V924" s="266"/>
      <c r="W924" s="266"/>
      <c r="X924" s="266"/>
      <c r="Y924" s="266"/>
    </row>
    <row r="925">
      <c r="S925" s="265"/>
      <c r="T925" s="266"/>
      <c r="U925" s="266"/>
      <c r="V925" s="266"/>
      <c r="W925" s="266"/>
      <c r="X925" s="266"/>
      <c r="Y925" s="266"/>
    </row>
    <row r="926">
      <c r="S926" s="265"/>
      <c r="T926" s="266"/>
      <c r="U926" s="266"/>
      <c r="V926" s="266"/>
      <c r="W926" s="266"/>
      <c r="X926" s="266"/>
      <c r="Y926" s="266"/>
    </row>
    <row r="927">
      <c r="S927" s="265"/>
      <c r="T927" s="266"/>
      <c r="U927" s="266"/>
      <c r="V927" s="266"/>
      <c r="W927" s="266"/>
      <c r="X927" s="266"/>
      <c r="Y927" s="266"/>
    </row>
    <row r="928">
      <c r="S928" s="265"/>
      <c r="T928" s="266"/>
      <c r="U928" s="266"/>
      <c r="V928" s="266"/>
      <c r="W928" s="266"/>
      <c r="X928" s="266"/>
      <c r="Y928" s="266"/>
    </row>
    <row r="929">
      <c r="S929" s="265"/>
      <c r="T929" s="266"/>
      <c r="U929" s="266"/>
      <c r="V929" s="266"/>
      <c r="W929" s="266"/>
      <c r="X929" s="266"/>
      <c r="Y929" s="266"/>
    </row>
    <row r="930">
      <c r="S930" s="265"/>
      <c r="T930" s="266"/>
      <c r="U930" s="266"/>
      <c r="V930" s="266"/>
      <c r="W930" s="266"/>
      <c r="X930" s="266"/>
      <c r="Y930" s="266"/>
    </row>
    <row r="931">
      <c r="S931" s="265"/>
      <c r="T931" s="266"/>
      <c r="U931" s="266"/>
      <c r="V931" s="266"/>
      <c r="W931" s="266"/>
      <c r="X931" s="266"/>
      <c r="Y931" s="266"/>
    </row>
    <row r="932">
      <c r="S932" s="265"/>
      <c r="T932" s="266"/>
      <c r="U932" s="266"/>
      <c r="V932" s="266"/>
      <c r="W932" s="266"/>
      <c r="X932" s="266"/>
      <c r="Y932" s="266"/>
    </row>
    <row r="933">
      <c r="S933" s="265"/>
      <c r="T933" s="266"/>
      <c r="U933" s="266"/>
      <c r="V933" s="266"/>
      <c r="W933" s="266"/>
      <c r="X933" s="266"/>
      <c r="Y933" s="266"/>
    </row>
    <row r="934">
      <c r="S934" s="265"/>
      <c r="T934" s="266"/>
      <c r="U934" s="266"/>
      <c r="V934" s="266"/>
      <c r="W934" s="266"/>
      <c r="X934" s="266"/>
      <c r="Y934" s="266"/>
    </row>
    <row r="935">
      <c r="S935" s="265"/>
      <c r="T935" s="266"/>
      <c r="U935" s="266"/>
      <c r="V935" s="266"/>
      <c r="W935" s="266"/>
      <c r="X935" s="266"/>
      <c r="Y935" s="266"/>
    </row>
    <row r="936">
      <c r="S936" s="265"/>
      <c r="T936" s="266"/>
      <c r="U936" s="266"/>
      <c r="V936" s="266"/>
      <c r="W936" s="266"/>
      <c r="X936" s="266"/>
      <c r="Y936" s="266"/>
    </row>
    <row r="937">
      <c r="S937" s="265"/>
      <c r="T937" s="266"/>
      <c r="U937" s="266"/>
      <c r="V937" s="266"/>
      <c r="W937" s="266"/>
      <c r="X937" s="266"/>
      <c r="Y937" s="266"/>
    </row>
    <row r="938">
      <c r="S938" s="265"/>
      <c r="T938" s="266"/>
      <c r="U938" s="266"/>
      <c r="V938" s="266"/>
      <c r="W938" s="266"/>
      <c r="X938" s="266"/>
      <c r="Y938" s="266"/>
    </row>
    <row r="939">
      <c r="S939" s="265"/>
      <c r="T939" s="266"/>
      <c r="U939" s="266"/>
      <c r="V939" s="266"/>
      <c r="W939" s="266"/>
      <c r="X939" s="266"/>
      <c r="Y939" s="266"/>
    </row>
    <row r="940">
      <c r="S940" s="265"/>
      <c r="T940" s="266"/>
      <c r="U940" s="266"/>
      <c r="V940" s="266"/>
      <c r="W940" s="266"/>
      <c r="X940" s="266"/>
      <c r="Y940" s="266"/>
    </row>
    <row r="941">
      <c r="S941" s="265"/>
      <c r="T941" s="266"/>
      <c r="U941" s="266"/>
      <c r="V941" s="266"/>
      <c r="W941" s="266"/>
      <c r="X941" s="266"/>
      <c r="Y941" s="266"/>
    </row>
    <row r="942">
      <c r="S942" s="265"/>
      <c r="T942" s="266"/>
      <c r="U942" s="266"/>
      <c r="V942" s="266"/>
      <c r="W942" s="266"/>
      <c r="X942" s="266"/>
      <c r="Y942" s="266"/>
    </row>
    <row r="943">
      <c r="S943" s="265"/>
      <c r="T943" s="266"/>
      <c r="U943" s="266"/>
      <c r="V943" s="266"/>
      <c r="W943" s="266"/>
      <c r="X943" s="266"/>
      <c r="Y943" s="266"/>
    </row>
    <row r="944">
      <c r="S944" s="265"/>
      <c r="T944" s="266"/>
      <c r="U944" s="266"/>
      <c r="V944" s="266"/>
      <c r="W944" s="266"/>
      <c r="X944" s="266"/>
      <c r="Y944" s="266"/>
    </row>
    <row r="945">
      <c r="S945" s="265"/>
      <c r="T945" s="266"/>
      <c r="U945" s="266"/>
      <c r="V945" s="266"/>
      <c r="W945" s="266"/>
      <c r="X945" s="266"/>
      <c r="Y945" s="266"/>
    </row>
    <row r="946">
      <c r="S946" s="265"/>
      <c r="T946" s="266"/>
      <c r="U946" s="266"/>
      <c r="V946" s="266"/>
      <c r="W946" s="266"/>
      <c r="X946" s="266"/>
      <c r="Y946" s="266"/>
    </row>
    <row r="947">
      <c r="S947" s="265"/>
      <c r="T947" s="266"/>
      <c r="U947" s="266"/>
      <c r="V947" s="266"/>
      <c r="W947" s="266"/>
      <c r="X947" s="266"/>
      <c r="Y947" s="266"/>
    </row>
    <row r="948">
      <c r="S948" s="265"/>
      <c r="T948" s="266"/>
      <c r="U948" s="266"/>
      <c r="V948" s="266"/>
      <c r="W948" s="266"/>
      <c r="X948" s="266"/>
      <c r="Y948" s="266"/>
    </row>
    <row r="949">
      <c r="S949" s="265"/>
      <c r="T949" s="266"/>
      <c r="U949" s="266"/>
      <c r="V949" s="266"/>
      <c r="W949" s="266"/>
      <c r="X949" s="266"/>
      <c r="Y949" s="266"/>
    </row>
    <row r="950">
      <c r="S950" s="265"/>
      <c r="T950" s="266"/>
      <c r="U950" s="266"/>
      <c r="V950" s="266"/>
      <c r="W950" s="266"/>
      <c r="X950" s="266"/>
      <c r="Y950" s="266"/>
    </row>
    <row r="951">
      <c r="S951" s="265"/>
      <c r="T951" s="266"/>
      <c r="U951" s="266"/>
      <c r="V951" s="266"/>
      <c r="W951" s="266"/>
      <c r="X951" s="266"/>
      <c r="Y951" s="266"/>
    </row>
    <row r="952">
      <c r="S952" s="265"/>
      <c r="T952" s="266"/>
      <c r="U952" s="266"/>
      <c r="V952" s="266"/>
      <c r="W952" s="266"/>
      <c r="X952" s="266"/>
      <c r="Y952" s="266"/>
    </row>
    <row r="953">
      <c r="S953" s="265"/>
      <c r="T953" s="266"/>
      <c r="U953" s="266"/>
      <c r="V953" s="266"/>
      <c r="W953" s="266"/>
      <c r="X953" s="266"/>
      <c r="Y953" s="266"/>
    </row>
    <row r="954">
      <c r="S954" s="265"/>
      <c r="T954" s="266"/>
      <c r="U954" s="266"/>
      <c r="V954" s="266"/>
      <c r="W954" s="266"/>
      <c r="X954" s="266"/>
      <c r="Y954" s="266"/>
    </row>
    <row r="955">
      <c r="S955" s="265"/>
      <c r="T955" s="266"/>
      <c r="U955" s="266"/>
      <c r="V955" s="266"/>
      <c r="W955" s="266"/>
      <c r="X955" s="266"/>
      <c r="Y955" s="266"/>
    </row>
    <row r="956">
      <c r="S956" s="265"/>
      <c r="T956" s="266"/>
      <c r="U956" s="266"/>
      <c r="V956" s="266"/>
      <c r="W956" s="266"/>
      <c r="X956" s="266"/>
      <c r="Y956" s="266"/>
    </row>
    <row r="957">
      <c r="S957" s="265"/>
      <c r="T957" s="266"/>
      <c r="U957" s="266"/>
      <c r="V957" s="266"/>
      <c r="W957" s="266"/>
      <c r="X957" s="266"/>
      <c r="Y957" s="266"/>
    </row>
    <row r="958">
      <c r="S958" s="265"/>
      <c r="T958" s="266"/>
      <c r="U958" s="266"/>
      <c r="V958" s="266"/>
      <c r="W958" s="266"/>
      <c r="X958" s="266"/>
      <c r="Y958" s="266"/>
    </row>
    <row r="959">
      <c r="S959" s="265"/>
      <c r="T959" s="266"/>
      <c r="U959" s="266"/>
      <c r="V959" s="266"/>
      <c r="W959" s="266"/>
      <c r="X959" s="266"/>
      <c r="Y959" s="266"/>
    </row>
    <row r="960">
      <c r="S960" s="265"/>
      <c r="T960" s="266"/>
      <c r="U960" s="266"/>
      <c r="V960" s="266"/>
      <c r="W960" s="266"/>
      <c r="X960" s="266"/>
      <c r="Y960" s="266"/>
    </row>
    <row r="961">
      <c r="S961" s="265"/>
      <c r="T961" s="266"/>
      <c r="U961" s="266"/>
      <c r="V961" s="266"/>
      <c r="W961" s="266"/>
      <c r="X961" s="266"/>
      <c r="Y961" s="266"/>
    </row>
    <row r="962">
      <c r="S962" s="265"/>
      <c r="T962" s="266"/>
      <c r="U962" s="266"/>
      <c r="V962" s="266"/>
      <c r="W962" s="266"/>
      <c r="X962" s="266"/>
      <c r="Y962" s="266"/>
    </row>
    <row r="963">
      <c r="S963" s="265"/>
      <c r="T963" s="266"/>
      <c r="U963" s="266"/>
      <c r="V963" s="266"/>
      <c r="W963" s="266"/>
      <c r="X963" s="266"/>
      <c r="Y963" s="266"/>
    </row>
    <row r="964">
      <c r="S964" s="265"/>
      <c r="T964" s="266"/>
      <c r="U964" s="266"/>
      <c r="V964" s="266"/>
      <c r="W964" s="266"/>
      <c r="X964" s="266"/>
      <c r="Y964" s="266"/>
    </row>
    <row r="965">
      <c r="S965" s="265"/>
      <c r="T965" s="266"/>
      <c r="U965" s="266"/>
      <c r="V965" s="266"/>
      <c r="W965" s="266"/>
      <c r="X965" s="266"/>
      <c r="Y965" s="266"/>
    </row>
    <row r="966">
      <c r="S966" s="265"/>
      <c r="T966" s="266"/>
      <c r="U966" s="266"/>
      <c r="V966" s="266"/>
      <c r="W966" s="266"/>
      <c r="X966" s="266"/>
      <c r="Y966" s="266"/>
    </row>
    <row r="967">
      <c r="S967" s="265"/>
      <c r="T967" s="266"/>
      <c r="U967" s="266"/>
      <c r="V967" s="266"/>
      <c r="W967" s="266"/>
      <c r="X967" s="266"/>
      <c r="Y967" s="266"/>
    </row>
    <row r="968">
      <c r="S968" s="265"/>
      <c r="T968" s="266"/>
      <c r="U968" s="266"/>
      <c r="V968" s="266"/>
      <c r="W968" s="266"/>
      <c r="X968" s="266"/>
      <c r="Y968" s="266"/>
    </row>
    <row r="969">
      <c r="S969" s="265"/>
      <c r="T969" s="266"/>
      <c r="U969" s="266"/>
      <c r="V969" s="266"/>
      <c r="W969" s="266"/>
      <c r="X969" s="266"/>
      <c r="Y969" s="266"/>
    </row>
    <row r="970">
      <c r="S970" s="265"/>
      <c r="T970" s="266"/>
      <c r="U970" s="266"/>
      <c r="V970" s="266"/>
      <c r="W970" s="266"/>
      <c r="X970" s="266"/>
      <c r="Y970" s="266"/>
    </row>
    <row r="971">
      <c r="S971" s="265"/>
      <c r="T971" s="266"/>
      <c r="U971" s="266"/>
      <c r="V971" s="266"/>
      <c r="W971" s="266"/>
      <c r="X971" s="266"/>
      <c r="Y971" s="266"/>
    </row>
    <row r="972">
      <c r="S972" s="265"/>
      <c r="T972" s="266"/>
      <c r="U972" s="266"/>
      <c r="V972" s="266"/>
      <c r="W972" s="266"/>
      <c r="X972" s="266"/>
      <c r="Y972" s="266"/>
    </row>
    <row r="973">
      <c r="S973" s="265"/>
      <c r="T973" s="266"/>
      <c r="U973" s="266"/>
      <c r="V973" s="266"/>
      <c r="W973" s="266"/>
      <c r="X973" s="266"/>
      <c r="Y973" s="266"/>
    </row>
    <row r="974">
      <c r="S974" s="265"/>
      <c r="T974" s="266"/>
      <c r="U974" s="266"/>
      <c r="V974" s="266"/>
      <c r="W974" s="266"/>
      <c r="X974" s="266"/>
      <c r="Y974" s="266"/>
    </row>
    <row r="975">
      <c r="S975" s="265"/>
      <c r="T975" s="266"/>
      <c r="U975" s="266"/>
      <c r="V975" s="266"/>
      <c r="W975" s="266"/>
      <c r="X975" s="266"/>
      <c r="Y975" s="266"/>
    </row>
    <row r="976">
      <c r="S976" s="265"/>
      <c r="T976" s="266"/>
      <c r="U976" s="266"/>
      <c r="V976" s="266"/>
      <c r="W976" s="266"/>
      <c r="X976" s="266"/>
      <c r="Y976" s="266"/>
    </row>
    <row r="977">
      <c r="S977" s="265"/>
      <c r="T977" s="266"/>
      <c r="U977" s="266"/>
      <c r="V977" s="266"/>
      <c r="W977" s="266"/>
      <c r="X977" s="266"/>
      <c r="Y977" s="266"/>
    </row>
    <row r="978">
      <c r="S978" s="265"/>
      <c r="T978" s="266"/>
      <c r="U978" s="266"/>
      <c r="V978" s="266"/>
      <c r="W978" s="266"/>
      <c r="X978" s="266"/>
      <c r="Y978" s="266"/>
    </row>
    <row r="979">
      <c r="S979" s="265"/>
      <c r="T979" s="266"/>
      <c r="U979" s="266"/>
      <c r="V979" s="266"/>
      <c r="W979" s="266"/>
      <c r="X979" s="266"/>
      <c r="Y979" s="266"/>
    </row>
    <row r="980">
      <c r="S980" s="265"/>
      <c r="T980" s="266"/>
      <c r="U980" s="266"/>
      <c r="V980" s="266"/>
      <c r="W980" s="266"/>
      <c r="X980" s="266"/>
      <c r="Y980" s="266"/>
    </row>
    <row r="981">
      <c r="S981" s="265"/>
      <c r="T981" s="266"/>
      <c r="U981" s="266"/>
      <c r="V981" s="266"/>
      <c r="W981" s="266"/>
      <c r="X981" s="266"/>
      <c r="Y981" s="266"/>
    </row>
    <row r="982">
      <c r="S982" s="265"/>
      <c r="T982" s="266"/>
      <c r="U982" s="266"/>
      <c r="V982" s="266"/>
      <c r="W982" s="266"/>
      <c r="X982" s="266"/>
      <c r="Y982" s="266"/>
    </row>
    <row r="983">
      <c r="S983" s="265"/>
      <c r="T983" s="266"/>
      <c r="U983" s="266"/>
      <c r="V983" s="266"/>
      <c r="W983" s="266"/>
      <c r="X983" s="266"/>
      <c r="Y983" s="266"/>
    </row>
    <row r="984">
      <c r="S984" s="265"/>
      <c r="T984" s="266"/>
      <c r="U984" s="266"/>
      <c r="V984" s="266"/>
      <c r="W984" s="266"/>
      <c r="X984" s="266"/>
      <c r="Y984" s="266"/>
    </row>
    <row r="985">
      <c r="S985" s="265"/>
      <c r="T985" s="266"/>
      <c r="U985" s="266"/>
      <c r="V985" s="266"/>
      <c r="W985" s="266"/>
      <c r="X985" s="266"/>
      <c r="Y985" s="266"/>
    </row>
    <row r="986">
      <c r="S986" s="265"/>
      <c r="T986" s="266"/>
      <c r="U986" s="266"/>
      <c r="V986" s="266"/>
      <c r="W986" s="266"/>
      <c r="X986" s="266"/>
      <c r="Y986" s="266"/>
    </row>
    <row r="987">
      <c r="S987" s="265"/>
      <c r="T987" s="266"/>
      <c r="U987" s="266"/>
      <c r="V987" s="266"/>
      <c r="W987" s="266"/>
      <c r="X987" s="266"/>
      <c r="Y987" s="266"/>
    </row>
    <row r="988">
      <c r="S988" s="265"/>
      <c r="T988" s="266"/>
      <c r="U988" s="266"/>
      <c r="V988" s="266"/>
      <c r="W988" s="266"/>
      <c r="X988" s="266"/>
      <c r="Y988" s="266"/>
    </row>
    <row r="989">
      <c r="S989" s="265"/>
      <c r="T989" s="266"/>
      <c r="U989" s="266"/>
      <c r="V989" s="266"/>
      <c r="W989" s="266"/>
      <c r="X989" s="266"/>
      <c r="Y989" s="266"/>
    </row>
    <row r="990">
      <c r="S990" s="265"/>
      <c r="T990" s="266"/>
      <c r="U990" s="266"/>
      <c r="V990" s="266"/>
      <c r="W990" s="266"/>
      <c r="X990" s="266"/>
      <c r="Y990" s="266"/>
    </row>
    <row r="991">
      <c r="S991" s="265"/>
      <c r="T991" s="266"/>
      <c r="U991" s="266"/>
      <c r="V991" s="266"/>
      <c r="W991" s="266"/>
      <c r="X991" s="266"/>
      <c r="Y991" s="266"/>
    </row>
    <row r="992">
      <c r="S992" s="265"/>
      <c r="T992" s="266"/>
      <c r="U992" s="266"/>
      <c r="V992" s="266"/>
      <c r="W992" s="266"/>
      <c r="X992" s="266"/>
      <c r="Y992" s="266"/>
    </row>
    <row r="993">
      <c r="S993" s="265"/>
      <c r="T993" s="266"/>
      <c r="U993" s="266"/>
      <c r="V993" s="266"/>
      <c r="W993" s="266"/>
      <c r="X993" s="266"/>
      <c r="Y993" s="266"/>
    </row>
    <row r="994">
      <c r="S994" s="265"/>
      <c r="T994" s="266"/>
      <c r="U994" s="266"/>
      <c r="V994" s="266"/>
      <c r="W994" s="266"/>
      <c r="X994" s="266"/>
      <c r="Y994" s="266"/>
    </row>
    <row r="995">
      <c r="S995" s="265"/>
      <c r="T995" s="266"/>
      <c r="U995" s="266"/>
      <c r="V995" s="266"/>
      <c r="W995" s="266"/>
      <c r="X995" s="266"/>
      <c r="Y995" s="266"/>
    </row>
    <row r="996">
      <c r="S996" s="265"/>
      <c r="T996" s="266"/>
      <c r="U996" s="266"/>
      <c r="V996" s="266"/>
      <c r="W996" s="266"/>
      <c r="X996" s="266"/>
      <c r="Y996" s="266"/>
    </row>
    <row r="997">
      <c r="S997" s="265"/>
      <c r="T997" s="266"/>
      <c r="U997" s="266"/>
      <c r="V997" s="266"/>
      <c r="W997" s="266"/>
      <c r="X997" s="266"/>
      <c r="Y997" s="266"/>
    </row>
    <row r="998">
      <c r="S998" s="265"/>
      <c r="T998" s="266"/>
      <c r="U998" s="266"/>
      <c r="V998" s="266"/>
      <c r="W998" s="266"/>
      <c r="X998" s="266"/>
      <c r="Y998" s="266"/>
    </row>
    <row r="999">
      <c r="S999" s="265"/>
      <c r="T999" s="266"/>
      <c r="U999" s="266"/>
      <c r="V999" s="266"/>
      <c r="W999" s="266"/>
      <c r="X999" s="266"/>
      <c r="Y999" s="266"/>
    </row>
    <row r="1000">
      <c r="S1000" s="265"/>
      <c r="T1000" s="266"/>
      <c r="U1000" s="266"/>
      <c r="V1000" s="266"/>
      <c r="W1000" s="266"/>
      <c r="X1000" s="266"/>
      <c r="Y1000" s="266"/>
    </row>
  </sheetData>
  <mergeCells count="22">
    <mergeCell ref="H6:I8"/>
    <mergeCell ref="J6:J8"/>
    <mergeCell ref="H30:I30"/>
    <mergeCell ref="K6:K8"/>
    <mergeCell ref="L6:L8"/>
    <mergeCell ref="M6:M8"/>
    <mergeCell ref="N6:N8"/>
    <mergeCell ref="O6:O8"/>
    <mergeCell ref="P6:P8"/>
    <mergeCell ref="R6:R8"/>
    <mergeCell ref="S6:S8"/>
    <mergeCell ref="T6:AC7"/>
    <mergeCell ref="AD6:AF7"/>
    <mergeCell ref="AG7:AG8"/>
    <mergeCell ref="A2:Q2"/>
    <mergeCell ref="A3:Q3"/>
    <mergeCell ref="A4:Q4"/>
    <mergeCell ref="A6:A8"/>
    <mergeCell ref="B6:C8"/>
    <mergeCell ref="D6:E8"/>
    <mergeCell ref="F6:G8"/>
    <mergeCell ref="Q6:Q8"/>
  </mergeCells>
  <dataValidations>
    <dataValidation type="list" allowBlank="1" showErrorMessage="1" sqref="T9:AC28">
      <formula1>"berhasil,menolak,pindah/idak dapat ditemui"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5.14"/>
    <col customWidth="1" min="2" max="2" width="8.43"/>
    <col customWidth="1" min="3" max="3" width="10.86"/>
    <col customWidth="1" min="4" max="4" width="8.43"/>
    <col customWidth="1" min="5" max="5" width="13.0"/>
    <col customWidth="1" min="6" max="6" width="8.43"/>
    <col customWidth="1" min="7" max="7" width="16.43"/>
    <col customWidth="1" min="8" max="8" width="7.86"/>
    <col customWidth="1" min="9" max="9" width="19.0"/>
    <col customWidth="1" min="10" max="10" width="9.71"/>
    <col customWidth="1" min="11" max="12" width="8.57"/>
    <col customWidth="1" hidden="1" min="13" max="13" width="8.57"/>
    <col customWidth="1" hidden="1" min="14" max="14" width="11.14"/>
    <col customWidth="1" hidden="1" min="15" max="15" width="24.43"/>
    <col customWidth="1" hidden="1" min="16" max="16" width="16.57"/>
    <col customWidth="1" hidden="1" min="17" max="17" width="35.86"/>
    <col customWidth="1" min="18" max="20" width="21.0"/>
    <col customWidth="1" min="21" max="21" width="18.43"/>
    <col customWidth="1" min="22" max="23" width="21.0"/>
    <col customWidth="1" min="24" max="24" width="18.43"/>
    <col customWidth="1" min="25" max="29" width="9.14"/>
  </cols>
  <sheetData>
    <row r="1" ht="12.75" customHeight="1">
      <c r="A1" s="302" t="s">
        <v>1297</v>
      </c>
      <c r="Y1" s="219"/>
      <c r="Z1" s="219"/>
      <c r="AA1" s="219"/>
      <c r="AB1" s="219"/>
      <c r="AC1" s="219"/>
    </row>
    <row r="2" ht="12.75" customHeight="1">
      <c r="A2" s="303"/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4"/>
      <c r="S2" s="304"/>
      <c r="T2" s="304"/>
      <c r="U2" s="303"/>
      <c r="V2" s="304"/>
      <c r="W2" s="303"/>
      <c r="X2" s="305" t="s">
        <v>704</v>
      </c>
      <c r="Y2" s="219"/>
      <c r="Z2" s="219"/>
      <c r="AA2" s="219"/>
      <c r="AB2" s="219"/>
      <c r="AC2" s="219"/>
    </row>
    <row r="3" ht="17.25" customHeight="1">
      <c r="A3" s="220" t="s">
        <v>705</v>
      </c>
      <c r="Y3" s="219"/>
      <c r="Z3" s="219"/>
      <c r="AA3" s="219"/>
      <c r="AB3" s="219"/>
      <c r="AC3" s="219"/>
    </row>
    <row r="4" ht="18.75" customHeight="1">
      <c r="A4" s="51" t="s">
        <v>465</v>
      </c>
      <c r="Y4" s="219"/>
      <c r="Z4" s="219"/>
      <c r="AA4" s="219"/>
      <c r="AB4" s="219"/>
      <c r="AC4" s="219"/>
    </row>
    <row r="5" ht="17.25" customHeight="1">
      <c r="A5" s="53"/>
      <c r="Y5" s="54"/>
      <c r="Z5" s="54"/>
      <c r="AA5" s="54"/>
      <c r="AB5" s="54"/>
      <c r="AC5" s="54"/>
    </row>
    <row r="6" ht="12.75" customHeight="1">
      <c r="A6" s="51"/>
      <c r="B6" s="55" t="s">
        <v>466</v>
      </c>
      <c r="C6" s="55"/>
      <c r="D6" s="51"/>
      <c r="E6" s="55"/>
      <c r="F6" s="51"/>
      <c r="G6" s="55"/>
      <c r="H6" s="56"/>
      <c r="I6" s="55"/>
      <c r="J6" s="57"/>
      <c r="K6" s="57"/>
      <c r="L6" s="57"/>
      <c r="M6" s="57"/>
      <c r="N6" s="57"/>
      <c r="O6" s="57"/>
      <c r="P6" s="57"/>
      <c r="Q6" s="57"/>
      <c r="R6" s="306"/>
      <c r="S6" s="306"/>
      <c r="T6" s="306"/>
      <c r="U6" s="57"/>
      <c r="V6" s="306"/>
      <c r="W6" s="57"/>
      <c r="X6" s="57"/>
      <c r="Y6" s="54"/>
      <c r="Z6" s="54"/>
      <c r="AA6" s="54"/>
      <c r="AB6" s="54"/>
      <c r="AC6" s="54"/>
    </row>
    <row r="7" ht="18.75" customHeight="1">
      <c r="A7" s="51"/>
      <c r="B7" s="54" t="s">
        <v>467</v>
      </c>
      <c r="C7" s="55"/>
      <c r="D7" s="51"/>
      <c r="E7" s="55"/>
      <c r="F7" s="51"/>
      <c r="G7" s="55"/>
      <c r="H7" s="56"/>
      <c r="I7" s="55"/>
      <c r="J7" s="57"/>
      <c r="K7" s="57"/>
      <c r="L7" s="57"/>
      <c r="M7" s="57"/>
      <c r="N7" s="57"/>
      <c r="O7" s="57"/>
      <c r="P7" s="57"/>
      <c r="Q7" s="57"/>
      <c r="R7" s="306"/>
      <c r="S7" s="306"/>
      <c r="T7" s="306"/>
      <c r="U7" s="57"/>
      <c r="V7" s="306"/>
      <c r="W7" s="57"/>
      <c r="X7" s="57"/>
      <c r="Y7" s="54"/>
      <c r="Z7" s="54"/>
      <c r="AA7" s="54"/>
      <c r="AB7" s="54"/>
      <c r="AC7" s="54"/>
    </row>
    <row r="8" ht="53.25" customHeight="1">
      <c r="A8" s="58" t="s">
        <v>1</v>
      </c>
      <c r="B8" s="59" t="s">
        <v>2</v>
      </c>
      <c r="C8" s="60"/>
      <c r="D8" s="59" t="s">
        <v>468</v>
      </c>
      <c r="E8" s="60"/>
      <c r="F8" s="59" t="s">
        <v>5</v>
      </c>
      <c r="G8" s="60"/>
      <c r="H8" s="59" t="s">
        <v>6</v>
      </c>
      <c r="I8" s="60"/>
      <c r="J8" s="61" t="s">
        <v>469</v>
      </c>
      <c r="K8" s="61" t="s">
        <v>470</v>
      </c>
      <c r="L8" s="61" t="s">
        <v>471</v>
      </c>
      <c r="M8" s="61" t="s">
        <v>472</v>
      </c>
      <c r="N8" s="61" t="s">
        <v>473</v>
      </c>
      <c r="O8" s="61" t="s">
        <v>10</v>
      </c>
      <c r="P8" s="62" t="s">
        <v>474</v>
      </c>
      <c r="Q8" s="62" t="s">
        <v>475</v>
      </c>
      <c r="R8" s="307" t="s">
        <v>1298</v>
      </c>
      <c r="S8" s="308" t="s">
        <v>1299</v>
      </c>
      <c r="T8" s="308" t="s">
        <v>1300</v>
      </c>
      <c r="U8" s="309" t="s">
        <v>1301</v>
      </c>
      <c r="V8" s="310" t="s">
        <v>1302</v>
      </c>
      <c r="W8" s="63" t="s">
        <v>11</v>
      </c>
      <c r="X8" s="311" t="s">
        <v>12</v>
      </c>
      <c r="Y8" s="312"/>
      <c r="Z8" s="312"/>
      <c r="AA8" s="312"/>
      <c r="AB8" s="312"/>
      <c r="AC8" s="312"/>
    </row>
    <row r="9" ht="1.5" customHeight="1">
      <c r="A9" s="68"/>
      <c r="B9" s="69"/>
      <c r="C9" s="70"/>
      <c r="D9" s="69"/>
      <c r="E9" s="70"/>
      <c r="F9" s="69"/>
      <c r="G9" s="70"/>
      <c r="H9" s="69"/>
      <c r="I9" s="70"/>
      <c r="J9" s="68"/>
      <c r="K9" s="68"/>
      <c r="L9" s="68"/>
      <c r="M9" s="68"/>
      <c r="N9" s="68"/>
      <c r="O9" s="68"/>
      <c r="P9" s="68"/>
      <c r="Q9" s="68"/>
      <c r="R9" s="68"/>
      <c r="S9" s="70"/>
      <c r="T9" s="70"/>
      <c r="U9" s="70"/>
      <c r="V9" s="313"/>
      <c r="W9" s="68"/>
      <c r="X9" s="314"/>
      <c r="Y9" s="312"/>
      <c r="Z9" s="312"/>
      <c r="AA9" s="312"/>
      <c r="AB9" s="312"/>
      <c r="AC9" s="312"/>
    </row>
    <row r="10" ht="18.75" customHeight="1">
      <c r="A10" s="73">
        <v>1.0</v>
      </c>
      <c r="B10" s="224" t="s">
        <v>17</v>
      </c>
      <c r="C10" s="225" t="s">
        <v>18</v>
      </c>
      <c r="D10" s="224" t="s">
        <v>19</v>
      </c>
      <c r="E10" s="225" t="s">
        <v>20</v>
      </c>
      <c r="F10" s="224" t="s">
        <v>21</v>
      </c>
      <c r="G10" s="225" t="s">
        <v>22</v>
      </c>
      <c r="H10" s="224" t="s">
        <v>23</v>
      </c>
      <c r="I10" s="226" t="s">
        <v>709</v>
      </c>
      <c r="J10" s="227" t="s">
        <v>478</v>
      </c>
      <c r="K10" s="227" t="s">
        <v>302</v>
      </c>
      <c r="L10" s="227" t="s">
        <v>710</v>
      </c>
      <c r="M10" s="227">
        <v>87.0</v>
      </c>
      <c r="N10" s="227" t="s">
        <v>711</v>
      </c>
      <c r="O10" s="228" t="s">
        <v>712</v>
      </c>
      <c r="P10" s="226" t="s">
        <v>713</v>
      </c>
      <c r="Q10" s="228" t="s">
        <v>191</v>
      </c>
      <c r="R10" s="315" t="s">
        <v>1303</v>
      </c>
      <c r="S10" s="316" t="s">
        <v>1304</v>
      </c>
      <c r="T10" s="316" t="s">
        <v>1304</v>
      </c>
      <c r="U10" s="317">
        <f t="shared" ref="U10:U30" si="1">S10/R10*100</f>
        <v>97.70114943</v>
      </c>
      <c r="V10" s="318">
        <v>1.0</v>
      </c>
      <c r="W10" s="229" t="s">
        <v>48</v>
      </c>
      <c r="X10" s="229" t="s">
        <v>714</v>
      </c>
      <c r="Y10" s="219"/>
      <c r="Z10" s="219"/>
      <c r="AA10" s="219"/>
      <c r="AB10" s="219"/>
      <c r="AC10" s="219"/>
    </row>
    <row r="11" ht="18.75" customHeight="1">
      <c r="A11" s="81">
        <v>2.0</v>
      </c>
      <c r="B11" s="232" t="s">
        <v>17</v>
      </c>
      <c r="C11" s="233" t="s">
        <v>18</v>
      </c>
      <c r="D11" s="232" t="s">
        <v>19</v>
      </c>
      <c r="E11" s="233" t="s">
        <v>20</v>
      </c>
      <c r="F11" s="232" t="s">
        <v>21</v>
      </c>
      <c r="G11" s="233" t="s">
        <v>22</v>
      </c>
      <c r="H11" s="232" t="s">
        <v>68</v>
      </c>
      <c r="I11" s="234" t="s">
        <v>715</v>
      </c>
      <c r="J11" s="235" t="s">
        <v>478</v>
      </c>
      <c r="K11" s="235" t="s">
        <v>25</v>
      </c>
      <c r="L11" s="235" t="s">
        <v>716</v>
      </c>
      <c r="M11" s="235">
        <v>115.0</v>
      </c>
      <c r="N11" s="235" t="s">
        <v>711</v>
      </c>
      <c r="O11" s="236" t="s">
        <v>717</v>
      </c>
      <c r="P11" s="234" t="s">
        <v>718</v>
      </c>
      <c r="Q11" s="236" t="s">
        <v>280</v>
      </c>
      <c r="R11" s="315" t="s">
        <v>1305</v>
      </c>
      <c r="S11" s="316" t="s">
        <v>1306</v>
      </c>
      <c r="T11" s="316" t="s">
        <v>1306</v>
      </c>
      <c r="U11" s="317">
        <f t="shared" si="1"/>
        <v>96.52173913</v>
      </c>
      <c r="V11" s="319" t="s">
        <v>478</v>
      </c>
      <c r="W11" s="237" t="s">
        <v>48</v>
      </c>
      <c r="X11" s="229" t="s">
        <v>714</v>
      </c>
      <c r="Y11" s="219"/>
      <c r="Z11" s="219"/>
      <c r="AA11" s="219"/>
      <c r="AB11" s="219"/>
      <c r="AC11" s="219"/>
    </row>
    <row r="12" ht="18.75" customHeight="1">
      <c r="A12" s="81">
        <v>3.0</v>
      </c>
      <c r="B12" s="232" t="s">
        <v>17</v>
      </c>
      <c r="C12" s="233" t="s">
        <v>18</v>
      </c>
      <c r="D12" s="232" t="s">
        <v>19</v>
      </c>
      <c r="E12" s="233" t="s">
        <v>20</v>
      </c>
      <c r="F12" s="232" t="s">
        <v>21</v>
      </c>
      <c r="G12" s="233" t="s">
        <v>22</v>
      </c>
      <c r="H12" s="232" t="s">
        <v>31</v>
      </c>
      <c r="I12" s="234" t="s">
        <v>719</v>
      </c>
      <c r="J12" s="235" t="s">
        <v>478</v>
      </c>
      <c r="K12" s="235" t="s">
        <v>56</v>
      </c>
      <c r="L12" s="235" t="s">
        <v>720</v>
      </c>
      <c r="M12" s="235">
        <v>66.0</v>
      </c>
      <c r="N12" s="235" t="s">
        <v>711</v>
      </c>
      <c r="O12" s="236" t="s">
        <v>721</v>
      </c>
      <c r="P12" s="234" t="s">
        <v>722</v>
      </c>
      <c r="Q12" s="236" t="s">
        <v>723</v>
      </c>
      <c r="R12" s="315" t="s">
        <v>1307</v>
      </c>
      <c r="S12" s="316" t="s">
        <v>1308</v>
      </c>
      <c r="T12" s="316" t="s">
        <v>1308</v>
      </c>
      <c r="U12" s="317">
        <f t="shared" si="1"/>
        <v>104.5454545</v>
      </c>
      <c r="V12" s="320">
        <v>1.0</v>
      </c>
      <c r="W12" s="229" t="s">
        <v>724</v>
      </c>
      <c r="X12" s="229" t="s">
        <v>714</v>
      </c>
      <c r="Y12" s="219"/>
      <c r="Z12" s="219"/>
      <c r="AA12" s="219"/>
      <c r="AB12" s="219"/>
      <c r="AC12" s="219"/>
    </row>
    <row r="13" ht="18.75" customHeight="1">
      <c r="A13" s="238">
        <v>4.0</v>
      </c>
      <c r="B13" s="239" t="s">
        <v>17</v>
      </c>
      <c r="C13" s="240" t="s">
        <v>18</v>
      </c>
      <c r="D13" s="239" t="s">
        <v>19</v>
      </c>
      <c r="E13" s="240" t="s">
        <v>20</v>
      </c>
      <c r="F13" s="239" t="s">
        <v>21</v>
      </c>
      <c r="G13" s="240" t="s">
        <v>22</v>
      </c>
      <c r="H13" s="239" t="s">
        <v>37</v>
      </c>
      <c r="I13" s="241" t="s">
        <v>725</v>
      </c>
      <c r="J13" s="242" t="s">
        <v>478</v>
      </c>
      <c r="K13" s="242" t="s">
        <v>108</v>
      </c>
      <c r="L13" s="242" t="s">
        <v>726</v>
      </c>
      <c r="M13" s="242">
        <v>128.0</v>
      </c>
      <c r="N13" s="242" t="s">
        <v>480</v>
      </c>
      <c r="O13" s="241" t="s">
        <v>727</v>
      </c>
      <c r="P13" s="241" t="s">
        <v>728</v>
      </c>
      <c r="Q13" s="241" t="s">
        <v>729</v>
      </c>
      <c r="R13" s="321" t="s">
        <v>1309</v>
      </c>
      <c r="S13" s="322" t="s">
        <v>1310</v>
      </c>
      <c r="T13" s="322" t="s">
        <v>1310</v>
      </c>
      <c r="U13" s="317">
        <f t="shared" si="1"/>
        <v>98.4375</v>
      </c>
      <c r="V13" s="320">
        <v>1.0</v>
      </c>
      <c r="W13" s="243" t="s">
        <v>730</v>
      </c>
      <c r="X13" s="243" t="s">
        <v>731</v>
      </c>
      <c r="Y13" s="323"/>
      <c r="AA13" s="219"/>
      <c r="AB13" s="219"/>
      <c r="AC13" s="219"/>
    </row>
    <row r="14" ht="18.75" customHeight="1">
      <c r="A14" s="81">
        <v>5.0</v>
      </c>
      <c r="B14" s="232" t="s">
        <v>17</v>
      </c>
      <c r="C14" s="233" t="s">
        <v>18</v>
      </c>
      <c r="D14" s="232" t="s">
        <v>19</v>
      </c>
      <c r="E14" s="233" t="s">
        <v>20</v>
      </c>
      <c r="F14" s="232" t="s">
        <v>21</v>
      </c>
      <c r="G14" s="233" t="s">
        <v>22</v>
      </c>
      <c r="H14" s="232" t="s">
        <v>43</v>
      </c>
      <c r="I14" s="234" t="s">
        <v>732</v>
      </c>
      <c r="J14" s="235" t="s">
        <v>478</v>
      </c>
      <c r="K14" s="235" t="s">
        <v>39</v>
      </c>
      <c r="L14" s="235" t="s">
        <v>733</v>
      </c>
      <c r="M14" s="235">
        <v>116.0</v>
      </c>
      <c r="N14" s="235" t="s">
        <v>711</v>
      </c>
      <c r="O14" s="234" t="s">
        <v>734</v>
      </c>
      <c r="P14" s="234" t="s">
        <v>735</v>
      </c>
      <c r="Q14" s="234" t="s">
        <v>736</v>
      </c>
      <c r="R14" s="315" t="s">
        <v>1305</v>
      </c>
      <c r="S14" s="316" t="s">
        <v>1306</v>
      </c>
      <c r="T14" s="316" t="s">
        <v>1306</v>
      </c>
      <c r="U14" s="317">
        <f t="shared" si="1"/>
        <v>96.52173913</v>
      </c>
      <c r="V14" s="319" t="s">
        <v>478</v>
      </c>
      <c r="W14" s="229" t="s">
        <v>724</v>
      </c>
      <c r="X14" s="229" t="s">
        <v>714</v>
      </c>
      <c r="Y14" s="219"/>
      <c r="Z14" s="219"/>
      <c r="AA14" s="219"/>
      <c r="AB14" s="219"/>
      <c r="AC14" s="219"/>
    </row>
    <row r="15" ht="18.75" customHeight="1">
      <c r="A15" s="81">
        <v>6.0</v>
      </c>
      <c r="B15" s="232" t="s">
        <v>17</v>
      </c>
      <c r="C15" s="233" t="s">
        <v>18</v>
      </c>
      <c r="D15" s="232" t="s">
        <v>19</v>
      </c>
      <c r="E15" s="233" t="s">
        <v>20</v>
      </c>
      <c r="F15" s="232" t="s">
        <v>21</v>
      </c>
      <c r="G15" s="233" t="s">
        <v>22</v>
      </c>
      <c r="H15" s="232" t="s">
        <v>49</v>
      </c>
      <c r="I15" s="234" t="s">
        <v>737</v>
      </c>
      <c r="J15" s="235" t="s">
        <v>478</v>
      </c>
      <c r="K15" s="235" t="s">
        <v>39</v>
      </c>
      <c r="L15" s="235" t="s">
        <v>738</v>
      </c>
      <c r="M15" s="235">
        <v>117.0</v>
      </c>
      <c r="N15" s="235" t="s">
        <v>711</v>
      </c>
      <c r="O15" s="234" t="s">
        <v>739</v>
      </c>
      <c r="P15" s="234" t="s">
        <v>718</v>
      </c>
      <c r="Q15" s="234" t="s">
        <v>304</v>
      </c>
      <c r="R15" s="315" t="s">
        <v>1311</v>
      </c>
      <c r="S15" s="316" t="s">
        <v>1312</v>
      </c>
      <c r="T15" s="316" t="s">
        <v>1313</v>
      </c>
      <c r="U15" s="317">
        <f t="shared" si="1"/>
        <v>99.14529915</v>
      </c>
      <c r="V15" s="320">
        <v>1.0</v>
      </c>
      <c r="W15" s="229" t="s">
        <v>740</v>
      </c>
      <c r="X15" s="229" t="s">
        <v>741</v>
      </c>
      <c r="Y15" s="219"/>
      <c r="Z15" s="219"/>
      <c r="AA15" s="219"/>
      <c r="AB15" s="219"/>
      <c r="AC15" s="219"/>
    </row>
    <row r="16" ht="18.75" customHeight="1">
      <c r="A16" s="81">
        <v>7.0</v>
      </c>
      <c r="B16" s="232" t="s">
        <v>17</v>
      </c>
      <c r="C16" s="233" t="s">
        <v>18</v>
      </c>
      <c r="D16" s="232" t="s">
        <v>19</v>
      </c>
      <c r="E16" s="233" t="s">
        <v>20</v>
      </c>
      <c r="F16" s="232" t="s">
        <v>21</v>
      </c>
      <c r="G16" s="233" t="s">
        <v>22</v>
      </c>
      <c r="H16" s="232" t="s">
        <v>54</v>
      </c>
      <c r="I16" s="234" t="s">
        <v>742</v>
      </c>
      <c r="J16" s="235" t="s">
        <v>478</v>
      </c>
      <c r="K16" s="235" t="s">
        <v>148</v>
      </c>
      <c r="L16" s="235" t="s">
        <v>743</v>
      </c>
      <c r="M16" s="235">
        <v>136.0</v>
      </c>
      <c r="N16" s="235" t="s">
        <v>711</v>
      </c>
      <c r="O16" s="234" t="s">
        <v>744</v>
      </c>
      <c r="P16" s="234" t="s">
        <v>745</v>
      </c>
      <c r="Q16" s="234" t="s">
        <v>150</v>
      </c>
      <c r="R16" s="315" t="s">
        <v>1314</v>
      </c>
      <c r="S16" s="316" t="s">
        <v>1315</v>
      </c>
      <c r="T16" s="316" t="s">
        <v>1315</v>
      </c>
      <c r="U16" s="317">
        <f t="shared" si="1"/>
        <v>96.32352941</v>
      </c>
      <c r="V16" s="319" t="s">
        <v>478</v>
      </c>
      <c r="W16" s="229" t="s">
        <v>740</v>
      </c>
      <c r="X16" s="229" t="s">
        <v>741</v>
      </c>
      <c r="Y16" s="323"/>
      <c r="AA16" s="219"/>
      <c r="AB16" s="219"/>
      <c r="AC16" s="219"/>
    </row>
    <row r="17" ht="18.75" customHeight="1">
      <c r="A17" s="238">
        <v>8.0</v>
      </c>
      <c r="B17" s="239" t="s">
        <v>17</v>
      </c>
      <c r="C17" s="240" t="s">
        <v>18</v>
      </c>
      <c r="D17" s="239" t="s">
        <v>19</v>
      </c>
      <c r="E17" s="240" t="s">
        <v>20</v>
      </c>
      <c r="F17" s="239" t="s">
        <v>21</v>
      </c>
      <c r="G17" s="240" t="s">
        <v>22</v>
      </c>
      <c r="H17" s="239" t="s">
        <v>54</v>
      </c>
      <c r="I17" s="241" t="s">
        <v>742</v>
      </c>
      <c r="J17" s="242" t="s">
        <v>478</v>
      </c>
      <c r="K17" s="242" t="s">
        <v>746</v>
      </c>
      <c r="L17" s="242" t="s">
        <v>747</v>
      </c>
      <c r="M17" s="242">
        <v>92.0</v>
      </c>
      <c r="N17" s="242" t="s">
        <v>480</v>
      </c>
      <c r="O17" s="241" t="s">
        <v>748</v>
      </c>
      <c r="P17" s="241" t="s">
        <v>735</v>
      </c>
      <c r="Q17" s="241" t="s">
        <v>749</v>
      </c>
      <c r="R17" s="321" t="s">
        <v>1316</v>
      </c>
      <c r="S17" s="322" t="s">
        <v>1317</v>
      </c>
      <c r="T17" s="322" t="s">
        <v>1317</v>
      </c>
      <c r="U17" s="317">
        <f t="shared" si="1"/>
        <v>91.30434783</v>
      </c>
      <c r="V17" s="320">
        <v>1.0</v>
      </c>
      <c r="W17" s="243" t="s">
        <v>750</v>
      </c>
      <c r="X17" s="243" t="s">
        <v>731</v>
      </c>
      <c r="Y17" s="219"/>
      <c r="Z17" s="219"/>
      <c r="AA17" s="219"/>
      <c r="AB17" s="219"/>
      <c r="AC17" s="219"/>
    </row>
    <row r="18" ht="18.75" customHeight="1">
      <c r="A18" s="81">
        <v>9.0</v>
      </c>
      <c r="B18" s="232" t="s">
        <v>17</v>
      </c>
      <c r="C18" s="233" t="s">
        <v>18</v>
      </c>
      <c r="D18" s="232" t="s">
        <v>19</v>
      </c>
      <c r="E18" s="233" t="s">
        <v>20</v>
      </c>
      <c r="F18" s="232" t="s">
        <v>60</v>
      </c>
      <c r="G18" s="233" t="s">
        <v>61</v>
      </c>
      <c r="H18" s="232" t="s">
        <v>23</v>
      </c>
      <c r="I18" s="234" t="s">
        <v>751</v>
      </c>
      <c r="J18" s="235" t="s">
        <v>478</v>
      </c>
      <c r="K18" s="235" t="s">
        <v>63</v>
      </c>
      <c r="L18" s="235" t="s">
        <v>752</v>
      </c>
      <c r="M18" s="235">
        <v>102.0</v>
      </c>
      <c r="N18" s="235" t="s">
        <v>711</v>
      </c>
      <c r="O18" s="234" t="s">
        <v>753</v>
      </c>
      <c r="P18" s="234" t="s">
        <v>735</v>
      </c>
      <c r="Q18" s="234" t="s">
        <v>65</v>
      </c>
      <c r="R18" s="321" t="s">
        <v>1318</v>
      </c>
      <c r="S18" s="322" t="s">
        <v>1319</v>
      </c>
      <c r="T18" s="322" t="s">
        <v>1319</v>
      </c>
      <c r="U18" s="317">
        <f t="shared" si="1"/>
        <v>96.07843137</v>
      </c>
      <c r="V18" s="320">
        <v>1.0</v>
      </c>
      <c r="W18" s="245" t="s">
        <v>754</v>
      </c>
      <c r="X18" s="245" t="s">
        <v>755</v>
      </c>
      <c r="Y18" s="219"/>
      <c r="Z18" s="219"/>
      <c r="AA18" s="219"/>
      <c r="AB18" s="219"/>
      <c r="AC18" s="219"/>
    </row>
    <row r="19" ht="18.75" customHeight="1">
      <c r="A19" s="81">
        <v>10.0</v>
      </c>
      <c r="B19" s="232" t="s">
        <v>17</v>
      </c>
      <c r="C19" s="233" t="s">
        <v>18</v>
      </c>
      <c r="D19" s="232" t="s">
        <v>19</v>
      </c>
      <c r="E19" s="233" t="s">
        <v>20</v>
      </c>
      <c r="F19" s="232" t="s">
        <v>60</v>
      </c>
      <c r="G19" s="233" t="s">
        <v>61</v>
      </c>
      <c r="H19" s="232" t="s">
        <v>23</v>
      </c>
      <c r="I19" s="234" t="s">
        <v>751</v>
      </c>
      <c r="J19" s="235" t="s">
        <v>478</v>
      </c>
      <c r="K19" s="235" t="s">
        <v>25</v>
      </c>
      <c r="L19" s="235" t="s">
        <v>756</v>
      </c>
      <c r="M19" s="235">
        <v>95.0</v>
      </c>
      <c r="N19" s="235" t="s">
        <v>711</v>
      </c>
      <c r="O19" s="234" t="s">
        <v>757</v>
      </c>
      <c r="P19" s="234" t="s">
        <v>758</v>
      </c>
      <c r="Q19" s="234" t="s">
        <v>759</v>
      </c>
      <c r="R19" s="321" t="s">
        <v>1320</v>
      </c>
      <c r="S19" s="322" t="s">
        <v>1321</v>
      </c>
      <c r="T19" s="322" t="s">
        <v>1321</v>
      </c>
      <c r="U19" s="317">
        <f t="shared" si="1"/>
        <v>94.73684211</v>
      </c>
      <c r="V19" s="320">
        <v>1.0</v>
      </c>
      <c r="W19" s="245" t="s">
        <v>754</v>
      </c>
      <c r="X19" s="245" t="s">
        <v>755</v>
      </c>
      <c r="Y19" s="219"/>
      <c r="Z19" s="219"/>
      <c r="AA19" s="219"/>
      <c r="AB19" s="219"/>
      <c r="AC19" s="219"/>
    </row>
    <row r="20" ht="18.75" customHeight="1">
      <c r="A20" s="81">
        <v>11.0</v>
      </c>
      <c r="B20" s="232" t="s">
        <v>17</v>
      </c>
      <c r="C20" s="233" t="s">
        <v>18</v>
      </c>
      <c r="D20" s="232" t="s">
        <v>19</v>
      </c>
      <c r="E20" s="233" t="s">
        <v>20</v>
      </c>
      <c r="F20" s="232" t="s">
        <v>60</v>
      </c>
      <c r="G20" s="233" t="s">
        <v>61</v>
      </c>
      <c r="H20" s="232" t="s">
        <v>68</v>
      </c>
      <c r="I20" s="234" t="s">
        <v>760</v>
      </c>
      <c r="J20" s="235" t="s">
        <v>478</v>
      </c>
      <c r="K20" s="235" t="s">
        <v>761</v>
      </c>
      <c r="L20" s="235" t="s">
        <v>762</v>
      </c>
      <c r="M20" s="235">
        <v>81.0</v>
      </c>
      <c r="N20" s="235" t="s">
        <v>711</v>
      </c>
      <c r="O20" s="234" t="s">
        <v>763</v>
      </c>
      <c r="P20" s="234" t="s">
        <v>764</v>
      </c>
      <c r="Q20" s="234" t="s">
        <v>765</v>
      </c>
      <c r="R20" s="321" t="s">
        <v>1322</v>
      </c>
      <c r="S20" s="322" t="s">
        <v>1323</v>
      </c>
      <c r="T20" s="322" t="s">
        <v>1323</v>
      </c>
      <c r="U20" s="317">
        <f t="shared" si="1"/>
        <v>95.0617284</v>
      </c>
      <c r="V20" s="320">
        <v>1.0</v>
      </c>
      <c r="W20" s="245" t="s">
        <v>766</v>
      </c>
      <c r="X20" s="245" t="s">
        <v>755</v>
      </c>
      <c r="Y20" s="219"/>
      <c r="Z20" s="219"/>
      <c r="AA20" s="219"/>
      <c r="AB20" s="219"/>
      <c r="AC20" s="219"/>
    </row>
    <row r="21" ht="18.75" customHeight="1">
      <c r="A21" s="238">
        <v>12.0</v>
      </c>
      <c r="B21" s="239" t="s">
        <v>17</v>
      </c>
      <c r="C21" s="240" t="s">
        <v>18</v>
      </c>
      <c r="D21" s="239" t="s">
        <v>19</v>
      </c>
      <c r="E21" s="240" t="s">
        <v>20</v>
      </c>
      <c r="F21" s="239" t="s">
        <v>60</v>
      </c>
      <c r="G21" s="240" t="s">
        <v>61</v>
      </c>
      <c r="H21" s="239" t="s">
        <v>31</v>
      </c>
      <c r="I21" s="241" t="s">
        <v>477</v>
      </c>
      <c r="J21" s="242" t="s">
        <v>478</v>
      </c>
      <c r="K21" s="242" t="s">
        <v>56</v>
      </c>
      <c r="L21" s="242" t="s">
        <v>479</v>
      </c>
      <c r="M21" s="242">
        <v>151.0</v>
      </c>
      <c r="N21" s="242" t="s">
        <v>480</v>
      </c>
      <c r="O21" s="241" t="s">
        <v>481</v>
      </c>
      <c r="P21" s="241" t="s">
        <v>482</v>
      </c>
      <c r="Q21" s="241" t="s">
        <v>351</v>
      </c>
      <c r="R21" s="321" t="s">
        <v>1324</v>
      </c>
      <c r="S21" s="322" t="s">
        <v>1325</v>
      </c>
      <c r="T21" s="322" t="s">
        <v>1325</v>
      </c>
      <c r="U21" s="317">
        <f t="shared" si="1"/>
        <v>94.70198675</v>
      </c>
      <c r="V21" s="320">
        <v>1.0</v>
      </c>
      <c r="W21" s="243" t="s">
        <v>483</v>
      </c>
      <c r="X21" s="243" t="s">
        <v>767</v>
      </c>
      <c r="Y21" s="323"/>
      <c r="AA21" s="219"/>
      <c r="AB21" s="219"/>
      <c r="AC21" s="219"/>
    </row>
    <row r="22" ht="18.75" customHeight="1">
      <c r="A22" s="81">
        <v>13.0</v>
      </c>
      <c r="B22" s="232" t="s">
        <v>17</v>
      </c>
      <c r="C22" s="233" t="s">
        <v>18</v>
      </c>
      <c r="D22" s="232" t="s">
        <v>19</v>
      </c>
      <c r="E22" s="233" t="s">
        <v>20</v>
      </c>
      <c r="F22" s="232" t="s">
        <v>60</v>
      </c>
      <c r="G22" s="233" t="s">
        <v>61</v>
      </c>
      <c r="H22" s="232" t="s">
        <v>78</v>
      </c>
      <c r="I22" s="234" t="s">
        <v>768</v>
      </c>
      <c r="J22" s="235" t="s">
        <v>478</v>
      </c>
      <c r="K22" s="235" t="s">
        <v>156</v>
      </c>
      <c r="L22" s="235" t="s">
        <v>769</v>
      </c>
      <c r="M22" s="235">
        <v>111.0</v>
      </c>
      <c r="N22" s="235" t="s">
        <v>711</v>
      </c>
      <c r="O22" s="234" t="s">
        <v>770</v>
      </c>
      <c r="P22" s="234" t="s">
        <v>735</v>
      </c>
      <c r="Q22" s="234" t="s">
        <v>330</v>
      </c>
      <c r="R22" s="321" t="s">
        <v>1306</v>
      </c>
      <c r="S22" s="322" t="s">
        <v>1318</v>
      </c>
      <c r="T22" s="322" t="s">
        <v>1326</v>
      </c>
      <c r="U22" s="317">
        <f t="shared" si="1"/>
        <v>91.89189189</v>
      </c>
      <c r="V22" s="320">
        <v>1.0</v>
      </c>
      <c r="W22" s="245" t="s">
        <v>771</v>
      </c>
      <c r="X22" s="245" t="s">
        <v>507</v>
      </c>
      <c r="Y22" s="219"/>
      <c r="Z22" s="219"/>
      <c r="AA22" s="219"/>
      <c r="AB22" s="219"/>
      <c r="AC22" s="219"/>
    </row>
    <row r="23" ht="18.75" customHeight="1">
      <c r="A23" s="81">
        <v>14.0</v>
      </c>
      <c r="B23" s="232" t="s">
        <v>17</v>
      </c>
      <c r="C23" s="233" t="s">
        <v>18</v>
      </c>
      <c r="D23" s="232" t="s">
        <v>19</v>
      </c>
      <c r="E23" s="233" t="s">
        <v>20</v>
      </c>
      <c r="F23" s="232" t="s">
        <v>60</v>
      </c>
      <c r="G23" s="233" t="s">
        <v>61</v>
      </c>
      <c r="H23" s="232" t="s">
        <v>111</v>
      </c>
      <c r="I23" s="234" t="s">
        <v>772</v>
      </c>
      <c r="J23" s="235" t="s">
        <v>478</v>
      </c>
      <c r="K23" s="235" t="s">
        <v>56</v>
      </c>
      <c r="L23" s="235" t="s">
        <v>773</v>
      </c>
      <c r="M23" s="235">
        <v>65.0</v>
      </c>
      <c r="N23" s="235" t="s">
        <v>711</v>
      </c>
      <c r="O23" s="234" t="s">
        <v>774</v>
      </c>
      <c r="P23" s="234" t="s">
        <v>775</v>
      </c>
      <c r="Q23" s="234" t="s">
        <v>776</v>
      </c>
      <c r="R23" s="321" t="s">
        <v>1327</v>
      </c>
      <c r="S23" s="322" t="s">
        <v>1328</v>
      </c>
      <c r="T23" s="322" t="s">
        <v>1329</v>
      </c>
      <c r="U23" s="317">
        <f t="shared" si="1"/>
        <v>84.61538462</v>
      </c>
      <c r="V23" s="320">
        <v>1.0</v>
      </c>
      <c r="W23" s="245" t="s">
        <v>771</v>
      </c>
      <c r="X23" s="245" t="s">
        <v>507</v>
      </c>
      <c r="Y23" s="219"/>
      <c r="Z23" s="219"/>
      <c r="AA23" s="219"/>
      <c r="AB23" s="219"/>
      <c r="AC23" s="219"/>
    </row>
    <row r="24" ht="18.75" customHeight="1">
      <c r="A24" s="81">
        <v>15.0</v>
      </c>
      <c r="B24" s="232" t="s">
        <v>17</v>
      </c>
      <c r="C24" s="233" t="s">
        <v>18</v>
      </c>
      <c r="D24" s="232" t="s">
        <v>19</v>
      </c>
      <c r="E24" s="233" t="s">
        <v>20</v>
      </c>
      <c r="F24" s="232" t="s">
        <v>60</v>
      </c>
      <c r="G24" s="233" t="s">
        <v>61</v>
      </c>
      <c r="H24" s="232" t="s">
        <v>82</v>
      </c>
      <c r="I24" s="234" t="s">
        <v>777</v>
      </c>
      <c r="J24" s="235" t="s">
        <v>478</v>
      </c>
      <c r="K24" s="235" t="s">
        <v>113</v>
      </c>
      <c r="L24" s="235" t="s">
        <v>778</v>
      </c>
      <c r="M24" s="235">
        <v>25.0</v>
      </c>
      <c r="N24" s="235" t="s">
        <v>711</v>
      </c>
      <c r="O24" s="234" t="s">
        <v>779</v>
      </c>
      <c r="P24" s="234" t="s">
        <v>780</v>
      </c>
      <c r="Q24" s="234" t="s">
        <v>781</v>
      </c>
      <c r="R24" s="321" t="s">
        <v>1330</v>
      </c>
      <c r="S24" s="322" t="s">
        <v>1331</v>
      </c>
      <c r="T24" s="322" t="s">
        <v>1331</v>
      </c>
      <c r="U24" s="317">
        <f t="shared" si="1"/>
        <v>96</v>
      </c>
      <c r="V24" s="320">
        <v>1.0</v>
      </c>
      <c r="W24" s="245" t="s">
        <v>782</v>
      </c>
      <c r="X24" s="245" t="s">
        <v>507</v>
      </c>
      <c r="Y24" s="219"/>
      <c r="Z24" s="219"/>
      <c r="AA24" s="219"/>
      <c r="AB24" s="219"/>
      <c r="AC24" s="219"/>
    </row>
    <row r="25" ht="18.75" customHeight="1">
      <c r="A25" s="81">
        <v>16.0</v>
      </c>
      <c r="B25" s="232" t="s">
        <v>17</v>
      </c>
      <c r="C25" s="233" t="s">
        <v>18</v>
      </c>
      <c r="D25" s="232" t="s">
        <v>19</v>
      </c>
      <c r="E25" s="233" t="s">
        <v>20</v>
      </c>
      <c r="F25" s="232" t="s">
        <v>60</v>
      </c>
      <c r="G25" s="233" t="s">
        <v>61</v>
      </c>
      <c r="H25" s="232" t="s">
        <v>91</v>
      </c>
      <c r="I25" s="234" t="s">
        <v>783</v>
      </c>
      <c r="J25" s="235" t="s">
        <v>478</v>
      </c>
      <c r="K25" s="235" t="s">
        <v>63</v>
      </c>
      <c r="L25" s="235" t="s">
        <v>784</v>
      </c>
      <c r="M25" s="235">
        <v>167.0</v>
      </c>
      <c r="N25" s="235" t="s">
        <v>711</v>
      </c>
      <c r="O25" s="234" t="s">
        <v>785</v>
      </c>
      <c r="P25" s="234" t="s">
        <v>728</v>
      </c>
      <c r="Q25" s="234" t="s">
        <v>786</v>
      </c>
      <c r="R25" s="321" t="s">
        <v>1332</v>
      </c>
      <c r="S25" s="322" t="s">
        <v>1333</v>
      </c>
      <c r="T25" s="322" t="s">
        <v>1333</v>
      </c>
      <c r="U25" s="317">
        <f t="shared" si="1"/>
        <v>98.79518072</v>
      </c>
      <c r="V25" s="320">
        <v>1.0</v>
      </c>
      <c r="W25" s="245" t="s">
        <v>782</v>
      </c>
      <c r="X25" s="245" t="s">
        <v>507</v>
      </c>
      <c r="Y25" s="219"/>
      <c r="Z25" s="219"/>
      <c r="AA25" s="219"/>
      <c r="AB25" s="219"/>
      <c r="AC25" s="219"/>
    </row>
    <row r="26" ht="18.75" customHeight="1">
      <c r="A26" s="238">
        <v>17.0</v>
      </c>
      <c r="B26" s="239" t="s">
        <v>17</v>
      </c>
      <c r="C26" s="240" t="s">
        <v>18</v>
      </c>
      <c r="D26" s="239" t="s">
        <v>19</v>
      </c>
      <c r="E26" s="240" t="s">
        <v>20</v>
      </c>
      <c r="F26" s="239" t="s">
        <v>60</v>
      </c>
      <c r="G26" s="240" t="s">
        <v>61</v>
      </c>
      <c r="H26" s="239" t="s">
        <v>91</v>
      </c>
      <c r="I26" s="241" t="s">
        <v>783</v>
      </c>
      <c r="J26" s="242" t="s">
        <v>478</v>
      </c>
      <c r="K26" s="242" t="s">
        <v>132</v>
      </c>
      <c r="L26" s="242" t="s">
        <v>787</v>
      </c>
      <c r="M26" s="242">
        <v>80.0</v>
      </c>
      <c r="N26" s="242" t="s">
        <v>480</v>
      </c>
      <c r="O26" s="241" t="s">
        <v>788</v>
      </c>
      <c r="P26" s="241" t="s">
        <v>789</v>
      </c>
      <c r="Q26" s="241" t="s">
        <v>790</v>
      </c>
      <c r="R26" s="321" t="s">
        <v>1334</v>
      </c>
      <c r="S26" s="322" t="s">
        <v>1335</v>
      </c>
      <c r="T26" s="322" t="s">
        <v>1335</v>
      </c>
      <c r="U26" s="317">
        <f t="shared" si="1"/>
        <v>83.75</v>
      </c>
      <c r="V26" s="320">
        <v>1.0</v>
      </c>
      <c r="W26" s="243" t="s">
        <v>791</v>
      </c>
      <c r="X26" s="243" t="s">
        <v>767</v>
      </c>
      <c r="AA26" s="219"/>
      <c r="AB26" s="219"/>
      <c r="AC26" s="219"/>
    </row>
    <row r="27" ht="18.75" customHeight="1">
      <c r="A27" s="81">
        <v>18.0</v>
      </c>
      <c r="B27" s="232" t="s">
        <v>17</v>
      </c>
      <c r="C27" s="233" t="s">
        <v>18</v>
      </c>
      <c r="D27" s="232" t="s">
        <v>19</v>
      </c>
      <c r="E27" s="233" t="s">
        <v>20</v>
      </c>
      <c r="F27" s="232" t="s">
        <v>37</v>
      </c>
      <c r="G27" s="233" t="s">
        <v>97</v>
      </c>
      <c r="H27" s="232" t="s">
        <v>23</v>
      </c>
      <c r="I27" s="234" t="s">
        <v>792</v>
      </c>
      <c r="J27" s="235" t="s">
        <v>478</v>
      </c>
      <c r="K27" s="235" t="s">
        <v>793</v>
      </c>
      <c r="L27" s="235" t="s">
        <v>794</v>
      </c>
      <c r="M27" s="235">
        <v>128.0</v>
      </c>
      <c r="N27" s="235" t="s">
        <v>711</v>
      </c>
      <c r="O27" s="234" t="s">
        <v>795</v>
      </c>
      <c r="P27" s="234" t="s">
        <v>796</v>
      </c>
      <c r="Q27" s="234" t="s">
        <v>797</v>
      </c>
      <c r="R27" s="321" t="s">
        <v>1309</v>
      </c>
      <c r="S27" s="322" t="s">
        <v>1336</v>
      </c>
      <c r="T27" s="322" t="s">
        <v>1336</v>
      </c>
      <c r="U27" s="317">
        <f t="shared" si="1"/>
        <v>94.53125</v>
      </c>
      <c r="V27" s="320">
        <v>1.0</v>
      </c>
      <c r="W27" s="245" t="s">
        <v>766</v>
      </c>
      <c r="X27" s="245" t="s">
        <v>755</v>
      </c>
      <c r="Y27" s="219"/>
      <c r="Z27" s="219"/>
      <c r="AA27" s="219"/>
      <c r="AB27" s="219"/>
      <c r="AC27" s="219"/>
    </row>
    <row r="28" ht="18.75" customHeight="1">
      <c r="A28" s="81">
        <v>19.0</v>
      </c>
      <c r="B28" s="232" t="s">
        <v>17</v>
      </c>
      <c r="C28" s="233" t="s">
        <v>18</v>
      </c>
      <c r="D28" s="232" t="s">
        <v>19</v>
      </c>
      <c r="E28" s="233" t="s">
        <v>20</v>
      </c>
      <c r="F28" s="232" t="s">
        <v>37</v>
      </c>
      <c r="G28" s="233" t="s">
        <v>97</v>
      </c>
      <c r="H28" s="232" t="s">
        <v>31</v>
      </c>
      <c r="I28" s="234" t="s">
        <v>798</v>
      </c>
      <c r="J28" s="235" t="s">
        <v>478</v>
      </c>
      <c r="K28" s="235" t="s">
        <v>45</v>
      </c>
      <c r="L28" s="235" t="s">
        <v>799</v>
      </c>
      <c r="M28" s="235">
        <v>66.0</v>
      </c>
      <c r="N28" s="235" t="s">
        <v>711</v>
      </c>
      <c r="O28" s="234" t="s">
        <v>800</v>
      </c>
      <c r="P28" s="234" t="s">
        <v>801</v>
      </c>
      <c r="Q28" s="234" t="s">
        <v>150</v>
      </c>
      <c r="R28" s="321" t="s">
        <v>1307</v>
      </c>
      <c r="S28" s="322" t="s">
        <v>1337</v>
      </c>
      <c r="T28" s="322" t="s">
        <v>1337</v>
      </c>
      <c r="U28" s="317">
        <f t="shared" si="1"/>
        <v>84.84848485</v>
      </c>
      <c r="V28" s="320">
        <v>1.0</v>
      </c>
      <c r="W28" s="245" t="s">
        <v>802</v>
      </c>
      <c r="X28" s="245" t="s">
        <v>513</v>
      </c>
      <c r="Y28" s="219"/>
      <c r="Z28" s="219"/>
      <c r="AA28" s="219"/>
      <c r="AB28" s="219"/>
      <c r="AC28" s="219"/>
    </row>
    <row r="29" ht="18.75" customHeight="1">
      <c r="A29" s="81">
        <v>20.0</v>
      </c>
      <c r="B29" s="232" t="s">
        <v>17</v>
      </c>
      <c r="C29" s="233" t="s">
        <v>18</v>
      </c>
      <c r="D29" s="232" t="s">
        <v>19</v>
      </c>
      <c r="E29" s="233" t="s">
        <v>20</v>
      </c>
      <c r="F29" s="232" t="s">
        <v>37</v>
      </c>
      <c r="G29" s="233" t="s">
        <v>97</v>
      </c>
      <c r="H29" s="232" t="s">
        <v>31</v>
      </c>
      <c r="I29" s="234" t="s">
        <v>798</v>
      </c>
      <c r="J29" s="235" t="s">
        <v>478</v>
      </c>
      <c r="K29" s="235" t="s">
        <v>803</v>
      </c>
      <c r="L29" s="235" t="s">
        <v>804</v>
      </c>
      <c r="M29" s="235">
        <v>37.0</v>
      </c>
      <c r="N29" s="235" t="s">
        <v>711</v>
      </c>
      <c r="O29" s="234" t="s">
        <v>805</v>
      </c>
      <c r="P29" s="234" t="s">
        <v>806</v>
      </c>
      <c r="Q29" s="234" t="s">
        <v>374</v>
      </c>
      <c r="R29" s="321" t="s">
        <v>1338</v>
      </c>
      <c r="S29" s="322" t="s">
        <v>1339</v>
      </c>
      <c r="T29" s="322" t="s">
        <v>1339</v>
      </c>
      <c r="U29" s="317">
        <f t="shared" si="1"/>
        <v>105.4054054</v>
      </c>
      <c r="V29" s="320">
        <v>1.0</v>
      </c>
      <c r="W29" s="245" t="s">
        <v>802</v>
      </c>
      <c r="X29" s="245" t="s">
        <v>513</v>
      </c>
      <c r="Y29" s="219"/>
      <c r="Z29" s="219"/>
      <c r="AA29" s="219"/>
      <c r="AB29" s="219"/>
      <c r="AC29" s="219"/>
    </row>
    <row r="30" ht="18.75" customHeight="1">
      <c r="A30" s="238">
        <v>21.0</v>
      </c>
      <c r="B30" s="239" t="s">
        <v>17</v>
      </c>
      <c r="C30" s="240" t="s">
        <v>18</v>
      </c>
      <c r="D30" s="239" t="s">
        <v>19</v>
      </c>
      <c r="E30" s="240" t="s">
        <v>20</v>
      </c>
      <c r="F30" s="239" t="s">
        <v>37</v>
      </c>
      <c r="G30" s="240" t="s">
        <v>97</v>
      </c>
      <c r="H30" s="239" t="s">
        <v>78</v>
      </c>
      <c r="I30" s="241" t="s">
        <v>807</v>
      </c>
      <c r="J30" s="242" t="s">
        <v>478</v>
      </c>
      <c r="K30" s="242" t="s">
        <v>808</v>
      </c>
      <c r="L30" s="242" t="s">
        <v>809</v>
      </c>
      <c r="M30" s="242">
        <v>99.0</v>
      </c>
      <c r="N30" s="242" t="s">
        <v>480</v>
      </c>
      <c r="O30" s="241" t="s">
        <v>810</v>
      </c>
      <c r="P30" s="241" t="s">
        <v>811</v>
      </c>
      <c r="Q30" s="241" t="s">
        <v>304</v>
      </c>
      <c r="R30" s="321" t="s">
        <v>1340</v>
      </c>
      <c r="S30" s="322" t="s">
        <v>1340</v>
      </c>
      <c r="T30" s="322" t="s">
        <v>1340</v>
      </c>
      <c r="U30" s="317">
        <f t="shared" si="1"/>
        <v>100</v>
      </c>
      <c r="V30" s="320">
        <v>1.0</v>
      </c>
      <c r="W30" s="243" t="s">
        <v>812</v>
      </c>
      <c r="X30" s="243" t="s">
        <v>813</v>
      </c>
      <c r="AA30" s="219"/>
      <c r="AB30" s="219"/>
      <c r="AC30" s="219"/>
    </row>
    <row r="31" ht="18.75" customHeight="1">
      <c r="A31" s="81">
        <v>22.0</v>
      </c>
      <c r="B31" s="232" t="s">
        <v>17</v>
      </c>
      <c r="C31" s="233" t="s">
        <v>18</v>
      </c>
      <c r="D31" s="232" t="s">
        <v>19</v>
      </c>
      <c r="E31" s="233" t="s">
        <v>20</v>
      </c>
      <c r="F31" s="232" t="s">
        <v>37</v>
      </c>
      <c r="G31" s="233" t="s">
        <v>97</v>
      </c>
      <c r="H31" s="232" t="s">
        <v>111</v>
      </c>
      <c r="I31" s="234" t="s">
        <v>814</v>
      </c>
      <c r="J31" s="235" t="s">
        <v>478</v>
      </c>
      <c r="K31" s="235" t="s">
        <v>274</v>
      </c>
      <c r="L31" s="235" t="s">
        <v>815</v>
      </c>
      <c r="M31" s="235">
        <v>160.0</v>
      </c>
      <c r="N31" s="235" t="s">
        <v>711</v>
      </c>
      <c r="O31" s="234" t="s">
        <v>816</v>
      </c>
      <c r="P31" s="234" t="s">
        <v>817</v>
      </c>
      <c r="Q31" s="234" t="s">
        <v>818</v>
      </c>
      <c r="R31" s="315" t="s">
        <v>1341</v>
      </c>
      <c r="S31" s="322" t="s">
        <v>1342</v>
      </c>
      <c r="T31" s="316" t="s">
        <v>1343</v>
      </c>
      <c r="U31" s="317">
        <f t="shared" ref="U31:U32" si="2">T33/R31*100</f>
        <v>103.125</v>
      </c>
      <c r="V31" s="320">
        <v>1.0</v>
      </c>
      <c r="W31" s="229" t="s">
        <v>515</v>
      </c>
      <c r="X31" s="245" t="s">
        <v>513</v>
      </c>
      <c r="Y31" s="219"/>
      <c r="Z31" s="219"/>
      <c r="AA31" s="219"/>
      <c r="AB31" s="219"/>
      <c r="AC31" s="219"/>
    </row>
    <row r="32" ht="18.75" customHeight="1">
      <c r="A32" s="81">
        <v>23.0</v>
      </c>
      <c r="B32" s="232" t="s">
        <v>17</v>
      </c>
      <c r="C32" s="233" t="s">
        <v>18</v>
      </c>
      <c r="D32" s="232" t="s">
        <v>19</v>
      </c>
      <c r="E32" s="233" t="s">
        <v>20</v>
      </c>
      <c r="F32" s="232" t="s">
        <v>37</v>
      </c>
      <c r="G32" s="233" t="s">
        <v>97</v>
      </c>
      <c r="H32" s="232" t="s">
        <v>82</v>
      </c>
      <c r="I32" s="234" t="s">
        <v>819</v>
      </c>
      <c r="J32" s="235" t="s">
        <v>478</v>
      </c>
      <c r="K32" s="235" t="s">
        <v>116</v>
      </c>
      <c r="L32" s="235" t="s">
        <v>820</v>
      </c>
      <c r="M32" s="235">
        <v>107.0</v>
      </c>
      <c r="N32" s="235" t="s">
        <v>711</v>
      </c>
      <c r="O32" s="234" t="s">
        <v>821</v>
      </c>
      <c r="P32" s="234" t="s">
        <v>822</v>
      </c>
      <c r="Q32" s="234" t="s">
        <v>823</v>
      </c>
      <c r="R32" s="315" t="s">
        <v>1344</v>
      </c>
      <c r="S32" s="322" t="s">
        <v>1345</v>
      </c>
      <c r="T32" s="316" t="s">
        <v>1319</v>
      </c>
      <c r="U32" s="317">
        <f t="shared" si="2"/>
        <v>50.46728972</v>
      </c>
      <c r="V32" s="320">
        <v>1.0</v>
      </c>
      <c r="W32" s="229" t="s">
        <v>515</v>
      </c>
      <c r="X32" s="245" t="s">
        <v>513</v>
      </c>
      <c r="Y32" s="219"/>
      <c r="Z32" s="219"/>
      <c r="AA32" s="219"/>
      <c r="AB32" s="219"/>
      <c r="AC32" s="219"/>
    </row>
    <row r="33" ht="18.75" customHeight="1">
      <c r="A33" s="81">
        <v>24.0</v>
      </c>
      <c r="B33" s="232" t="s">
        <v>17</v>
      </c>
      <c r="C33" s="233" t="s">
        <v>18</v>
      </c>
      <c r="D33" s="232" t="s">
        <v>19</v>
      </c>
      <c r="E33" s="233" t="s">
        <v>20</v>
      </c>
      <c r="F33" s="232" t="s">
        <v>119</v>
      </c>
      <c r="G33" s="233" t="s">
        <v>120</v>
      </c>
      <c r="H33" s="232" t="s">
        <v>37</v>
      </c>
      <c r="I33" s="234" t="s">
        <v>824</v>
      </c>
      <c r="J33" s="235" t="s">
        <v>478</v>
      </c>
      <c r="K33" s="235" t="s">
        <v>203</v>
      </c>
      <c r="L33" s="235" t="s">
        <v>825</v>
      </c>
      <c r="M33" s="235">
        <v>172.0</v>
      </c>
      <c r="N33" s="235" t="s">
        <v>711</v>
      </c>
      <c r="O33" s="234" t="s">
        <v>826</v>
      </c>
      <c r="P33" s="234" t="s">
        <v>827</v>
      </c>
      <c r="Q33" s="234" t="s">
        <v>325</v>
      </c>
      <c r="R33" s="315" t="s">
        <v>1346</v>
      </c>
      <c r="S33" s="316" t="s">
        <v>1347</v>
      </c>
      <c r="T33" s="316" t="s">
        <v>1347</v>
      </c>
      <c r="U33" s="317">
        <f t="shared" ref="U33:U117" si="3">S33/R33*100</f>
        <v>96.49122807</v>
      </c>
      <c r="V33" s="319" t="s">
        <v>478</v>
      </c>
      <c r="W33" s="229" t="s">
        <v>828</v>
      </c>
      <c r="X33" s="245" t="s">
        <v>829</v>
      </c>
      <c r="AA33" s="219"/>
      <c r="AB33" s="219"/>
      <c r="AC33" s="219"/>
    </row>
    <row r="34" ht="18.75" customHeight="1">
      <c r="A34" s="81">
        <v>25.0</v>
      </c>
      <c r="B34" s="232" t="s">
        <v>17</v>
      </c>
      <c r="C34" s="233" t="s">
        <v>18</v>
      </c>
      <c r="D34" s="232" t="s">
        <v>19</v>
      </c>
      <c r="E34" s="233" t="s">
        <v>20</v>
      </c>
      <c r="F34" s="232" t="s">
        <v>119</v>
      </c>
      <c r="G34" s="233" t="s">
        <v>120</v>
      </c>
      <c r="H34" s="232" t="s">
        <v>37</v>
      </c>
      <c r="I34" s="234" t="s">
        <v>824</v>
      </c>
      <c r="J34" s="235" t="s">
        <v>478</v>
      </c>
      <c r="K34" s="235" t="s">
        <v>25</v>
      </c>
      <c r="L34" s="235" t="s">
        <v>830</v>
      </c>
      <c r="M34" s="235">
        <v>51.0</v>
      </c>
      <c r="N34" s="235" t="s">
        <v>711</v>
      </c>
      <c r="O34" s="234" t="s">
        <v>831</v>
      </c>
      <c r="P34" s="234" t="s">
        <v>832</v>
      </c>
      <c r="Q34" s="234" t="s">
        <v>833</v>
      </c>
      <c r="R34" s="315" t="s">
        <v>1348</v>
      </c>
      <c r="S34" s="316" t="s">
        <v>1349</v>
      </c>
      <c r="T34" s="316" t="s">
        <v>1349</v>
      </c>
      <c r="U34" s="317">
        <f t="shared" si="3"/>
        <v>105.8823529</v>
      </c>
      <c r="V34" s="320">
        <v>1.0</v>
      </c>
      <c r="W34" s="229" t="s">
        <v>828</v>
      </c>
      <c r="X34" s="245" t="s">
        <v>829</v>
      </c>
      <c r="Y34" s="219"/>
      <c r="Z34" s="219"/>
      <c r="AA34" s="219"/>
      <c r="AB34" s="219"/>
      <c r="AC34" s="219"/>
    </row>
    <row r="35" ht="18.75" customHeight="1">
      <c r="A35" s="238">
        <v>26.0</v>
      </c>
      <c r="B35" s="239" t="s">
        <v>17</v>
      </c>
      <c r="C35" s="240" t="s">
        <v>18</v>
      </c>
      <c r="D35" s="239" t="s">
        <v>19</v>
      </c>
      <c r="E35" s="240" t="s">
        <v>20</v>
      </c>
      <c r="F35" s="239" t="s">
        <v>119</v>
      </c>
      <c r="G35" s="240" t="s">
        <v>120</v>
      </c>
      <c r="H35" s="239" t="s">
        <v>43</v>
      </c>
      <c r="I35" s="241" t="s">
        <v>834</v>
      </c>
      <c r="J35" s="242" t="s">
        <v>478</v>
      </c>
      <c r="K35" s="242" t="s">
        <v>25</v>
      </c>
      <c r="L35" s="242" t="s">
        <v>835</v>
      </c>
      <c r="M35" s="242">
        <v>124.0</v>
      </c>
      <c r="N35" s="242" t="s">
        <v>480</v>
      </c>
      <c r="O35" s="241" t="s">
        <v>836</v>
      </c>
      <c r="P35" s="241" t="s">
        <v>837</v>
      </c>
      <c r="Q35" s="241" t="s">
        <v>304</v>
      </c>
      <c r="R35" s="321" t="s">
        <v>1350</v>
      </c>
      <c r="S35" s="322" t="s">
        <v>1350</v>
      </c>
      <c r="T35" s="322" t="s">
        <v>1351</v>
      </c>
      <c r="U35" s="317">
        <f t="shared" si="3"/>
        <v>100</v>
      </c>
      <c r="V35" s="319" t="s">
        <v>478</v>
      </c>
      <c r="W35" s="243" t="s">
        <v>838</v>
      </c>
      <c r="X35" s="243" t="s">
        <v>839</v>
      </c>
      <c r="Y35" s="219"/>
      <c r="Z35" s="219"/>
      <c r="AA35" s="219"/>
      <c r="AB35" s="219"/>
      <c r="AC35" s="219"/>
    </row>
    <row r="36" ht="18.75" customHeight="1">
      <c r="A36" s="81">
        <v>27.0</v>
      </c>
      <c r="B36" s="232" t="s">
        <v>17</v>
      </c>
      <c r="C36" s="233" t="s">
        <v>18</v>
      </c>
      <c r="D36" s="232" t="s">
        <v>19</v>
      </c>
      <c r="E36" s="233" t="s">
        <v>20</v>
      </c>
      <c r="F36" s="232" t="s">
        <v>119</v>
      </c>
      <c r="G36" s="233" t="s">
        <v>120</v>
      </c>
      <c r="H36" s="232" t="s">
        <v>49</v>
      </c>
      <c r="I36" s="234" t="s">
        <v>840</v>
      </c>
      <c r="J36" s="235" t="s">
        <v>478</v>
      </c>
      <c r="K36" s="235" t="s">
        <v>245</v>
      </c>
      <c r="L36" s="235" t="s">
        <v>841</v>
      </c>
      <c r="M36" s="235">
        <v>131.0</v>
      </c>
      <c r="N36" s="235" t="s">
        <v>711</v>
      </c>
      <c r="O36" s="234" t="s">
        <v>842</v>
      </c>
      <c r="P36" s="234" t="s">
        <v>713</v>
      </c>
      <c r="Q36" s="234" t="s">
        <v>843</v>
      </c>
      <c r="R36" s="315" t="s">
        <v>1315</v>
      </c>
      <c r="S36" s="316" t="s">
        <v>1315</v>
      </c>
      <c r="T36" s="316" t="s">
        <v>1352</v>
      </c>
      <c r="U36" s="317">
        <f t="shared" si="3"/>
        <v>100</v>
      </c>
      <c r="V36" s="320">
        <v>1.0</v>
      </c>
      <c r="W36" s="229" t="s">
        <v>125</v>
      </c>
      <c r="X36" s="229" t="s">
        <v>741</v>
      </c>
      <c r="Y36" s="219"/>
      <c r="Z36" s="219"/>
      <c r="AA36" s="219"/>
      <c r="AB36" s="219"/>
      <c r="AC36" s="219"/>
    </row>
    <row r="37" ht="18.75" customHeight="1">
      <c r="A37" s="81">
        <v>28.0</v>
      </c>
      <c r="B37" s="232" t="s">
        <v>17</v>
      </c>
      <c r="C37" s="233" t="s">
        <v>18</v>
      </c>
      <c r="D37" s="232" t="s">
        <v>19</v>
      </c>
      <c r="E37" s="233" t="s">
        <v>20</v>
      </c>
      <c r="F37" s="232" t="s">
        <v>119</v>
      </c>
      <c r="G37" s="233" t="s">
        <v>120</v>
      </c>
      <c r="H37" s="232" t="s">
        <v>54</v>
      </c>
      <c r="I37" s="234" t="s">
        <v>844</v>
      </c>
      <c r="J37" s="235" t="s">
        <v>478</v>
      </c>
      <c r="K37" s="235" t="s">
        <v>99</v>
      </c>
      <c r="L37" s="235" t="s">
        <v>845</v>
      </c>
      <c r="M37" s="235">
        <v>122.0</v>
      </c>
      <c r="N37" s="235" t="s">
        <v>711</v>
      </c>
      <c r="O37" s="234" t="s">
        <v>846</v>
      </c>
      <c r="P37" s="234" t="s">
        <v>847</v>
      </c>
      <c r="Q37" s="234" t="s">
        <v>325</v>
      </c>
      <c r="R37" s="315" t="s">
        <v>1353</v>
      </c>
      <c r="S37" s="316" t="s">
        <v>1353</v>
      </c>
      <c r="T37" s="316" t="s">
        <v>1353</v>
      </c>
      <c r="U37" s="317">
        <f t="shared" si="3"/>
        <v>100</v>
      </c>
      <c r="V37" s="319" t="s">
        <v>478</v>
      </c>
      <c r="W37" s="229" t="s">
        <v>517</v>
      </c>
      <c r="X37" s="245" t="s">
        <v>829</v>
      </c>
      <c r="Y37" s="219"/>
      <c r="Z37" s="219"/>
      <c r="AA37" s="219"/>
      <c r="AB37" s="219"/>
      <c r="AC37" s="219"/>
    </row>
    <row r="38" ht="18.75" customHeight="1">
      <c r="A38" s="81">
        <v>29.0</v>
      </c>
      <c r="B38" s="232" t="s">
        <v>17</v>
      </c>
      <c r="C38" s="233" t="s">
        <v>18</v>
      </c>
      <c r="D38" s="232" t="s">
        <v>19</v>
      </c>
      <c r="E38" s="233" t="s">
        <v>20</v>
      </c>
      <c r="F38" s="232" t="s">
        <v>119</v>
      </c>
      <c r="G38" s="233" t="s">
        <v>120</v>
      </c>
      <c r="H38" s="232" t="s">
        <v>54</v>
      </c>
      <c r="I38" s="234" t="s">
        <v>844</v>
      </c>
      <c r="J38" s="235" t="s">
        <v>478</v>
      </c>
      <c r="K38" s="235" t="s">
        <v>353</v>
      </c>
      <c r="L38" s="235" t="s">
        <v>848</v>
      </c>
      <c r="M38" s="235">
        <v>114.0</v>
      </c>
      <c r="N38" s="235" t="s">
        <v>711</v>
      </c>
      <c r="O38" s="234" t="s">
        <v>849</v>
      </c>
      <c r="P38" s="234" t="s">
        <v>850</v>
      </c>
      <c r="Q38" s="234" t="s">
        <v>851</v>
      </c>
      <c r="R38" s="315" t="s">
        <v>1354</v>
      </c>
      <c r="S38" s="316" t="s">
        <v>1306</v>
      </c>
      <c r="T38" s="316" t="s">
        <v>1306</v>
      </c>
      <c r="U38" s="317">
        <f t="shared" si="3"/>
        <v>98.2300885</v>
      </c>
      <c r="V38" s="319" t="s">
        <v>478</v>
      </c>
      <c r="W38" s="229" t="s">
        <v>125</v>
      </c>
      <c r="X38" s="229" t="s">
        <v>741</v>
      </c>
      <c r="AA38" s="219"/>
      <c r="AB38" s="219"/>
      <c r="AC38" s="219"/>
    </row>
    <row r="39" ht="18.75" customHeight="1">
      <c r="A39" s="238">
        <v>30.0</v>
      </c>
      <c r="B39" s="239" t="s">
        <v>17</v>
      </c>
      <c r="C39" s="240" t="s">
        <v>18</v>
      </c>
      <c r="D39" s="239" t="s">
        <v>19</v>
      </c>
      <c r="E39" s="240" t="s">
        <v>20</v>
      </c>
      <c r="F39" s="239" t="s">
        <v>119</v>
      </c>
      <c r="G39" s="240" t="s">
        <v>120</v>
      </c>
      <c r="H39" s="239" t="s">
        <v>141</v>
      </c>
      <c r="I39" s="241" t="s">
        <v>852</v>
      </c>
      <c r="J39" s="242" t="s">
        <v>478</v>
      </c>
      <c r="K39" s="242" t="s">
        <v>132</v>
      </c>
      <c r="L39" s="242" t="s">
        <v>853</v>
      </c>
      <c r="M39" s="242">
        <v>155.0</v>
      </c>
      <c r="N39" s="242" t="s">
        <v>480</v>
      </c>
      <c r="O39" s="241" t="s">
        <v>854</v>
      </c>
      <c r="P39" s="241" t="s">
        <v>855</v>
      </c>
      <c r="Q39" s="241" t="s">
        <v>856</v>
      </c>
      <c r="R39" s="315" t="s">
        <v>1342</v>
      </c>
      <c r="S39" s="316" t="s">
        <v>1355</v>
      </c>
      <c r="T39" s="316" t="s">
        <v>1355</v>
      </c>
      <c r="U39" s="317">
        <f t="shared" si="3"/>
        <v>96.12903226</v>
      </c>
      <c r="V39" s="320">
        <v>1.0</v>
      </c>
      <c r="W39" s="246" t="s">
        <v>518</v>
      </c>
      <c r="X39" s="243" t="s">
        <v>839</v>
      </c>
      <c r="Y39" s="219"/>
      <c r="Z39" s="219"/>
      <c r="AA39" s="219"/>
      <c r="AB39" s="219"/>
      <c r="AC39" s="219"/>
    </row>
    <row r="40" ht="18.75" customHeight="1">
      <c r="A40" s="81">
        <v>31.0</v>
      </c>
      <c r="B40" s="232" t="s">
        <v>17</v>
      </c>
      <c r="C40" s="233" t="s">
        <v>18</v>
      </c>
      <c r="D40" s="232" t="s">
        <v>19</v>
      </c>
      <c r="E40" s="233" t="s">
        <v>20</v>
      </c>
      <c r="F40" s="232" t="s">
        <v>119</v>
      </c>
      <c r="G40" s="233" t="s">
        <v>120</v>
      </c>
      <c r="H40" s="232" t="s">
        <v>146</v>
      </c>
      <c r="I40" s="234" t="s">
        <v>857</v>
      </c>
      <c r="J40" s="235" t="s">
        <v>478</v>
      </c>
      <c r="K40" s="235" t="s">
        <v>245</v>
      </c>
      <c r="L40" s="235" t="s">
        <v>858</v>
      </c>
      <c r="M40" s="235">
        <v>89.0</v>
      </c>
      <c r="N40" s="235" t="s">
        <v>711</v>
      </c>
      <c r="O40" s="234" t="s">
        <v>859</v>
      </c>
      <c r="P40" s="234" t="s">
        <v>860</v>
      </c>
      <c r="Q40" s="234" t="s">
        <v>861</v>
      </c>
      <c r="R40" s="315" t="s">
        <v>1356</v>
      </c>
      <c r="S40" s="316" t="s">
        <v>1356</v>
      </c>
      <c r="T40" s="316" t="s">
        <v>1356</v>
      </c>
      <c r="U40" s="317">
        <f t="shared" si="3"/>
        <v>100</v>
      </c>
      <c r="V40" s="320">
        <v>1.0</v>
      </c>
      <c r="W40" s="229" t="s">
        <v>517</v>
      </c>
      <c r="X40" s="245" t="s">
        <v>829</v>
      </c>
      <c r="Y40" s="219"/>
      <c r="Z40" s="219"/>
      <c r="AA40" s="219"/>
      <c r="AB40" s="219"/>
      <c r="AC40" s="219"/>
    </row>
    <row r="41" ht="18.75" customHeight="1">
      <c r="A41" s="81">
        <v>32.0</v>
      </c>
      <c r="B41" s="232" t="s">
        <v>17</v>
      </c>
      <c r="C41" s="233" t="s">
        <v>18</v>
      </c>
      <c r="D41" s="232" t="s">
        <v>19</v>
      </c>
      <c r="E41" s="233" t="s">
        <v>20</v>
      </c>
      <c r="F41" s="232" t="s">
        <v>119</v>
      </c>
      <c r="G41" s="233" t="s">
        <v>120</v>
      </c>
      <c r="H41" s="232" t="s">
        <v>151</v>
      </c>
      <c r="I41" s="234" t="s">
        <v>862</v>
      </c>
      <c r="J41" s="235" t="s">
        <v>478</v>
      </c>
      <c r="K41" s="235" t="s">
        <v>138</v>
      </c>
      <c r="L41" s="235" t="s">
        <v>863</v>
      </c>
      <c r="M41" s="235">
        <v>110.0</v>
      </c>
      <c r="N41" s="235" t="s">
        <v>711</v>
      </c>
      <c r="O41" s="234" t="s">
        <v>864</v>
      </c>
      <c r="P41" s="234" t="s">
        <v>865</v>
      </c>
      <c r="Q41" s="234" t="s">
        <v>866</v>
      </c>
      <c r="R41" s="321" t="s">
        <v>1357</v>
      </c>
      <c r="S41" s="322" t="s">
        <v>1358</v>
      </c>
      <c r="T41" s="322" t="s">
        <v>1359</v>
      </c>
      <c r="U41" s="317">
        <f t="shared" si="3"/>
        <v>87.27272727</v>
      </c>
      <c r="V41" s="320">
        <v>1.0</v>
      </c>
      <c r="W41" s="245" t="s">
        <v>867</v>
      </c>
      <c r="X41" s="245" t="s">
        <v>243</v>
      </c>
      <c r="Y41" s="219"/>
      <c r="Z41" s="219"/>
      <c r="AA41" s="219"/>
      <c r="AB41" s="219"/>
      <c r="AC41" s="219"/>
    </row>
    <row r="42" ht="18.75" customHeight="1">
      <c r="A42" s="81">
        <v>33.0</v>
      </c>
      <c r="B42" s="232" t="s">
        <v>17</v>
      </c>
      <c r="C42" s="233" t="s">
        <v>18</v>
      </c>
      <c r="D42" s="232" t="s">
        <v>19</v>
      </c>
      <c r="E42" s="233" t="s">
        <v>20</v>
      </c>
      <c r="F42" s="232" t="s">
        <v>119</v>
      </c>
      <c r="G42" s="233" t="s">
        <v>120</v>
      </c>
      <c r="H42" s="232" t="s">
        <v>154</v>
      </c>
      <c r="I42" s="234" t="s">
        <v>868</v>
      </c>
      <c r="J42" s="235" t="s">
        <v>478</v>
      </c>
      <c r="K42" s="235" t="s">
        <v>88</v>
      </c>
      <c r="L42" s="235" t="s">
        <v>869</v>
      </c>
      <c r="M42" s="235">
        <v>89.0</v>
      </c>
      <c r="N42" s="235" t="s">
        <v>711</v>
      </c>
      <c r="O42" s="234" t="s">
        <v>870</v>
      </c>
      <c r="P42" s="234" t="s">
        <v>871</v>
      </c>
      <c r="Q42" s="234" t="s">
        <v>238</v>
      </c>
      <c r="R42" s="321" t="s">
        <v>1356</v>
      </c>
      <c r="S42" s="322" t="s">
        <v>1334</v>
      </c>
      <c r="T42" s="322" t="s">
        <v>1334</v>
      </c>
      <c r="U42" s="317">
        <f t="shared" si="3"/>
        <v>89.88764045</v>
      </c>
      <c r="V42" s="319" t="s">
        <v>478</v>
      </c>
      <c r="W42" s="245" t="s">
        <v>867</v>
      </c>
      <c r="X42" s="245" t="s">
        <v>243</v>
      </c>
      <c r="Y42" s="219"/>
      <c r="Z42" s="219"/>
      <c r="AA42" s="219"/>
      <c r="AB42" s="219"/>
      <c r="AC42" s="219"/>
    </row>
    <row r="43" ht="18.75" customHeight="1">
      <c r="A43" s="238">
        <v>34.0</v>
      </c>
      <c r="B43" s="239" t="s">
        <v>17</v>
      </c>
      <c r="C43" s="240" t="s">
        <v>18</v>
      </c>
      <c r="D43" s="239" t="s">
        <v>19</v>
      </c>
      <c r="E43" s="240" t="s">
        <v>20</v>
      </c>
      <c r="F43" s="239" t="s">
        <v>119</v>
      </c>
      <c r="G43" s="240" t="s">
        <v>120</v>
      </c>
      <c r="H43" s="239" t="s">
        <v>154</v>
      </c>
      <c r="I43" s="241" t="s">
        <v>868</v>
      </c>
      <c r="J43" s="242" t="s">
        <v>478</v>
      </c>
      <c r="K43" s="242" t="s">
        <v>872</v>
      </c>
      <c r="L43" s="242" t="s">
        <v>873</v>
      </c>
      <c r="M43" s="242">
        <v>106.0</v>
      </c>
      <c r="N43" s="242" t="s">
        <v>480</v>
      </c>
      <c r="O43" s="241" t="s">
        <v>874</v>
      </c>
      <c r="P43" s="241" t="s">
        <v>875</v>
      </c>
      <c r="Q43" s="241" t="s">
        <v>876</v>
      </c>
      <c r="R43" s="321" t="s">
        <v>1357</v>
      </c>
      <c r="S43" s="322" t="s">
        <v>1306</v>
      </c>
      <c r="T43" s="322" t="s">
        <v>1344</v>
      </c>
      <c r="U43" s="317">
        <f t="shared" si="3"/>
        <v>100.9090909</v>
      </c>
      <c r="V43" s="320">
        <v>1.0</v>
      </c>
      <c r="W43" s="243" t="s">
        <v>145</v>
      </c>
      <c r="X43" s="243" t="s">
        <v>877</v>
      </c>
      <c r="AA43" s="219"/>
      <c r="AB43" s="219"/>
      <c r="AC43" s="219"/>
    </row>
    <row r="44" ht="18.75" customHeight="1">
      <c r="A44" s="81">
        <v>35.0</v>
      </c>
      <c r="B44" s="232" t="s">
        <v>17</v>
      </c>
      <c r="C44" s="233" t="s">
        <v>18</v>
      </c>
      <c r="D44" s="232" t="s">
        <v>19</v>
      </c>
      <c r="E44" s="233" t="s">
        <v>20</v>
      </c>
      <c r="F44" s="232" t="s">
        <v>119</v>
      </c>
      <c r="G44" s="233" t="s">
        <v>120</v>
      </c>
      <c r="H44" s="232" t="s">
        <v>119</v>
      </c>
      <c r="I44" s="234" t="s">
        <v>878</v>
      </c>
      <c r="J44" s="235" t="s">
        <v>478</v>
      </c>
      <c r="K44" s="235" t="s">
        <v>178</v>
      </c>
      <c r="L44" s="235" t="s">
        <v>879</v>
      </c>
      <c r="M44" s="235">
        <v>110.0</v>
      </c>
      <c r="N44" s="235" t="s">
        <v>711</v>
      </c>
      <c r="O44" s="234" t="s">
        <v>880</v>
      </c>
      <c r="P44" s="234" t="s">
        <v>881</v>
      </c>
      <c r="Q44" s="234" t="s">
        <v>251</v>
      </c>
      <c r="R44" s="321" t="s">
        <v>1360</v>
      </c>
      <c r="S44" s="322" t="s">
        <v>1357</v>
      </c>
      <c r="T44" s="322" t="s">
        <v>1318</v>
      </c>
      <c r="U44" s="317">
        <f t="shared" si="3"/>
        <v>100.9174312</v>
      </c>
      <c r="V44" s="320">
        <v>1.0</v>
      </c>
      <c r="W44" s="245" t="s">
        <v>882</v>
      </c>
      <c r="X44" s="245" t="s">
        <v>243</v>
      </c>
      <c r="Y44" s="219"/>
      <c r="Z44" s="219"/>
      <c r="AA44" s="219"/>
      <c r="AB44" s="219"/>
      <c r="AC44" s="219"/>
    </row>
    <row r="45" ht="18.75" customHeight="1">
      <c r="A45" s="81">
        <v>36.0</v>
      </c>
      <c r="B45" s="232" t="s">
        <v>17</v>
      </c>
      <c r="C45" s="233" t="s">
        <v>18</v>
      </c>
      <c r="D45" s="232" t="s">
        <v>19</v>
      </c>
      <c r="E45" s="233" t="s">
        <v>20</v>
      </c>
      <c r="F45" s="232" t="s">
        <v>119</v>
      </c>
      <c r="G45" s="233" t="s">
        <v>120</v>
      </c>
      <c r="H45" s="232" t="s">
        <v>119</v>
      </c>
      <c r="I45" s="234" t="s">
        <v>878</v>
      </c>
      <c r="J45" s="235" t="s">
        <v>478</v>
      </c>
      <c r="K45" s="235" t="s">
        <v>197</v>
      </c>
      <c r="L45" s="235" t="s">
        <v>883</v>
      </c>
      <c r="M45" s="235">
        <v>136.0</v>
      </c>
      <c r="N45" s="235" t="s">
        <v>711</v>
      </c>
      <c r="O45" s="234" t="s">
        <v>884</v>
      </c>
      <c r="P45" s="234" t="s">
        <v>885</v>
      </c>
      <c r="Q45" s="234" t="s">
        <v>886</v>
      </c>
      <c r="R45" s="321" t="s">
        <v>1361</v>
      </c>
      <c r="S45" s="322" t="s">
        <v>1362</v>
      </c>
      <c r="T45" s="322" t="s">
        <v>1363</v>
      </c>
      <c r="U45" s="317">
        <f t="shared" si="3"/>
        <v>88.14814815</v>
      </c>
      <c r="V45" s="319"/>
      <c r="W45" s="245" t="s">
        <v>882</v>
      </c>
      <c r="X45" s="245" t="s">
        <v>243</v>
      </c>
      <c r="Y45" s="219"/>
      <c r="Z45" s="219"/>
      <c r="AA45" s="219"/>
      <c r="AB45" s="219"/>
      <c r="AC45" s="219"/>
    </row>
    <row r="46" ht="18.75" customHeight="1">
      <c r="A46" s="81">
        <v>37.0</v>
      </c>
      <c r="B46" s="232" t="s">
        <v>17</v>
      </c>
      <c r="C46" s="233" t="s">
        <v>18</v>
      </c>
      <c r="D46" s="232" t="s">
        <v>19</v>
      </c>
      <c r="E46" s="233" t="s">
        <v>20</v>
      </c>
      <c r="F46" s="232" t="s">
        <v>119</v>
      </c>
      <c r="G46" s="233" t="s">
        <v>120</v>
      </c>
      <c r="H46" s="232" t="s">
        <v>162</v>
      </c>
      <c r="I46" s="234" t="s">
        <v>887</v>
      </c>
      <c r="J46" s="235" t="s">
        <v>478</v>
      </c>
      <c r="K46" s="235" t="s">
        <v>148</v>
      </c>
      <c r="L46" s="235" t="s">
        <v>888</v>
      </c>
      <c r="M46" s="235">
        <v>132.0</v>
      </c>
      <c r="N46" s="235" t="s">
        <v>711</v>
      </c>
      <c r="O46" s="234" t="s">
        <v>889</v>
      </c>
      <c r="P46" s="234" t="s">
        <v>890</v>
      </c>
      <c r="Q46" s="234" t="s">
        <v>891</v>
      </c>
      <c r="R46" s="321" t="s">
        <v>1364</v>
      </c>
      <c r="S46" s="322" t="s">
        <v>1363</v>
      </c>
      <c r="T46" s="322" t="s">
        <v>1344</v>
      </c>
      <c r="U46" s="317">
        <f t="shared" si="3"/>
        <v>142.1686747</v>
      </c>
      <c r="V46" s="319" t="s">
        <v>478</v>
      </c>
      <c r="W46" s="245" t="s">
        <v>892</v>
      </c>
      <c r="X46" s="247" t="s">
        <v>290</v>
      </c>
      <c r="Y46" s="219"/>
      <c r="Z46" s="219"/>
      <c r="AA46" s="219"/>
      <c r="AB46" s="219"/>
      <c r="AC46" s="219"/>
    </row>
    <row r="47" ht="18.75" customHeight="1">
      <c r="A47" s="238">
        <v>38.0</v>
      </c>
      <c r="B47" s="239" t="s">
        <v>17</v>
      </c>
      <c r="C47" s="240" t="s">
        <v>18</v>
      </c>
      <c r="D47" s="239" t="s">
        <v>19</v>
      </c>
      <c r="E47" s="240" t="s">
        <v>20</v>
      </c>
      <c r="F47" s="239" t="s">
        <v>162</v>
      </c>
      <c r="G47" s="240" t="s">
        <v>169</v>
      </c>
      <c r="H47" s="239" t="s">
        <v>23</v>
      </c>
      <c r="I47" s="241" t="s">
        <v>893</v>
      </c>
      <c r="J47" s="242" t="s">
        <v>478</v>
      </c>
      <c r="K47" s="242" t="s">
        <v>245</v>
      </c>
      <c r="L47" s="242" t="s">
        <v>894</v>
      </c>
      <c r="M47" s="242">
        <v>105.0</v>
      </c>
      <c r="N47" s="242" t="s">
        <v>480</v>
      </c>
      <c r="O47" s="241" t="s">
        <v>895</v>
      </c>
      <c r="P47" s="241" t="s">
        <v>896</v>
      </c>
      <c r="Q47" s="241" t="s">
        <v>897</v>
      </c>
      <c r="R47" s="321" t="s">
        <v>1365</v>
      </c>
      <c r="S47" s="322" t="s">
        <v>1360</v>
      </c>
      <c r="T47" s="322" t="s">
        <v>1345</v>
      </c>
      <c r="U47" s="317">
        <f t="shared" si="3"/>
        <v>103.8095238</v>
      </c>
      <c r="V47" s="320">
        <v>1.0</v>
      </c>
      <c r="W47" s="243" t="s">
        <v>898</v>
      </c>
      <c r="X47" s="243" t="s">
        <v>877</v>
      </c>
      <c r="Y47" s="219"/>
      <c r="Z47" s="219"/>
      <c r="AA47" s="219"/>
      <c r="AB47" s="219"/>
      <c r="AC47" s="219"/>
    </row>
    <row r="48" ht="18.75" customHeight="1">
      <c r="A48" s="81">
        <v>39.0</v>
      </c>
      <c r="B48" s="232" t="s">
        <v>17</v>
      </c>
      <c r="C48" s="233" t="s">
        <v>18</v>
      </c>
      <c r="D48" s="232" t="s">
        <v>19</v>
      </c>
      <c r="E48" s="233" t="s">
        <v>20</v>
      </c>
      <c r="F48" s="232" t="s">
        <v>162</v>
      </c>
      <c r="G48" s="233" t="s">
        <v>169</v>
      </c>
      <c r="H48" s="232" t="s">
        <v>23</v>
      </c>
      <c r="I48" s="234" t="s">
        <v>893</v>
      </c>
      <c r="J48" s="235" t="s">
        <v>478</v>
      </c>
      <c r="K48" s="235" t="s">
        <v>487</v>
      </c>
      <c r="L48" s="235" t="s">
        <v>899</v>
      </c>
      <c r="M48" s="235">
        <v>117.0</v>
      </c>
      <c r="N48" s="235" t="s">
        <v>711</v>
      </c>
      <c r="O48" s="234" t="s">
        <v>900</v>
      </c>
      <c r="P48" s="234" t="s">
        <v>811</v>
      </c>
      <c r="Q48" s="234" t="s">
        <v>901</v>
      </c>
      <c r="R48" s="321" t="s">
        <v>1311</v>
      </c>
      <c r="S48" s="322" t="s">
        <v>1310</v>
      </c>
      <c r="T48" s="322" t="s">
        <v>1365</v>
      </c>
      <c r="U48" s="317">
        <f t="shared" si="3"/>
        <v>107.6923077</v>
      </c>
      <c r="V48" s="319" t="s">
        <v>478</v>
      </c>
      <c r="W48" s="245" t="s">
        <v>902</v>
      </c>
      <c r="X48" s="247" t="s">
        <v>290</v>
      </c>
      <c r="AA48" s="219"/>
      <c r="AB48" s="219"/>
      <c r="AC48" s="219"/>
    </row>
    <row r="49" ht="18.75" customHeight="1">
      <c r="A49" s="81">
        <v>40.0</v>
      </c>
      <c r="B49" s="232" t="s">
        <v>17</v>
      </c>
      <c r="C49" s="233" t="s">
        <v>18</v>
      </c>
      <c r="D49" s="232" t="s">
        <v>19</v>
      </c>
      <c r="E49" s="233" t="s">
        <v>20</v>
      </c>
      <c r="F49" s="232" t="s">
        <v>162</v>
      </c>
      <c r="G49" s="233" t="s">
        <v>169</v>
      </c>
      <c r="H49" s="232" t="s">
        <v>68</v>
      </c>
      <c r="I49" s="234" t="s">
        <v>903</v>
      </c>
      <c r="J49" s="235" t="s">
        <v>478</v>
      </c>
      <c r="K49" s="235" t="s">
        <v>362</v>
      </c>
      <c r="L49" s="235" t="s">
        <v>904</v>
      </c>
      <c r="M49" s="235">
        <v>62.0</v>
      </c>
      <c r="N49" s="235" t="s">
        <v>711</v>
      </c>
      <c r="O49" s="234" t="s">
        <v>905</v>
      </c>
      <c r="P49" s="234" t="s">
        <v>906</v>
      </c>
      <c r="Q49" s="234" t="s">
        <v>308</v>
      </c>
      <c r="R49" s="321" t="s">
        <v>1366</v>
      </c>
      <c r="S49" s="322" t="s">
        <v>1367</v>
      </c>
      <c r="T49" s="322" t="s">
        <v>1366</v>
      </c>
      <c r="U49" s="317">
        <f t="shared" si="3"/>
        <v>101.6129032</v>
      </c>
      <c r="V49" s="320">
        <v>1.0</v>
      </c>
      <c r="W49" s="245" t="s">
        <v>902</v>
      </c>
      <c r="X49" s="247" t="s">
        <v>290</v>
      </c>
      <c r="Y49" s="219"/>
      <c r="Z49" s="219"/>
      <c r="AA49" s="219"/>
      <c r="AB49" s="219"/>
      <c r="AC49" s="219"/>
    </row>
    <row r="50" ht="18.75" customHeight="1">
      <c r="A50" s="81">
        <v>41.0</v>
      </c>
      <c r="B50" s="232" t="s">
        <v>17</v>
      </c>
      <c r="C50" s="233" t="s">
        <v>18</v>
      </c>
      <c r="D50" s="232" t="s">
        <v>19</v>
      </c>
      <c r="E50" s="233" t="s">
        <v>20</v>
      </c>
      <c r="F50" s="232" t="s">
        <v>162</v>
      </c>
      <c r="G50" s="233" t="s">
        <v>169</v>
      </c>
      <c r="H50" s="232" t="s">
        <v>78</v>
      </c>
      <c r="I50" s="234" t="s">
        <v>907</v>
      </c>
      <c r="J50" s="235" t="s">
        <v>478</v>
      </c>
      <c r="K50" s="235" t="s">
        <v>197</v>
      </c>
      <c r="L50" s="235" t="s">
        <v>908</v>
      </c>
      <c r="M50" s="235">
        <v>59.0</v>
      </c>
      <c r="N50" s="235" t="s">
        <v>711</v>
      </c>
      <c r="O50" s="234" t="s">
        <v>909</v>
      </c>
      <c r="P50" s="234" t="s">
        <v>910</v>
      </c>
      <c r="Q50" s="234" t="s">
        <v>911</v>
      </c>
      <c r="R50" s="315" t="s">
        <v>1368</v>
      </c>
      <c r="S50" s="316" t="s">
        <v>1349</v>
      </c>
      <c r="T50" s="316" t="s">
        <v>1349</v>
      </c>
      <c r="U50" s="317">
        <f t="shared" si="3"/>
        <v>91.52542373</v>
      </c>
      <c r="V50" s="319" t="s">
        <v>478</v>
      </c>
      <c r="W50" s="229" t="s">
        <v>912</v>
      </c>
      <c r="X50" s="245" t="s">
        <v>585</v>
      </c>
      <c r="Y50" s="219"/>
      <c r="Z50" s="219"/>
      <c r="AA50" s="219"/>
      <c r="AB50" s="219"/>
      <c r="AC50" s="219"/>
    </row>
    <row r="51" ht="18.75" customHeight="1">
      <c r="A51" s="238">
        <v>42.0</v>
      </c>
      <c r="B51" s="239" t="s">
        <v>17</v>
      </c>
      <c r="C51" s="240" t="s">
        <v>18</v>
      </c>
      <c r="D51" s="239" t="s">
        <v>19</v>
      </c>
      <c r="E51" s="240" t="s">
        <v>20</v>
      </c>
      <c r="F51" s="239" t="s">
        <v>162</v>
      </c>
      <c r="G51" s="240" t="s">
        <v>169</v>
      </c>
      <c r="H51" s="239" t="s">
        <v>111</v>
      </c>
      <c r="I51" s="241" t="s">
        <v>913</v>
      </c>
      <c r="J51" s="242" t="s">
        <v>478</v>
      </c>
      <c r="K51" s="242" t="s">
        <v>75</v>
      </c>
      <c r="L51" s="242" t="s">
        <v>914</v>
      </c>
      <c r="M51" s="242">
        <v>88.0</v>
      </c>
      <c r="N51" s="242" t="s">
        <v>480</v>
      </c>
      <c r="O51" s="241" t="s">
        <v>915</v>
      </c>
      <c r="P51" s="241" t="s">
        <v>916</v>
      </c>
      <c r="Q51" s="241" t="s">
        <v>917</v>
      </c>
      <c r="R51" s="321" t="s">
        <v>1369</v>
      </c>
      <c r="S51" s="322" t="s">
        <v>1370</v>
      </c>
      <c r="T51" s="322" t="s">
        <v>1370</v>
      </c>
      <c r="U51" s="317">
        <f t="shared" si="3"/>
        <v>93.18181818</v>
      </c>
      <c r="V51" s="320">
        <v>1.0</v>
      </c>
      <c r="W51" s="243" t="s">
        <v>918</v>
      </c>
      <c r="X51" s="243" t="s">
        <v>919</v>
      </c>
      <c r="AA51" s="219"/>
      <c r="AB51" s="219"/>
      <c r="AC51" s="219"/>
    </row>
    <row r="52" ht="18.75" customHeight="1">
      <c r="A52" s="81">
        <v>43.0</v>
      </c>
      <c r="B52" s="232" t="s">
        <v>17</v>
      </c>
      <c r="C52" s="233" t="s">
        <v>18</v>
      </c>
      <c r="D52" s="232" t="s">
        <v>19</v>
      </c>
      <c r="E52" s="233" t="s">
        <v>20</v>
      </c>
      <c r="F52" s="232" t="s">
        <v>162</v>
      </c>
      <c r="G52" s="233" t="s">
        <v>169</v>
      </c>
      <c r="H52" s="232" t="s">
        <v>111</v>
      </c>
      <c r="I52" s="234" t="s">
        <v>913</v>
      </c>
      <c r="J52" s="235" t="s">
        <v>478</v>
      </c>
      <c r="K52" s="235" t="s">
        <v>920</v>
      </c>
      <c r="L52" s="235" t="s">
        <v>921</v>
      </c>
      <c r="M52" s="235">
        <v>69.0</v>
      </c>
      <c r="N52" s="235" t="s">
        <v>711</v>
      </c>
      <c r="O52" s="234" t="s">
        <v>922</v>
      </c>
      <c r="P52" s="234" t="s">
        <v>923</v>
      </c>
      <c r="Q52" s="234" t="s">
        <v>924</v>
      </c>
      <c r="R52" s="315" t="s">
        <v>1308</v>
      </c>
      <c r="S52" s="316" t="s">
        <v>1371</v>
      </c>
      <c r="T52" s="316" t="s">
        <v>1371</v>
      </c>
      <c r="U52" s="317">
        <f t="shared" si="3"/>
        <v>92.75362319</v>
      </c>
      <c r="V52" s="320">
        <v>1.0</v>
      </c>
      <c r="W52" s="229" t="s">
        <v>912</v>
      </c>
      <c r="X52" s="245" t="s">
        <v>585</v>
      </c>
      <c r="Y52" s="219"/>
      <c r="Z52" s="219"/>
      <c r="AA52" s="219"/>
      <c r="AB52" s="219"/>
      <c r="AC52" s="219"/>
    </row>
    <row r="53" ht="18.75" customHeight="1">
      <c r="A53" s="81">
        <v>44.0</v>
      </c>
      <c r="B53" s="232" t="s">
        <v>17</v>
      </c>
      <c r="C53" s="233" t="s">
        <v>18</v>
      </c>
      <c r="D53" s="232" t="s">
        <v>19</v>
      </c>
      <c r="E53" s="233" t="s">
        <v>20</v>
      </c>
      <c r="F53" s="232" t="s">
        <v>162</v>
      </c>
      <c r="G53" s="233" t="s">
        <v>169</v>
      </c>
      <c r="H53" s="232" t="s">
        <v>82</v>
      </c>
      <c r="I53" s="234" t="s">
        <v>925</v>
      </c>
      <c r="J53" s="235" t="s">
        <v>478</v>
      </c>
      <c r="K53" s="235" t="s">
        <v>178</v>
      </c>
      <c r="L53" s="235" t="s">
        <v>926</v>
      </c>
      <c r="M53" s="235">
        <v>101.0</v>
      </c>
      <c r="N53" s="235" t="s">
        <v>711</v>
      </c>
      <c r="O53" s="234" t="s">
        <v>927</v>
      </c>
      <c r="P53" s="234" t="s">
        <v>928</v>
      </c>
      <c r="Q53" s="234" t="s">
        <v>269</v>
      </c>
      <c r="R53" s="315" t="s">
        <v>1372</v>
      </c>
      <c r="S53" s="316" t="s">
        <v>1373</v>
      </c>
      <c r="T53" s="316" t="s">
        <v>1373</v>
      </c>
      <c r="U53" s="317">
        <f t="shared" si="3"/>
        <v>90.0990099</v>
      </c>
      <c r="V53" s="320">
        <v>1.0</v>
      </c>
      <c r="W53" s="229" t="s">
        <v>929</v>
      </c>
      <c r="X53" s="229" t="s">
        <v>930</v>
      </c>
      <c r="Y53" s="219"/>
      <c r="Z53" s="219"/>
      <c r="AA53" s="219"/>
      <c r="AB53" s="219"/>
      <c r="AC53" s="219"/>
    </row>
    <row r="54" ht="18.75" customHeight="1">
      <c r="A54" s="81">
        <v>45.0</v>
      </c>
      <c r="B54" s="232" t="s">
        <v>17</v>
      </c>
      <c r="C54" s="233" t="s">
        <v>18</v>
      </c>
      <c r="D54" s="232" t="s">
        <v>19</v>
      </c>
      <c r="E54" s="233" t="s">
        <v>20</v>
      </c>
      <c r="F54" s="232" t="s">
        <v>162</v>
      </c>
      <c r="G54" s="233" t="s">
        <v>169</v>
      </c>
      <c r="H54" s="232" t="s">
        <v>86</v>
      </c>
      <c r="I54" s="234" t="s">
        <v>931</v>
      </c>
      <c r="J54" s="235" t="s">
        <v>478</v>
      </c>
      <c r="K54" s="235" t="s">
        <v>245</v>
      </c>
      <c r="L54" s="235" t="s">
        <v>932</v>
      </c>
      <c r="M54" s="235">
        <v>118.0</v>
      </c>
      <c r="N54" s="235" t="s">
        <v>711</v>
      </c>
      <c r="O54" s="234" t="s">
        <v>933</v>
      </c>
      <c r="P54" s="234" t="s">
        <v>934</v>
      </c>
      <c r="Q54" s="234" t="s">
        <v>935</v>
      </c>
      <c r="R54" s="322" t="s">
        <v>1363</v>
      </c>
      <c r="S54" s="321" t="s">
        <v>1320</v>
      </c>
      <c r="T54" s="321" t="s">
        <v>1320</v>
      </c>
      <c r="U54" s="317">
        <f t="shared" si="3"/>
        <v>80.50847458</v>
      </c>
      <c r="V54" s="324" t="s">
        <v>478</v>
      </c>
      <c r="W54" s="245" t="s">
        <v>936</v>
      </c>
      <c r="X54" s="229" t="s">
        <v>930</v>
      </c>
      <c r="AA54" s="219"/>
      <c r="AB54" s="219"/>
      <c r="AC54" s="219"/>
    </row>
    <row r="55" ht="18.75" customHeight="1">
      <c r="A55" s="238">
        <v>46.0</v>
      </c>
      <c r="B55" s="239" t="s">
        <v>17</v>
      </c>
      <c r="C55" s="240" t="s">
        <v>18</v>
      </c>
      <c r="D55" s="239" t="s">
        <v>19</v>
      </c>
      <c r="E55" s="240" t="s">
        <v>20</v>
      </c>
      <c r="F55" s="239" t="s">
        <v>162</v>
      </c>
      <c r="G55" s="240" t="s">
        <v>169</v>
      </c>
      <c r="H55" s="239" t="s">
        <v>91</v>
      </c>
      <c r="I55" s="241" t="s">
        <v>937</v>
      </c>
      <c r="J55" s="242" t="s">
        <v>478</v>
      </c>
      <c r="K55" s="242" t="s">
        <v>116</v>
      </c>
      <c r="L55" s="242" t="s">
        <v>938</v>
      </c>
      <c r="M55" s="242">
        <v>113.0</v>
      </c>
      <c r="N55" s="242" t="s">
        <v>480</v>
      </c>
      <c r="O55" s="241" t="s">
        <v>939</v>
      </c>
      <c r="P55" s="241" t="s">
        <v>811</v>
      </c>
      <c r="Q55" s="241" t="s">
        <v>940</v>
      </c>
      <c r="R55" s="321" t="s">
        <v>1354</v>
      </c>
      <c r="S55" s="322" t="s">
        <v>1303</v>
      </c>
      <c r="T55" s="322" t="s">
        <v>1303</v>
      </c>
      <c r="U55" s="317">
        <f t="shared" si="3"/>
        <v>76.99115044</v>
      </c>
      <c r="V55" s="320">
        <v>1.0</v>
      </c>
      <c r="W55" s="243" t="s">
        <v>941</v>
      </c>
      <c r="X55" s="243" t="s">
        <v>919</v>
      </c>
      <c r="Y55" s="219"/>
      <c r="Z55" s="219"/>
      <c r="AA55" s="219"/>
      <c r="AB55" s="219"/>
      <c r="AC55" s="219"/>
    </row>
    <row r="56" ht="18.75" customHeight="1">
      <c r="A56" s="81">
        <v>47.0</v>
      </c>
      <c r="B56" s="232" t="s">
        <v>17</v>
      </c>
      <c r="C56" s="233" t="s">
        <v>18</v>
      </c>
      <c r="D56" s="232" t="s">
        <v>19</v>
      </c>
      <c r="E56" s="233" t="s">
        <v>20</v>
      </c>
      <c r="F56" s="232" t="s">
        <v>162</v>
      </c>
      <c r="G56" s="233" t="s">
        <v>169</v>
      </c>
      <c r="H56" s="232" t="s">
        <v>252</v>
      </c>
      <c r="I56" s="234" t="s">
        <v>942</v>
      </c>
      <c r="J56" s="235" t="s">
        <v>478</v>
      </c>
      <c r="K56" s="235" t="s">
        <v>164</v>
      </c>
      <c r="L56" s="235" t="s">
        <v>943</v>
      </c>
      <c r="M56" s="235">
        <v>106.0</v>
      </c>
      <c r="N56" s="235" t="s">
        <v>711</v>
      </c>
      <c r="O56" s="234" t="s">
        <v>944</v>
      </c>
      <c r="P56" s="234" t="s">
        <v>758</v>
      </c>
      <c r="Q56" s="234" t="s">
        <v>300</v>
      </c>
      <c r="R56" s="321" t="s">
        <v>1374</v>
      </c>
      <c r="S56" s="321" t="s">
        <v>1357</v>
      </c>
      <c r="T56" s="321" t="s">
        <v>1357</v>
      </c>
      <c r="U56" s="317">
        <f t="shared" si="3"/>
        <v>103.7735849</v>
      </c>
      <c r="V56" s="320">
        <v>1.0</v>
      </c>
      <c r="W56" s="245" t="s">
        <v>936</v>
      </c>
      <c r="X56" s="229" t="s">
        <v>930</v>
      </c>
      <c r="Y56" s="219"/>
      <c r="Z56" s="219"/>
      <c r="AA56" s="219"/>
      <c r="AB56" s="219"/>
      <c r="AC56" s="219"/>
    </row>
    <row r="57" ht="18.75" customHeight="1">
      <c r="A57" s="81">
        <v>48.0</v>
      </c>
      <c r="B57" s="232" t="s">
        <v>17</v>
      </c>
      <c r="C57" s="233" t="s">
        <v>18</v>
      </c>
      <c r="D57" s="232" t="s">
        <v>19</v>
      </c>
      <c r="E57" s="233" t="s">
        <v>20</v>
      </c>
      <c r="F57" s="232" t="s">
        <v>162</v>
      </c>
      <c r="G57" s="233" t="s">
        <v>169</v>
      </c>
      <c r="H57" s="232" t="s">
        <v>21</v>
      </c>
      <c r="I57" s="234" t="s">
        <v>945</v>
      </c>
      <c r="J57" s="235" t="s">
        <v>478</v>
      </c>
      <c r="K57" s="235" t="s">
        <v>362</v>
      </c>
      <c r="L57" s="235" t="s">
        <v>946</v>
      </c>
      <c r="M57" s="235">
        <v>77.0</v>
      </c>
      <c r="N57" s="235" t="s">
        <v>711</v>
      </c>
      <c r="O57" s="234" t="s">
        <v>947</v>
      </c>
      <c r="P57" s="234" t="s">
        <v>881</v>
      </c>
      <c r="Q57" s="234" t="s">
        <v>948</v>
      </c>
      <c r="R57" s="315" t="s">
        <v>1323</v>
      </c>
      <c r="S57" s="316" t="s">
        <v>1375</v>
      </c>
      <c r="T57" s="316" t="s">
        <v>1375</v>
      </c>
      <c r="U57" s="317">
        <f t="shared" si="3"/>
        <v>101.2987013</v>
      </c>
      <c r="V57" s="319" t="s">
        <v>478</v>
      </c>
      <c r="W57" s="229" t="s">
        <v>929</v>
      </c>
      <c r="X57" s="229" t="s">
        <v>930</v>
      </c>
      <c r="Y57" s="219"/>
      <c r="Z57" s="219"/>
      <c r="AA57" s="219"/>
      <c r="AB57" s="219"/>
      <c r="AC57" s="219"/>
    </row>
    <row r="58" ht="18.75" customHeight="1">
      <c r="A58" s="81">
        <v>49.0</v>
      </c>
      <c r="B58" s="232" t="s">
        <v>17</v>
      </c>
      <c r="C58" s="233" t="s">
        <v>18</v>
      </c>
      <c r="D58" s="232" t="s">
        <v>19</v>
      </c>
      <c r="E58" s="233" t="s">
        <v>20</v>
      </c>
      <c r="F58" s="232" t="s">
        <v>162</v>
      </c>
      <c r="G58" s="233" t="s">
        <v>169</v>
      </c>
      <c r="H58" s="232" t="s">
        <v>60</v>
      </c>
      <c r="I58" s="234" t="s">
        <v>949</v>
      </c>
      <c r="J58" s="235" t="s">
        <v>478</v>
      </c>
      <c r="K58" s="235" t="s">
        <v>39</v>
      </c>
      <c r="L58" s="235" t="s">
        <v>950</v>
      </c>
      <c r="M58" s="235">
        <v>90.0</v>
      </c>
      <c r="N58" s="235" t="s">
        <v>711</v>
      </c>
      <c r="O58" s="234" t="s">
        <v>951</v>
      </c>
      <c r="P58" s="234" t="s">
        <v>952</v>
      </c>
      <c r="Q58" s="234" t="s">
        <v>953</v>
      </c>
      <c r="R58" s="321" t="s">
        <v>1321</v>
      </c>
      <c r="S58" s="322" t="s">
        <v>1304</v>
      </c>
      <c r="T58" s="322" t="s">
        <v>1304</v>
      </c>
      <c r="U58" s="317">
        <f t="shared" si="3"/>
        <v>94.44444444</v>
      </c>
      <c r="V58" s="319" t="s">
        <v>478</v>
      </c>
      <c r="W58" s="245" t="s">
        <v>658</v>
      </c>
      <c r="X58" s="245" t="s">
        <v>622</v>
      </c>
      <c r="Y58" s="219"/>
      <c r="Z58" s="219"/>
      <c r="AA58" s="219"/>
      <c r="AB58" s="219"/>
      <c r="AC58" s="219"/>
    </row>
    <row r="59" ht="18.75" customHeight="1">
      <c r="A59" s="81">
        <v>50.0</v>
      </c>
      <c r="B59" s="232" t="s">
        <v>17</v>
      </c>
      <c r="C59" s="233" t="s">
        <v>18</v>
      </c>
      <c r="D59" s="232" t="s">
        <v>19</v>
      </c>
      <c r="E59" s="233" t="s">
        <v>20</v>
      </c>
      <c r="F59" s="232" t="s">
        <v>210</v>
      </c>
      <c r="G59" s="233" t="s">
        <v>211</v>
      </c>
      <c r="H59" s="232" t="s">
        <v>78</v>
      </c>
      <c r="I59" s="234" t="s">
        <v>954</v>
      </c>
      <c r="J59" s="235" t="s">
        <v>478</v>
      </c>
      <c r="K59" s="235" t="s">
        <v>274</v>
      </c>
      <c r="L59" s="235" t="s">
        <v>955</v>
      </c>
      <c r="M59" s="235">
        <v>88.0</v>
      </c>
      <c r="N59" s="235" t="s">
        <v>711</v>
      </c>
      <c r="O59" s="234" t="s">
        <v>956</v>
      </c>
      <c r="P59" s="234" t="s">
        <v>722</v>
      </c>
      <c r="Q59" s="234" t="s">
        <v>269</v>
      </c>
      <c r="R59" s="321" t="s">
        <v>1369</v>
      </c>
      <c r="S59" s="321" t="s">
        <v>1364</v>
      </c>
      <c r="T59" s="322" t="s">
        <v>1364</v>
      </c>
      <c r="U59" s="317">
        <f t="shared" si="3"/>
        <v>94.31818182</v>
      </c>
      <c r="V59" s="320">
        <v>1.0</v>
      </c>
      <c r="W59" s="245" t="s">
        <v>957</v>
      </c>
      <c r="X59" s="245" t="s">
        <v>958</v>
      </c>
      <c r="AA59" s="219"/>
      <c r="AB59" s="219"/>
      <c r="AC59" s="219"/>
    </row>
    <row r="60" ht="18.75" customHeight="1">
      <c r="A60" s="238">
        <v>51.0</v>
      </c>
      <c r="B60" s="239" t="s">
        <v>17</v>
      </c>
      <c r="C60" s="240" t="s">
        <v>18</v>
      </c>
      <c r="D60" s="239" t="s">
        <v>19</v>
      </c>
      <c r="E60" s="240" t="s">
        <v>20</v>
      </c>
      <c r="F60" s="239" t="s">
        <v>210</v>
      </c>
      <c r="G60" s="240" t="s">
        <v>211</v>
      </c>
      <c r="H60" s="239" t="s">
        <v>111</v>
      </c>
      <c r="I60" s="241" t="s">
        <v>959</v>
      </c>
      <c r="J60" s="242" t="s">
        <v>478</v>
      </c>
      <c r="K60" s="242" t="s">
        <v>70</v>
      </c>
      <c r="L60" s="242" t="s">
        <v>960</v>
      </c>
      <c r="M60" s="242">
        <v>48.0</v>
      </c>
      <c r="N60" s="242" t="s">
        <v>480</v>
      </c>
      <c r="O60" s="241" t="s">
        <v>961</v>
      </c>
      <c r="P60" s="241" t="s">
        <v>906</v>
      </c>
      <c r="Q60" s="241" t="s">
        <v>962</v>
      </c>
      <c r="R60" s="325">
        <v>48.0</v>
      </c>
      <c r="S60" s="326">
        <v>41.0</v>
      </c>
      <c r="T60" s="326">
        <v>41.0</v>
      </c>
      <c r="U60" s="317">
        <f t="shared" si="3"/>
        <v>85.41666667</v>
      </c>
      <c r="V60" s="320">
        <v>1.0</v>
      </c>
      <c r="W60" s="248" t="s">
        <v>167</v>
      </c>
      <c r="X60" s="248" t="s">
        <v>502</v>
      </c>
      <c r="Y60" s="219"/>
      <c r="Z60" s="219"/>
      <c r="AA60" s="219"/>
      <c r="AB60" s="219"/>
      <c r="AC60" s="219"/>
    </row>
    <row r="61" ht="18.75" customHeight="1">
      <c r="A61" s="81">
        <v>52.0</v>
      </c>
      <c r="B61" s="232" t="s">
        <v>17</v>
      </c>
      <c r="C61" s="233" t="s">
        <v>18</v>
      </c>
      <c r="D61" s="232" t="s">
        <v>19</v>
      </c>
      <c r="E61" s="233" t="s">
        <v>20</v>
      </c>
      <c r="F61" s="232" t="s">
        <v>210</v>
      </c>
      <c r="G61" s="233" t="s">
        <v>211</v>
      </c>
      <c r="H61" s="232" t="s">
        <v>82</v>
      </c>
      <c r="I61" s="234" t="s">
        <v>963</v>
      </c>
      <c r="J61" s="235" t="s">
        <v>478</v>
      </c>
      <c r="K61" s="235" t="s">
        <v>122</v>
      </c>
      <c r="L61" s="235" t="s">
        <v>964</v>
      </c>
      <c r="M61" s="235">
        <v>65.0</v>
      </c>
      <c r="N61" s="235" t="s">
        <v>711</v>
      </c>
      <c r="O61" s="234" t="s">
        <v>965</v>
      </c>
      <c r="P61" s="234" t="s">
        <v>775</v>
      </c>
      <c r="Q61" s="234" t="s">
        <v>966</v>
      </c>
      <c r="R61" s="321" t="s">
        <v>1327</v>
      </c>
      <c r="S61" s="322" t="s">
        <v>1366</v>
      </c>
      <c r="T61" s="322" t="s">
        <v>1366</v>
      </c>
      <c r="U61" s="317">
        <f t="shared" si="3"/>
        <v>95.38461538</v>
      </c>
      <c r="V61" s="320">
        <v>1.0</v>
      </c>
      <c r="W61" s="245" t="s">
        <v>967</v>
      </c>
      <c r="X61" s="245" t="s">
        <v>958</v>
      </c>
      <c r="Y61" s="219"/>
      <c r="Z61" s="219"/>
      <c r="AA61" s="219"/>
      <c r="AB61" s="219"/>
      <c r="AC61" s="219"/>
    </row>
    <row r="62" ht="18.75" customHeight="1">
      <c r="A62" s="81">
        <v>53.0</v>
      </c>
      <c r="B62" s="232" t="s">
        <v>17</v>
      </c>
      <c r="C62" s="233" t="s">
        <v>18</v>
      </c>
      <c r="D62" s="232" t="s">
        <v>19</v>
      </c>
      <c r="E62" s="233" t="s">
        <v>20</v>
      </c>
      <c r="F62" s="232" t="s">
        <v>210</v>
      </c>
      <c r="G62" s="233" t="s">
        <v>211</v>
      </c>
      <c r="H62" s="232" t="s">
        <v>49</v>
      </c>
      <c r="I62" s="234" t="s">
        <v>968</v>
      </c>
      <c r="J62" s="235" t="s">
        <v>478</v>
      </c>
      <c r="K62" s="235" t="s">
        <v>75</v>
      </c>
      <c r="L62" s="235" t="s">
        <v>969</v>
      </c>
      <c r="M62" s="235">
        <v>102.0</v>
      </c>
      <c r="N62" s="235" t="s">
        <v>711</v>
      </c>
      <c r="O62" s="234" t="s">
        <v>970</v>
      </c>
      <c r="P62" s="234" t="s">
        <v>971</v>
      </c>
      <c r="Q62" s="234" t="s">
        <v>972</v>
      </c>
      <c r="R62" s="321" t="s">
        <v>1318</v>
      </c>
      <c r="S62" s="322" t="s">
        <v>1303</v>
      </c>
      <c r="T62" s="322" t="s">
        <v>1303</v>
      </c>
      <c r="U62" s="317">
        <f t="shared" si="3"/>
        <v>85.29411765</v>
      </c>
      <c r="V62" s="319" t="s">
        <v>478</v>
      </c>
      <c r="W62" s="245" t="s">
        <v>967</v>
      </c>
      <c r="X62" s="245" t="s">
        <v>958</v>
      </c>
      <c r="Y62" s="219"/>
      <c r="Z62" s="219"/>
      <c r="AA62" s="219"/>
      <c r="AB62" s="219"/>
      <c r="AC62" s="219"/>
    </row>
    <row r="63" ht="18.75" customHeight="1">
      <c r="A63" s="81">
        <v>54.0</v>
      </c>
      <c r="B63" s="232" t="s">
        <v>17</v>
      </c>
      <c r="C63" s="233" t="s">
        <v>18</v>
      </c>
      <c r="D63" s="232" t="s">
        <v>19</v>
      </c>
      <c r="E63" s="233" t="s">
        <v>20</v>
      </c>
      <c r="F63" s="232" t="s">
        <v>210</v>
      </c>
      <c r="G63" s="233" t="s">
        <v>211</v>
      </c>
      <c r="H63" s="232" t="s">
        <v>54</v>
      </c>
      <c r="I63" s="234" t="s">
        <v>973</v>
      </c>
      <c r="J63" s="235" t="s">
        <v>478</v>
      </c>
      <c r="K63" s="235" t="s">
        <v>974</v>
      </c>
      <c r="L63" s="235" t="s">
        <v>975</v>
      </c>
      <c r="M63" s="235">
        <v>48.0</v>
      </c>
      <c r="N63" s="235" t="s">
        <v>711</v>
      </c>
      <c r="O63" s="234" t="s">
        <v>976</v>
      </c>
      <c r="P63" s="234" t="s">
        <v>977</v>
      </c>
      <c r="Q63" s="234" t="s">
        <v>978</v>
      </c>
      <c r="R63" s="321" t="s">
        <v>1376</v>
      </c>
      <c r="S63" s="322" t="s">
        <v>1339</v>
      </c>
      <c r="T63" s="322" t="s">
        <v>1339</v>
      </c>
      <c r="U63" s="317">
        <f t="shared" si="3"/>
        <v>81.25</v>
      </c>
      <c r="V63" s="320">
        <v>1.0</v>
      </c>
      <c r="W63" s="245" t="s">
        <v>957</v>
      </c>
      <c r="X63" s="245" t="s">
        <v>958</v>
      </c>
      <c r="AA63" s="219"/>
      <c r="AB63" s="219"/>
      <c r="AC63" s="219"/>
    </row>
    <row r="64" ht="18.75" customHeight="1">
      <c r="A64" s="238">
        <v>55.0</v>
      </c>
      <c r="B64" s="239" t="s">
        <v>17</v>
      </c>
      <c r="C64" s="240" t="s">
        <v>18</v>
      </c>
      <c r="D64" s="239" t="s">
        <v>19</v>
      </c>
      <c r="E64" s="240" t="s">
        <v>20</v>
      </c>
      <c r="F64" s="239" t="s">
        <v>210</v>
      </c>
      <c r="G64" s="240" t="s">
        <v>211</v>
      </c>
      <c r="H64" s="239" t="s">
        <v>141</v>
      </c>
      <c r="I64" s="241" t="s">
        <v>979</v>
      </c>
      <c r="J64" s="242" t="s">
        <v>478</v>
      </c>
      <c r="K64" s="242" t="s">
        <v>980</v>
      </c>
      <c r="L64" s="242" t="s">
        <v>981</v>
      </c>
      <c r="M64" s="242">
        <v>61.0</v>
      </c>
      <c r="N64" s="242" t="s">
        <v>480</v>
      </c>
      <c r="O64" s="241" t="s">
        <v>982</v>
      </c>
      <c r="P64" s="241" t="s">
        <v>983</v>
      </c>
      <c r="Q64" s="241" t="s">
        <v>984</v>
      </c>
      <c r="R64" s="321" t="s">
        <v>1377</v>
      </c>
      <c r="S64" s="322" t="s">
        <v>19</v>
      </c>
      <c r="T64" s="322" t="s">
        <v>19</v>
      </c>
      <c r="U64" s="317">
        <f t="shared" si="3"/>
        <v>116.3934426</v>
      </c>
      <c r="V64" s="320">
        <v>1.0</v>
      </c>
      <c r="W64" s="243" t="s">
        <v>985</v>
      </c>
      <c r="X64" s="243" t="s">
        <v>502</v>
      </c>
      <c r="AA64" s="219"/>
      <c r="AB64" s="219"/>
      <c r="AC64" s="219"/>
    </row>
    <row r="65" ht="18.75" customHeight="1">
      <c r="A65" s="81">
        <v>56.0</v>
      </c>
      <c r="B65" s="232" t="s">
        <v>17</v>
      </c>
      <c r="C65" s="233" t="s">
        <v>18</v>
      </c>
      <c r="D65" s="232" t="s">
        <v>19</v>
      </c>
      <c r="E65" s="233" t="s">
        <v>20</v>
      </c>
      <c r="F65" s="232" t="s">
        <v>210</v>
      </c>
      <c r="G65" s="233" t="s">
        <v>211</v>
      </c>
      <c r="H65" s="232" t="s">
        <v>141</v>
      </c>
      <c r="I65" s="234" t="s">
        <v>979</v>
      </c>
      <c r="J65" s="235" t="s">
        <v>478</v>
      </c>
      <c r="K65" s="235" t="s">
        <v>128</v>
      </c>
      <c r="L65" s="235" t="s">
        <v>986</v>
      </c>
      <c r="M65" s="235">
        <v>83.0</v>
      </c>
      <c r="N65" s="235" t="s">
        <v>711</v>
      </c>
      <c r="O65" s="234" t="s">
        <v>987</v>
      </c>
      <c r="P65" s="234" t="s">
        <v>988</v>
      </c>
      <c r="Q65" s="234" t="s">
        <v>989</v>
      </c>
      <c r="R65" s="321" t="s">
        <v>1364</v>
      </c>
      <c r="S65" s="322" t="s">
        <v>1378</v>
      </c>
      <c r="T65" s="322" t="s">
        <v>1378</v>
      </c>
      <c r="U65" s="317">
        <f t="shared" si="3"/>
        <v>189.1566265</v>
      </c>
      <c r="V65" s="320">
        <v>1.0</v>
      </c>
      <c r="W65" s="245" t="s">
        <v>522</v>
      </c>
      <c r="X65" s="245" t="s">
        <v>290</v>
      </c>
      <c r="Y65" s="219"/>
      <c r="Z65" s="219"/>
      <c r="AA65" s="219"/>
      <c r="AB65" s="219"/>
      <c r="AC65" s="219"/>
    </row>
    <row r="66" ht="18.75" customHeight="1">
      <c r="A66" s="81">
        <v>57.0</v>
      </c>
      <c r="B66" s="232" t="s">
        <v>17</v>
      </c>
      <c r="C66" s="233" t="s">
        <v>18</v>
      </c>
      <c r="D66" s="232" t="s">
        <v>19</v>
      </c>
      <c r="E66" s="233" t="s">
        <v>20</v>
      </c>
      <c r="F66" s="232" t="s">
        <v>228</v>
      </c>
      <c r="G66" s="233" t="s">
        <v>229</v>
      </c>
      <c r="H66" s="232" t="s">
        <v>23</v>
      </c>
      <c r="I66" s="234" t="s">
        <v>990</v>
      </c>
      <c r="J66" s="235" t="s">
        <v>478</v>
      </c>
      <c r="K66" s="235" t="s">
        <v>203</v>
      </c>
      <c r="L66" s="235" t="s">
        <v>991</v>
      </c>
      <c r="M66" s="235">
        <v>68.0</v>
      </c>
      <c r="N66" s="235" t="s">
        <v>711</v>
      </c>
      <c r="O66" s="234" t="s">
        <v>992</v>
      </c>
      <c r="P66" s="234" t="s">
        <v>993</v>
      </c>
      <c r="Q66" s="234" t="s">
        <v>232</v>
      </c>
      <c r="R66" s="321" t="s">
        <v>1379</v>
      </c>
      <c r="S66" s="322" t="s">
        <v>1380</v>
      </c>
      <c r="T66" s="322" t="s">
        <v>1380</v>
      </c>
      <c r="U66" s="317">
        <f t="shared" si="3"/>
        <v>108.8235294</v>
      </c>
      <c r="V66" s="319" t="s">
        <v>478</v>
      </c>
      <c r="W66" s="245" t="s">
        <v>994</v>
      </c>
      <c r="X66" s="245" t="s">
        <v>516</v>
      </c>
      <c r="Y66" s="219"/>
      <c r="Z66" s="219"/>
      <c r="AA66" s="219"/>
      <c r="AB66" s="219"/>
      <c r="AC66" s="219"/>
    </row>
    <row r="67" ht="18.75" customHeight="1">
      <c r="A67" s="81">
        <v>58.0</v>
      </c>
      <c r="B67" s="232" t="s">
        <v>17</v>
      </c>
      <c r="C67" s="233" t="s">
        <v>18</v>
      </c>
      <c r="D67" s="232" t="s">
        <v>19</v>
      </c>
      <c r="E67" s="233" t="s">
        <v>20</v>
      </c>
      <c r="F67" s="232" t="s">
        <v>228</v>
      </c>
      <c r="G67" s="233" t="s">
        <v>229</v>
      </c>
      <c r="H67" s="232" t="s">
        <v>68</v>
      </c>
      <c r="I67" s="234" t="s">
        <v>995</v>
      </c>
      <c r="J67" s="235" t="s">
        <v>478</v>
      </c>
      <c r="K67" s="235" t="s">
        <v>99</v>
      </c>
      <c r="L67" s="235" t="s">
        <v>996</v>
      </c>
      <c r="M67" s="235">
        <v>27.0</v>
      </c>
      <c r="N67" s="235" t="s">
        <v>711</v>
      </c>
      <c r="O67" s="234" t="s">
        <v>997</v>
      </c>
      <c r="P67" s="234" t="s">
        <v>827</v>
      </c>
      <c r="Q67" s="234" t="s">
        <v>998</v>
      </c>
      <c r="R67" s="321" t="s">
        <v>1381</v>
      </c>
      <c r="S67" s="322" t="s">
        <v>1381</v>
      </c>
      <c r="T67" s="322" t="s">
        <v>1381</v>
      </c>
      <c r="U67" s="317">
        <f t="shared" si="3"/>
        <v>100</v>
      </c>
      <c r="V67" s="320">
        <v>1.0</v>
      </c>
      <c r="W67" s="245" t="s">
        <v>994</v>
      </c>
      <c r="X67" s="245" t="s">
        <v>516</v>
      </c>
      <c r="Y67" s="219"/>
      <c r="Z67" s="219"/>
      <c r="AA67" s="219"/>
      <c r="AB67" s="219"/>
      <c r="AC67" s="219"/>
    </row>
    <row r="68" ht="18.75" customHeight="1">
      <c r="A68" s="81">
        <v>59.0</v>
      </c>
      <c r="B68" s="232" t="s">
        <v>17</v>
      </c>
      <c r="C68" s="233" t="s">
        <v>18</v>
      </c>
      <c r="D68" s="232" t="s">
        <v>19</v>
      </c>
      <c r="E68" s="233" t="s">
        <v>20</v>
      </c>
      <c r="F68" s="232" t="s">
        <v>228</v>
      </c>
      <c r="G68" s="233" t="s">
        <v>229</v>
      </c>
      <c r="H68" s="232" t="s">
        <v>31</v>
      </c>
      <c r="I68" s="234" t="s">
        <v>999</v>
      </c>
      <c r="J68" s="235" t="s">
        <v>478</v>
      </c>
      <c r="K68" s="235" t="s">
        <v>39</v>
      </c>
      <c r="L68" s="235" t="s">
        <v>1000</v>
      </c>
      <c r="M68" s="235">
        <v>127.0</v>
      </c>
      <c r="N68" s="235" t="s">
        <v>711</v>
      </c>
      <c r="O68" s="234" t="s">
        <v>1001</v>
      </c>
      <c r="P68" s="234" t="s">
        <v>1002</v>
      </c>
      <c r="Q68" s="234" t="s">
        <v>1003</v>
      </c>
      <c r="R68" s="315" t="s">
        <v>1382</v>
      </c>
      <c r="S68" s="316" t="s">
        <v>1358</v>
      </c>
      <c r="T68" s="316" t="s">
        <v>1358</v>
      </c>
      <c r="U68" s="317">
        <f t="shared" si="3"/>
        <v>75.59055118</v>
      </c>
      <c r="V68" s="320">
        <v>1.0</v>
      </c>
      <c r="W68" s="229" t="s">
        <v>1004</v>
      </c>
      <c r="X68" s="245" t="s">
        <v>1005</v>
      </c>
      <c r="Y68" s="219"/>
      <c r="Z68" s="219"/>
      <c r="AA68" s="219"/>
      <c r="AB68" s="219"/>
      <c r="AC68" s="219"/>
    </row>
    <row r="69" ht="18.75" customHeight="1">
      <c r="A69" s="81">
        <v>60.0</v>
      </c>
      <c r="B69" s="232" t="s">
        <v>17</v>
      </c>
      <c r="C69" s="233" t="s">
        <v>18</v>
      </c>
      <c r="D69" s="232" t="s">
        <v>19</v>
      </c>
      <c r="E69" s="233" t="s">
        <v>20</v>
      </c>
      <c r="F69" s="232" t="s">
        <v>228</v>
      </c>
      <c r="G69" s="233" t="s">
        <v>229</v>
      </c>
      <c r="H69" s="232" t="s">
        <v>111</v>
      </c>
      <c r="I69" s="234" t="s">
        <v>1006</v>
      </c>
      <c r="J69" s="235" t="s">
        <v>478</v>
      </c>
      <c r="K69" s="235" t="s">
        <v>178</v>
      </c>
      <c r="L69" s="235" t="s">
        <v>1007</v>
      </c>
      <c r="M69" s="235">
        <v>30.0</v>
      </c>
      <c r="N69" s="235" t="s">
        <v>711</v>
      </c>
      <c r="O69" s="234" t="s">
        <v>1008</v>
      </c>
      <c r="P69" s="234" t="s">
        <v>1009</v>
      </c>
      <c r="Q69" s="234" t="s">
        <v>325</v>
      </c>
      <c r="R69" s="315" t="s">
        <v>1383</v>
      </c>
      <c r="S69" s="316" t="s">
        <v>1381</v>
      </c>
      <c r="T69" s="316" t="s">
        <v>1381</v>
      </c>
      <c r="U69" s="317">
        <f t="shared" si="3"/>
        <v>90</v>
      </c>
      <c r="V69" s="319" t="s">
        <v>478</v>
      </c>
      <c r="W69" s="229" t="s">
        <v>1004</v>
      </c>
      <c r="X69" s="245" t="s">
        <v>1005</v>
      </c>
      <c r="AA69" s="219"/>
      <c r="AB69" s="219"/>
      <c r="AC69" s="219"/>
    </row>
    <row r="70" ht="18.75" customHeight="1">
      <c r="A70" s="238">
        <v>61.0</v>
      </c>
      <c r="B70" s="239" t="s">
        <v>17</v>
      </c>
      <c r="C70" s="240" t="s">
        <v>18</v>
      </c>
      <c r="D70" s="239" t="s">
        <v>19</v>
      </c>
      <c r="E70" s="240" t="s">
        <v>20</v>
      </c>
      <c r="F70" s="239" t="s">
        <v>228</v>
      </c>
      <c r="G70" s="240" t="s">
        <v>229</v>
      </c>
      <c r="H70" s="239" t="s">
        <v>82</v>
      </c>
      <c r="I70" s="241" t="s">
        <v>1010</v>
      </c>
      <c r="J70" s="242" t="s">
        <v>478</v>
      </c>
      <c r="K70" s="242" t="s">
        <v>197</v>
      </c>
      <c r="L70" s="242" t="s">
        <v>1011</v>
      </c>
      <c r="M70" s="242">
        <v>55.0</v>
      </c>
      <c r="N70" s="242" t="s">
        <v>480</v>
      </c>
      <c r="O70" s="241" t="s">
        <v>1012</v>
      </c>
      <c r="P70" s="241" t="s">
        <v>1013</v>
      </c>
      <c r="Q70" s="241" t="s">
        <v>1014</v>
      </c>
      <c r="R70" s="321" t="s">
        <v>1328</v>
      </c>
      <c r="S70" s="322" t="s">
        <v>1337</v>
      </c>
      <c r="T70" s="322" t="s">
        <v>1337</v>
      </c>
      <c r="U70" s="317">
        <f t="shared" si="3"/>
        <v>101.8181818</v>
      </c>
      <c r="V70" s="320">
        <v>1.0</v>
      </c>
      <c r="W70" s="243" t="s">
        <v>1015</v>
      </c>
      <c r="X70" s="243" t="s">
        <v>686</v>
      </c>
      <c r="Y70" s="219"/>
      <c r="Z70" s="219"/>
      <c r="AA70" s="219"/>
      <c r="AB70" s="219"/>
      <c r="AC70" s="219"/>
    </row>
    <row r="71" ht="18.75" customHeight="1">
      <c r="A71" s="81">
        <v>62.0</v>
      </c>
      <c r="B71" s="232" t="s">
        <v>17</v>
      </c>
      <c r="C71" s="233" t="s">
        <v>18</v>
      </c>
      <c r="D71" s="232" t="s">
        <v>19</v>
      </c>
      <c r="E71" s="233" t="s">
        <v>20</v>
      </c>
      <c r="F71" s="232" t="s">
        <v>228</v>
      </c>
      <c r="G71" s="233" t="s">
        <v>229</v>
      </c>
      <c r="H71" s="232" t="s">
        <v>86</v>
      </c>
      <c r="I71" s="234" t="s">
        <v>1016</v>
      </c>
      <c r="J71" s="235" t="s">
        <v>478</v>
      </c>
      <c r="K71" s="235" t="s">
        <v>306</v>
      </c>
      <c r="L71" s="235" t="s">
        <v>1017</v>
      </c>
      <c r="M71" s="235">
        <v>95.0</v>
      </c>
      <c r="N71" s="235" t="s">
        <v>711</v>
      </c>
      <c r="O71" s="234" t="s">
        <v>1018</v>
      </c>
      <c r="P71" s="234" t="s">
        <v>1019</v>
      </c>
      <c r="Q71" s="234" t="s">
        <v>367</v>
      </c>
      <c r="R71" s="321" t="s">
        <v>1320</v>
      </c>
      <c r="S71" s="322" t="s">
        <v>1359</v>
      </c>
      <c r="T71" s="322" t="s">
        <v>1316</v>
      </c>
      <c r="U71" s="317">
        <f t="shared" si="3"/>
        <v>98.94736842</v>
      </c>
      <c r="V71" s="320">
        <v>1.0</v>
      </c>
      <c r="W71" s="245" t="s">
        <v>1020</v>
      </c>
      <c r="X71" s="245" t="s">
        <v>1021</v>
      </c>
      <c r="Y71" s="219"/>
      <c r="Z71" s="219"/>
      <c r="AA71" s="219"/>
      <c r="AB71" s="219"/>
      <c r="AC71" s="219"/>
    </row>
    <row r="72" ht="18.75" customHeight="1">
      <c r="A72" s="81">
        <v>63.0</v>
      </c>
      <c r="B72" s="232" t="s">
        <v>17</v>
      </c>
      <c r="C72" s="233" t="s">
        <v>18</v>
      </c>
      <c r="D72" s="232" t="s">
        <v>19</v>
      </c>
      <c r="E72" s="233" t="s">
        <v>20</v>
      </c>
      <c r="F72" s="232" t="s">
        <v>228</v>
      </c>
      <c r="G72" s="233" t="s">
        <v>229</v>
      </c>
      <c r="H72" s="232" t="s">
        <v>91</v>
      </c>
      <c r="I72" s="234" t="s">
        <v>1022</v>
      </c>
      <c r="J72" s="235" t="s">
        <v>478</v>
      </c>
      <c r="K72" s="235" t="s">
        <v>51</v>
      </c>
      <c r="L72" s="235" t="s">
        <v>1023</v>
      </c>
      <c r="M72" s="235">
        <v>101.0</v>
      </c>
      <c r="N72" s="235" t="s">
        <v>711</v>
      </c>
      <c r="O72" s="234" t="s">
        <v>1024</v>
      </c>
      <c r="P72" s="234" t="s">
        <v>482</v>
      </c>
      <c r="Q72" s="234" t="s">
        <v>47</v>
      </c>
      <c r="R72" s="321" t="s">
        <v>1372</v>
      </c>
      <c r="S72" s="322" t="s">
        <v>1358</v>
      </c>
      <c r="T72" s="322" t="s">
        <v>1320</v>
      </c>
      <c r="U72" s="317">
        <f t="shared" si="3"/>
        <v>95.04950495</v>
      </c>
      <c r="V72" s="319" t="s">
        <v>478</v>
      </c>
      <c r="W72" s="245" t="s">
        <v>1025</v>
      </c>
      <c r="X72" s="245" t="s">
        <v>516</v>
      </c>
      <c r="Y72" s="219"/>
      <c r="Z72" s="219"/>
      <c r="AA72" s="219"/>
      <c r="AB72" s="219"/>
      <c r="AC72" s="219"/>
    </row>
    <row r="73" ht="18.75" customHeight="1">
      <c r="A73" s="81">
        <v>64.0</v>
      </c>
      <c r="B73" s="232" t="s">
        <v>17</v>
      </c>
      <c r="C73" s="233" t="s">
        <v>18</v>
      </c>
      <c r="D73" s="232" t="s">
        <v>19</v>
      </c>
      <c r="E73" s="233" t="s">
        <v>20</v>
      </c>
      <c r="F73" s="232" t="s">
        <v>228</v>
      </c>
      <c r="G73" s="233" t="s">
        <v>229</v>
      </c>
      <c r="H73" s="232" t="s">
        <v>252</v>
      </c>
      <c r="I73" s="234" t="s">
        <v>1026</v>
      </c>
      <c r="J73" s="235" t="s">
        <v>478</v>
      </c>
      <c r="K73" s="235" t="s">
        <v>51</v>
      </c>
      <c r="L73" s="235" t="s">
        <v>1027</v>
      </c>
      <c r="M73" s="235">
        <v>18.0</v>
      </c>
      <c r="N73" s="235" t="s">
        <v>711</v>
      </c>
      <c r="O73" s="234" t="s">
        <v>944</v>
      </c>
      <c r="P73" s="234" t="s">
        <v>758</v>
      </c>
      <c r="Q73" s="234" t="s">
        <v>300</v>
      </c>
      <c r="R73" s="315" t="s">
        <v>1384</v>
      </c>
      <c r="S73" s="316" t="s">
        <v>1385</v>
      </c>
      <c r="T73" s="316" t="s">
        <v>1385</v>
      </c>
      <c r="U73" s="317">
        <f t="shared" si="3"/>
        <v>77.77777778</v>
      </c>
      <c r="V73" s="320">
        <v>1.0</v>
      </c>
      <c r="W73" s="229" t="s">
        <v>1028</v>
      </c>
      <c r="X73" s="245" t="s">
        <v>1005</v>
      </c>
      <c r="Y73" s="219"/>
      <c r="Z73" s="219"/>
      <c r="AA73" s="219"/>
      <c r="AB73" s="219"/>
      <c r="AC73" s="219"/>
    </row>
    <row r="74" ht="18.75" customHeight="1">
      <c r="A74" s="81">
        <v>65.0</v>
      </c>
      <c r="B74" s="232" t="s">
        <v>17</v>
      </c>
      <c r="C74" s="233" t="s">
        <v>18</v>
      </c>
      <c r="D74" s="232" t="s">
        <v>19</v>
      </c>
      <c r="E74" s="233" t="s">
        <v>20</v>
      </c>
      <c r="F74" s="232" t="s">
        <v>228</v>
      </c>
      <c r="G74" s="233" t="s">
        <v>229</v>
      </c>
      <c r="H74" s="232" t="s">
        <v>37</v>
      </c>
      <c r="I74" s="234" t="s">
        <v>1029</v>
      </c>
      <c r="J74" s="235" t="s">
        <v>478</v>
      </c>
      <c r="K74" s="235" t="s">
        <v>218</v>
      </c>
      <c r="L74" s="235" t="s">
        <v>1030</v>
      </c>
      <c r="M74" s="235">
        <v>139.0</v>
      </c>
      <c r="N74" s="235" t="s">
        <v>711</v>
      </c>
      <c r="O74" s="234" t="s">
        <v>1031</v>
      </c>
      <c r="P74" s="234" t="s">
        <v>881</v>
      </c>
      <c r="Q74" s="234" t="s">
        <v>90</v>
      </c>
      <c r="R74" s="315" t="s">
        <v>1386</v>
      </c>
      <c r="S74" s="316" t="s">
        <v>1352</v>
      </c>
      <c r="T74" s="316" t="s">
        <v>1352</v>
      </c>
      <c r="U74" s="317">
        <f t="shared" si="3"/>
        <v>93.52517986</v>
      </c>
      <c r="V74" s="319" t="s">
        <v>478</v>
      </c>
      <c r="W74" s="229" t="s">
        <v>1028</v>
      </c>
      <c r="X74" s="245" t="s">
        <v>1005</v>
      </c>
      <c r="Y74" s="219"/>
      <c r="Z74" s="219"/>
      <c r="AA74" s="219"/>
      <c r="AB74" s="219"/>
      <c r="AC74" s="219"/>
    </row>
    <row r="75" ht="18.75" customHeight="1">
      <c r="A75" s="238">
        <v>66.0</v>
      </c>
      <c r="B75" s="239" t="s">
        <v>17</v>
      </c>
      <c r="C75" s="240" t="s">
        <v>18</v>
      </c>
      <c r="D75" s="239" t="s">
        <v>19</v>
      </c>
      <c r="E75" s="240" t="s">
        <v>20</v>
      </c>
      <c r="F75" s="239" t="s">
        <v>228</v>
      </c>
      <c r="G75" s="240" t="s">
        <v>229</v>
      </c>
      <c r="H75" s="239" t="s">
        <v>54</v>
      </c>
      <c r="I75" s="241" t="s">
        <v>1032</v>
      </c>
      <c r="J75" s="242" t="s">
        <v>478</v>
      </c>
      <c r="K75" s="242" t="s">
        <v>99</v>
      </c>
      <c r="L75" s="242" t="s">
        <v>1033</v>
      </c>
      <c r="M75" s="242">
        <v>97.0</v>
      </c>
      <c r="N75" s="242" t="s">
        <v>480</v>
      </c>
      <c r="O75" s="241" t="s">
        <v>895</v>
      </c>
      <c r="P75" s="241" t="s">
        <v>896</v>
      </c>
      <c r="Q75" s="241" t="s">
        <v>897</v>
      </c>
      <c r="R75" s="321" t="s">
        <v>1326</v>
      </c>
      <c r="S75" s="322" t="s">
        <v>1369</v>
      </c>
      <c r="T75" s="322" t="s">
        <v>1369</v>
      </c>
      <c r="U75" s="317">
        <f t="shared" si="3"/>
        <v>90.72164948</v>
      </c>
      <c r="V75" s="320">
        <v>1.0</v>
      </c>
      <c r="W75" s="243" t="s">
        <v>1034</v>
      </c>
      <c r="X75" s="243" t="s">
        <v>686</v>
      </c>
      <c r="AA75" s="219"/>
      <c r="AB75" s="219"/>
      <c r="AC75" s="219"/>
    </row>
    <row r="76" ht="18.75" customHeight="1">
      <c r="A76" s="81">
        <v>67.0</v>
      </c>
      <c r="B76" s="232" t="s">
        <v>17</v>
      </c>
      <c r="C76" s="233" t="s">
        <v>18</v>
      </c>
      <c r="D76" s="232" t="s">
        <v>19</v>
      </c>
      <c r="E76" s="233" t="s">
        <v>20</v>
      </c>
      <c r="F76" s="232" t="s">
        <v>228</v>
      </c>
      <c r="G76" s="233" t="s">
        <v>229</v>
      </c>
      <c r="H76" s="232" t="s">
        <v>141</v>
      </c>
      <c r="I76" s="234" t="s">
        <v>1035</v>
      </c>
      <c r="J76" s="235" t="s">
        <v>478</v>
      </c>
      <c r="K76" s="235" t="s">
        <v>45</v>
      </c>
      <c r="L76" s="235" t="s">
        <v>1036</v>
      </c>
      <c r="M76" s="235">
        <v>75.0</v>
      </c>
      <c r="N76" s="235" t="s">
        <v>711</v>
      </c>
      <c r="O76" s="234" t="s">
        <v>1037</v>
      </c>
      <c r="P76" s="234" t="s">
        <v>1038</v>
      </c>
      <c r="Q76" s="234" t="s">
        <v>1039</v>
      </c>
      <c r="R76" s="321" t="s">
        <v>1387</v>
      </c>
      <c r="S76" s="322" t="s">
        <v>1375</v>
      </c>
      <c r="T76" s="322" t="s">
        <v>1388</v>
      </c>
      <c r="U76" s="317">
        <f t="shared" si="3"/>
        <v>104</v>
      </c>
      <c r="V76" s="320">
        <v>1.0</v>
      </c>
      <c r="W76" s="245" t="s">
        <v>1025</v>
      </c>
      <c r="X76" s="245" t="s">
        <v>516</v>
      </c>
      <c r="Y76" s="219"/>
      <c r="Z76" s="219"/>
      <c r="AA76" s="219"/>
      <c r="AB76" s="219"/>
      <c r="AC76" s="219"/>
    </row>
    <row r="77" ht="18.75" customHeight="1">
      <c r="A77" s="81">
        <v>68.0</v>
      </c>
      <c r="B77" s="232" t="s">
        <v>17</v>
      </c>
      <c r="C77" s="233" t="s">
        <v>18</v>
      </c>
      <c r="D77" s="232" t="s">
        <v>19</v>
      </c>
      <c r="E77" s="233" t="s">
        <v>20</v>
      </c>
      <c r="F77" s="232" t="s">
        <v>261</v>
      </c>
      <c r="G77" s="233" t="s">
        <v>262</v>
      </c>
      <c r="H77" s="232" t="s">
        <v>23</v>
      </c>
      <c r="I77" s="234" t="s">
        <v>1040</v>
      </c>
      <c r="J77" s="235" t="s">
        <v>478</v>
      </c>
      <c r="K77" s="235" t="s">
        <v>122</v>
      </c>
      <c r="L77" s="235" t="s">
        <v>1041</v>
      </c>
      <c r="M77" s="235">
        <v>116.0</v>
      </c>
      <c r="N77" s="235" t="s">
        <v>711</v>
      </c>
      <c r="O77" s="234" t="s">
        <v>1042</v>
      </c>
      <c r="P77" s="234" t="s">
        <v>822</v>
      </c>
      <c r="Q77" s="234" t="s">
        <v>251</v>
      </c>
      <c r="R77" s="321" t="s">
        <v>1312</v>
      </c>
      <c r="S77" s="322" t="s">
        <v>1389</v>
      </c>
      <c r="T77" s="322" t="s">
        <v>1389</v>
      </c>
      <c r="U77" s="317">
        <f t="shared" si="3"/>
        <v>98.27586207</v>
      </c>
      <c r="V77" s="319" t="s">
        <v>478</v>
      </c>
      <c r="W77" s="245" t="s">
        <v>539</v>
      </c>
      <c r="X77" s="245" t="s">
        <v>266</v>
      </c>
      <c r="AA77" s="219"/>
      <c r="AB77" s="219"/>
      <c r="AC77" s="219"/>
    </row>
    <row r="78" ht="18.75" customHeight="1">
      <c r="A78" s="81">
        <v>69.0</v>
      </c>
      <c r="B78" s="232" t="s">
        <v>17</v>
      </c>
      <c r="C78" s="233" t="s">
        <v>18</v>
      </c>
      <c r="D78" s="232" t="s">
        <v>19</v>
      </c>
      <c r="E78" s="233" t="s">
        <v>20</v>
      </c>
      <c r="F78" s="232" t="s">
        <v>261</v>
      </c>
      <c r="G78" s="233" t="s">
        <v>262</v>
      </c>
      <c r="H78" s="232" t="s">
        <v>68</v>
      </c>
      <c r="I78" s="234" t="s">
        <v>1043</v>
      </c>
      <c r="J78" s="235" t="s">
        <v>478</v>
      </c>
      <c r="K78" s="235" t="s">
        <v>1044</v>
      </c>
      <c r="L78" s="235" t="s">
        <v>1045</v>
      </c>
      <c r="M78" s="235">
        <v>71.0</v>
      </c>
      <c r="N78" s="235" t="s">
        <v>711</v>
      </c>
      <c r="O78" s="234" t="s">
        <v>1046</v>
      </c>
      <c r="P78" s="234" t="s">
        <v>1047</v>
      </c>
      <c r="Q78" s="234" t="s">
        <v>150</v>
      </c>
      <c r="R78" s="321" t="s">
        <v>19</v>
      </c>
      <c r="S78" s="322" t="s">
        <v>1367</v>
      </c>
      <c r="T78" s="322" t="s">
        <v>1367</v>
      </c>
      <c r="U78" s="317">
        <f t="shared" si="3"/>
        <v>88.73239437</v>
      </c>
      <c r="V78" s="320">
        <v>1.0</v>
      </c>
      <c r="W78" s="245" t="s">
        <v>1048</v>
      </c>
      <c r="X78" s="245" t="s">
        <v>266</v>
      </c>
      <c r="Y78" s="219"/>
      <c r="Z78" s="219"/>
      <c r="AA78" s="219"/>
      <c r="AB78" s="219"/>
      <c r="AC78" s="219"/>
    </row>
    <row r="79" ht="18.75" customHeight="1">
      <c r="A79" s="238">
        <v>70.0</v>
      </c>
      <c r="B79" s="239" t="s">
        <v>17</v>
      </c>
      <c r="C79" s="240" t="s">
        <v>18</v>
      </c>
      <c r="D79" s="239" t="s">
        <v>19</v>
      </c>
      <c r="E79" s="240" t="s">
        <v>20</v>
      </c>
      <c r="F79" s="239" t="s">
        <v>261</v>
      </c>
      <c r="G79" s="240" t="s">
        <v>262</v>
      </c>
      <c r="H79" s="239" t="s">
        <v>31</v>
      </c>
      <c r="I79" s="241" t="s">
        <v>1049</v>
      </c>
      <c r="J79" s="242" t="s">
        <v>478</v>
      </c>
      <c r="K79" s="242" t="s">
        <v>193</v>
      </c>
      <c r="L79" s="242" t="s">
        <v>1050</v>
      </c>
      <c r="M79" s="242">
        <v>40.0</v>
      </c>
      <c r="N79" s="242" t="s">
        <v>480</v>
      </c>
      <c r="O79" s="241" t="s">
        <v>1051</v>
      </c>
      <c r="P79" s="241" t="s">
        <v>718</v>
      </c>
      <c r="Q79" s="241" t="s">
        <v>749</v>
      </c>
      <c r="R79" s="315" t="s">
        <v>1390</v>
      </c>
      <c r="S79" s="316" t="s">
        <v>1391</v>
      </c>
      <c r="T79" s="316" t="s">
        <v>1391</v>
      </c>
      <c r="U79" s="317">
        <f t="shared" si="3"/>
        <v>77.5</v>
      </c>
      <c r="V79" s="319" t="s">
        <v>1392</v>
      </c>
      <c r="W79" s="246" t="s">
        <v>1052</v>
      </c>
      <c r="X79" s="243" t="s">
        <v>1053</v>
      </c>
      <c r="Y79" s="219"/>
      <c r="Z79" s="219"/>
      <c r="AA79" s="219"/>
      <c r="AB79" s="219"/>
      <c r="AC79" s="219"/>
    </row>
    <row r="80" ht="18.75" customHeight="1">
      <c r="A80" s="81">
        <v>71.0</v>
      </c>
      <c r="B80" s="232" t="s">
        <v>17</v>
      </c>
      <c r="C80" s="233" t="s">
        <v>18</v>
      </c>
      <c r="D80" s="232" t="s">
        <v>19</v>
      </c>
      <c r="E80" s="233" t="s">
        <v>20</v>
      </c>
      <c r="F80" s="232" t="s">
        <v>261</v>
      </c>
      <c r="G80" s="233" t="s">
        <v>262</v>
      </c>
      <c r="H80" s="232" t="s">
        <v>31</v>
      </c>
      <c r="I80" s="234" t="s">
        <v>1049</v>
      </c>
      <c r="J80" s="235" t="s">
        <v>478</v>
      </c>
      <c r="K80" s="235" t="s">
        <v>1054</v>
      </c>
      <c r="L80" s="235" t="s">
        <v>1055</v>
      </c>
      <c r="M80" s="235">
        <v>38.0</v>
      </c>
      <c r="N80" s="235" t="s">
        <v>711</v>
      </c>
      <c r="O80" s="234" t="s">
        <v>1056</v>
      </c>
      <c r="P80" s="234" t="s">
        <v>1057</v>
      </c>
      <c r="Q80" s="234" t="s">
        <v>1058</v>
      </c>
      <c r="R80" s="321" t="s">
        <v>1393</v>
      </c>
      <c r="S80" s="322" t="s">
        <v>1338</v>
      </c>
      <c r="T80" s="322" t="s">
        <v>1338</v>
      </c>
      <c r="U80" s="317">
        <f t="shared" si="3"/>
        <v>97.36842105</v>
      </c>
      <c r="V80" s="320">
        <v>1.0</v>
      </c>
      <c r="W80" s="245" t="s">
        <v>539</v>
      </c>
      <c r="X80" s="245" t="s">
        <v>266</v>
      </c>
      <c r="Y80" s="219"/>
      <c r="Z80" s="219"/>
      <c r="AA80" s="219"/>
      <c r="AB80" s="219"/>
      <c r="AC80" s="219"/>
    </row>
    <row r="81" ht="18.75" customHeight="1">
      <c r="A81" s="81">
        <v>72.0</v>
      </c>
      <c r="B81" s="232" t="s">
        <v>17</v>
      </c>
      <c r="C81" s="233" t="s">
        <v>18</v>
      </c>
      <c r="D81" s="232" t="s">
        <v>19</v>
      </c>
      <c r="E81" s="233" t="s">
        <v>20</v>
      </c>
      <c r="F81" s="232" t="s">
        <v>261</v>
      </c>
      <c r="G81" s="233" t="s">
        <v>262</v>
      </c>
      <c r="H81" s="232" t="s">
        <v>21</v>
      </c>
      <c r="I81" s="234" t="s">
        <v>1059</v>
      </c>
      <c r="J81" s="235" t="s">
        <v>478</v>
      </c>
      <c r="K81" s="235" t="s">
        <v>302</v>
      </c>
      <c r="L81" s="235" t="s">
        <v>1060</v>
      </c>
      <c r="M81" s="235">
        <v>107.0</v>
      </c>
      <c r="N81" s="235" t="s">
        <v>711</v>
      </c>
      <c r="O81" s="234" t="s">
        <v>1061</v>
      </c>
      <c r="P81" s="234" t="s">
        <v>1062</v>
      </c>
      <c r="Q81" s="234" t="s">
        <v>330</v>
      </c>
      <c r="R81" s="321" t="s">
        <v>1344</v>
      </c>
      <c r="S81" s="322" t="s">
        <v>1365</v>
      </c>
      <c r="T81" s="322" t="s">
        <v>1365</v>
      </c>
      <c r="U81" s="317">
        <f t="shared" si="3"/>
        <v>98.13084112</v>
      </c>
      <c r="V81" s="319" t="s">
        <v>478</v>
      </c>
      <c r="W81" s="245" t="s">
        <v>1048</v>
      </c>
      <c r="X81" s="245" t="s">
        <v>266</v>
      </c>
      <c r="Y81" s="219"/>
      <c r="Z81" s="219"/>
      <c r="AA81" s="219"/>
      <c r="AB81" s="219"/>
      <c r="AC81" s="219"/>
    </row>
    <row r="82" ht="18.75" customHeight="1">
      <c r="A82" s="81">
        <v>73.0</v>
      </c>
      <c r="B82" s="232" t="s">
        <v>17</v>
      </c>
      <c r="C82" s="233" t="s">
        <v>18</v>
      </c>
      <c r="D82" s="232" t="s">
        <v>19</v>
      </c>
      <c r="E82" s="233" t="s">
        <v>20</v>
      </c>
      <c r="F82" s="232" t="s">
        <v>261</v>
      </c>
      <c r="G82" s="233" t="s">
        <v>262</v>
      </c>
      <c r="H82" s="232" t="s">
        <v>60</v>
      </c>
      <c r="I82" s="234" t="s">
        <v>486</v>
      </c>
      <c r="J82" s="235" t="s">
        <v>478</v>
      </c>
      <c r="K82" s="235" t="s">
        <v>108</v>
      </c>
      <c r="L82" s="235" t="s">
        <v>1063</v>
      </c>
      <c r="M82" s="235">
        <v>102.0</v>
      </c>
      <c r="N82" s="235" t="s">
        <v>711</v>
      </c>
      <c r="O82" s="234" t="s">
        <v>1064</v>
      </c>
      <c r="P82" s="234" t="s">
        <v>1065</v>
      </c>
      <c r="Q82" s="234" t="s">
        <v>94</v>
      </c>
      <c r="R82" s="321" t="s">
        <v>1318</v>
      </c>
      <c r="S82" s="322" t="s">
        <v>1358</v>
      </c>
      <c r="T82" s="322" t="s">
        <v>1358</v>
      </c>
      <c r="U82" s="317">
        <f t="shared" si="3"/>
        <v>94.11764706</v>
      </c>
      <c r="V82" s="320">
        <v>1.0</v>
      </c>
      <c r="W82" s="245" t="s">
        <v>596</v>
      </c>
      <c r="X82" s="245" t="s">
        <v>1066</v>
      </c>
      <c r="Y82" s="219"/>
      <c r="Z82" s="219"/>
      <c r="AA82" s="219"/>
      <c r="AB82" s="219"/>
      <c r="AC82" s="219"/>
    </row>
    <row r="83" ht="18.75" customHeight="1">
      <c r="A83" s="238">
        <v>74.0</v>
      </c>
      <c r="B83" s="239" t="s">
        <v>17</v>
      </c>
      <c r="C83" s="240" t="s">
        <v>18</v>
      </c>
      <c r="D83" s="239" t="s">
        <v>19</v>
      </c>
      <c r="E83" s="240" t="s">
        <v>20</v>
      </c>
      <c r="F83" s="239" t="s">
        <v>261</v>
      </c>
      <c r="G83" s="240" t="s">
        <v>262</v>
      </c>
      <c r="H83" s="239" t="s">
        <v>60</v>
      </c>
      <c r="I83" s="241" t="s">
        <v>486</v>
      </c>
      <c r="J83" s="242" t="s">
        <v>478</v>
      </c>
      <c r="K83" s="242" t="s">
        <v>487</v>
      </c>
      <c r="L83" s="242" t="s">
        <v>488</v>
      </c>
      <c r="M83" s="242">
        <v>72.0</v>
      </c>
      <c r="N83" s="242" t="s">
        <v>480</v>
      </c>
      <c r="O83" s="241" t="s">
        <v>489</v>
      </c>
      <c r="P83" s="241" t="s">
        <v>490</v>
      </c>
      <c r="Q83" s="241" t="s">
        <v>491</v>
      </c>
      <c r="R83" s="321" t="s">
        <v>1394</v>
      </c>
      <c r="S83" s="322" t="s">
        <v>1335</v>
      </c>
      <c r="T83" s="322" t="s">
        <v>1366</v>
      </c>
      <c r="U83" s="317">
        <f t="shared" si="3"/>
        <v>93.05555556</v>
      </c>
      <c r="V83" s="319" t="s">
        <v>1392</v>
      </c>
      <c r="W83" s="243" t="s">
        <v>1067</v>
      </c>
      <c r="X83" s="243" t="s">
        <v>1053</v>
      </c>
      <c r="AA83" s="219"/>
      <c r="AB83" s="219"/>
      <c r="AC83" s="219"/>
    </row>
    <row r="84" ht="18.75" customHeight="1">
      <c r="A84" s="81">
        <v>75.0</v>
      </c>
      <c r="B84" s="232" t="s">
        <v>17</v>
      </c>
      <c r="C84" s="233" t="s">
        <v>18</v>
      </c>
      <c r="D84" s="232" t="s">
        <v>19</v>
      </c>
      <c r="E84" s="233" t="s">
        <v>20</v>
      </c>
      <c r="F84" s="232" t="s">
        <v>261</v>
      </c>
      <c r="G84" s="233" t="s">
        <v>262</v>
      </c>
      <c r="H84" s="232" t="s">
        <v>37</v>
      </c>
      <c r="I84" s="234" t="s">
        <v>1068</v>
      </c>
      <c r="J84" s="235" t="s">
        <v>478</v>
      </c>
      <c r="K84" s="235" t="s">
        <v>274</v>
      </c>
      <c r="L84" s="235" t="s">
        <v>1069</v>
      </c>
      <c r="M84" s="235">
        <v>67.0</v>
      </c>
      <c r="N84" s="235" t="s">
        <v>711</v>
      </c>
      <c r="O84" s="234" t="s">
        <v>1070</v>
      </c>
      <c r="P84" s="234" t="s">
        <v>728</v>
      </c>
      <c r="Q84" s="234" t="s">
        <v>1071</v>
      </c>
      <c r="R84" s="321" t="s">
        <v>1335</v>
      </c>
      <c r="S84" s="322" t="s">
        <v>1371</v>
      </c>
      <c r="T84" s="322" t="s">
        <v>1367</v>
      </c>
      <c r="U84" s="317">
        <f t="shared" si="3"/>
        <v>95.52238806</v>
      </c>
      <c r="V84" s="320">
        <v>1.0</v>
      </c>
      <c r="W84" s="245" t="s">
        <v>596</v>
      </c>
      <c r="X84" s="245" t="s">
        <v>1066</v>
      </c>
      <c r="Y84" s="219"/>
      <c r="Z84" s="219"/>
      <c r="AA84" s="219"/>
      <c r="AB84" s="219"/>
      <c r="AC84" s="219"/>
    </row>
    <row r="85" ht="18.75" customHeight="1">
      <c r="A85" s="81">
        <v>76.0</v>
      </c>
      <c r="B85" s="232" t="s">
        <v>17</v>
      </c>
      <c r="C85" s="233" t="s">
        <v>18</v>
      </c>
      <c r="D85" s="232" t="s">
        <v>19</v>
      </c>
      <c r="E85" s="233" t="s">
        <v>20</v>
      </c>
      <c r="F85" s="232" t="s">
        <v>284</v>
      </c>
      <c r="G85" s="233" t="s">
        <v>285</v>
      </c>
      <c r="H85" s="232" t="s">
        <v>23</v>
      </c>
      <c r="I85" s="234" t="s">
        <v>1072</v>
      </c>
      <c r="J85" s="235" t="s">
        <v>478</v>
      </c>
      <c r="K85" s="235" t="s">
        <v>1073</v>
      </c>
      <c r="L85" s="235" t="s">
        <v>1074</v>
      </c>
      <c r="M85" s="235">
        <v>121.0</v>
      </c>
      <c r="N85" s="235" t="s">
        <v>711</v>
      </c>
      <c r="O85" s="234" t="s">
        <v>1075</v>
      </c>
      <c r="P85" s="234" t="s">
        <v>1076</v>
      </c>
      <c r="Q85" s="234" t="s">
        <v>1077</v>
      </c>
      <c r="R85" s="321" t="s">
        <v>1336</v>
      </c>
      <c r="S85" s="322" t="s">
        <v>1389</v>
      </c>
      <c r="T85" s="322" t="s">
        <v>1389</v>
      </c>
      <c r="U85" s="317">
        <f t="shared" si="3"/>
        <v>94.21487603</v>
      </c>
      <c r="V85" s="319" t="s">
        <v>478</v>
      </c>
      <c r="W85" s="245" t="s">
        <v>1078</v>
      </c>
      <c r="X85" s="245" t="s">
        <v>1079</v>
      </c>
      <c r="Y85" s="219"/>
      <c r="Z85" s="219"/>
      <c r="AA85" s="219"/>
      <c r="AB85" s="219"/>
      <c r="AC85" s="219"/>
    </row>
    <row r="86" ht="18.75" customHeight="1">
      <c r="A86" s="81">
        <v>77.0</v>
      </c>
      <c r="B86" s="232" t="s">
        <v>17</v>
      </c>
      <c r="C86" s="233" t="s">
        <v>18</v>
      </c>
      <c r="D86" s="232" t="s">
        <v>19</v>
      </c>
      <c r="E86" s="233" t="s">
        <v>20</v>
      </c>
      <c r="F86" s="232" t="s">
        <v>284</v>
      </c>
      <c r="G86" s="233" t="s">
        <v>285</v>
      </c>
      <c r="H86" s="232" t="s">
        <v>23</v>
      </c>
      <c r="I86" s="234" t="s">
        <v>1072</v>
      </c>
      <c r="J86" s="235" t="s">
        <v>478</v>
      </c>
      <c r="K86" s="235" t="s">
        <v>236</v>
      </c>
      <c r="L86" s="235" t="s">
        <v>1080</v>
      </c>
      <c r="M86" s="235">
        <v>139.0</v>
      </c>
      <c r="N86" s="235" t="s">
        <v>711</v>
      </c>
      <c r="O86" s="234" t="s">
        <v>1081</v>
      </c>
      <c r="P86" s="234" t="s">
        <v>728</v>
      </c>
      <c r="Q86" s="234" t="s">
        <v>28</v>
      </c>
      <c r="R86" s="321" t="s">
        <v>1386</v>
      </c>
      <c r="S86" s="322" t="s">
        <v>1310</v>
      </c>
      <c r="T86" s="322" t="s">
        <v>1350</v>
      </c>
      <c r="U86" s="317">
        <f t="shared" si="3"/>
        <v>90.64748201</v>
      </c>
      <c r="V86" s="320">
        <v>1.0</v>
      </c>
      <c r="W86" s="245" t="s">
        <v>1078</v>
      </c>
      <c r="X86" s="245" t="s">
        <v>1079</v>
      </c>
      <c r="Y86" s="219"/>
      <c r="Z86" s="219"/>
      <c r="AA86" s="219"/>
      <c r="AB86" s="219"/>
      <c r="AC86" s="219"/>
    </row>
    <row r="87" ht="18.75" customHeight="1">
      <c r="A87" s="81">
        <v>78.0</v>
      </c>
      <c r="B87" s="232" t="s">
        <v>17</v>
      </c>
      <c r="C87" s="233" t="s">
        <v>18</v>
      </c>
      <c r="D87" s="232" t="s">
        <v>19</v>
      </c>
      <c r="E87" s="233" t="s">
        <v>20</v>
      </c>
      <c r="F87" s="232" t="s">
        <v>284</v>
      </c>
      <c r="G87" s="233" t="s">
        <v>285</v>
      </c>
      <c r="H87" s="232" t="s">
        <v>68</v>
      </c>
      <c r="I87" s="234" t="s">
        <v>1082</v>
      </c>
      <c r="J87" s="235" t="s">
        <v>478</v>
      </c>
      <c r="K87" s="235" t="s">
        <v>104</v>
      </c>
      <c r="L87" s="235" t="s">
        <v>1083</v>
      </c>
      <c r="M87" s="235">
        <v>127.0</v>
      </c>
      <c r="N87" s="235" t="s">
        <v>711</v>
      </c>
      <c r="O87" s="234" t="s">
        <v>1084</v>
      </c>
      <c r="P87" s="234" t="s">
        <v>1085</v>
      </c>
      <c r="Q87" s="234" t="s">
        <v>1086</v>
      </c>
      <c r="R87" s="321" t="s">
        <v>1382</v>
      </c>
      <c r="S87" s="322" t="s">
        <v>1395</v>
      </c>
      <c r="T87" s="322" t="s">
        <v>1362</v>
      </c>
      <c r="U87" s="317">
        <f t="shared" si="3"/>
        <v>101.5748031</v>
      </c>
      <c r="V87" s="320">
        <v>1.0</v>
      </c>
      <c r="W87" s="245" t="s">
        <v>1087</v>
      </c>
      <c r="X87" s="245" t="s">
        <v>1066</v>
      </c>
      <c r="Y87" s="219"/>
      <c r="Z87" s="219"/>
      <c r="AA87" s="219"/>
      <c r="AB87" s="219"/>
      <c r="AC87" s="219"/>
    </row>
    <row r="88" ht="18.75" customHeight="1">
      <c r="A88" s="238">
        <v>79.0</v>
      </c>
      <c r="B88" s="239" t="s">
        <v>17</v>
      </c>
      <c r="C88" s="240" t="s">
        <v>18</v>
      </c>
      <c r="D88" s="239" t="s">
        <v>19</v>
      </c>
      <c r="E88" s="240" t="s">
        <v>20</v>
      </c>
      <c r="F88" s="239" t="s">
        <v>284</v>
      </c>
      <c r="G88" s="240" t="s">
        <v>285</v>
      </c>
      <c r="H88" s="239" t="s">
        <v>31</v>
      </c>
      <c r="I88" s="241" t="s">
        <v>1088</v>
      </c>
      <c r="J88" s="242" t="s">
        <v>478</v>
      </c>
      <c r="K88" s="242" t="s">
        <v>178</v>
      </c>
      <c r="L88" s="242" t="s">
        <v>1089</v>
      </c>
      <c r="M88" s="242">
        <v>66.0</v>
      </c>
      <c r="N88" s="242" t="s">
        <v>480</v>
      </c>
      <c r="O88" s="241" t="s">
        <v>1090</v>
      </c>
      <c r="P88" s="241" t="s">
        <v>1091</v>
      </c>
      <c r="Q88" s="241" t="s">
        <v>1092</v>
      </c>
      <c r="R88" s="315" t="s">
        <v>1307</v>
      </c>
      <c r="S88" s="316" t="s">
        <v>1328</v>
      </c>
      <c r="T88" s="316" t="s">
        <v>1348</v>
      </c>
      <c r="U88" s="317">
        <f t="shared" si="3"/>
        <v>83.33333333</v>
      </c>
      <c r="V88" s="320">
        <v>1.0</v>
      </c>
      <c r="W88" s="246" t="s">
        <v>1093</v>
      </c>
      <c r="X88" s="243" t="s">
        <v>1094</v>
      </c>
      <c r="AA88" s="219"/>
      <c r="AB88" s="219"/>
      <c r="AC88" s="219"/>
    </row>
    <row r="89" ht="18.75" customHeight="1">
      <c r="A89" s="81">
        <v>80.0</v>
      </c>
      <c r="B89" s="232" t="s">
        <v>17</v>
      </c>
      <c r="C89" s="233" t="s">
        <v>18</v>
      </c>
      <c r="D89" s="232" t="s">
        <v>19</v>
      </c>
      <c r="E89" s="233" t="s">
        <v>20</v>
      </c>
      <c r="F89" s="232" t="s">
        <v>284</v>
      </c>
      <c r="G89" s="233" t="s">
        <v>285</v>
      </c>
      <c r="H89" s="232" t="s">
        <v>78</v>
      </c>
      <c r="I89" s="234" t="s">
        <v>1095</v>
      </c>
      <c r="J89" s="235" t="s">
        <v>478</v>
      </c>
      <c r="K89" s="235" t="s">
        <v>362</v>
      </c>
      <c r="L89" s="235" t="s">
        <v>1096</v>
      </c>
      <c r="M89" s="235">
        <v>87.0</v>
      </c>
      <c r="N89" s="235" t="s">
        <v>711</v>
      </c>
      <c r="O89" s="234" t="s">
        <v>1097</v>
      </c>
      <c r="P89" s="234" t="s">
        <v>1065</v>
      </c>
      <c r="Q89" s="234" t="s">
        <v>101</v>
      </c>
      <c r="R89" s="321" t="s">
        <v>1303</v>
      </c>
      <c r="S89" s="322" t="s">
        <v>1396</v>
      </c>
      <c r="T89" s="322" t="s">
        <v>1396</v>
      </c>
      <c r="U89" s="317">
        <f t="shared" si="3"/>
        <v>119.5402299</v>
      </c>
      <c r="V89" s="320">
        <v>1.0</v>
      </c>
      <c r="W89" s="245" t="s">
        <v>1098</v>
      </c>
      <c r="X89" s="250" t="s">
        <v>1079</v>
      </c>
      <c r="Y89" s="327"/>
      <c r="Z89" s="219"/>
      <c r="AA89" s="219"/>
      <c r="AB89" s="219"/>
      <c r="AC89" s="219"/>
    </row>
    <row r="90" ht="18.75" customHeight="1">
      <c r="A90" s="81">
        <v>81.0</v>
      </c>
      <c r="B90" s="232" t="s">
        <v>17</v>
      </c>
      <c r="C90" s="233" t="s">
        <v>18</v>
      </c>
      <c r="D90" s="232" t="s">
        <v>19</v>
      </c>
      <c r="E90" s="233" t="s">
        <v>20</v>
      </c>
      <c r="F90" s="232" t="s">
        <v>284</v>
      </c>
      <c r="G90" s="233" t="s">
        <v>285</v>
      </c>
      <c r="H90" s="232" t="s">
        <v>111</v>
      </c>
      <c r="I90" s="234" t="s">
        <v>1099</v>
      </c>
      <c r="J90" s="235" t="s">
        <v>478</v>
      </c>
      <c r="K90" s="235" t="s">
        <v>159</v>
      </c>
      <c r="L90" s="235" t="s">
        <v>1100</v>
      </c>
      <c r="M90" s="235">
        <v>102.0</v>
      </c>
      <c r="N90" s="235" t="s">
        <v>711</v>
      </c>
      <c r="O90" s="234" t="s">
        <v>1101</v>
      </c>
      <c r="P90" s="234" t="s">
        <v>1102</v>
      </c>
      <c r="Q90" s="234" t="s">
        <v>1103</v>
      </c>
      <c r="R90" s="321" t="s">
        <v>1318</v>
      </c>
      <c r="S90" s="322" t="s">
        <v>1319</v>
      </c>
      <c r="T90" s="322" t="s">
        <v>1326</v>
      </c>
      <c r="U90" s="317">
        <f t="shared" si="3"/>
        <v>96.07843137</v>
      </c>
      <c r="V90" s="319" t="s">
        <v>478</v>
      </c>
      <c r="W90" s="245" t="s">
        <v>1098</v>
      </c>
      <c r="X90" s="250" t="s">
        <v>1079</v>
      </c>
      <c r="AA90" s="219"/>
      <c r="AB90" s="219"/>
      <c r="AC90" s="219"/>
    </row>
    <row r="91" ht="18.75" customHeight="1">
      <c r="A91" s="81">
        <v>82.0</v>
      </c>
      <c r="B91" s="232" t="s">
        <v>17</v>
      </c>
      <c r="C91" s="233" t="s">
        <v>18</v>
      </c>
      <c r="D91" s="232" t="s">
        <v>19</v>
      </c>
      <c r="E91" s="233" t="s">
        <v>20</v>
      </c>
      <c r="F91" s="232" t="s">
        <v>284</v>
      </c>
      <c r="G91" s="233" t="s">
        <v>285</v>
      </c>
      <c r="H91" s="232" t="s">
        <v>111</v>
      </c>
      <c r="I91" s="234" t="s">
        <v>1099</v>
      </c>
      <c r="J91" s="235" t="s">
        <v>478</v>
      </c>
      <c r="K91" s="235" t="s">
        <v>128</v>
      </c>
      <c r="L91" s="235" t="s">
        <v>1104</v>
      </c>
      <c r="M91" s="235">
        <v>56.0</v>
      </c>
      <c r="N91" s="235" t="s">
        <v>711</v>
      </c>
      <c r="O91" s="234" t="s">
        <v>1105</v>
      </c>
      <c r="P91" s="234" t="s">
        <v>801</v>
      </c>
      <c r="Q91" s="234" t="s">
        <v>1058</v>
      </c>
      <c r="R91" s="321" t="s">
        <v>1337</v>
      </c>
      <c r="S91" s="322" t="s">
        <v>1397</v>
      </c>
      <c r="T91" s="322" t="s">
        <v>1397</v>
      </c>
      <c r="U91" s="317">
        <f t="shared" si="3"/>
        <v>89.28571429</v>
      </c>
      <c r="V91" s="319" t="s">
        <v>478</v>
      </c>
      <c r="W91" s="245" t="s">
        <v>1087</v>
      </c>
      <c r="X91" s="245" t="s">
        <v>1066</v>
      </c>
      <c r="Z91" s="219"/>
      <c r="AA91" s="219"/>
      <c r="AB91" s="219"/>
      <c r="AC91" s="219"/>
    </row>
    <row r="92" ht="18.75" customHeight="1">
      <c r="A92" s="238">
        <v>83.0</v>
      </c>
      <c r="B92" s="239" t="s">
        <v>17</v>
      </c>
      <c r="C92" s="240" t="s">
        <v>18</v>
      </c>
      <c r="D92" s="239" t="s">
        <v>19</v>
      </c>
      <c r="E92" s="240" t="s">
        <v>20</v>
      </c>
      <c r="F92" s="239" t="s">
        <v>284</v>
      </c>
      <c r="G92" s="240" t="s">
        <v>285</v>
      </c>
      <c r="H92" s="239" t="s">
        <v>82</v>
      </c>
      <c r="I92" s="241" t="s">
        <v>1106</v>
      </c>
      <c r="J92" s="242" t="s">
        <v>478</v>
      </c>
      <c r="K92" s="242" t="s">
        <v>245</v>
      </c>
      <c r="L92" s="242" t="s">
        <v>1107</v>
      </c>
      <c r="M92" s="242">
        <v>121.0</v>
      </c>
      <c r="N92" s="242" t="s">
        <v>480</v>
      </c>
      <c r="O92" s="241" t="s">
        <v>1108</v>
      </c>
      <c r="P92" s="241" t="s">
        <v>1047</v>
      </c>
      <c r="Q92" s="241" t="s">
        <v>101</v>
      </c>
      <c r="R92" s="321" t="s">
        <v>1336</v>
      </c>
      <c r="S92" s="321" t="s">
        <v>1325</v>
      </c>
      <c r="T92" s="322" t="s">
        <v>1398</v>
      </c>
      <c r="U92" s="317">
        <f t="shared" si="3"/>
        <v>118.1818182</v>
      </c>
      <c r="V92" s="320">
        <v>1.0</v>
      </c>
      <c r="W92" s="243" t="s">
        <v>1109</v>
      </c>
      <c r="X92" s="243" t="s">
        <v>1094</v>
      </c>
      <c r="Y92" s="219"/>
      <c r="Z92" s="219"/>
      <c r="AA92" s="219"/>
      <c r="AB92" s="219"/>
      <c r="AC92" s="219"/>
    </row>
    <row r="93" ht="18.75" customHeight="1">
      <c r="A93" s="81">
        <v>84.0</v>
      </c>
      <c r="B93" s="232" t="s">
        <v>17</v>
      </c>
      <c r="C93" s="233" t="s">
        <v>18</v>
      </c>
      <c r="D93" s="232" t="s">
        <v>19</v>
      </c>
      <c r="E93" s="233" t="s">
        <v>20</v>
      </c>
      <c r="F93" s="232" t="s">
        <v>309</v>
      </c>
      <c r="G93" s="233" t="s">
        <v>310</v>
      </c>
      <c r="H93" s="232" t="s">
        <v>23</v>
      </c>
      <c r="I93" s="234" t="s">
        <v>1110</v>
      </c>
      <c r="J93" s="235" t="s">
        <v>478</v>
      </c>
      <c r="K93" s="235" t="s">
        <v>104</v>
      </c>
      <c r="L93" s="235" t="s">
        <v>1111</v>
      </c>
      <c r="M93" s="235">
        <v>110.0</v>
      </c>
      <c r="N93" s="235" t="s">
        <v>711</v>
      </c>
      <c r="O93" s="234" t="s">
        <v>1112</v>
      </c>
      <c r="P93" s="234" t="s">
        <v>1113</v>
      </c>
      <c r="Q93" s="234" t="s">
        <v>1114</v>
      </c>
      <c r="R93" s="315" t="s">
        <v>1357</v>
      </c>
      <c r="S93" s="316" t="s">
        <v>1372</v>
      </c>
      <c r="T93" s="316" t="s">
        <v>1372</v>
      </c>
      <c r="U93" s="317">
        <f t="shared" si="3"/>
        <v>91.81818182</v>
      </c>
      <c r="V93" s="320">
        <v>1.0</v>
      </c>
      <c r="W93" s="229" t="s">
        <v>687</v>
      </c>
      <c r="X93" s="229" t="s">
        <v>1115</v>
      </c>
      <c r="Y93" s="219"/>
      <c r="Z93" s="219"/>
      <c r="AA93" s="219"/>
      <c r="AB93" s="219"/>
      <c r="AC93" s="219"/>
    </row>
    <row r="94" ht="18.75" customHeight="1">
      <c r="A94" s="81">
        <v>85.0</v>
      </c>
      <c r="B94" s="232" t="s">
        <v>17</v>
      </c>
      <c r="C94" s="233" t="s">
        <v>18</v>
      </c>
      <c r="D94" s="232" t="s">
        <v>19</v>
      </c>
      <c r="E94" s="233" t="s">
        <v>20</v>
      </c>
      <c r="F94" s="232" t="s">
        <v>309</v>
      </c>
      <c r="G94" s="233" t="s">
        <v>310</v>
      </c>
      <c r="H94" s="232" t="s">
        <v>68</v>
      </c>
      <c r="I94" s="234" t="s">
        <v>1116</v>
      </c>
      <c r="J94" s="235" t="s">
        <v>478</v>
      </c>
      <c r="K94" s="235" t="s">
        <v>33</v>
      </c>
      <c r="L94" s="235" t="s">
        <v>1117</v>
      </c>
      <c r="M94" s="235">
        <v>125.0</v>
      </c>
      <c r="N94" s="235" t="s">
        <v>711</v>
      </c>
      <c r="O94" s="234" t="s">
        <v>895</v>
      </c>
      <c r="P94" s="234" t="s">
        <v>896</v>
      </c>
      <c r="Q94" s="234" t="s">
        <v>897</v>
      </c>
      <c r="R94" s="315" t="s">
        <v>1350</v>
      </c>
      <c r="S94" s="316" t="s">
        <v>1365</v>
      </c>
      <c r="T94" s="316" t="s">
        <v>1365</v>
      </c>
      <c r="U94" s="317">
        <f t="shared" si="3"/>
        <v>84.67741935</v>
      </c>
      <c r="V94" s="320">
        <v>1.0</v>
      </c>
      <c r="W94" s="229" t="s">
        <v>315</v>
      </c>
      <c r="X94" s="229" t="s">
        <v>1115</v>
      </c>
      <c r="Y94" s="219"/>
      <c r="Z94" s="219"/>
      <c r="AA94" s="219"/>
      <c r="AB94" s="219"/>
      <c r="AC94" s="219"/>
    </row>
    <row r="95" ht="18.75" customHeight="1">
      <c r="A95" s="81">
        <v>86.0</v>
      </c>
      <c r="B95" s="232" t="s">
        <v>17</v>
      </c>
      <c r="C95" s="233" t="s">
        <v>18</v>
      </c>
      <c r="D95" s="232" t="s">
        <v>19</v>
      </c>
      <c r="E95" s="233" t="s">
        <v>20</v>
      </c>
      <c r="F95" s="232" t="s">
        <v>309</v>
      </c>
      <c r="G95" s="233" t="s">
        <v>310</v>
      </c>
      <c r="H95" s="232" t="s">
        <v>68</v>
      </c>
      <c r="I95" s="234" t="s">
        <v>1116</v>
      </c>
      <c r="J95" s="235" t="s">
        <v>478</v>
      </c>
      <c r="K95" s="235" t="s">
        <v>1118</v>
      </c>
      <c r="L95" s="235" t="s">
        <v>1119</v>
      </c>
      <c r="M95" s="235">
        <v>98.0</v>
      </c>
      <c r="N95" s="235" t="s">
        <v>711</v>
      </c>
      <c r="O95" s="234" t="s">
        <v>1120</v>
      </c>
      <c r="P95" s="234" t="s">
        <v>1121</v>
      </c>
      <c r="Q95" s="234" t="s">
        <v>1122</v>
      </c>
      <c r="R95" s="315" t="s">
        <v>1319</v>
      </c>
      <c r="S95" s="316" t="s">
        <v>1345</v>
      </c>
      <c r="T95" s="316" t="s">
        <v>1345</v>
      </c>
      <c r="U95" s="317">
        <f t="shared" si="3"/>
        <v>102.0408163</v>
      </c>
      <c r="V95" s="319" t="s">
        <v>478</v>
      </c>
      <c r="W95" s="229" t="s">
        <v>315</v>
      </c>
      <c r="X95" s="229" t="s">
        <v>1115</v>
      </c>
      <c r="AA95" s="219"/>
      <c r="AB95" s="219"/>
      <c r="AC95" s="219"/>
    </row>
    <row r="96" ht="18.75" customHeight="1">
      <c r="A96" s="238">
        <v>87.0</v>
      </c>
      <c r="B96" s="239" t="s">
        <v>17</v>
      </c>
      <c r="C96" s="240" t="s">
        <v>18</v>
      </c>
      <c r="D96" s="239" t="s">
        <v>19</v>
      </c>
      <c r="E96" s="240" t="s">
        <v>20</v>
      </c>
      <c r="F96" s="239" t="s">
        <v>309</v>
      </c>
      <c r="G96" s="240" t="s">
        <v>310</v>
      </c>
      <c r="H96" s="239" t="s">
        <v>68</v>
      </c>
      <c r="I96" s="241" t="s">
        <v>1116</v>
      </c>
      <c r="J96" s="242" t="s">
        <v>478</v>
      </c>
      <c r="K96" s="242" t="s">
        <v>1123</v>
      </c>
      <c r="L96" s="242" t="s">
        <v>1124</v>
      </c>
      <c r="M96" s="242">
        <v>103.0</v>
      </c>
      <c r="N96" s="242" t="s">
        <v>480</v>
      </c>
      <c r="O96" s="241" t="s">
        <v>1125</v>
      </c>
      <c r="P96" s="241" t="s">
        <v>1126</v>
      </c>
      <c r="Q96" s="241" t="s">
        <v>1127</v>
      </c>
      <c r="R96" s="321" t="s">
        <v>1399</v>
      </c>
      <c r="S96" s="322" t="s">
        <v>1318</v>
      </c>
      <c r="T96" s="322" t="s">
        <v>1318</v>
      </c>
      <c r="U96" s="317">
        <f t="shared" si="3"/>
        <v>99.02912621</v>
      </c>
      <c r="V96" s="320">
        <v>1.0</v>
      </c>
      <c r="W96" s="243" t="s">
        <v>1128</v>
      </c>
      <c r="X96" s="243" t="s">
        <v>1129</v>
      </c>
      <c r="Y96" s="219"/>
      <c r="Z96" s="219"/>
      <c r="AA96" s="219"/>
      <c r="AB96" s="219"/>
      <c r="AC96" s="219"/>
    </row>
    <row r="97" ht="18.75" customHeight="1">
      <c r="A97" s="81">
        <v>88.0</v>
      </c>
      <c r="B97" s="232" t="s">
        <v>17</v>
      </c>
      <c r="C97" s="233" t="s">
        <v>18</v>
      </c>
      <c r="D97" s="232" t="s">
        <v>19</v>
      </c>
      <c r="E97" s="233" t="s">
        <v>20</v>
      </c>
      <c r="F97" s="232" t="s">
        <v>309</v>
      </c>
      <c r="G97" s="233" t="s">
        <v>310</v>
      </c>
      <c r="H97" s="232" t="s">
        <v>31</v>
      </c>
      <c r="I97" s="234" t="s">
        <v>1130</v>
      </c>
      <c r="J97" s="235" t="s">
        <v>478</v>
      </c>
      <c r="K97" s="235" t="s">
        <v>104</v>
      </c>
      <c r="L97" s="235" t="s">
        <v>1131</v>
      </c>
      <c r="M97" s="235">
        <v>59.0</v>
      </c>
      <c r="N97" s="235" t="s">
        <v>711</v>
      </c>
      <c r="O97" s="234" t="s">
        <v>1132</v>
      </c>
      <c r="P97" s="234" t="s">
        <v>1133</v>
      </c>
      <c r="Q97" s="234" t="s">
        <v>1134</v>
      </c>
      <c r="R97" s="315" t="s">
        <v>1368</v>
      </c>
      <c r="S97" s="316" t="s">
        <v>1400</v>
      </c>
      <c r="T97" s="316" t="s">
        <v>1348</v>
      </c>
      <c r="U97" s="317">
        <f t="shared" si="3"/>
        <v>88.13559322</v>
      </c>
      <c r="V97" s="319" t="s">
        <v>478</v>
      </c>
      <c r="W97" s="229" t="s">
        <v>687</v>
      </c>
      <c r="X97" s="229" t="s">
        <v>1115</v>
      </c>
      <c r="Y97" s="219"/>
      <c r="Z97" s="219"/>
      <c r="AA97" s="219"/>
      <c r="AB97" s="219"/>
      <c r="AC97" s="219"/>
    </row>
    <row r="98" ht="18.75" customHeight="1">
      <c r="A98" s="81">
        <v>89.0</v>
      </c>
      <c r="B98" s="232" t="s">
        <v>17</v>
      </c>
      <c r="C98" s="233" t="s">
        <v>18</v>
      </c>
      <c r="D98" s="232" t="s">
        <v>19</v>
      </c>
      <c r="E98" s="233" t="s">
        <v>20</v>
      </c>
      <c r="F98" s="232" t="s">
        <v>309</v>
      </c>
      <c r="G98" s="233" t="s">
        <v>310</v>
      </c>
      <c r="H98" s="232" t="s">
        <v>78</v>
      </c>
      <c r="I98" s="234" t="s">
        <v>1135</v>
      </c>
      <c r="J98" s="235" t="s">
        <v>478</v>
      </c>
      <c r="K98" s="235" t="s">
        <v>193</v>
      </c>
      <c r="L98" s="235" t="s">
        <v>1136</v>
      </c>
      <c r="M98" s="235">
        <v>132.0</v>
      </c>
      <c r="N98" s="235" t="s">
        <v>711</v>
      </c>
      <c r="O98" s="234" t="s">
        <v>1137</v>
      </c>
      <c r="P98" s="234" t="s">
        <v>1138</v>
      </c>
      <c r="Q98" s="234" t="s">
        <v>1139</v>
      </c>
      <c r="R98" s="321" t="s">
        <v>1401</v>
      </c>
      <c r="S98" s="322" t="s">
        <v>1352</v>
      </c>
      <c r="T98" s="322" t="s">
        <v>1395</v>
      </c>
      <c r="U98" s="317">
        <f t="shared" si="3"/>
        <v>98.48484848</v>
      </c>
      <c r="V98" s="320">
        <v>1.0</v>
      </c>
      <c r="W98" s="245" t="s">
        <v>543</v>
      </c>
      <c r="X98" s="245" t="s">
        <v>676</v>
      </c>
      <c r="Y98" s="219"/>
      <c r="Z98" s="219"/>
      <c r="AA98" s="219"/>
      <c r="AB98" s="219"/>
      <c r="AC98" s="219"/>
    </row>
    <row r="99" ht="18.75" customHeight="1">
      <c r="A99" s="81">
        <v>90.0</v>
      </c>
      <c r="B99" s="232" t="s">
        <v>17</v>
      </c>
      <c r="C99" s="233" t="s">
        <v>18</v>
      </c>
      <c r="D99" s="232" t="s">
        <v>19</v>
      </c>
      <c r="E99" s="233" t="s">
        <v>20</v>
      </c>
      <c r="F99" s="232" t="s">
        <v>309</v>
      </c>
      <c r="G99" s="233" t="s">
        <v>310</v>
      </c>
      <c r="H99" s="232" t="s">
        <v>111</v>
      </c>
      <c r="I99" s="234" t="s">
        <v>1140</v>
      </c>
      <c r="J99" s="235" t="s">
        <v>478</v>
      </c>
      <c r="K99" s="235" t="s">
        <v>159</v>
      </c>
      <c r="L99" s="235" t="s">
        <v>1141</v>
      </c>
      <c r="M99" s="235">
        <v>105.0</v>
      </c>
      <c r="N99" s="235" t="s">
        <v>711</v>
      </c>
      <c r="O99" s="234" t="s">
        <v>1142</v>
      </c>
      <c r="P99" s="234" t="s">
        <v>1143</v>
      </c>
      <c r="Q99" s="234" t="s">
        <v>205</v>
      </c>
      <c r="R99" s="321" t="s">
        <v>1396</v>
      </c>
      <c r="S99" s="322" t="s">
        <v>1358</v>
      </c>
      <c r="T99" s="322" t="s">
        <v>1358</v>
      </c>
      <c r="U99" s="317">
        <f t="shared" si="3"/>
        <v>92.30769231</v>
      </c>
      <c r="V99" s="320">
        <v>1.0</v>
      </c>
      <c r="W99" s="245" t="s">
        <v>1020</v>
      </c>
      <c r="X99" s="245" t="s">
        <v>1021</v>
      </c>
      <c r="Y99" s="219"/>
      <c r="Z99" s="219"/>
      <c r="AA99" s="219"/>
      <c r="AB99" s="219"/>
      <c r="AC99" s="219"/>
    </row>
    <row r="100" ht="18.75" customHeight="1">
      <c r="A100" s="238">
        <v>91.0</v>
      </c>
      <c r="B100" s="239" t="s">
        <v>17</v>
      </c>
      <c r="C100" s="240" t="s">
        <v>18</v>
      </c>
      <c r="D100" s="239" t="s">
        <v>19</v>
      </c>
      <c r="E100" s="240" t="s">
        <v>20</v>
      </c>
      <c r="F100" s="239" t="s">
        <v>331</v>
      </c>
      <c r="G100" s="240" t="s">
        <v>332</v>
      </c>
      <c r="H100" s="239" t="s">
        <v>23</v>
      </c>
      <c r="I100" s="241" t="s">
        <v>1144</v>
      </c>
      <c r="J100" s="242" t="s">
        <v>478</v>
      </c>
      <c r="K100" s="242" t="s">
        <v>189</v>
      </c>
      <c r="L100" s="242" t="s">
        <v>1145</v>
      </c>
      <c r="M100" s="242">
        <v>150.0</v>
      </c>
      <c r="N100" s="242" t="s">
        <v>480</v>
      </c>
      <c r="O100" s="241" t="s">
        <v>1146</v>
      </c>
      <c r="P100" s="241" t="s">
        <v>1147</v>
      </c>
      <c r="Q100" s="241" t="s">
        <v>1148</v>
      </c>
      <c r="R100" s="315" t="s">
        <v>1402</v>
      </c>
      <c r="S100" s="316" t="s">
        <v>1355</v>
      </c>
      <c r="T100" s="316" t="s">
        <v>1403</v>
      </c>
      <c r="U100" s="317">
        <f t="shared" si="3"/>
        <v>99.33333333</v>
      </c>
      <c r="V100" s="320">
        <v>1.0</v>
      </c>
      <c r="W100" s="246" t="s">
        <v>1149</v>
      </c>
      <c r="X100" s="243" t="s">
        <v>1150</v>
      </c>
      <c r="AA100" s="219"/>
      <c r="AB100" s="219"/>
      <c r="AC100" s="219"/>
    </row>
    <row r="101" ht="18.75" customHeight="1">
      <c r="A101" s="81">
        <v>92.0</v>
      </c>
      <c r="B101" s="232" t="s">
        <v>17</v>
      </c>
      <c r="C101" s="233" t="s">
        <v>18</v>
      </c>
      <c r="D101" s="232" t="s">
        <v>19</v>
      </c>
      <c r="E101" s="233" t="s">
        <v>20</v>
      </c>
      <c r="F101" s="232" t="s">
        <v>331</v>
      </c>
      <c r="G101" s="233" t="s">
        <v>332</v>
      </c>
      <c r="H101" s="232" t="s">
        <v>31</v>
      </c>
      <c r="I101" s="234" t="s">
        <v>1151</v>
      </c>
      <c r="J101" s="235" t="s">
        <v>478</v>
      </c>
      <c r="K101" s="235" t="s">
        <v>159</v>
      </c>
      <c r="L101" s="235" t="s">
        <v>1152</v>
      </c>
      <c r="M101" s="235">
        <v>108.0</v>
      </c>
      <c r="N101" s="235" t="s">
        <v>711</v>
      </c>
      <c r="O101" s="234" t="s">
        <v>1153</v>
      </c>
      <c r="P101" s="234" t="s">
        <v>1154</v>
      </c>
      <c r="Q101" s="234" t="s">
        <v>1155</v>
      </c>
      <c r="R101" s="321" t="s">
        <v>1404</v>
      </c>
      <c r="S101" s="322" t="s">
        <v>1396</v>
      </c>
      <c r="T101" s="322" t="s">
        <v>1405</v>
      </c>
      <c r="U101" s="317">
        <f t="shared" si="3"/>
        <v>96.2962963</v>
      </c>
      <c r="V101" s="319" t="s">
        <v>478</v>
      </c>
      <c r="W101" s="245" t="s">
        <v>1156</v>
      </c>
      <c r="X101" s="245" t="s">
        <v>676</v>
      </c>
      <c r="Y101" s="219"/>
      <c r="Z101" s="219"/>
      <c r="AA101" s="219"/>
      <c r="AB101" s="219"/>
      <c r="AC101" s="219"/>
    </row>
    <row r="102" ht="18.75" customHeight="1">
      <c r="A102" s="81">
        <v>93.0</v>
      </c>
      <c r="B102" s="232" t="s">
        <v>17</v>
      </c>
      <c r="C102" s="233" t="s">
        <v>18</v>
      </c>
      <c r="D102" s="232" t="s">
        <v>19</v>
      </c>
      <c r="E102" s="233" t="s">
        <v>20</v>
      </c>
      <c r="F102" s="232" t="s">
        <v>331</v>
      </c>
      <c r="G102" s="233" t="s">
        <v>332</v>
      </c>
      <c r="H102" s="232" t="s">
        <v>31</v>
      </c>
      <c r="I102" s="234" t="s">
        <v>1151</v>
      </c>
      <c r="J102" s="235" t="s">
        <v>478</v>
      </c>
      <c r="K102" s="235" t="s">
        <v>1157</v>
      </c>
      <c r="L102" s="235" t="s">
        <v>1158</v>
      </c>
      <c r="M102" s="235">
        <v>80.0</v>
      </c>
      <c r="N102" s="235" t="s">
        <v>711</v>
      </c>
      <c r="O102" s="234" t="s">
        <v>1018</v>
      </c>
      <c r="P102" s="234" t="s">
        <v>1019</v>
      </c>
      <c r="Q102" s="234" t="s">
        <v>367</v>
      </c>
      <c r="R102" s="321" t="s">
        <v>1406</v>
      </c>
      <c r="S102" s="322" t="s">
        <v>1407</v>
      </c>
      <c r="T102" s="322" t="s">
        <v>1408</v>
      </c>
      <c r="U102" s="317">
        <f t="shared" si="3"/>
        <v>95</v>
      </c>
      <c r="V102" s="320">
        <v>1.0</v>
      </c>
      <c r="W102" s="245" t="s">
        <v>1156</v>
      </c>
      <c r="X102" s="245" t="s">
        <v>676</v>
      </c>
      <c r="Y102" s="219"/>
      <c r="Z102" s="219"/>
      <c r="AA102" s="219"/>
      <c r="AB102" s="219"/>
      <c r="AC102" s="219"/>
    </row>
    <row r="103" ht="18.75" customHeight="1">
      <c r="A103" s="81">
        <v>94.0</v>
      </c>
      <c r="B103" s="232" t="s">
        <v>17</v>
      </c>
      <c r="C103" s="233" t="s">
        <v>18</v>
      </c>
      <c r="D103" s="232" t="s">
        <v>19</v>
      </c>
      <c r="E103" s="233" t="s">
        <v>20</v>
      </c>
      <c r="F103" s="232" t="s">
        <v>331</v>
      </c>
      <c r="G103" s="233" t="s">
        <v>332</v>
      </c>
      <c r="H103" s="232" t="s">
        <v>111</v>
      </c>
      <c r="I103" s="234" t="s">
        <v>1159</v>
      </c>
      <c r="J103" s="235" t="s">
        <v>478</v>
      </c>
      <c r="K103" s="235" t="s">
        <v>193</v>
      </c>
      <c r="L103" s="235" t="s">
        <v>1160</v>
      </c>
      <c r="M103" s="235">
        <v>120.0</v>
      </c>
      <c r="N103" s="235" t="s">
        <v>711</v>
      </c>
      <c r="O103" s="234" t="s">
        <v>1161</v>
      </c>
      <c r="P103" s="234" t="s">
        <v>1162</v>
      </c>
      <c r="Q103" s="234" t="s">
        <v>1163</v>
      </c>
      <c r="R103" s="321" t="s">
        <v>1409</v>
      </c>
      <c r="S103" s="322" t="s">
        <v>1350</v>
      </c>
      <c r="T103" s="322" t="s">
        <v>1363</v>
      </c>
      <c r="U103" s="317">
        <f t="shared" si="3"/>
        <v>103.3333333</v>
      </c>
      <c r="V103" s="319" t="s">
        <v>478</v>
      </c>
      <c r="W103" s="245" t="s">
        <v>543</v>
      </c>
      <c r="X103" s="245" t="s">
        <v>676</v>
      </c>
      <c r="Y103" s="219"/>
      <c r="Z103" s="219"/>
      <c r="AA103" s="219"/>
      <c r="AB103" s="219"/>
      <c r="AC103" s="219"/>
    </row>
    <row r="104" ht="18.75" customHeight="1">
      <c r="A104" s="238">
        <v>95.0</v>
      </c>
      <c r="B104" s="239" t="s">
        <v>17</v>
      </c>
      <c r="C104" s="240" t="s">
        <v>18</v>
      </c>
      <c r="D104" s="239" t="s">
        <v>19</v>
      </c>
      <c r="E104" s="240" t="s">
        <v>20</v>
      </c>
      <c r="F104" s="239" t="s">
        <v>331</v>
      </c>
      <c r="G104" s="240" t="s">
        <v>332</v>
      </c>
      <c r="H104" s="239" t="s">
        <v>82</v>
      </c>
      <c r="I104" s="241" t="s">
        <v>1164</v>
      </c>
      <c r="J104" s="242" t="s">
        <v>478</v>
      </c>
      <c r="K104" s="242" t="s">
        <v>51</v>
      </c>
      <c r="L104" s="242" t="s">
        <v>1165</v>
      </c>
      <c r="M104" s="242">
        <v>70.0</v>
      </c>
      <c r="N104" s="242" t="s">
        <v>480</v>
      </c>
      <c r="O104" s="241" t="s">
        <v>1166</v>
      </c>
      <c r="P104" s="241" t="s">
        <v>1167</v>
      </c>
      <c r="Q104" s="241" t="s">
        <v>1168</v>
      </c>
      <c r="R104" s="321" t="s">
        <v>1410</v>
      </c>
      <c r="S104" s="322" t="s">
        <v>1410</v>
      </c>
      <c r="T104" s="322" t="s">
        <v>1379</v>
      </c>
      <c r="U104" s="317">
        <f t="shared" si="3"/>
        <v>100</v>
      </c>
      <c r="V104" s="320">
        <v>1.0</v>
      </c>
      <c r="W104" s="243" t="s">
        <v>1169</v>
      </c>
      <c r="X104" s="248" t="s">
        <v>1150</v>
      </c>
      <c r="Y104" s="219"/>
      <c r="Z104" s="219"/>
      <c r="AA104" s="219"/>
      <c r="AB104" s="219"/>
      <c r="AC104" s="219"/>
    </row>
    <row r="105" ht="18.75" customHeight="1">
      <c r="A105" s="81">
        <v>96.0</v>
      </c>
      <c r="B105" s="232" t="s">
        <v>17</v>
      </c>
      <c r="C105" s="233" t="s">
        <v>18</v>
      </c>
      <c r="D105" s="232" t="s">
        <v>19</v>
      </c>
      <c r="E105" s="233" t="s">
        <v>20</v>
      </c>
      <c r="F105" s="232" t="s">
        <v>347</v>
      </c>
      <c r="G105" s="233" t="s">
        <v>348</v>
      </c>
      <c r="H105" s="232" t="s">
        <v>23</v>
      </c>
      <c r="I105" s="234" t="s">
        <v>1170</v>
      </c>
      <c r="J105" s="235" t="s">
        <v>478</v>
      </c>
      <c r="K105" s="235" t="s">
        <v>148</v>
      </c>
      <c r="L105" s="235" t="s">
        <v>1171</v>
      </c>
      <c r="M105" s="235">
        <v>52.0</v>
      </c>
      <c r="N105" s="235" t="s">
        <v>711</v>
      </c>
      <c r="O105" s="234" t="s">
        <v>1172</v>
      </c>
      <c r="P105" s="234" t="s">
        <v>896</v>
      </c>
      <c r="Q105" s="234" t="s">
        <v>1173</v>
      </c>
      <c r="R105" s="315" t="s">
        <v>1400</v>
      </c>
      <c r="S105" s="316" t="s">
        <v>1400</v>
      </c>
      <c r="T105" s="316" t="s">
        <v>1348</v>
      </c>
      <c r="U105" s="317">
        <f t="shared" si="3"/>
        <v>100</v>
      </c>
      <c r="V105" s="319" t="s">
        <v>478</v>
      </c>
      <c r="W105" s="229" t="s">
        <v>1174</v>
      </c>
      <c r="X105" s="245" t="s">
        <v>1021</v>
      </c>
      <c r="Y105" s="219"/>
      <c r="Z105" s="219"/>
      <c r="AA105" s="219"/>
      <c r="AB105" s="219"/>
      <c r="AC105" s="219"/>
    </row>
    <row r="106" ht="18.75" customHeight="1">
      <c r="A106" s="81">
        <v>97.0</v>
      </c>
      <c r="B106" s="232" t="s">
        <v>17</v>
      </c>
      <c r="C106" s="233" t="s">
        <v>18</v>
      </c>
      <c r="D106" s="232" t="s">
        <v>19</v>
      </c>
      <c r="E106" s="233" t="s">
        <v>20</v>
      </c>
      <c r="F106" s="232" t="s">
        <v>347</v>
      </c>
      <c r="G106" s="233" t="s">
        <v>348</v>
      </c>
      <c r="H106" s="232" t="s">
        <v>68</v>
      </c>
      <c r="I106" s="234" t="s">
        <v>1175</v>
      </c>
      <c r="J106" s="235" t="s">
        <v>478</v>
      </c>
      <c r="K106" s="235" t="s">
        <v>33</v>
      </c>
      <c r="L106" s="235" t="s">
        <v>1176</v>
      </c>
      <c r="M106" s="235">
        <v>52.0</v>
      </c>
      <c r="N106" s="235" t="s">
        <v>711</v>
      </c>
      <c r="O106" s="234" t="s">
        <v>1177</v>
      </c>
      <c r="P106" s="234" t="s">
        <v>1178</v>
      </c>
      <c r="Q106" s="234" t="s">
        <v>1179</v>
      </c>
      <c r="R106" s="315" t="s">
        <v>1400</v>
      </c>
      <c r="S106" s="316" t="s">
        <v>1348</v>
      </c>
      <c r="T106" s="316" t="s">
        <v>1348</v>
      </c>
      <c r="U106" s="317">
        <f t="shared" si="3"/>
        <v>98.07692308</v>
      </c>
      <c r="V106" s="320">
        <v>1.0</v>
      </c>
      <c r="W106" s="229" t="s">
        <v>1174</v>
      </c>
      <c r="X106" s="245" t="s">
        <v>1021</v>
      </c>
      <c r="Y106" s="219"/>
      <c r="Z106" s="219"/>
      <c r="AA106" s="219"/>
      <c r="AB106" s="219"/>
      <c r="AC106" s="219"/>
    </row>
    <row r="107" ht="18.75" customHeight="1">
      <c r="A107" s="81">
        <v>98.0</v>
      </c>
      <c r="B107" s="232" t="s">
        <v>17</v>
      </c>
      <c r="C107" s="233" t="s">
        <v>18</v>
      </c>
      <c r="D107" s="232" t="s">
        <v>19</v>
      </c>
      <c r="E107" s="233" t="s">
        <v>20</v>
      </c>
      <c r="F107" s="232" t="s">
        <v>347</v>
      </c>
      <c r="G107" s="233" t="s">
        <v>348</v>
      </c>
      <c r="H107" s="232" t="s">
        <v>68</v>
      </c>
      <c r="I107" s="234" t="s">
        <v>1175</v>
      </c>
      <c r="J107" s="235" t="s">
        <v>478</v>
      </c>
      <c r="K107" s="235" t="s">
        <v>353</v>
      </c>
      <c r="L107" s="235" t="s">
        <v>354</v>
      </c>
      <c r="M107" s="235">
        <v>74.0</v>
      </c>
      <c r="N107" s="235" t="s">
        <v>711</v>
      </c>
      <c r="O107" s="234" t="s">
        <v>1180</v>
      </c>
      <c r="P107" s="234" t="s">
        <v>1181</v>
      </c>
      <c r="Q107" s="234" t="s">
        <v>355</v>
      </c>
      <c r="R107" s="321" t="s">
        <v>1380</v>
      </c>
      <c r="S107" s="322" t="s">
        <v>1375</v>
      </c>
      <c r="T107" s="322" t="s">
        <v>1323</v>
      </c>
      <c r="U107" s="317">
        <f t="shared" si="3"/>
        <v>105.4054054</v>
      </c>
      <c r="V107" s="320">
        <v>1.0</v>
      </c>
      <c r="W107" s="245" t="s">
        <v>549</v>
      </c>
      <c r="X107" s="251" t="s">
        <v>1182</v>
      </c>
      <c r="Y107" s="328"/>
      <c r="Z107" s="329"/>
      <c r="AA107" s="329"/>
      <c r="AB107" s="219"/>
      <c r="AC107" s="219"/>
    </row>
    <row r="108" ht="18.75" customHeight="1">
      <c r="A108" s="238">
        <v>99.0</v>
      </c>
      <c r="B108" s="239" t="s">
        <v>17</v>
      </c>
      <c r="C108" s="240" t="s">
        <v>18</v>
      </c>
      <c r="D108" s="239" t="s">
        <v>19</v>
      </c>
      <c r="E108" s="240" t="s">
        <v>20</v>
      </c>
      <c r="F108" s="239" t="s">
        <v>347</v>
      </c>
      <c r="G108" s="240" t="s">
        <v>348</v>
      </c>
      <c r="H108" s="239" t="s">
        <v>31</v>
      </c>
      <c r="I108" s="241" t="s">
        <v>1183</v>
      </c>
      <c r="J108" s="242" t="s">
        <v>478</v>
      </c>
      <c r="K108" s="242" t="s">
        <v>274</v>
      </c>
      <c r="L108" s="242" t="s">
        <v>1184</v>
      </c>
      <c r="M108" s="242">
        <v>71.0</v>
      </c>
      <c r="N108" s="242" t="s">
        <v>480</v>
      </c>
      <c r="O108" s="241" t="s">
        <v>1185</v>
      </c>
      <c r="P108" s="241" t="s">
        <v>1062</v>
      </c>
      <c r="Q108" s="241" t="s">
        <v>47</v>
      </c>
      <c r="R108" s="321" t="s">
        <v>19</v>
      </c>
      <c r="S108" s="322" t="s">
        <v>1394</v>
      </c>
      <c r="T108" s="322" t="s">
        <v>1394</v>
      </c>
      <c r="U108" s="317">
        <f t="shared" si="3"/>
        <v>101.4084507</v>
      </c>
      <c r="V108" s="320">
        <v>1.0</v>
      </c>
      <c r="W108" s="243" t="s">
        <v>1186</v>
      </c>
      <c r="X108" s="252" t="s">
        <v>1129</v>
      </c>
      <c r="Y108" s="330"/>
      <c r="Z108" s="331"/>
      <c r="AA108" s="329"/>
      <c r="AB108" s="219"/>
      <c r="AC108" s="219"/>
    </row>
    <row r="109" ht="18.75" customHeight="1">
      <c r="A109" s="81">
        <v>100.0</v>
      </c>
      <c r="B109" s="232" t="s">
        <v>17</v>
      </c>
      <c r="C109" s="233" t="s">
        <v>18</v>
      </c>
      <c r="D109" s="232" t="s">
        <v>19</v>
      </c>
      <c r="E109" s="233" t="s">
        <v>20</v>
      </c>
      <c r="F109" s="232" t="s">
        <v>347</v>
      </c>
      <c r="G109" s="233" t="s">
        <v>348</v>
      </c>
      <c r="H109" s="232" t="s">
        <v>78</v>
      </c>
      <c r="I109" s="234" t="s">
        <v>1187</v>
      </c>
      <c r="J109" s="235" t="s">
        <v>478</v>
      </c>
      <c r="K109" s="235" t="s">
        <v>1073</v>
      </c>
      <c r="L109" s="235" t="s">
        <v>1188</v>
      </c>
      <c r="M109" s="235">
        <v>85.0</v>
      </c>
      <c r="N109" s="235" t="s">
        <v>711</v>
      </c>
      <c r="O109" s="234" t="s">
        <v>1189</v>
      </c>
      <c r="P109" s="234" t="s">
        <v>906</v>
      </c>
      <c r="Q109" s="234" t="s">
        <v>300</v>
      </c>
      <c r="R109" s="321" t="s">
        <v>1304</v>
      </c>
      <c r="S109" s="322" t="s">
        <v>1411</v>
      </c>
      <c r="T109" s="322" t="s">
        <v>1411</v>
      </c>
      <c r="U109" s="317">
        <f t="shared" si="3"/>
        <v>101.1764706</v>
      </c>
      <c r="V109" s="320">
        <v>1.0</v>
      </c>
      <c r="W109" s="245" t="s">
        <v>1190</v>
      </c>
      <c r="X109" s="251" t="s">
        <v>1182</v>
      </c>
      <c r="Y109" s="328"/>
      <c r="Z109" s="329"/>
      <c r="AA109" s="329"/>
      <c r="AB109" s="219"/>
      <c r="AC109" s="219"/>
    </row>
    <row r="110" ht="18.75" customHeight="1">
      <c r="A110" s="81">
        <v>101.0</v>
      </c>
      <c r="B110" s="232" t="s">
        <v>17</v>
      </c>
      <c r="C110" s="233" t="s">
        <v>18</v>
      </c>
      <c r="D110" s="232" t="s">
        <v>19</v>
      </c>
      <c r="E110" s="233" t="s">
        <v>20</v>
      </c>
      <c r="F110" s="232" t="s">
        <v>347</v>
      </c>
      <c r="G110" s="233" t="s">
        <v>348</v>
      </c>
      <c r="H110" s="232" t="s">
        <v>111</v>
      </c>
      <c r="I110" s="234" t="s">
        <v>1192</v>
      </c>
      <c r="J110" s="235" t="s">
        <v>478</v>
      </c>
      <c r="K110" s="235" t="s">
        <v>75</v>
      </c>
      <c r="L110" s="235" t="s">
        <v>1193</v>
      </c>
      <c r="M110" s="235">
        <v>141.0</v>
      </c>
      <c r="N110" s="235" t="s">
        <v>711</v>
      </c>
      <c r="O110" s="234" t="s">
        <v>1194</v>
      </c>
      <c r="P110" s="234" t="s">
        <v>1047</v>
      </c>
      <c r="Q110" s="234" t="s">
        <v>1195</v>
      </c>
      <c r="R110" s="321" t="s">
        <v>1412</v>
      </c>
      <c r="S110" s="322" t="s">
        <v>1412</v>
      </c>
      <c r="T110" s="332"/>
      <c r="U110" s="317">
        <f t="shared" si="3"/>
        <v>100</v>
      </c>
      <c r="V110" s="319" t="s">
        <v>478</v>
      </c>
      <c r="W110" s="245" t="s">
        <v>1190</v>
      </c>
      <c r="X110" s="245" t="s">
        <v>1182</v>
      </c>
      <c r="Y110" s="219"/>
      <c r="Z110" s="219"/>
      <c r="AA110" s="219"/>
      <c r="AB110" s="219"/>
      <c r="AC110" s="219"/>
    </row>
    <row r="111" ht="18.75" customHeight="1">
      <c r="A111" s="81">
        <v>102.0</v>
      </c>
      <c r="B111" s="232" t="s">
        <v>17</v>
      </c>
      <c r="C111" s="233" t="s">
        <v>18</v>
      </c>
      <c r="D111" s="232" t="s">
        <v>19</v>
      </c>
      <c r="E111" s="233" t="s">
        <v>20</v>
      </c>
      <c r="F111" s="232" t="s">
        <v>347</v>
      </c>
      <c r="G111" s="233" t="s">
        <v>348</v>
      </c>
      <c r="H111" s="232" t="s">
        <v>82</v>
      </c>
      <c r="I111" s="234" t="s">
        <v>1196</v>
      </c>
      <c r="J111" s="235" t="s">
        <v>478</v>
      </c>
      <c r="K111" s="235" t="s">
        <v>1157</v>
      </c>
      <c r="L111" s="235" t="s">
        <v>1197</v>
      </c>
      <c r="M111" s="235">
        <v>72.0</v>
      </c>
      <c r="N111" s="235" t="s">
        <v>711</v>
      </c>
      <c r="O111" s="234" t="s">
        <v>849</v>
      </c>
      <c r="P111" s="234" t="s">
        <v>850</v>
      </c>
      <c r="Q111" s="234" t="s">
        <v>851</v>
      </c>
      <c r="R111" s="321" t="s">
        <v>1394</v>
      </c>
      <c r="S111" s="322" t="s">
        <v>1394</v>
      </c>
      <c r="T111" s="322" t="s">
        <v>1394</v>
      </c>
      <c r="U111" s="317">
        <f t="shared" si="3"/>
        <v>100</v>
      </c>
      <c r="V111" s="320">
        <v>1.0</v>
      </c>
      <c r="W111" s="245" t="s">
        <v>1198</v>
      </c>
      <c r="X111" s="245" t="s">
        <v>552</v>
      </c>
      <c r="Y111" s="219"/>
      <c r="Z111" s="219"/>
      <c r="AA111" s="219"/>
      <c r="AB111" s="219"/>
      <c r="AC111" s="219"/>
    </row>
    <row r="112" ht="18.75" customHeight="1">
      <c r="A112" s="81">
        <v>103.0</v>
      </c>
      <c r="B112" s="232" t="s">
        <v>17</v>
      </c>
      <c r="C112" s="233" t="s">
        <v>18</v>
      </c>
      <c r="D112" s="232" t="s">
        <v>19</v>
      </c>
      <c r="E112" s="233" t="s">
        <v>20</v>
      </c>
      <c r="F112" s="232" t="s">
        <v>347</v>
      </c>
      <c r="G112" s="233" t="s">
        <v>348</v>
      </c>
      <c r="H112" s="232" t="s">
        <v>86</v>
      </c>
      <c r="I112" s="234" t="s">
        <v>1199</v>
      </c>
      <c r="J112" s="235" t="s">
        <v>478</v>
      </c>
      <c r="K112" s="235" t="s">
        <v>1200</v>
      </c>
      <c r="L112" s="235" t="s">
        <v>1201</v>
      </c>
      <c r="M112" s="235">
        <v>87.0</v>
      </c>
      <c r="N112" s="235" t="s">
        <v>711</v>
      </c>
      <c r="O112" s="234" t="s">
        <v>1202</v>
      </c>
      <c r="P112" s="234" t="s">
        <v>735</v>
      </c>
      <c r="Q112" s="234" t="s">
        <v>1203</v>
      </c>
      <c r="R112" s="321" t="s">
        <v>1303</v>
      </c>
      <c r="S112" s="322" t="s">
        <v>1303</v>
      </c>
      <c r="T112" s="322" t="s">
        <v>1304</v>
      </c>
      <c r="U112" s="317">
        <f t="shared" si="3"/>
        <v>100</v>
      </c>
      <c r="V112" s="319" t="s">
        <v>478</v>
      </c>
      <c r="W112" s="245" t="s">
        <v>549</v>
      </c>
      <c r="X112" s="245" t="s">
        <v>1182</v>
      </c>
      <c r="Y112" s="219"/>
      <c r="Z112" s="219"/>
      <c r="AA112" s="219"/>
      <c r="AB112" s="219"/>
      <c r="AC112" s="219"/>
    </row>
    <row r="113" ht="18.75" customHeight="1">
      <c r="A113" s="238">
        <v>104.0</v>
      </c>
      <c r="B113" s="239" t="s">
        <v>17</v>
      </c>
      <c r="C113" s="240" t="s">
        <v>18</v>
      </c>
      <c r="D113" s="239" t="s">
        <v>19</v>
      </c>
      <c r="E113" s="240" t="s">
        <v>20</v>
      </c>
      <c r="F113" s="239" t="s">
        <v>1204</v>
      </c>
      <c r="G113" s="240" t="s">
        <v>368</v>
      </c>
      <c r="H113" s="239" t="s">
        <v>23</v>
      </c>
      <c r="I113" s="241" t="s">
        <v>1205</v>
      </c>
      <c r="J113" s="242" t="s">
        <v>478</v>
      </c>
      <c r="K113" s="242" t="s">
        <v>156</v>
      </c>
      <c r="L113" s="242" t="s">
        <v>1206</v>
      </c>
      <c r="M113" s="242">
        <v>58.0</v>
      </c>
      <c r="N113" s="242" t="s">
        <v>480</v>
      </c>
      <c r="O113" s="241" t="s">
        <v>1207</v>
      </c>
      <c r="P113" s="241" t="s">
        <v>1208</v>
      </c>
      <c r="Q113" s="241" t="s">
        <v>1209</v>
      </c>
      <c r="R113" s="321" t="s">
        <v>1413</v>
      </c>
      <c r="S113" s="322" t="s">
        <v>1414</v>
      </c>
      <c r="T113" s="322" t="s">
        <v>1414</v>
      </c>
      <c r="U113" s="317">
        <f t="shared" si="3"/>
        <v>98.27586207</v>
      </c>
      <c r="V113" s="320">
        <v>1.0</v>
      </c>
      <c r="W113" s="243" t="s">
        <v>1210</v>
      </c>
      <c r="X113" s="243" t="s">
        <v>1415</v>
      </c>
      <c r="Y113" s="219"/>
      <c r="Z113" s="219"/>
      <c r="AA113" s="219"/>
      <c r="AB113" s="219"/>
      <c r="AC113" s="219"/>
    </row>
    <row r="114" ht="18.75" customHeight="1">
      <c r="A114" s="81">
        <v>105.0</v>
      </c>
      <c r="B114" s="232" t="s">
        <v>17</v>
      </c>
      <c r="C114" s="233" t="s">
        <v>18</v>
      </c>
      <c r="D114" s="232" t="s">
        <v>19</v>
      </c>
      <c r="E114" s="233" t="s">
        <v>20</v>
      </c>
      <c r="F114" s="232" t="s">
        <v>1204</v>
      </c>
      <c r="G114" s="233" t="s">
        <v>368</v>
      </c>
      <c r="H114" s="232" t="s">
        <v>68</v>
      </c>
      <c r="I114" s="234" t="s">
        <v>1211</v>
      </c>
      <c r="J114" s="235" t="s">
        <v>478</v>
      </c>
      <c r="K114" s="235" t="s">
        <v>193</v>
      </c>
      <c r="L114" s="235" t="s">
        <v>1212</v>
      </c>
      <c r="M114" s="235">
        <v>129.0</v>
      </c>
      <c r="N114" s="235" t="s">
        <v>711</v>
      </c>
      <c r="O114" s="234" t="s">
        <v>1213</v>
      </c>
      <c r="P114" s="234" t="s">
        <v>775</v>
      </c>
      <c r="Q114" s="234" t="s">
        <v>1214</v>
      </c>
      <c r="R114" s="321" t="s">
        <v>1395</v>
      </c>
      <c r="S114" s="322" t="s">
        <v>1416</v>
      </c>
      <c r="T114" s="322" t="s">
        <v>1416</v>
      </c>
      <c r="U114" s="317">
        <f t="shared" si="3"/>
        <v>103.1007752</v>
      </c>
      <c r="V114" s="320">
        <v>1.0</v>
      </c>
      <c r="W114" s="245" t="s">
        <v>1215</v>
      </c>
      <c r="X114" s="245" t="s">
        <v>552</v>
      </c>
      <c r="Y114" s="219"/>
      <c r="Z114" s="219"/>
      <c r="AA114" s="219"/>
      <c r="AB114" s="219"/>
      <c r="AC114" s="219"/>
    </row>
    <row r="115" ht="18.75" customHeight="1">
      <c r="A115" s="81">
        <v>106.0</v>
      </c>
      <c r="B115" s="232" t="s">
        <v>17</v>
      </c>
      <c r="C115" s="233" t="s">
        <v>18</v>
      </c>
      <c r="D115" s="232" t="s">
        <v>19</v>
      </c>
      <c r="E115" s="233" t="s">
        <v>20</v>
      </c>
      <c r="F115" s="232" t="s">
        <v>1204</v>
      </c>
      <c r="G115" s="233" t="s">
        <v>368</v>
      </c>
      <c r="H115" s="232" t="s">
        <v>31</v>
      </c>
      <c r="I115" s="234" t="s">
        <v>1216</v>
      </c>
      <c r="J115" s="235" t="s">
        <v>478</v>
      </c>
      <c r="K115" s="235" t="s">
        <v>189</v>
      </c>
      <c r="L115" s="235" t="s">
        <v>1217</v>
      </c>
      <c r="M115" s="235">
        <v>119.0</v>
      </c>
      <c r="N115" s="235" t="s">
        <v>711</v>
      </c>
      <c r="O115" s="234" t="s">
        <v>1218</v>
      </c>
      <c r="P115" s="234" t="s">
        <v>928</v>
      </c>
      <c r="Q115" s="234" t="s">
        <v>359</v>
      </c>
      <c r="R115" s="321" t="s">
        <v>1362</v>
      </c>
      <c r="S115" s="322" t="s">
        <v>1360</v>
      </c>
      <c r="T115" s="322" t="s">
        <v>1360</v>
      </c>
      <c r="U115" s="317">
        <f t="shared" si="3"/>
        <v>91.59663866</v>
      </c>
      <c r="V115" s="319" t="s">
        <v>478</v>
      </c>
      <c r="W115" s="245" t="s">
        <v>345</v>
      </c>
      <c r="X115" s="245" t="s">
        <v>552</v>
      </c>
      <c r="Y115" s="219"/>
      <c r="Z115" s="219"/>
      <c r="AA115" s="219"/>
      <c r="AB115" s="219"/>
      <c r="AC115" s="219"/>
    </row>
    <row r="116" ht="18.75" customHeight="1">
      <c r="A116" s="81">
        <v>107.0</v>
      </c>
      <c r="B116" s="232" t="s">
        <v>17</v>
      </c>
      <c r="C116" s="233" t="s">
        <v>18</v>
      </c>
      <c r="D116" s="232" t="s">
        <v>19</v>
      </c>
      <c r="E116" s="233" t="s">
        <v>20</v>
      </c>
      <c r="F116" s="232" t="s">
        <v>1204</v>
      </c>
      <c r="G116" s="233" t="s">
        <v>368</v>
      </c>
      <c r="H116" s="232" t="s">
        <v>31</v>
      </c>
      <c r="I116" s="234" t="s">
        <v>1216</v>
      </c>
      <c r="J116" s="235" t="s">
        <v>478</v>
      </c>
      <c r="K116" s="235" t="s">
        <v>271</v>
      </c>
      <c r="L116" s="235" t="s">
        <v>1219</v>
      </c>
      <c r="M116" s="235">
        <v>100.0</v>
      </c>
      <c r="N116" s="235" t="s">
        <v>711</v>
      </c>
      <c r="O116" s="236" t="s">
        <v>1220</v>
      </c>
      <c r="P116" s="234" t="s">
        <v>1181</v>
      </c>
      <c r="Q116" s="236" t="s">
        <v>1221</v>
      </c>
      <c r="R116" s="321" t="s">
        <v>1345</v>
      </c>
      <c r="S116" s="322" t="s">
        <v>1372</v>
      </c>
      <c r="T116" s="322" t="s">
        <v>1372</v>
      </c>
      <c r="U116" s="317">
        <f t="shared" si="3"/>
        <v>101</v>
      </c>
      <c r="V116" s="320">
        <v>1.0</v>
      </c>
      <c r="W116" s="245" t="s">
        <v>1222</v>
      </c>
      <c r="X116" s="245" t="s">
        <v>552</v>
      </c>
      <c r="Y116" s="219"/>
      <c r="Z116" s="219"/>
      <c r="AA116" s="219"/>
      <c r="AB116" s="219"/>
      <c r="AC116" s="219"/>
    </row>
    <row r="117" ht="18.75" customHeight="1">
      <c r="A117" s="238">
        <v>108.0</v>
      </c>
      <c r="B117" s="239" t="s">
        <v>17</v>
      </c>
      <c r="C117" s="240" t="s">
        <v>18</v>
      </c>
      <c r="D117" s="239" t="s">
        <v>19</v>
      </c>
      <c r="E117" s="240" t="s">
        <v>20</v>
      </c>
      <c r="F117" s="239" t="s">
        <v>1204</v>
      </c>
      <c r="G117" s="240" t="s">
        <v>368</v>
      </c>
      <c r="H117" s="239" t="s">
        <v>111</v>
      </c>
      <c r="I117" s="241" t="s">
        <v>1223</v>
      </c>
      <c r="J117" s="242" t="s">
        <v>478</v>
      </c>
      <c r="K117" s="242" t="s">
        <v>113</v>
      </c>
      <c r="L117" s="242" t="s">
        <v>1224</v>
      </c>
      <c r="M117" s="242">
        <v>55.0</v>
      </c>
      <c r="N117" s="242" t="s">
        <v>480</v>
      </c>
      <c r="O117" s="241" t="s">
        <v>1225</v>
      </c>
      <c r="P117" s="241" t="s">
        <v>847</v>
      </c>
      <c r="Q117" s="241" t="s">
        <v>786</v>
      </c>
      <c r="R117" s="321" t="s">
        <v>1328</v>
      </c>
      <c r="S117" s="322" t="s">
        <v>1400</v>
      </c>
      <c r="T117" s="322" t="s">
        <v>1400</v>
      </c>
      <c r="U117" s="317">
        <f t="shared" si="3"/>
        <v>94.54545455</v>
      </c>
      <c r="V117" s="320">
        <v>1.0</v>
      </c>
      <c r="W117" s="243" t="s">
        <v>1417</v>
      </c>
      <c r="X117" s="243" t="s">
        <v>1415</v>
      </c>
      <c r="AA117" s="219"/>
      <c r="AB117" s="219"/>
      <c r="AC117" s="219"/>
    </row>
    <row r="118" ht="9.75" customHeight="1">
      <c r="A118" s="255"/>
      <c r="B118" s="255"/>
      <c r="C118" s="256"/>
      <c r="D118" s="255"/>
      <c r="E118" s="256"/>
      <c r="F118" s="255"/>
      <c r="G118" s="256"/>
      <c r="H118" s="255"/>
      <c r="I118" s="219"/>
      <c r="J118" s="257"/>
      <c r="K118" s="257"/>
      <c r="L118" s="257"/>
      <c r="M118" s="257"/>
      <c r="N118" s="257"/>
      <c r="O118" s="257"/>
      <c r="P118" s="257"/>
      <c r="Q118" s="257"/>
      <c r="R118" s="333"/>
      <c r="S118" s="257"/>
      <c r="T118" s="257"/>
      <c r="U118" s="257"/>
      <c r="V118" s="257"/>
      <c r="W118" s="257"/>
      <c r="X118" s="257"/>
      <c r="Y118" s="219"/>
      <c r="Z118" s="219"/>
      <c r="AA118" s="219"/>
      <c r="AB118" s="219"/>
      <c r="AC118" s="219"/>
    </row>
    <row r="119" ht="9.75" customHeight="1">
      <c r="A119" s="255"/>
      <c r="B119" s="255"/>
      <c r="C119" s="256"/>
      <c r="D119" s="255"/>
      <c r="E119" s="256"/>
      <c r="F119" s="255"/>
      <c r="G119" s="256"/>
      <c r="H119" s="255"/>
      <c r="I119" s="219"/>
      <c r="J119" s="257"/>
      <c r="K119" s="257"/>
      <c r="L119" s="257"/>
      <c r="M119" s="257"/>
      <c r="N119" s="257"/>
      <c r="O119" s="257"/>
      <c r="P119" s="257"/>
      <c r="Q119" s="257"/>
      <c r="R119" s="334"/>
      <c r="S119" s="257"/>
      <c r="T119" s="257"/>
      <c r="U119" s="257"/>
      <c r="V119" s="257"/>
      <c r="W119" s="257"/>
      <c r="X119" s="257"/>
      <c r="Y119" s="219"/>
      <c r="Z119" s="219"/>
      <c r="AA119" s="219"/>
      <c r="AB119" s="219"/>
      <c r="AC119" s="219"/>
    </row>
    <row r="120" ht="9.75" customHeight="1">
      <c r="A120" s="255"/>
      <c r="B120" s="255"/>
      <c r="C120" s="256"/>
      <c r="D120" s="255"/>
      <c r="E120" s="256"/>
      <c r="F120" s="255"/>
      <c r="G120" s="256"/>
      <c r="H120" s="255"/>
      <c r="I120" s="219"/>
      <c r="J120" s="257"/>
      <c r="K120" s="257"/>
      <c r="L120" s="257"/>
      <c r="M120" s="257"/>
      <c r="N120" s="257"/>
      <c r="O120" s="257"/>
      <c r="P120" s="257"/>
      <c r="Q120" s="257"/>
      <c r="R120" s="333"/>
      <c r="S120" s="257"/>
      <c r="T120" s="257"/>
      <c r="U120" s="257"/>
      <c r="V120" s="257"/>
      <c r="W120" s="257"/>
      <c r="X120" s="257"/>
      <c r="Y120" s="219"/>
      <c r="Z120" s="219"/>
      <c r="AA120" s="219"/>
      <c r="AB120" s="219"/>
      <c r="AC120" s="219"/>
    </row>
    <row r="121" ht="9.75" customHeight="1">
      <c r="A121" s="255"/>
      <c r="B121" s="255"/>
      <c r="C121" s="256"/>
      <c r="D121" s="255"/>
      <c r="E121" s="256"/>
      <c r="F121" s="255"/>
      <c r="G121" s="256"/>
      <c r="H121" s="255"/>
      <c r="I121" s="219"/>
      <c r="J121" s="257"/>
      <c r="K121" s="257"/>
      <c r="L121" s="257"/>
      <c r="M121" s="257"/>
      <c r="N121" s="257"/>
      <c r="O121" s="257"/>
      <c r="P121" s="257"/>
      <c r="Q121" s="257"/>
      <c r="R121" s="334"/>
      <c r="S121" s="257"/>
      <c r="T121" s="257"/>
      <c r="U121" s="257"/>
      <c r="V121" s="257"/>
      <c r="W121" s="257"/>
      <c r="X121" s="257"/>
      <c r="Y121" s="219"/>
      <c r="Z121" s="219"/>
      <c r="AA121" s="219"/>
      <c r="AB121" s="219"/>
      <c r="AC121" s="219"/>
    </row>
    <row r="122" ht="9.75" customHeight="1">
      <c r="A122" s="255"/>
      <c r="B122" s="255"/>
      <c r="C122" s="256"/>
      <c r="D122" s="255"/>
      <c r="E122" s="256"/>
      <c r="F122" s="255"/>
      <c r="G122" s="256"/>
      <c r="H122" s="255"/>
      <c r="I122" s="219"/>
      <c r="J122" s="257"/>
      <c r="K122" s="257"/>
      <c r="L122" s="257"/>
      <c r="M122" s="257"/>
      <c r="N122" s="257"/>
      <c r="O122" s="257"/>
      <c r="P122" s="257"/>
      <c r="Q122" s="257"/>
      <c r="R122" s="333"/>
      <c r="S122" s="257"/>
      <c r="T122" s="257"/>
      <c r="U122" s="257"/>
      <c r="V122" s="257"/>
      <c r="W122" s="257"/>
      <c r="X122" s="257"/>
      <c r="Y122" s="219"/>
      <c r="Z122" s="219"/>
      <c r="AA122" s="219"/>
      <c r="AB122" s="219"/>
      <c r="AC122" s="219"/>
    </row>
    <row r="123" ht="9.75" customHeight="1">
      <c r="A123" s="255"/>
      <c r="B123" s="255"/>
      <c r="C123" s="256"/>
      <c r="D123" s="255"/>
      <c r="E123" s="256"/>
      <c r="F123" s="255"/>
      <c r="G123" s="256"/>
      <c r="H123" s="255"/>
      <c r="I123" s="219"/>
      <c r="J123" s="257"/>
      <c r="K123" s="257"/>
      <c r="L123" s="257"/>
      <c r="M123" s="257"/>
      <c r="N123" s="257"/>
      <c r="O123" s="257"/>
      <c r="P123" s="257"/>
      <c r="Q123" s="257"/>
      <c r="R123" s="334"/>
      <c r="S123" s="257"/>
      <c r="T123" s="257"/>
      <c r="U123" s="257"/>
      <c r="V123" s="257"/>
      <c r="W123" s="257"/>
      <c r="X123" s="257"/>
      <c r="Y123" s="219"/>
      <c r="Z123" s="219"/>
      <c r="AA123" s="219"/>
      <c r="AB123" s="219"/>
      <c r="AC123" s="219"/>
    </row>
    <row r="124" ht="9.75" customHeight="1">
      <c r="A124" s="255"/>
      <c r="B124" s="255"/>
      <c r="C124" s="256"/>
      <c r="D124" s="255"/>
      <c r="E124" s="256"/>
      <c r="F124" s="255"/>
      <c r="G124" s="256"/>
      <c r="H124" s="255"/>
      <c r="I124" s="219"/>
      <c r="J124" s="257"/>
      <c r="K124" s="257"/>
      <c r="L124" s="257"/>
      <c r="M124" s="257"/>
      <c r="N124" s="257"/>
      <c r="O124" s="257"/>
      <c r="P124" s="257"/>
      <c r="Q124" s="257"/>
      <c r="R124" s="333"/>
      <c r="S124" s="257"/>
      <c r="T124" s="257"/>
      <c r="U124" s="257"/>
      <c r="V124" s="257"/>
      <c r="W124" s="257"/>
      <c r="X124" s="257"/>
      <c r="Y124" s="219"/>
      <c r="Z124" s="219"/>
      <c r="AA124" s="219"/>
      <c r="AB124" s="219"/>
      <c r="AC124" s="219"/>
    </row>
    <row r="125" ht="9.75" customHeight="1">
      <c r="A125" s="255"/>
      <c r="B125" s="255"/>
      <c r="C125" s="256"/>
      <c r="D125" s="255"/>
      <c r="E125" s="256"/>
      <c r="F125" s="255"/>
      <c r="G125" s="256"/>
      <c r="H125" s="255"/>
      <c r="I125" s="219"/>
      <c r="J125" s="257"/>
      <c r="K125" s="257"/>
      <c r="L125" s="257"/>
      <c r="M125" s="257"/>
      <c r="N125" s="257"/>
      <c r="O125" s="257"/>
      <c r="P125" s="257"/>
      <c r="Q125" s="257"/>
      <c r="R125" s="334"/>
      <c r="S125" s="257"/>
      <c r="T125" s="257"/>
      <c r="U125" s="257"/>
      <c r="V125" s="257"/>
      <c r="W125" s="257"/>
      <c r="X125" s="257"/>
      <c r="Y125" s="219"/>
      <c r="Z125" s="219"/>
      <c r="AA125" s="219"/>
      <c r="AB125" s="219"/>
      <c r="AC125" s="219"/>
    </row>
    <row r="126" ht="9.75" customHeight="1">
      <c r="A126" s="255"/>
      <c r="B126" s="255"/>
      <c r="C126" s="256"/>
      <c r="D126" s="255"/>
      <c r="E126" s="256"/>
      <c r="F126" s="255"/>
      <c r="G126" s="256"/>
      <c r="H126" s="255"/>
      <c r="I126" s="219"/>
      <c r="J126" s="257"/>
      <c r="K126" s="257"/>
      <c r="L126" s="257"/>
      <c r="M126" s="257"/>
      <c r="N126" s="257"/>
      <c r="O126" s="257"/>
      <c r="P126" s="257"/>
      <c r="Q126" s="257"/>
      <c r="R126" s="333"/>
      <c r="S126" s="257"/>
      <c r="T126" s="257"/>
      <c r="U126" s="257"/>
      <c r="V126" s="257"/>
      <c r="W126" s="257"/>
      <c r="X126" s="257"/>
      <c r="Y126" s="219"/>
      <c r="Z126" s="219"/>
      <c r="AA126" s="219"/>
      <c r="AB126" s="219"/>
      <c r="AC126" s="219"/>
    </row>
    <row r="127" ht="9.75" customHeight="1">
      <c r="A127" s="255"/>
      <c r="B127" s="255"/>
      <c r="C127" s="256"/>
      <c r="D127" s="255"/>
      <c r="E127" s="256"/>
      <c r="F127" s="255"/>
      <c r="G127" s="256"/>
      <c r="H127" s="255"/>
      <c r="I127" s="219"/>
      <c r="J127" s="257"/>
      <c r="K127" s="257"/>
      <c r="L127" s="257"/>
      <c r="M127" s="257"/>
      <c r="N127" s="257"/>
      <c r="O127" s="257"/>
      <c r="P127" s="257"/>
      <c r="Q127" s="257"/>
      <c r="R127" s="334"/>
      <c r="S127" s="257"/>
      <c r="T127" s="257"/>
      <c r="U127" s="257"/>
      <c r="V127" s="257"/>
      <c r="W127" s="257"/>
      <c r="X127" s="257"/>
      <c r="Y127" s="219"/>
      <c r="Z127" s="219"/>
      <c r="AA127" s="219"/>
      <c r="AB127" s="219"/>
      <c r="AC127" s="219"/>
    </row>
    <row r="128" ht="9.75" customHeight="1">
      <c r="A128" s="255"/>
      <c r="B128" s="255"/>
      <c r="C128" s="256"/>
      <c r="D128" s="255"/>
      <c r="E128" s="256"/>
      <c r="F128" s="255"/>
      <c r="G128" s="256"/>
      <c r="H128" s="255"/>
      <c r="I128" s="219"/>
      <c r="J128" s="257"/>
      <c r="K128" s="257"/>
      <c r="L128" s="257"/>
      <c r="M128" s="257"/>
      <c r="N128" s="257"/>
      <c r="O128" s="257"/>
      <c r="P128" s="257"/>
      <c r="Q128" s="257"/>
      <c r="R128" s="333"/>
      <c r="S128" s="257"/>
      <c r="T128" s="257"/>
      <c r="U128" s="257"/>
      <c r="V128" s="257"/>
      <c r="W128" s="257"/>
      <c r="X128" s="257"/>
      <c r="Y128" s="219"/>
      <c r="Z128" s="219"/>
      <c r="AA128" s="219"/>
      <c r="AB128" s="219"/>
      <c r="AC128" s="219"/>
    </row>
    <row r="129" ht="9.75" customHeight="1">
      <c r="A129" s="255"/>
      <c r="B129" s="255"/>
      <c r="C129" s="256"/>
      <c r="D129" s="255"/>
      <c r="E129" s="256"/>
      <c r="F129" s="255"/>
      <c r="G129" s="256"/>
      <c r="H129" s="255"/>
      <c r="I129" s="219"/>
      <c r="J129" s="257"/>
      <c r="K129" s="257"/>
      <c r="L129" s="257"/>
      <c r="M129" s="257"/>
      <c r="N129" s="257"/>
      <c r="O129" s="257"/>
      <c r="P129" s="257"/>
      <c r="Q129" s="257"/>
      <c r="R129" s="334"/>
      <c r="S129" s="257"/>
      <c r="T129" s="257"/>
      <c r="U129" s="257"/>
      <c r="V129" s="257"/>
      <c r="W129" s="257"/>
      <c r="X129" s="257"/>
      <c r="Y129" s="219"/>
      <c r="Z129" s="219"/>
      <c r="AA129" s="219"/>
      <c r="AB129" s="219"/>
      <c r="AC129" s="219"/>
    </row>
    <row r="130" ht="9.75" customHeight="1">
      <c r="A130" s="255"/>
      <c r="B130" s="255"/>
      <c r="C130" s="256"/>
      <c r="D130" s="255"/>
      <c r="E130" s="256"/>
      <c r="F130" s="255"/>
      <c r="G130" s="256"/>
      <c r="H130" s="255"/>
      <c r="I130" s="219"/>
      <c r="J130" s="257"/>
      <c r="K130" s="257"/>
      <c r="L130" s="257"/>
      <c r="M130" s="257"/>
      <c r="N130" s="257"/>
      <c r="O130" s="257"/>
      <c r="P130" s="257"/>
      <c r="Q130" s="257"/>
      <c r="R130" s="333"/>
      <c r="S130" s="257"/>
      <c r="T130" s="257"/>
      <c r="U130" s="257"/>
      <c r="V130" s="257"/>
      <c r="W130" s="257"/>
      <c r="X130" s="257"/>
      <c r="Y130" s="219"/>
      <c r="Z130" s="219"/>
      <c r="AA130" s="219"/>
      <c r="AB130" s="219"/>
      <c r="AC130" s="219"/>
    </row>
    <row r="131" ht="9.75" customHeight="1">
      <c r="A131" s="255"/>
      <c r="B131" s="255"/>
      <c r="C131" s="256"/>
      <c r="D131" s="255"/>
      <c r="E131" s="256"/>
      <c r="F131" s="255"/>
      <c r="G131" s="256"/>
      <c r="H131" s="255"/>
      <c r="I131" s="219"/>
      <c r="J131" s="257"/>
      <c r="K131" s="257"/>
      <c r="L131" s="257"/>
      <c r="M131" s="257"/>
      <c r="N131" s="257"/>
      <c r="O131" s="257"/>
      <c r="P131" s="257"/>
      <c r="Q131" s="257"/>
      <c r="R131" s="334"/>
      <c r="S131" s="257"/>
      <c r="T131" s="257"/>
      <c r="U131" s="257"/>
      <c r="V131" s="257"/>
      <c r="W131" s="257"/>
      <c r="X131" s="257"/>
      <c r="Y131" s="219"/>
      <c r="Z131" s="219"/>
      <c r="AA131" s="219"/>
      <c r="AB131" s="219"/>
      <c r="AC131" s="219"/>
    </row>
    <row r="132" ht="9.75" customHeight="1">
      <c r="A132" s="255"/>
      <c r="B132" s="255"/>
      <c r="C132" s="256"/>
      <c r="D132" s="255"/>
      <c r="E132" s="256"/>
      <c r="F132" s="255"/>
      <c r="G132" s="256"/>
      <c r="H132" s="255"/>
      <c r="I132" s="219"/>
      <c r="J132" s="257"/>
      <c r="K132" s="257"/>
      <c r="L132" s="257"/>
      <c r="M132" s="257"/>
      <c r="N132" s="257"/>
      <c r="O132" s="257"/>
      <c r="P132" s="257"/>
      <c r="Q132" s="257"/>
      <c r="R132" s="333"/>
      <c r="S132" s="257"/>
      <c r="T132" s="257"/>
      <c r="U132" s="257"/>
      <c r="V132" s="257"/>
      <c r="W132" s="257"/>
      <c r="X132" s="257"/>
      <c r="Y132" s="219"/>
      <c r="Z132" s="219"/>
      <c r="AA132" s="219"/>
      <c r="AB132" s="219"/>
      <c r="AC132" s="219"/>
    </row>
    <row r="133" ht="9.75" customHeight="1">
      <c r="A133" s="255"/>
      <c r="B133" s="255"/>
      <c r="C133" s="256"/>
      <c r="D133" s="255"/>
      <c r="E133" s="256"/>
      <c r="F133" s="255"/>
      <c r="G133" s="256"/>
      <c r="H133" s="255"/>
      <c r="I133" s="219"/>
      <c r="J133" s="257"/>
      <c r="K133" s="257"/>
      <c r="L133" s="257"/>
      <c r="M133" s="257"/>
      <c r="N133" s="257"/>
      <c r="O133" s="257"/>
      <c r="P133" s="257"/>
      <c r="Q133" s="257"/>
      <c r="R133" s="334"/>
      <c r="S133" s="257"/>
      <c r="T133" s="257"/>
      <c r="U133" s="257"/>
      <c r="V133" s="257"/>
      <c r="W133" s="257"/>
      <c r="X133" s="257"/>
      <c r="Y133" s="219"/>
      <c r="Z133" s="219"/>
      <c r="AA133" s="219"/>
      <c r="AB133" s="219"/>
      <c r="AC133" s="219"/>
    </row>
    <row r="134" ht="9.75" customHeight="1">
      <c r="A134" s="255"/>
      <c r="B134" s="255"/>
      <c r="C134" s="256"/>
      <c r="D134" s="255"/>
      <c r="E134" s="256"/>
      <c r="F134" s="255"/>
      <c r="G134" s="256"/>
      <c r="H134" s="255"/>
      <c r="I134" s="219"/>
      <c r="J134" s="257"/>
      <c r="K134" s="257"/>
      <c r="L134" s="257"/>
      <c r="M134" s="257"/>
      <c r="N134" s="257"/>
      <c r="O134" s="257"/>
      <c r="P134" s="257"/>
      <c r="Q134" s="257"/>
      <c r="R134" s="333"/>
      <c r="S134" s="257"/>
      <c r="T134" s="257"/>
      <c r="U134" s="257"/>
      <c r="V134" s="257"/>
      <c r="W134" s="257"/>
      <c r="X134" s="257"/>
      <c r="Y134" s="219"/>
      <c r="Z134" s="219"/>
      <c r="AA134" s="219"/>
      <c r="AB134" s="219"/>
      <c r="AC134" s="219"/>
    </row>
    <row r="135" ht="9.75" customHeight="1">
      <c r="A135" s="255"/>
      <c r="B135" s="255"/>
      <c r="C135" s="256"/>
      <c r="D135" s="255"/>
      <c r="E135" s="256"/>
      <c r="F135" s="255"/>
      <c r="G135" s="256"/>
      <c r="H135" s="255"/>
      <c r="I135" s="219"/>
      <c r="J135" s="257"/>
      <c r="K135" s="257"/>
      <c r="L135" s="257"/>
      <c r="M135" s="257"/>
      <c r="N135" s="257"/>
      <c r="O135" s="257"/>
      <c r="P135" s="257"/>
      <c r="Q135" s="257"/>
      <c r="R135" s="334"/>
      <c r="S135" s="257"/>
      <c r="T135" s="257"/>
      <c r="U135" s="257"/>
      <c r="V135" s="257"/>
      <c r="W135" s="257"/>
      <c r="X135" s="257"/>
      <c r="Y135" s="219"/>
      <c r="Z135" s="219"/>
      <c r="AA135" s="219"/>
      <c r="AB135" s="219"/>
      <c r="AC135" s="219"/>
    </row>
    <row r="136" ht="9.75" customHeight="1">
      <c r="A136" s="255"/>
      <c r="B136" s="255"/>
      <c r="C136" s="256"/>
      <c r="D136" s="255"/>
      <c r="E136" s="256"/>
      <c r="F136" s="255"/>
      <c r="G136" s="256"/>
      <c r="H136" s="255"/>
      <c r="I136" s="219"/>
      <c r="J136" s="257"/>
      <c r="K136" s="257"/>
      <c r="L136" s="257"/>
      <c r="M136" s="257"/>
      <c r="N136" s="257"/>
      <c r="O136" s="257"/>
      <c r="P136" s="257"/>
      <c r="Q136" s="257"/>
      <c r="R136" s="333"/>
      <c r="S136" s="257"/>
      <c r="T136" s="257"/>
      <c r="U136" s="257"/>
      <c r="V136" s="257"/>
      <c r="W136" s="257"/>
      <c r="X136" s="257"/>
      <c r="Y136" s="219"/>
      <c r="Z136" s="219"/>
      <c r="AA136" s="219"/>
      <c r="AB136" s="219"/>
      <c r="AC136" s="219"/>
    </row>
    <row r="137" ht="9.75" customHeight="1">
      <c r="A137" s="255"/>
      <c r="B137" s="255"/>
      <c r="C137" s="256"/>
      <c r="D137" s="255"/>
      <c r="E137" s="256"/>
      <c r="F137" s="255"/>
      <c r="G137" s="256"/>
      <c r="H137" s="255"/>
      <c r="I137" s="219"/>
      <c r="J137" s="257"/>
      <c r="K137" s="257"/>
      <c r="L137" s="257"/>
      <c r="M137" s="257"/>
      <c r="N137" s="257"/>
      <c r="O137" s="257"/>
      <c r="P137" s="257"/>
      <c r="Q137" s="257"/>
      <c r="R137" s="334"/>
      <c r="S137" s="257"/>
      <c r="T137" s="257"/>
      <c r="U137" s="257"/>
      <c r="V137" s="257"/>
      <c r="W137" s="257"/>
      <c r="X137" s="257"/>
      <c r="Y137" s="219"/>
      <c r="Z137" s="219"/>
      <c r="AA137" s="219"/>
      <c r="AB137" s="219"/>
      <c r="AC137" s="219"/>
    </row>
    <row r="138" ht="9.75" customHeight="1">
      <c r="A138" s="255"/>
      <c r="B138" s="255"/>
      <c r="C138" s="256"/>
      <c r="D138" s="255"/>
      <c r="E138" s="256"/>
      <c r="F138" s="255"/>
      <c r="G138" s="256"/>
      <c r="H138" s="255"/>
      <c r="I138" s="219"/>
      <c r="J138" s="257"/>
      <c r="K138" s="257"/>
      <c r="L138" s="257"/>
      <c r="M138" s="257"/>
      <c r="N138" s="257"/>
      <c r="O138" s="257"/>
      <c r="P138" s="257"/>
      <c r="Q138" s="257"/>
      <c r="R138" s="333"/>
      <c r="S138" s="257"/>
      <c r="T138" s="257"/>
      <c r="U138" s="257"/>
      <c r="V138" s="257"/>
      <c r="W138" s="257"/>
      <c r="X138" s="257"/>
      <c r="Y138" s="219"/>
      <c r="Z138" s="219"/>
      <c r="AA138" s="219"/>
      <c r="AB138" s="219"/>
      <c r="AC138" s="219"/>
    </row>
    <row r="139" ht="9.75" customHeight="1">
      <c r="A139" s="255"/>
      <c r="B139" s="255"/>
      <c r="C139" s="256"/>
      <c r="D139" s="255"/>
      <c r="E139" s="256"/>
      <c r="F139" s="255"/>
      <c r="G139" s="256"/>
      <c r="H139" s="255"/>
      <c r="I139" s="219"/>
      <c r="J139" s="257"/>
      <c r="K139" s="257"/>
      <c r="L139" s="257"/>
      <c r="M139" s="257"/>
      <c r="N139" s="257"/>
      <c r="O139" s="257"/>
      <c r="P139" s="257"/>
      <c r="Q139" s="257"/>
      <c r="R139" s="334"/>
      <c r="S139" s="257"/>
      <c r="T139" s="257"/>
      <c r="U139" s="257"/>
      <c r="V139" s="257"/>
      <c r="W139" s="257"/>
      <c r="X139" s="257"/>
      <c r="Y139" s="219"/>
      <c r="Z139" s="219"/>
      <c r="AA139" s="219"/>
      <c r="AB139" s="219"/>
      <c r="AC139" s="219"/>
    </row>
    <row r="140" ht="9.75" customHeight="1">
      <c r="A140" s="255"/>
      <c r="B140" s="255"/>
      <c r="C140" s="256"/>
      <c r="D140" s="255"/>
      <c r="E140" s="256"/>
      <c r="F140" s="255"/>
      <c r="G140" s="256"/>
      <c r="H140" s="255"/>
      <c r="I140" s="219"/>
      <c r="J140" s="257"/>
      <c r="K140" s="257"/>
      <c r="L140" s="257"/>
      <c r="M140" s="257"/>
      <c r="N140" s="257"/>
      <c r="O140" s="257"/>
      <c r="P140" s="257"/>
      <c r="Q140" s="257"/>
      <c r="R140" s="333"/>
      <c r="S140" s="257"/>
      <c r="T140" s="257"/>
      <c r="U140" s="257"/>
      <c r="V140" s="257"/>
      <c r="W140" s="257"/>
      <c r="X140" s="257"/>
      <c r="Y140" s="219"/>
      <c r="Z140" s="219"/>
      <c r="AA140" s="219"/>
      <c r="AB140" s="219"/>
      <c r="AC140" s="219"/>
    </row>
    <row r="141" ht="9.75" customHeight="1">
      <c r="A141" s="255"/>
      <c r="B141" s="255"/>
      <c r="C141" s="256"/>
      <c r="D141" s="255"/>
      <c r="E141" s="256"/>
      <c r="F141" s="255"/>
      <c r="G141" s="256"/>
      <c r="H141" s="255"/>
      <c r="I141" s="219"/>
      <c r="J141" s="257"/>
      <c r="K141" s="257"/>
      <c r="L141" s="257"/>
      <c r="M141" s="257"/>
      <c r="N141" s="257"/>
      <c r="O141" s="257"/>
      <c r="P141" s="257"/>
      <c r="Q141" s="257"/>
      <c r="R141" s="334"/>
      <c r="S141" s="257"/>
      <c r="T141" s="257"/>
      <c r="U141" s="257"/>
      <c r="V141" s="257"/>
      <c r="W141" s="257"/>
      <c r="X141" s="257"/>
      <c r="Y141" s="219"/>
      <c r="Z141" s="219"/>
      <c r="AA141" s="219"/>
      <c r="AB141" s="219"/>
      <c r="AC141" s="219"/>
    </row>
    <row r="142" ht="9.75" customHeight="1">
      <c r="A142" s="255"/>
      <c r="B142" s="255"/>
      <c r="C142" s="256"/>
      <c r="D142" s="255"/>
      <c r="E142" s="256"/>
      <c r="F142" s="255"/>
      <c r="G142" s="256"/>
      <c r="H142" s="255"/>
      <c r="I142" s="219"/>
      <c r="J142" s="257"/>
      <c r="K142" s="257"/>
      <c r="L142" s="257"/>
      <c r="M142" s="257"/>
      <c r="N142" s="257"/>
      <c r="O142" s="257"/>
      <c r="P142" s="257"/>
      <c r="Q142" s="257"/>
      <c r="R142" s="333"/>
      <c r="S142" s="257"/>
      <c r="T142" s="257"/>
      <c r="U142" s="257"/>
      <c r="V142" s="257"/>
      <c r="W142" s="257"/>
      <c r="X142" s="257"/>
      <c r="Y142" s="219"/>
      <c r="Z142" s="219"/>
      <c r="AA142" s="219"/>
      <c r="AB142" s="219"/>
      <c r="AC142" s="219"/>
    </row>
    <row r="143" ht="9.75" customHeight="1">
      <c r="A143" s="255"/>
      <c r="B143" s="255"/>
      <c r="C143" s="256"/>
      <c r="D143" s="255"/>
      <c r="E143" s="256"/>
      <c r="F143" s="255"/>
      <c r="G143" s="256"/>
      <c r="H143" s="255"/>
      <c r="I143" s="219"/>
      <c r="J143" s="257"/>
      <c r="K143" s="257"/>
      <c r="L143" s="257"/>
      <c r="M143" s="257"/>
      <c r="N143" s="257"/>
      <c r="O143" s="257"/>
      <c r="P143" s="257"/>
      <c r="Q143" s="257"/>
      <c r="R143" s="334"/>
      <c r="S143" s="257"/>
      <c r="T143" s="257"/>
      <c r="U143" s="257"/>
      <c r="V143" s="257"/>
      <c r="W143" s="257"/>
      <c r="X143" s="257"/>
      <c r="Y143" s="219"/>
      <c r="Z143" s="219"/>
      <c r="AA143" s="219"/>
      <c r="AB143" s="219"/>
      <c r="AC143" s="219"/>
    </row>
    <row r="144" ht="9.75" customHeight="1">
      <c r="A144" s="255"/>
      <c r="B144" s="255"/>
      <c r="C144" s="256"/>
      <c r="D144" s="255"/>
      <c r="E144" s="256"/>
      <c r="F144" s="255"/>
      <c r="G144" s="256"/>
      <c r="H144" s="255"/>
      <c r="I144" s="219"/>
      <c r="J144" s="257"/>
      <c r="K144" s="257"/>
      <c r="L144" s="257"/>
      <c r="M144" s="257"/>
      <c r="N144" s="257"/>
      <c r="O144" s="257"/>
      <c r="P144" s="257"/>
      <c r="Q144" s="257"/>
      <c r="R144" s="333"/>
      <c r="S144" s="257"/>
      <c r="T144" s="257"/>
      <c r="U144" s="257"/>
      <c r="V144" s="257"/>
      <c r="W144" s="257"/>
      <c r="X144" s="257"/>
      <c r="Y144" s="219"/>
      <c r="Z144" s="219"/>
      <c r="AA144" s="219"/>
      <c r="AB144" s="219"/>
      <c r="AC144" s="219"/>
    </row>
    <row r="145" ht="9.75" customHeight="1">
      <c r="A145" s="255"/>
      <c r="B145" s="255"/>
      <c r="C145" s="256"/>
      <c r="D145" s="255"/>
      <c r="E145" s="256"/>
      <c r="F145" s="255"/>
      <c r="G145" s="256"/>
      <c r="H145" s="255"/>
      <c r="I145" s="219"/>
      <c r="J145" s="257"/>
      <c r="K145" s="257"/>
      <c r="L145" s="257"/>
      <c r="M145" s="257"/>
      <c r="N145" s="257"/>
      <c r="O145" s="257"/>
      <c r="P145" s="257"/>
      <c r="Q145" s="257"/>
      <c r="R145" s="334"/>
      <c r="S145" s="257"/>
      <c r="T145" s="257"/>
      <c r="U145" s="257"/>
      <c r="V145" s="257"/>
      <c r="W145" s="257"/>
      <c r="X145" s="257"/>
      <c r="Y145" s="219"/>
      <c r="Z145" s="219"/>
      <c r="AA145" s="219"/>
      <c r="AB145" s="219"/>
      <c r="AC145" s="219"/>
    </row>
    <row r="146" ht="9.75" customHeight="1">
      <c r="A146" s="255"/>
      <c r="B146" s="255"/>
      <c r="C146" s="256"/>
      <c r="D146" s="255"/>
      <c r="E146" s="256"/>
      <c r="F146" s="255"/>
      <c r="G146" s="256"/>
      <c r="H146" s="255"/>
      <c r="I146" s="219"/>
      <c r="J146" s="257"/>
      <c r="K146" s="257"/>
      <c r="L146" s="257"/>
      <c r="M146" s="257"/>
      <c r="N146" s="257"/>
      <c r="O146" s="257"/>
      <c r="P146" s="257"/>
      <c r="Q146" s="257"/>
      <c r="R146" s="333"/>
      <c r="S146" s="257"/>
      <c r="T146" s="257"/>
      <c r="U146" s="257"/>
      <c r="V146" s="257"/>
      <c r="W146" s="257"/>
      <c r="X146" s="257"/>
      <c r="Y146" s="219"/>
      <c r="Z146" s="219"/>
      <c r="AA146" s="219"/>
      <c r="AB146" s="219"/>
      <c r="AC146" s="219"/>
    </row>
    <row r="147" ht="9.75" customHeight="1">
      <c r="A147" s="255"/>
      <c r="B147" s="255"/>
      <c r="C147" s="256"/>
      <c r="D147" s="255"/>
      <c r="E147" s="256"/>
      <c r="F147" s="255"/>
      <c r="G147" s="256"/>
      <c r="H147" s="255"/>
      <c r="I147" s="219"/>
      <c r="J147" s="257"/>
      <c r="K147" s="257"/>
      <c r="L147" s="257"/>
      <c r="M147" s="257"/>
      <c r="N147" s="257"/>
      <c r="O147" s="257"/>
      <c r="P147" s="257"/>
      <c r="Q147" s="257"/>
      <c r="R147" s="334"/>
      <c r="S147" s="257"/>
      <c r="T147" s="257"/>
      <c r="U147" s="257"/>
      <c r="V147" s="257"/>
      <c r="W147" s="257"/>
      <c r="X147" s="257"/>
      <c r="Y147" s="219"/>
      <c r="Z147" s="219"/>
      <c r="AA147" s="219"/>
      <c r="AB147" s="219"/>
      <c r="AC147" s="219"/>
    </row>
    <row r="148" ht="9.75" customHeight="1">
      <c r="A148" s="255"/>
      <c r="B148" s="255"/>
      <c r="C148" s="256"/>
      <c r="D148" s="255"/>
      <c r="E148" s="256"/>
      <c r="F148" s="255"/>
      <c r="G148" s="256"/>
      <c r="H148" s="255"/>
      <c r="I148" s="219"/>
      <c r="J148" s="257"/>
      <c r="K148" s="257"/>
      <c r="L148" s="257"/>
      <c r="M148" s="257"/>
      <c r="N148" s="257"/>
      <c r="O148" s="257"/>
      <c r="P148" s="257"/>
      <c r="Q148" s="257"/>
      <c r="R148" s="333"/>
      <c r="S148" s="257"/>
      <c r="T148" s="257"/>
      <c r="U148" s="257"/>
      <c r="V148" s="257"/>
      <c r="W148" s="257"/>
      <c r="X148" s="257"/>
      <c r="Y148" s="219"/>
      <c r="Z148" s="219"/>
      <c r="AA148" s="219"/>
      <c r="AB148" s="219"/>
      <c r="AC148" s="219"/>
    </row>
    <row r="149" ht="9.75" customHeight="1">
      <c r="A149" s="255"/>
      <c r="B149" s="255"/>
      <c r="C149" s="256"/>
      <c r="D149" s="255"/>
      <c r="E149" s="256"/>
      <c r="F149" s="255"/>
      <c r="G149" s="256"/>
      <c r="H149" s="255"/>
      <c r="I149" s="219"/>
      <c r="J149" s="257"/>
      <c r="K149" s="257"/>
      <c r="L149" s="257"/>
      <c r="M149" s="257"/>
      <c r="N149" s="257"/>
      <c r="O149" s="257"/>
      <c r="P149" s="257"/>
      <c r="Q149" s="257"/>
      <c r="R149" s="334"/>
      <c r="S149" s="257"/>
      <c r="T149" s="257"/>
      <c r="U149" s="257"/>
      <c r="V149" s="257"/>
      <c r="W149" s="257"/>
      <c r="X149" s="257"/>
      <c r="Y149" s="219"/>
      <c r="Z149" s="219"/>
      <c r="AA149" s="219"/>
      <c r="AB149" s="219"/>
      <c r="AC149" s="219"/>
    </row>
    <row r="150" ht="9.75" customHeight="1">
      <c r="A150" s="255"/>
      <c r="B150" s="255"/>
      <c r="C150" s="256"/>
      <c r="D150" s="255"/>
      <c r="E150" s="256"/>
      <c r="F150" s="255"/>
      <c r="G150" s="256"/>
      <c r="H150" s="255"/>
      <c r="I150" s="219"/>
      <c r="J150" s="257"/>
      <c r="K150" s="257"/>
      <c r="L150" s="257"/>
      <c r="M150" s="257"/>
      <c r="N150" s="257"/>
      <c r="O150" s="257"/>
      <c r="P150" s="257"/>
      <c r="Q150" s="257"/>
      <c r="R150" s="333"/>
      <c r="S150" s="257"/>
      <c r="T150" s="257"/>
      <c r="U150" s="257"/>
      <c r="V150" s="257"/>
      <c r="W150" s="257"/>
      <c r="X150" s="257"/>
      <c r="Y150" s="219"/>
      <c r="Z150" s="219"/>
      <c r="AA150" s="219"/>
      <c r="AB150" s="219"/>
      <c r="AC150" s="219"/>
    </row>
    <row r="151" ht="9.75" customHeight="1">
      <c r="A151" s="255"/>
      <c r="B151" s="255"/>
      <c r="C151" s="256"/>
      <c r="D151" s="255"/>
      <c r="E151" s="256"/>
      <c r="F151" s="255"/>
      <c r="G151" s="256"/>
      <c r="H151" s="255"/>
      <c r="I151" s="219"/>
      <c r="J151" s="257"/>
      <c r="K151" s="257"/>
      <c r="L151" s="257"/>
      <c r="M151" s="257"/>
      <c r="N151" s="257"/>
      <c r="O151" s="257"/>
      <c r="P151" s="257"/>
      <c r="Q151" s="257"/>
      <c r="R151" s="334"/>
      <c r="S151" s="257"/>
      <c r="T151" s="257"/>
      <c r="U151" s="257"/>
      <c r="V151" s="257"/>
      <c r="W151" s="257"/>
      <c r="X151" s="257"/>
      <c r="Y151" s="219"/>
      <c r="Z151" s="219"/>
      <c r="AA151" s="219"/>
      <c r="AB151" s="219"/>
      <c r="AC151" s="219"/>
    </row>
    <row r="152" ht="9.75" customHeight="1">
      <c r="A152" s="255"/>
      <c r="B152" s="255"/>
      <c r="C152" s="256"/>
      <c r="D152" s="255"/>
      <c r="E152" s="256"/>
      <c r="F152" s="255"/>
      <c r="G152" s="256"/>
      <c r="H152" s="255"/>
      <c r="I152" s="219"/>
      <c r="J152" s="257"/>
      <c r="K152" s="257"/>
      <c r="L152" s="257"/>
      <c r="M152" s="257"/>
      <c r="N152" s="257"/>
      <c r="O152" s="257"/>
      <c r="P152" s="257"/>
      <c r="Q152" s="257"/>
      <c r="R152" s="333"/>
      <c r="S152" s="257"/>
      <c r="T152" s="257"/>
      <c r="U152" s="257"/>
      <c r="V152" s="257"/>
      <c r="W152" s="257"/>
      <c r="X152" s="257"/>
      <c r="Y152" s="219"/>
      <c r="Z152" s="219"/>
      <c r="AA152" s="219"/>
      <c r="AB152" s="219"/>
      <c r="AC152" s="219"/>
    </row>
    <row r="153" ht="9.75" customHeight="1">
      <c r="A153" s="255"/>
      <c r="B153" s="255"/>
      <c r="C153" s="256"/>
      <c r="D153" s="255"/>
      <c r="E153" s="256"/>
      <c r="F153" s="255"/>
      <c r="G153" s="256"/>
      <c r="H153" s="255"/>
      <c r="I153" s="219"/>
      <c r="J153" s="257"/>
      <c r="K153" s="257"/>
      <c r="L153" s="257"/>
      <c r="M153" s="257"/>
      <c r="N153" s="257"/>
      <c r="O153" s="257"/>
      <c r="P153" s="257"/>
      <c r="Q153" s="257"/>
      <c r="R153" s="334"/>
      <c r="S153" s="257"/>
      <c r="T153" s="257"/>
      <c r="U153" s="257"/>
      <c r="V153" s="257"/>
      <c r="W153" s="257"/>
      <c r="X153" s="257"/>
      <c r="Y153" s="219"/>
      <c r="Z153" s="219"/>
      <c r="AA153" s="219"/>
      <c r="AB153" s="219"/>
      <c r="AC153" s="219"/>
    </row>
    <row r="154" ht="9.75" customHeight="1">
      <c r="A154" s="255"/>
      <c r="B154" s="255"/>
      <c r="C154" s="256"/>
      <c r="D154" s="255"/>
      <c r="E154" s="256"/>
      <c r="F154" s="255"/>
      <c r="G154" s="256"/>
      <c r="H154" s="255"/>
      <c r="I154" s="219"/>
      <c r="J154" s="257"/>
      <c r="K154" s="257"/>
      <c r="L154" s="257"/>
      <c r="M154" s="257"/>
      <c r="N154" s="257"/>
      <c r="O154" s="257"/>
      <c r="P154" s="257"/>
      <c r="Q154" s="257"/>
      <c r="R154" s="334"/>
      <c r="S154" s="257"/>
      <c r="T154" s="257"/>
      <c r="U154" s="257"/>
      <c r="V154" s="257"/>
      <c r="W154" s="257"/>
      <c r="X154" s="257"/>
      <c r="Y154" s="219"/>
      <c r="Z154" s="219"/>
      <c r="AA154" s="219"/>
      <c r="AB154" s="219"/>
      <c r="AC154" s="219"/>
    </row>
    <row r="155" ht="9.75" customHeight="1">
      <c r="A155" s="255"/>
      <c r="B155" s="255"/>
      <c r="C155" s="256"/>
      <c r="D155" s="255"/>
      <c r="E155" s="256"/>
      <c r="F155" s="255"/>
      <c r="G155" s="256"/>
      <c r="H155" s="255"/>
      <c r="I155" s="219"/>
      <c r="J155" s="257"/>
      <c r="K155" s="257"/>
      <c r="L155" s="257"/>
      <c r="M155" s="257"/>
      <c r="N155" s="257"/>
      <c r="O155" s="257"/>
      <c r="P155" s="257"/>
      <c r="Q155" s="257"/>
      <c r="R155" s="333"/>
      <c r="S155" s="257"/>
      <c r="T155" s="257"/>
      <c r="U155" s="257"/>
      <c r="V155" s="257"/>
      <c r="W155" s="257"/>
      <c r="X155" s="257"/>
      <c r="Y155" s="219"/>
      <c r="Z155" s="219"/>
      <c r="AA155" s="219"/>
      <c r="AB155" s="219"/>
      <c r="AC155" s="219"/>
    </row>
    <row r="156" ht="9.75" customHeight="1">
      <c r="A156" s="255"/>
      <c r="B156" s="255"/>
      <c r="C156" s="256"/>
      <c r="D156" s="255"/>
      <c r="E156" s="256"/>
      <c r="F156" s="255"/>
      <c r="G156" s="256"/>
      <c r="H156" s="255"/>
      <c r="I156" s="219"/>
      <c r="J156" s="257"/>
      <c r="K156" s="257"/>
      <c r="L156" s="257"/>
      <c r="M156" s="257"/>
      <c r="N156" s="257"/>
      <c r="O156" s="257"/>
      <c r="P156" s="257"/>
      <c r="Q156" s="257"/>
      <c r="R156" s="334"/>
      <c r="S156" s="257"/>
      <c r="T156" s="257"/>
      <c r="U156" s="257"/>
      <c r="V156" s="257"/>
      <c r="W156" s="257"/>
      <c r="X156" s="257"/>
      <c r="Y156" s="219"/>
      <c r="Z156" s="219"/>
      <c r="AA156" s="219"/>
      <c r="AB156" s="219"/>
      <c r="AC156" s="219"/>
    </row>
    <row r="157" ht="9.75" customHeight="1">
      <c r="A157" s="255"/>
      <c r="B157" s="255"/>
      <c r="C157" s="256"/>
      <c r="D157" s="255"/>
      <c r="E157" s="256"/>
      <c r="F157" s="255"/>
      <c r="G157" s="256"/>
      <c r="H157" s="255"/>
      <c r="I157" s="219"/>
      <c r="J157" s="257"/>
      <c r="K157" s="257"/>
      <c r="L157" s="257"/>
      <c r="M157" s="257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19"/>
      <c r="Z157" s="219"/>
      <c r="AA157" s="219"/>
      <c r="AB157" s="219"/>
      <c r="AC157" s="219"/>
    </row>
    <row r="158" ht="9.75" customHeight="1">
      <c r="A158" s="255"/>
      <c r="B158" s="255"/>
      <c r="C158" s="256"/>
      <c r="D158" s="255"/>
      <c r="E158" s="256"/>
      <c r="F158" s="255"/>
      <c r="G158" s="256"/>
      <c r="H158" s="255"/>
      <c r="I158" s="219"/>
      <c r="J158" s="257"/>
      <c r="K158" s="257"/>
      <c r="L158" s="257"/>
      <c r="M158" s="257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19"/>
      <c r="Z158" s="219"/>
      <c r="AA158" s="219"/>
      <c r="AB158" s="219"/>
      <c r="AC158" s="219"/>
    </row>
    <row r="159" ht="9.75" customHeight="1">
      <c r="A159" s="255"/>
      <c r="B159" s="255"/>
      <c r="C159" s="256"/>
      <c r="D159" s="255"/>
      <c r="E159" s="256"/>
      <c r="F159" s="255"/>
      <c r="G159" s="256"/>
      <c r="H159" s="255"/>
      <c r="I159" s="219"/>
      <c r="J159" s="257"/>
      <c r="K159" s="257"/>
      <c r="L159" s="257"/>
      <c r="M159" s="257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19"/>
      <c r="Z159" s="219"/>
      <c r="AA159" s="219"/>
      <c r="AB159" s="219"/>
      <c r="AC159" s="219"/>
    </row>
    <row r="160" ht="9.75" customHeight="1">
      <c r="A160" s="255"/>
      <c r="B160" s="255"/>
      <c r="C160" s="256"/>
      <c r="D160" s="255"/>
      <c r="E160" s="256"/>
      <c r="F160" s="255"/>
      <c r="G160" s="256"/>
      <c r="H160" s="255"/>
      <c r="I160" s="219"/>
      <c r="J160" s="257"/>
      <c r="K160" s="257"/>
      <c r="L160" s="257"/>
      <c r="M160" s="257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19"/>
      <c r="Z160" s="219"/>
      <c r="AA160" s="219"/>
      <c r="AB160" s="219"/>
      <c r="AC160" s="219"/>
    </row>
    <row r="161" ht="9.75" customHeight="1">
      <c r="A161" s="255"/>
      <c r="B161" s="255"/>
      <c r="C161" s="256"/>
      <c r="D161" s="255"/>
      <c r="E161" s="256"/>
      <c r="F161" s="255"/>
      <c r="G161" s="256"/>
      <c r="H161" s="255"/>
      <c r="I161" s="219"/>
      <c r="J161" s="257"/>
      <c r="K161" s="257"/>
      <c r="L161" s="257"/>
      <c r="M161" s="257"/>
      <c r="N161" s="257"/>
      <c r="O161" s="257"/>
      <c r="P161" s="257"/>
      <c r="Q161" s="257"/>
      <c r="R161" s="257"/>
      <c r="S161" s="257"/>
      <c r="T161" s="257"/>
      <c r="U161" s="257"/>
      <c r="V161" s="257"/>
      <c r="W161" s="257"/>
      <c r="X161" s="257"/>
      <c r="Y161" s="219"/>
      <c r="Z161" s="219"/>
      <c r="AA161" s="219"/>
      <c r="AB161" s="219"/>
      <c r="AC161" s="219"/>
    </row>
    <row r="162" ht="9.75" customHeight="1">
      <c r="A162" s="255"/>
      <c r="B162" s="255"/>
      <c r="C162" s="256"/>
      <c r="D162" s="255"/>
      <c r="E162" s="256"/>
      <c r="F162" s="255"/>
      <c r="G162" s="256"/>
      <c r="H162" s="255"/>
      <c r="I162" s="219"/>
      <c r="J162" s="257"/>
      <c r="K162" s="257"/>
      <c r="L162" s="257"/>
      <c r="M162" s="257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19"/>
      <c r="Z162" s="219"/>
      <c r="AA162" s="219"/>
      <c r="AB162" s="219"/>
      <c r="AC162" s="219"/>
    </row>
    <row r="163" ht="9.75" customHeight="1">
      <c r="A163" s="255"/>
      <c r="B163" s="255"/>
      <c r="C163" s="256"/>
      <c r="D163" s="255"/>
      <c r="E163" s="256"/>
      <c r="F163" s="255"/>
      <c r="G163" s="256"/>
      <c r="H163" s="255"/>
      <c r="I163" s="219"/>
      <c r="J163" s="257"/>
      <c r="K163" s="257"/>
      <c r="L163" s="257"/>
      <c r="M163" s="257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19"/>
      <c r="Z163" s="219"/>
      <c r="AA163" s="219"/>
      <c r="AB163" s="219"/>
      <c r="AC163" s="219"/>
    </row>
    <row r="164" ht="9.75" customHeight="1">
      <c r="A164" s="255"/>
      <c r="B164" s="255"/>
      <c r="C164" s="256"/>
      <c r="D164" s="255"/>
      <c r="E164" s="256"/>
      <c r="F164" s="255"/>
      <c r="G164" s="256"/>
      <c r="H164" s="255"/>
      <c r="I164" s="219"/>
      <c r="J164" s="257"/>
      <c r="K164" s="257"/>
      <c r="L164" s="257"/>
      <c r="M164" s="257"/>
      <c r="N164" s="257"/>
      <c r="O164" s="257"/>
      <c r="P164" s="257"/>
      <c r="Q164" s="257"/>
      <c r="R164" s="257"/>
      <c r="S164" s="257"/>
      <c r="T164" s="257"/>
      <c r="U164" s="257"/>
      <c r="V164" s="257"/>
      <c r="W164" s="257"/>
      <c r="X164" s="257"/>
      <c r="Y164" s="219"/>
      <c r="Z164" s="219"/>
      <c r="AA164" s="219"/>
      <c r="AB164" s="219"/>
      <c r="AC164" s="219"/>
    </row>
    <row r="165" ht="9.75" customHeight="1">
      <c r="A165" s="255"/>
      <c r="B165" s="255"/>
      <c r="C165" s="256"/>
      <c r="D165" s="255"/>
      <c r="E165" s="256"/>
      <c r="F165" s="255"/>
      <c r="G165" s="256"/>
      <c r="H165" s="255"/>
      <c r="I165" s="219"/>
      <c r="J165" s="257"/>
      <c r="K165" s="257"/>
      <c r="L165" s="257"/>
      <c r="M165" s="257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19"/>
      <c r="Z165" s="219"/>
      <c r="AA165" s="219"/>
      <c r="AB165" s="219"/>
      <c r="AC165" s="219"/>
    </row>
    <row r="166" ht="9.75" customHeight="1">
      <c r="A166" s="255"/>
      <c r="B166" s="255"/>
      <c r="C166" s="256"/>
      <c r="D166" s="255"/>
      <c r="E166" s="256"/>
      <c r="F166" s="255"/>
      <c r="G166" s="256"/>
      <c r="H166" s="255"/>
      <c r="I166" s="219"/>
      <c r="J166" s="257"/>
      <c r="K166" s="257"/>
      <c r="L166" s="257"/>
      <c r="M166" s="257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19"/>
      <c r="Z166" s="219"/>
      <c r="AA166" s="219"/>
      <c r="AB166" s="219"/>
      <c r="AC166" s="219"/>
    </row>
    <row r="167" ht="9.75" customHeight="1">
      <c r="A167" s="255"/>
      <c r="B167" s="255"/>
      <c r="C167" s="256"/>
      <c r="D167" s="255"/>
      <c r="E167" s="256"/>
      <c r="F167" s="255"/>
      <c r="G167" s="256"/>
      <c r="H167" s="255"/>
      <c r="I167" s="219"/>
      <c r="J167" s="257"/>
      <c r="K167" s="257"/>
      <c r="L167" s="257"/>
      <c r="M167" s="257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19"/>
      <c r="Z167" s="219"/>
      <c r="AA167" s="219"/>
      <c r="AB167" s="219"/>
      <c r="AC167" s="219"/>
    </row>
    <row r="168" ht="9.75" customHeight="1">
      <c r="A168" s="255"/>
      <c r="B168" s="255"/>
      <c r="C168" s="256"/>
      <c r="D168" s="255"/>
      <c r="E168" s="256"/>
      <c r="F168" s="255"/>
      <c r="G168" s="256"/>
      <c r="H168" s="255"/>
      <c r="I168" s="219"/>
      <c r="J168" s="257"/>
      <c r="K168" s="257"/>
      <c r="L168" s="257"/>
      <c r="M168" s="257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19"/>
      <c r="Z168" s="219"/>
      <c r="AA168" s="219"/>
      <c r="AB168" s="219"/>
      <c r="AC168" s="219"/>
    </row>
    <row r="169" ht="9.75" customHeight="1">
      <c r="A169" s="255"/>
      <c r="B169" s="255"/>
      <c r="C169" s="256"/>
      <c r="D169" s="255"/>
      <c r="E169" s="256"/>
      <c r="F169" s="255"/>
      <c r="G169" s="256"/>
      <c r="H169" s="255"/>
      <c r="I169" s="219"/>
      <c r="J169" s="257"/>
      <c r="K169" s="257"/>
      <c r="L169" s="257"/>
      <c r="M169" s="257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19"/>
      <c r="Z169" s="219"/>
      <c r="AA169" s="219"/>
      <c r="AB169" s="219"/>
      <c r="AC169" s="219"/>
    </row>
    <row r="170" ht="9.75" customHeight="1">
      <c r="A170" s="255"/>
      <c r="B170" s="255"/>
      <c r="C170" s="256"/>
      <c r="D170" s="255"/>
      <c r="E170" s="256"/>
      <c r="F170" s="255"/>
      <c r="G170" s="256"/>
      <c r="H170" s="255"/>
      <c r="I170" s="219"/>
      <c r="J170" s="257"/>
      <c r="K170" s="257"/>
      <c r="L170" s="257"/>
      <c r="M170" s="257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19"/>
      <c r="Z170" s="219"/>
      <c r="AA170" s="219"/>
      <c r="AB170" s="219"/>
      <c r="AC170" s="219"/>
    </row>
    <row r="171" ht="9.75" customHeight="1">
      <c r="A171" s="255"/>
      <c r="B171" s="255"/>
      <c r="C171" s="256"/>
      <c r="D171" s="255"/>
      <c r="E171" s="256"/>
      <c r="F171" s="255"/>
      <c r="G171" s="256"/>
      <c r="H171" s="255"/>
      <c r="I171" s="219"/>
      <c r="J171" s="257"/>
      <c r="K171" s="257"/>
      <c r="L171" s="257"/>
      <c r="M171" s="257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19"/>
      <c r="Z171" s="219"/>
      <c r="AA171" s="219"/>
      <c r="AB171" s="219"/>
      <c r="AC171" s="219"/>
    </row>
    <row r="172" ht="9.75" customHeight="1">
      <c r="A172" s="255"/>
      <c r="B172" s="255"/>
      <c r="C172" s="256"/>
      <c r="D172" s="255"/>
      <c r="E172" s="256"/>
      <c r="F172" s="255"/>
      <c r="G172" s="256"/>
      <c r="H172" s="255"/>
      <c r="I172" s="219"/>
      <c r="J172" s="257"/>
      <c r="K172" s="257"/>
      <c r="L172" s="257"/>
      <c r="M172" s="257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19"/>
      <c r="Z172" s="219"/>
      <c r="AA172" s="219"/>
      <c r="AB172" s="219"/>
      <c r="AC172" s="219"/>
    </row>
    <row r="173" ht="9.75" customHeight="1">
      <c r="A173" s="255"/>
      <c r="B173" s="255"/>
      <c r="C173" s="256"/>
      <c r="D173" s="255"/>
      <c r="E173" s="256"/>
      <c r="F173" s="255"/>
      <c r="G173" s="256"/>
      <c r="H173" s="255"/>
      <c r="I173" s="219"/>
      <c r="J173" s="257"/>
      <c r="K173" s="257"/>
      <c r="L173" s="257"/>
      <c r="M173" s="257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19"/>
      <c r="Z173" s="219"/>
      <c r="AA173" s="219"/>
      <c r="AB173" s="219"/>
      <c r="AC173" s="219"/>
    </row>
    <row r="174" ht="9.75" customHeight="1">
      <c r="A174" s="255"/>
      <c r="B174" s="255"/>
      <c r="C174" s="256"/>
      <c r="D174" s="255"/>
      <c r="E174" s="256"/>
      <c r="F174" s="255"/>
      <c r="G174" s="256"/>
      <c r="H174" s="255"/>
      <c r="I174" s="219"/>
      <c r="J174" s="257"/>
      <c r="K174" s="257"/>
      <c r="L174" s="257"/>
      <c r="M174" s="257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19"/>
      <c r="Z174" s="219"/>
      <c r="AA174" s="219"/>
      <c r="AB174" s="219"/>
      <c r="AC174" s="219"/>
    </row>
    <row r="175" ht="9.75" customHeight="1">
      <c r="A175" s="255"/>
      <c r="B175" s="255"/>
      <c r="C175" s="256"/>
      <c r="D175" s="255"/>
      <c r="E175" s="256"/>
      <c r="F175" s="255"/>
      <c r="G175" s="256"/>
      <c r="H175" s="255"/>
      <c r="I175" s="219"/>
      <c r="J175" s="257"/>
      <c r="K175" s="257"/>
      <c r="L175" s="257"/>
      <c r="M175" s="257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19"/>
      <c r="Z175" s="219"/>
      <c r="AA175" s="219"/>
      <c r="AB175" s="219"/>
      <c r="AC175" s="219"/>
    </row>
    <row r="176" ht="9.75" customHeight="1">
      <c r="A176" s="255"/>
      <c r="B176" s="255"/>
      <c r="C176" s="256"/>
      <c r="D176" s="255"/>
      <c r="E176" s="256"/>
      <c r="F176" s="255"/>
      <c r="G176" s="256"/>
      <c r="H176" s="255"/>
      <c r="I176" s="219"/>
      <c r="J176" s="257"/>
      <c r="K176" s="257"/>
      <c r="L176" s="257"/>
      <c r="M176" s="257"/>
      <c r="N176" s="257"/>
      <c r="O176" s="257"/>
      <c r="P176" s="257"/>
      <c r="Q176" s="257"/>
      <c r="R176" s="257"/>
      <c r="S176" s="257"/>
      <c r="T176" s="257"/>
      <c r="U176" s="257"/>
      <c r="V176" s="257"/>
      <c r="W176" s="257"/>
      <c r="X176" s="257"/>
      <c r="Y176" s="219"/>
      <c r="Z176" s="219"/>
      <c r="AA176" s="219"/>
      <c r="AB176" s="219"/>
      <c r="AC176" s="219"/>
    </row>
    <row r="177" ht="9.75" customHeight="1">
      <c r="A177" s="255"/>
      <c r="B177" s="255"/>
      <c r="C177" s="256"/>
      <c r="D177" s="255"/>
      <c r="E177" s="256"/>
      <c r="F177" s="255"/>
      <c r="G177" s="256"/>
      <c r="H177" s="255"/>
      <c r="I177" s="219"/>
      <c r="J177" s="257"/>
      <c r="K177" s="257"/>
      <c r="L177" s="257"/>
      <c r="M177" s="257"/>
      <c r="N177" s="257"/>
      <c r="O177" s="257"/>
      <c r="P177" s="257"/>
      <c r="Q177" s="257"/>
      <c r="R177" s="257"/>
      <c r="S177" s="257"/>
      <c r="T177" s="257"/>
      <c r="U177" s="257"/>
      <c r="V177" s="257"/>
      <c r="W177" s="257"/>
      <c r="X177" s="257"/>
      <c r="Y177" s="219"/>
      <c r="Z177" s="219"/>
      <c r="AA177" s="219"/>
      <c r="AB177" s="219"/>
      <c r="AC177" s="219"/>
    </row>
    <row r="178" ht="9.75" customHeight="1">
      <c r="A178" s="255"/>
      <c r="B178" s="255"/>
      <c r="C178" s="256"/>
      <c r="D178" s="255"/>
      <c r="E178" s="256"/>
      <c r="F178" s="255"/>
      <c r="G178" s="256"/>
      <c r="H178" s="255"/>
      <c r="I178" s="219"/>
      <c r="J178" s="257"/>
      <c r="K178" s="257"/>
      <c r="L178" s="257"/>
      <c r="M178" s="257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19"/>
      <c r="Z178" s="219"/>
      <c r="AA178" s="219"/>
      <c r="AB178" s="219"/>
      <c r="AC178" s="219"/>
    </row>
    <row r="179" ht="9.75" customHeight="1">
      <c r="A179" s="255"/>
      <c r="B179" s="255"/>
      <c r="C179" s="256"/>
      <c r="D179" s="255"/>
      <c r="E179" s="256"/>
      <c r="F179" s="255"/>
      <c r="G179" s="256"/>
      <c r="H179" s="255"/>
      <c r="I179" s="219"/>
      <c r="J179" s="257"/>
      <c r="K179" s="257"/>
      <c r="L179" s="257"/>
      <c r="M179" s="257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19"/>
      <c r="Z179" s="219"/>
      <c r="AA179" s="219"/>
      <c r="AB179" s="219"/>
      <c r="AC179" s="219"/>
    </row>
    <row r="180" ht="9.75" customHeight="1">
      <c r="A180" s="255"/>
      <c r="B180" s="255"/>
      <c r="C180" s="256"/>
      <c r="D180" s="255"/>
      <c r="E180" s="256"/>
      <c r="F180" s="255"/>
      <c r="G180" s="256"/>
      <c r="H180" s="255"/>
      <c r="I180" s="219"/>
      <c r="J180" s="257"/>
      <c r="K180" s="257"/>
      <c r="L180" s="257"/>
      <c r="M180" s="257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19"/>
      <c r="Z180" s="219"/>
      <c r="AA180" s="219"/>
      <c r="AB180" s="219"/>
      <c r="AC180" s="219"/>
    </row>
    <row r="181" ht="9.75" customHeight="1">
      <c r="A181" s="255"/>
      <c r="B181" s="255"/>
      <c r="C181" s="256"/>
      <c r="D181" s="255"/>
      <c r="E181" s="256"/>
      <c r="F181" s="255"/>
      <c r="G181" s="256"/>
      <c r="H181" s="255"/>
      <c r="I181" s="219"/>
      <c r="J181" s="257"/>
      <c r="K181" s="257"/>
      <c r="L181" s="257"/>
      <c r="M181" s="257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19"/>
      <c r="Z181" s="219"/>
      <c r="AA181" s="219"/>
      <c r="AB181" s="219"/>
      <c r="AC181" s="219"/>
    </row>
    <row r="182" ht="9.75" customHeight="1">
      <c r="A182" s="255"/>
      <c r="B182" s="255"/>
      <c r="C182" s="256"/>
      <c r="D182" s="255"/>
      <c r="E182" s="256"/>
      <c r="F182" s="255"/>
      <c r="G182" s="256"/>
      <c r="H182" s="255"/>
      <c r="I182" s="219"/>
      <c r="J182" s="257"/>
      <c r="K182" s="257"/>
      <c r="L182" s="257"/>
      <c r="M182" s="257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19"/>
      <c r="Z182" s="219"/>
      <c r="AA182" s="219"/>
      <c r="AB182" s="219"/>
      <c r="AC182" s="219"/>
    </row>
    <row r="183" ht="9.75" customHeight="1">
      <c r="A183" s="255"/>
      <c r="B183" s="255"/>
      <c r="C183" s="256"/>
      <c r="D183" s="255"/>
      <c r="E183" s="256"/>
      <c r="F183" s="255"/>
      <c r="G183" s="256"/>
      <c r="H183" s="255"/>
      <c r="I183" s="219"/>
      <c r="J183" s="257"/>
      <c r="K183" s="257"/>
      <c r="L183" s="257"/>
      <c r="M183" s="257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19"/>
      <c r="Z183" s="219"/>
      <c r="AA183" s="219"/>
      <c r="AB183" s="219"/>
      <c r="AC183" s="219"/>
    </row>
    <row r="184" ht="9.75" customHeight="1">
      <c r="A184" s="255"/>
      <c r="B184" s="255"/>
      <c r="C184" s="256"/>
      <c r="D184" s="255"/>
      <c r="E184" s="256"/>
      <c r="F184" s="255"/>
      <c r="G184" s="256"/>
      <c r="H184" s="255"/>
      <c r="I184" s="219"/>
      <c r="J184" s="257"/>
      <c r="K184" s="257"/>
      <c r="L184" s="257"/>
      <c r="M184" s="257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19"/>
      <c r="Z184" s="219"/>
      <c r="AA184" s="219"/>
      <c r="AB184" s="219"/>
      <c r="AC184" s="219"/>
    </row>
    <row r="185" ht="9.75" customHeight="1">
      <c r="A185" s="255"/>
      <c r="B185" s="255"/>
      <c r="C185" s="256"/>
      <c r="D185" s="255"/>
      <c r="E185" s="256"/>
      <c r="F185" s="255"/>
      <c r="G185" s="256"/>
      <c r="H185" s="255"/>
      <c r="I185" s="219"/>
      <c r="J185" s="257"/>
      <c r="K185" s="257"/>
      <c r="L185" s="257"/>
      <c r="M185" s="257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19"/>
      <c r="Z185" s="219"/>
      <c r="AA185" s="219"/>
      <c r="AB185" s="219"/>
      <c r="AC185" s="219"/>
    </row>
    <row r="186" ht="9.75" customHeight="1">
      <c r="A186" s="255"/>
      <c r="B186" s="255"/>
      <c r="C186" s="256"/>
      <c r="D186" s="255"/>
      <c r="E186" s="256"/>
      <c r="F186" s="255"/>
      <c r="G186" s="256"/>
      <c r="H186" s="255"/>
      <c r="I186" s="219"/>
      <c r="J186" s="257"/>
      <c r="K186" s="257"/>
      <c r="L186" s="257"/>
      <c r="M186" s="257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19"/>
      <c r="Z186" s="219"/>
      <c r="AA186" s="219"/>
      <c r="AB186" s="219"/>
      <c r="AC186" s="219"/>
    </row>
    <row r="187" ht="9.75" customHeight="1">
      <c r="A187" s="255"/>
      <c r="B187" s="255"/>
      <c r="C187" s="256"/>
      <c r="D187" s="255"/>
      <c r="E187" s="256"/>
      <c r="F187" s="255"/>
      <c r="G187" s="256"/>
      <c r="H187" s="255"/>
      <c r="I187" s="219"/>
      <c r="J187" s="257"/>
      <c r="K187" s="257"/>
      <c r="L187" s="257"/>
      <c r="M187" s="257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19"/>
      <c r="Z187" s="219"/>
      <c r="AA187" s="219"/>
      <c r="AB187" s="219"/>
      <c r="AC187" s="219"/>
    </row>
    <row r="188" ht="9.75" customHeight="1">
      <c r="A188" s="255"/>
      <c r="B188" s="255"/>
      <c r="C188" s="256"/>
      <c r="D188" s="255"/>
      <c r="E188" s="256"/>
      <c r="F188" s="255"/>
      <c r="G188" s="256"/>
      <c r="H188" s="255"/>
      <c r="I188" s="219"/>
      <c r="J188" s="257"/>
      <c r="K188" s="257"/>
      <c r="L188" s="257"/>
      <c r="M188" s="257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19"/>
      <c r="Z188" s="219"/>
      <c r="AA188" s="219"/>
      <c r="AB188" s="219"/>
      <c r="AC188" s="219"/>
    </row>
    <row r="189" ht="9.75" customHeight="1">
      <c r="A189" s="255"/>
      <c r="B189" s="255"/>
      <c r="C189" s="256"/>
      <c r="D189" s="255"/>
      <c r="E189" s="256"/>
      <c r="F189" s="255"/>
      <c r="G189" s="256"/>
      <c r="H189" s="255"/>
      <c r="I189" s="219"/>
      <c r="J189" s="257"/>
      <c r="K189" s="257"/>
      <c r="L189" s="257"/>
      <c r="M189" s="257"/>
      <c r="N189" s="257"/>
      <c r="O189" s="257"/>
      <c r="P189" s="257"/>
      <c r="Q189" s="257"/>
      <c r="R189" s="257"/>
      <c r="S189" s="257"/>
      <c r="T189" s="257"/>
      <c r="U189" s="257"/>
      <c r="V189" s="257"/>
      <c r="W189" s="257"/>
      <c r="X189" s="257"/>
      <c r="Y189" s="219"/>
      <c r="Z189" s="219"/>
      <c r="AA189" s="219"/>
      <c r="AB189" s="219"/>
      <c r="AC189" s="219"/>
    </row>
    <row r="190" ht="9.75" customHeight="1">
      <c r="A190" s="255"/>
      <c r="B190" s="255"/>
      <c r="C190" s="256"/>
      <c r="D190" s="255"/>
      <c r="E190" s="256"/>
      <c r="F190" s="255"/>
      <c r="G190" s="256"/>
      <c r="H190" s="255"/>
      <c r="I190" s="219"/>
      <c r="J190" s="257"/>
      <c r="K190" s="257"/>
      <c r="L190" s="257"/>
      <c r="M190" s="257"/>
      <c r="N190" s="257"/>
      <c r="O190" s="257"/>
      <c r="P190" s="257"/>
      <c r="Q190" s="257"/>
      <c r="R190" s="257"/>
      <c r="S190" s="257"/>
      <c r="T190" s="257"/>
      <c r="U190" s="257"/>
      <c r="V190" s="257"/>
      <c r="W190" s="257"/>
      <c r="X190" s="257"/>
      <c r="Y190" s="219"/>
      <c r="Z190" s="219"/>
      <c r="AA190" s="219"/>
      <c r="AB190" s="219"/>
      <c r="AC190" s="219"/>
    </row>
    <row r="191" ht="9.75" customHeight="1">
      <c r="A191" s="255"/>
      <c r="B191" s="255"/>
      <c r="C191" s="256"/>
      <c r="D191" s="255"/>
      <c r="E191" s="256"/>
      <c r="F191" s="255"/>
      <c r="G191" s="256"/>
      <c r="H191" s="255"/>
      <c r="I191" s="219"/>
      <c r="J191" s="257"/>
      <c r="K191" s="257"/>
      <c r="L191" s="257"/>
      <c r="M191" s="257"/>
      <c r="N191" s="257"/>
      <c r="O191" s="257"/>
      <c r="P191" s="257"/>
      <c r="Q191" s="257"/>
      <c r="R191" s="257"/>
      <c r="S191" s="257"/>
      <c r="T191" s="257"/>
      <c r="U191" s="257"/>
      <c r="V191" s="257"/>
      <c r="W191" s="257"/>
      <c r="X191" s="257"/>
      <c r="Y191" s="219"/>
      <c r="Z191" s="219"/>
      <c r="AA191" s="219"/>
      <c r="AB191" s="219"/>
      <c r="AC191" s="219"/>
    </row>
    <row r="192" ht="9.75" customHeight="1">
      <c r="A192" s="255"/>
      <c r="B192" s="255"/>
      <c r="C192" s="256"/>
      <c r="D192" s="255"/>
      <c r="E192" s="256"/>
      <c r="F192" s="255"/>
      <c r="G192" s="256"/>
      <c r="H192" s="255"/>
      <c r="I192" s="219"/>
      <c r="J192" s="257"/>
      <c r="K192" s="257"/>
      <c r="L192" s="257"/>
      <c r="M192" s="257"/>
      <c r="N192" s="257"/>
      <c r="O192" s="257"/>
      <c r="P192" s="257"/>
      <c r="Q192" s="257"/>
      <c r="R192" s="257"/>
      <c r="S192" s="257"/>
      <c r="T192" s="257"/>
      <c r="U192" s="257"/>
      <c r="V192" s="257"/>
      <c r="W192" s="257"/>
      <c r="X192" s="257"/>
      <c r="Y192" s="219"/>
      <c r="Z192" s="219"/>
      <c r="AA192" s="219"/>
      <c r="AB192" s="219"/>
      <c r="AC192" s="219"/>
    </row>
    <row r="193" ht="9.75" customHeight="1">
      <c r="A193" s="255"/>
      <c r="B193" s="255"/>
      <c r="C193" s="256"/>
      <c r="D193" s="255"/>
      <c r="E193" s="256"/>
      <c r="F193" s="255"/>
      <c r="G193" s="256"/>
      <c r="H193" s="255"/>
      <c r="I193" s="219"/>
      <c r="J193" s="257"/>
      <c r="K193" s="257"/>
      <c r="L193" s="257"/>
      <c r="M193" s="257"/>
      <c r="N193" s="257"/>
      <c r="O193" s="257"/>
      <c r="P193" s="257"/>
      <c r="Q193" s="257"/>
      <c r="R193" s="257"/>
      <c r="S193" s="257"/>
      <c r="T193" s="257"/>
      <c r="U193" s="257"/>
      <c r="V193" s="257"/>
      <c r="W193" s="257"/>
      <c r="X193" s="257"/>
      <c r="Y193" s="219"/>
      <c r="Z193" s="219"/>
      <c r="AA193" s="219"/>
      <c r="AB193" s="219"/>
      <c r="AC193" s="219"/>
    </row>
    <row r="194" ht="9.75" customHeight="1">
      <c r="A194" s="255"/>
      <c r="B194" s="255"/>
      <c r="C194" s="256"/>
      <c r="D194" s="255"/>
      <c r="E194" s="256"/>
      <c r="F194" s="255"/>
      <c r="G194" s="256"/>
      <c r="H194" s="255"/>
      <c r="I194" s="219"/>
      <c r="J194" s="257"/>
      <c r="K194" s="257"/>
      <c r="L194" s="257"/>
      <c r="M194" s="257"/>
      <c r="N194" s="257"/>
      <c r="O194" s="257"/>
      <c r="P194" s="257"/>
      <c r="Q194" s="257"/>
      <c r="R194" s="257"/>
      <c r="S194" s="257"/>
      <c r="T194" s="257"/>
      <c r="U194" s="257"/>
      <c r="V194" s="257"/>
      <c r="W194" s="257"/>
      <c r="X194" s="257"/>
      <c r="Y194" s="219"/>
      <c r="Z194" s="219"/>
      <c r="AA194" s="219"/>
      <c r="AB194" s="219"/>
      <c r="AC194" s="219"/>
    </row>
    <row r="195" ht="9.75" customHeight="1">
      <c r="A195" s="255"/>
      <c r="B195" s="255"/>
      <c r="C195" s="256"/>
      <c r="D195" s="255"/>
      <c r="E195" s="256"/>
      <c r="F195" s="255"/>
      <c r="G195" s="256"/>
      <c r="H195" s="255"/>
      <c r="I195" s="219"/>
      <c r="J195" s="257"/>
      <c r="K195" s="257"/>
      <c r="L195" s="257"/>
      <c r="M195" s="257"/>
      <c r="N195" s="257"/>
      <c r="O195" s="257"/>
      <c r="P195" s="257"/>
      <c r="Q195" s="257"/>
      <c r="R195" s="257"/>
      <c r="S195" s="257"/>
      <c r="T195" s="257"/>
      <c r="U195" s="257"/>
      <c r="V195" s="257"/>
      <c r="W195" s="257"/>
      <c r="X195" s="257"/>
      <c r="Y195" s="219"/>
      <c r="Z195" s="219"/>
      <c r="AA195" s="219"/>
      <c r="AB195" s="219"/>
      <c r="AC195" s="219"/>
    </row>
    <row r="196" ht="9.75" customHeight="1">
      <c r="A196" s="255"/>
      <c r="B196" s="255"/>
      <c r="C196" s="256"/>
      <c r="D196" s="255"/>
      <c r="E196" s="256"/>
      <c r="F196" s="255"/>
      <c r="G196" s="256"/>
      <c r="H196" s="255"/>
      <c r="I196" s="219"/>
      <c r="J196" s="257"/>
      <c r="K196" s="257"/>
      <c r="L196" s="257"/>
      <c r="M196" s="257"/>
      <c r="N196" s="257"/>
      <c r="O196" s="257"/>
      <c r="P196" s="257"/>
      <c r="Q196" s="257"/>
      <c r="R196" s="257"/>
      <c r="S196" s="257"/>
      <c r="T196" s="257"/>
      <c r="U196" s="257"/>
      <c r="V196" s="257"/>
      <c r="W196" s="257"/>
      <c r="X196" s="257"/>
      <c r="Y196" s="219"/>
      <c r="Z196" s="219"/>
      <c r="AA196" s="219"/>
      <c r="AB196" s="219"/>
      <c r="AC196" s="219"/>
    </row>
    <row r="197" ht="9.75" customHeight="1">
      <c r="A197" s="255"/>
      <c r="B197" s="255"/>
      <c r="C197" s="256"/>
      <c r="D197" s="255"/>
      <c r="E197" s="256"/>
      <c r="F197" s="255"/>
      <c r="G197" s="256"/>
      <c r="H197" s="255"/>
      <c r="I197" s="219"/>
      <c r="J197" s="257"/>
      <c r="K197" s="257"/>
      <c r="L197" s="257"/>
      <c r="M197" s="257"/>
      <c r="N197" s="257"/>
      <c r="O197" s="257"/>
      <c r="P197" s="257"/>
      <c r="Q197" s="257"/>
      <c r="R197" s="257"/>
      <c r="S197" s="257"/>
      <c r="T197" s="257"/>
      <c r="U197" s="257"/>
      <c r="V197" s="257"/>
      <c r="W197" s="257"/>
      <c r="X197" s="257"/>
      <c r="Y197" s="219"/>
      <c r="Z197" s="219"/>
      <c r="AA197" s="219"/>
      <c r="AB197" s="219"/>
      <c r="AC197" s="219"/>
    </row>
    <row r="198" ht="9.75" customHeight="1">
      <c r="A198" s="255"/>
      <c r="B198" s="255"/>
      <c r="C198" s="256"/>
      <c r="D198" s="255"/>
      <c r="E198" s="256"/>
      <c r="F198" s="255"/>
      <c r="G198" s="256"/>
      <c r="H198" s="255"/>
      <c r="I198" s="219"/>
      <c r="J198" s="257"/>
      <c r="K198" s="257"/>
      <c r="L198" s="257"/>
      <c r="M198" s="257"/>
      <c r="N198" s="257"/>
      <c r="O198" s="257"/>
      <c r="P198" s="257"/>
      <c r="Q198" s="257"/>
      <c r="R198" s="257"/>
      <c r="S198" s="257"/>
      <c r="T198" s="257"/>
      <c r="U198" s="257"/>
      <c r="V198" s="257"/>
      <c r="W198" s="257"/>
      <c r="X198" s="257"/>
      <c r="Y198" s="219"/>
      <c r="Z198" s="219"/>
      <c r="AA198" s="219"/>
      <c r="AB198" s="219"/>
      <c r="AC198" s="219"/>
    </row>
    <row r="199" ht="9.75" customHeight="1">
      <c r="A199" s="255"/>
      <c r="B199" s="255"/>
      <c r="C199" s="256"/>
      <c r="D199" s="255"/>
      <c r="E199" s="256"/>
      <c r="F199" s="255"/>
      <c r="G199" s="256"/>
      <c r="H199" s="255"/>
      <c r="I199" s="219"/>
      <c r="J199" s="257"/>
      <c r="K199" s="257"/>
      <c r="L199" s="257"/>
      <c r="M199" s="257"/>
      <c r="N199" s="257"/>
      <c r="O199" s="257"/>
      <c r="P199" s="257"/>
      <c r="Q199" s="257"/>
      <c r="R199" s="257"/>
      <c r="S199" s="257"/>
      <c r="T199" s="257"/>
      <c r="U199" s="257"/>
      <c r="V199" s="257"/>
      <c r="W199" s="257"/>
      <c r="X199" s="257"/>
      <c r="Y199" s="219"/>
      <c r="Z199" s="219"/>
      <c r="AA199" s="219"/>
      <c r="AB199" s="219"/>
      <c r="AC199" s="219"/>
    </row>
    <row r="200" ht="9.75" customHeight="1">
      <c r="A200" s="255"/>
      <c r="B200" s="255"/>
      <c r="C200" s="256"/>
      <c r="D200" s="255"/>
      <c r="E200" s="256"/>
      <c r="F200" s="255"/>
      <c r="G200" s="256"/>
      <c r="H200" s="255"/>
      <c r="I200" s="219"/>
      <c r="J200" s="257"/>
      <c r="K200" s="257"/>
      <c r="L200" s="257"/>
      <c r="M200" s="257"/>
      <c r="N200" s="257"/>
      <c r="O200" s="257"/>
      <c r="P200" s="257"/>
      <c r="Q200" s="257"/>
      <c r="R200" s="257"/>
      <c r="S200" s="257"/>
      <c r="T200" s="257"/>
      <c r="U200" s="257"/>
      <c r="V200" s="257"/>
      <c r="W200" s="257"/>
      <c r="X200" s="257"/>
      <c r="Y200" s="219"/>
      <c r="Z200" s="219"/>
      <c r="AA200" s="219"/>
      <c r="AB200" s="219"/>
      <c r="AC200" s="219"/>
    </row>
    <row r="201" ht="9.75" customHeight="1">
      <c r="A201" s="255"/>
      <c r="B201" s="255"/>
      <c r="C201" s="256"/>
      <c r="D201" s="255"/>
      <c r="E201" s="256"/>
      <c r="F201" s="255"/>
      <c r="G201" s="256"/>
      <c r="H201" s="255"/>
      <c r="I201" s="219"/>
      <c r="J201" s="257"/>
      <c r="K201" s="257"/>
      <c r="L201" s="257"/>
      <c r="M201" s="257"/>
      <c r="N201" s="257"/>
      <c r="O201" s="257"/>
      <c r="P201" s="257"/>
      <c r="Q201" s="257"/>
      <c r="R201" s="257"/>
      <c r="S201" s="257"/>
      <c r="T201" s="257"/>
      <c r="U201" s="257"/>
      <c r="V201" s="257"/>
      <c r="W201" s="257"/>
      <c r="X201" s="257"/>
      <c r="Y201" s="219"/>
      <c r="Z201" s="219"/>
      <c r="AA201" s="219"/>
      <c r="AB201" s="219"/>
      <c r="AC201" s="219"/>
    </row>
    <row r="202" ht="9.75" customHeight="1">
      <c r="A202" s="255"/>
      <c r="B202" s="255"/>
      <c r="C202" s="256"/>
      <c r="D202" s="255"/>
      <c r="E202" s="256"/>
      <c r="F202" s="255"/>
      <c r="G202" s="256"/>
      <c r="H202" s="255"/>
      <c r="I202" s="219"/>
      <c r="J202" s="257"/>
      <c r="K202" s="257"/>
      <c r="L202" s="257"/>
      <c r="M202" s="257"/>
      <c r="N202" s="257"/>
      <c r="O202" s="257"/>
      <c r="P202" s="257"/>
      <c r="Q202" s="257"/>
      <c r="R202" s="257"/>
      <c r="S202" s="257"/>
      <c r="T202" s="257"/>
      <c r="U202" s="257"/>
      <c r="V202" s="257"/>
      <c r="W202" s="257"/>
      <c r="X202" s="257"/>
      <c r="Y202" s="219"/>
      <c r="Z202" s="219"/>
      <c r="AA202" s="219"/>
      <c r="AB202" s="219"/>
      <c r="AC202" s="219"/>
    </row>
    <row r="203" ht="9.75" customHeight="1">
      <c r="A203" s="255"/>
      <c r="B203" s="255"/>
      <c r="C203" s="256"/>
      <c r="D203" s="255"/>
      <c r="E203" s="256"/>
      <c r="F203" s="255"/>
      <c r="G203" s="256"/>
      <c r="H203" s="255"/>
      <c r="I203" s="219"/>
      <c r="J203" s="257"/>
      <c r="K203" s="257"/>
      <c r="L203" s="257"/>
      <c r="M203" s="257"/>
      <c r="N203" s="257"/>
      <c r="O203" s="257"/>
      <c r="P203" s="257"/>
      <c r="Q203" s="257"/>
      <c r="R203" s="257"/>
      <c r="S203" s="257"/>
      <c r="T203" s="257"/>
      <c r="U203" s="257"/>
      <c r="V203" s="257"/>
      <c r="W203" s="257"/>
      <c r="X203" s="257"/>
      <c r="Y203" s="219"/>
      <c r="Z203" s="219"/>
      <c r="AA203" s="219"/>
      <c r="AB203" s="219"/>
      <c r="AC203" s="219"/>
    </row>
    <row r="204" ht="9.75" customHeight="1">
      <c r="A204" s="255"/>
      <c r="B204" s="255"/>
      <c r="C204" s="256"/>
      <c r="D204" s="255"/>
      <c r="E204" s="256"/>
      <c r="F204" s="255"/>
      <c r="G204" s="256"/>
      <c r="H204" s="255"/>
      <c r="I204" s="219"/>
      <c r="J204" s="257"/>
      <c r="K204" s="257"/>
      <c r="L204" s="257"/>
      <c r="M204" s="257"/>
      <c r="N204" s="257"/>
      <c r="O204" s="257"/>
      <c r="P204" s="257"/>
      <c r="Q204" s="257"/>
      <c r="R204" s="257"/>
      <c r="S204" s="257"/>
      <c r="T204" s="257"/>
      <c r="U204" s="257"/>
      <c r="V204" s="257"/>
      <c r="W204" s="257"/>
      <c r="X204" s="257"/>
      <c r="Y204" s="219"/>
      <c r="Z204" s="219"/>
      <c r="AA204" s="219"/>
      <c r="AB204" s="219"/>
      <c r="AC204" s="219"/>
    </row>
    <row r="205" ht="9.75" customHeight="1">
      <c r="A205" s="255"/>
      <c r="B205" s="255"/>
      <c r="C205" s="256"/>
      <c r="D205" s="255"/>
      <c r="E205" s="256"/>
      <c r="F205" s="255"/>
      <c r="G205" s="256"/>
      <c r="H205" s="255"/>
      <c r="I205" s="219"/>
      <c r="J205" s="257"/>
      <c r="K205" s="257"/>
      <c r="L205" s="257"/>
      <c r="M205" s="257"/>
      <c r="N205" s="257"/>
      <c r="O205" s="257"/>
      <c r="P205" s="257"/>
      <c r="Q205" s="257"/>
      <c r="R205" s="257"/>
      <c r="S205" s="257"/>
      <c r="T205" s="257"/>
      <c r="U205" s="257"/>
      <c r="V205" s="257"/>
      <c r="W205" s="257"/>
      <c r="X205" s="257"/>
      <c r="Y205" s="219"/>
      <c r="Z205" s="219"/>
      <c r="AA205" s="219"/>
      <c r="AB205" s="219"/>
      <c r="AC205" s="219"/>
    </row>
    <row r="206" ht="9.75" customHeight="1">
      <c r="A206" s="255"/>
      <c r="B206" s="255"/>
      <c r="C206" s="256"/>
      <c r="D206" s="255"/>
      <c r="E206" s="256"/>
      <c r="F206" s="255"/>
      <c r="G206" s="256"/>
      <c r="H206" s="255"/>
      <c r="I206" s="219"/>
      <c r="J206" s="257"/>
      <c r="K206" s="257"/>
      <c r="L206" s="257"/>
      <c r="M206" s="257"/>
      <c r="N206" s="257"/>
      <c r="O206" s="257"/>
      <c r="P206" s="257"/>
      <c r="Q206" s="257"/>
      <c r="R206" s="257"/>
      <c r="S206" s="257"/>
      <c r="T206" s="257"/>
      <c r="U206" s="257"/>
      <c r="V206" s="257"/>
      <c r="W206" s="257"/>
      <c r="X206" s="257"/>
      <c r="Y206" s="219"/>
      <c r="Z206" s="219"/>
      <c r="AA206" s="219"/>
      <c r="AB206" s="219"/>
      <c r="AC206" s="219"/>
    </row>
    <row r="207" ht="9.75" customHeight="1">
      <c r="A207" s="255"/>
      <c r="B207" s="255"/>
      <c r="C207" s="256"/>
      <c r="D207" s="255"/>
      <c r="E207" s="256"/>
      <c r="F207" s="255"/>
      <c r="G207" s="256"/>
      <c r="H207" s="255"/>
      <c r="I207" s="219"/>
      <c r="J207" s="257"/>
      <c r="K207" s="257"/>
      <c r="L207" s="257"/>
      <c r="M207" s="257"/>
      <c r="N207" s="257"/>
      <c r="O207" s="257"/>
      <c r="P207" s="257"/>
      <c r="Q207" s="257"/>
      <c r="R207" s="257"/>
      <c r="S207" s="257"/>
      <c r="T207" s="257"/>
      <c r="U207" s="257"/>
      <c r="V207" s="257"/>
      <c r="W207" s="257"/>
      <c r="X207" s="257"/>
      <c r="Y207" s="219"/>
      <c r="Z207" s="219"/>
      <c r="AA207" s="219"/>
      <c r="AB207" s="219"/>
      <c r="AC207" s="219"/>
    </row>
    <row r="208" ht="9.75" customHeight="1">
      <c r="A208" s="255"/>
      <c r="B208" s="255"/>
      <c r="C208" s="256"/>
      <c r="D208" s="255"/>
      <c r="E208" s="256"/>
      <c r="F208" s="255"/>
      <c r="G208" s="256"/>
      <c r="H208" s="255"/>
      <c r="I208" s="219"/>
      <c r="J208" s="257"/>
      <c r="K208" s="257"/>
      <c r="L208" s="257"/>
      <c r="M208" s="257"/>
      <c r="N208" s="257"/>
      <c r="O208" s="257"/>
      <c r="P208" s="257"/>
      <c r="Q208" s="257"/>
      <c r="R208" s="257"/>
      <c r="S208" s="257"/>
      <c r="T208" s="257"/>
      <c r="U208" s="257"/>
      <c r="V208" s="257"/>
      <c r="W208" s="257"/>
      <c r="X208" s="257"/>
      <c r="Y208" s="219"/>
      <c r="Z208" s="219"/>
      <c r="AA208" s="219"/>
      <c r="AB208" s="219"/>
      <c r="AC208" s="219"/>
    </row>
    <row r="209" ht="9.75" customHeight="1">
      <c r="A209" s="255"/>
      <c r="B209" s="255"/>
      <c r="C209" s="256"/>
      <c r="D209" s="255"/>
      <c r="E209" s="256"/>
      <c r="F209" s="255"/>
      <c r="G209" s="256"/>
      <c r="H209" s="255"/>
      <c r="I209" s="219"/>
      <c r="J209" s="257"/>
      <c r="K209" s="257"/>
      <c r="L209" s="257"/>
      <c r="M209" s="257"/>
      <c r="N209" s="257"/>
      <c r="O209" s="257"/>
      <c r="P209" s="257"/>
      <c r="Q209" s="257"/>
      <c r="R209" s="257"/>
      <c r="S209" s="257"/>
      <c r="T209" s="257"/>
      <c r="U209" s="257"/>
      <c r="V209" s="257"/>
      <c r="W209" s="257"/>
      <c r="X209" s="257"/>
      <c r="Y209" s="219"/>
      <c r="Z209" s="219"/>
      <c r="AA209" s="219"/>
      <c r="AB209" s="219"/>
      <c r="AC209" s="219"/>
    </row>
    <row r="210" ht="9.75" customHeight="1">
      <c r="A210" s="255"/>
      <c r="B210" s="255"/>
      <c r="C210" s="256"/>
      <c r="D210" s="255"/>
      <c r="E210" s="256"/>
      <c r="F210" s="255"/>
      <c r="G210" s="256"/>
      <c r="H210" s="255"/>
      <c r="I210" s="219"/>
      <c r="J210" s="257"/>
      <c r="K210" s="257"/>
      <c r="L210" s="257"/>
      <c r="M210" s="257"/>
      <c r="N210" s="257"/>
      <c r="O210" s="257"/>
      <c r="P210" s="257"/>
      <c r="Q210" s="257"/>
      <c r="R210" s="257"/>
      <c r="S210" s="257"/>
      <c r="T210" s="257"/>
      <c r="U210" s="257"/>
      <c r="V210" s="257"/>
      <c r="W210" s="257"/>
      <c r="X210" s="257"/>
      <c r="Y210" s="219"/>
      <c r="Z210" s="219"/>
      <c r="AA210" s="219"/>
      <c r="AB210" s="219"/>
      <c r="AC210" s="219"/>
    </row>
    <row r="211" ht="9.75" customHeight="1">
      <c r="A211" s="255"/>
      <c r="B211" s="255"/>
      <c r="C211" s="256"/>
      <c r="D211" s="255"/>
      <c r="E211" s="256"/>
      <c r="F211" s="255"/>
      <c r="G211" s="256"/>
      <c r="H211" s="255"/>
      <c r="I211" s="219"/>
      <c r="J211" s="257"/>
      <c r="K211" s="257"/>
      <c r="L211" s="257"/>
      <c r="M211" s="257"/>
      <c r="N211" s="257"/>
      <c r="O211" s="257"/>
      <c r="P211" s="257"/>
      <c r="Q211" s="257"/>
      <c r="R211" s="257"/>
      <c r="S211" s="257"/>
      <c r="T211" s="257"/>
      <c r="U211" s="257"/>
      <c r="V211" s="257"/>
      <c r="W211" s="257"/>
      <c r="X211" s="257"/>
      <c r="Y211" s="219"/>
      <c r="Z211" s="219"/>
      <c r="AA211" s="219"/>
      <c r="AB211" s="219"/>
      <c r="AC211" s="219"/>
    </row>
    <row r="212" ht="9.75" customHeight="1">
      <c r="A212" s="255"/>
      <c r="B212" s="255"/>
      <c r="C212" s="256"/>
      <c r="D212" s="255"/>
      <c r="E212" s="256"/>
      <c r="F212" s="255"/>
      <c r="G212" s="256"/>
      <c r="H212" s="255"/>
      <c r="I212" s="219"/>
      <c r="J212" s="257"/>
      <c r="K212" s="257"/>
      <c r="L212" s="257"/>
      <c r="M212" s="257"/>
      <c r="N212" s="257"/>
      <c r="O212" s="257"/>
      <c r="P212" s="257"/>
      <c r="Q212" s="257"/>
      <c r="R212" s="257"/>
      <c r="S212" s="257"/>
      <c r="T212" s="257"/>
      <c r="U212" s="257"/>
      <c r="V212" s="257"/>
      <c r="W212" s="257"/>
      <c r="X212" s="257"/>
      <c r="Y212" s="219"/>
      <c r="Z212" s="219"/>
      <c r="AA212" s="219"/>
      <c r="AB212" s="219"/>
      <c r="AC212" s="219"/>
    </row>
    <row r="213" ht="9.75" customHeight="1">
      <c r="A213" s="255"/>
      <c r="B213" s="255"/>
      <c r="C213" s="256"/>
      <c r="D213" s="255"/>
      <c r="E213" s="256"/>
      <c r="F213" s="255"/>
      <c r="G213" s="256"/>
      <c r="H213" s="255"/>
      <c r="I213" s="219"/>
      <c r="J213" s="257"/>
      <c r="K213" s="257"/>
      <c r="L213" s="257"/>
      <c r="M213" s="257"/>
      <c r="N213" s="257"/>
      <c r="O213" s="257"/>
      <c r="P213" s="257"/>
      <c r="Q213" s="257"/>
      <c r="R213" s="257"/>
      <c r="S213" s="257"/>
      <c r="T213" s="257"/>
      <c r="U213" s="257"/>
      <c r="V213" s="257"/>
      <c r="W213" s="257"/>
      <c r="X213" s="257"/>
      <c r="Y213" s="219"/>
      <c r="Z213" s="219"/>
      <c r="AA213" s="219"/>
      <c r="AB213" s="219"/>
      <c r="AC213" s="219"/>
    </row>
    <row r="214" ht="9.75" customHeight="1">
      <c r="A214" s="255"/>
      <c r="B214" s="255"/>
      <c r="C214" s="256"/>
      <c r="D214" s="255"/>
      <c r="E214" s="256"/>
      <c r="F214" s="255"/>
      <c r="G214" s="256"/>
      <c r="H214" s="255"/>
      <c r="I214" s="219"/>
      <c r="J214" s="257"/>
      <c r="K214" s="257"/>
      <c r="L214" s="257"/>
      <c r="M214" s="257"/>
      <c r="N214" s="257"/>
      <c r="O214" s="257"/>
      <c r="P214" s="257"/>
      <c r="Q214" s="257"/>
      <c r="R214" s="257"/>
      <c r="S214" s="257"/>
      <c r="T214" s="257"/>
      <c r="U214" s="257"/>
      <c r="V214" s="257"/>
      <c r="W214" s="257"/>
      <c r="X214" s="257"/>
      <c r="Y214" s="219"/>
      <c r="Z214" s="219"/>
      <c r="AA214" s="219"/>
      <c r="AB214" s="219"/>
      <c r="AC214" s="219"/>
    </row>
    <row r="215" ht="9.75" customHeight="1">
      <c r="A215" s="255"/>
      <c r="B215" s="255"/>
      <c r="C215" s="256"/>
      <c r="D215" s="255"/>
      <c r="E215" s="256"/>
      <c r="F215" s="255"/>
      <c r="G215" s="256"/>
      <c r="H215" s="255"/>
      <c r="I215" s="219"/>
      <c r="J215" s="257"/>
      <c r="K215" s="257"/>
      <c r="L215" s="257"/>
      <c r="M215" s="257"/>
      <c r="N215" s="257"/>
      <c r="O215" s="257"/>
      <c r="P215" s="257"/>
      <c r="Q215" s="257"/>
      <c r="R215" s="257"/>
      <c r="S215" s="257"/>
      <c r="T215" s="257"/>
      <c r="U215" s="257"/>
      <c r="V215" s="257"/>
      <c r="W215" s="257"/>
      <c r="X215" s="257"/>
      <c r="Y215" s="219"/>
      <c r="Z215" s="219"/>
      <c r="AA215" s="219"/>
      <c r="AB215" s="219"/>
      <c r="AC215" s="219"/>
    </row>
    <row r="216" ht="9.75" customHeight="1">
      <c r="A216" s="255"/>
      <c r="B216" s="255"/>
      <c r="C216" s="256"/>
      <c r="D216" s="255"/>
      <c r="E216" s="256"/>
      <c r="F216" s="255"/>
      <c r="G216" s="256"/>
      <c r="H216" s="255"/>
      <c r="I216" s="219"/>
      <c r="J216" s="257"/>
      <c r="K216" s="257"/>
      <c r="L216" s="257"/>
      <c r="M216" s="257"/>
      <c r="N216" s="257"/>
      <c r="O216" s="257"/>
      <c r="P216" s="257"/>
      <c r="Q216" s="257"/>
      <c r="R216" s="257"/>
      <c r="S216" s="257"/>
      <c r="T216" s="257"/>
      <c r="U216" s="257"/>
      <c r="V216" s="257"/>
      <c r="W216" s="257"/>
      <c r="X216" s="257"/>
      <c r="Y216" s="219"/>
      <c r="Z216" s="219"/>
      <c r="AA216" s="219"/>
      <c r="AB216" s="219"/>
      <c r="AC216" s="219"/>
    </row>
    <row r="217" ht="9.75" customHeight="1">
      <c r="A217" s="255"/>
      <c r="B217" s="255"/>
      <c r="C217" s="256"/>
      <c r="D217" s="255"/>
      <c r="E217" s="256"/>
      <c r="F217" s="255"/>
      <c r="G217" s="256"/>
      <c r="H217" s="255"/>
      <c r="I217" s="219"/>
      <c r="J217" s="257"/>
      <c r="K217" s="257"/>
      <c r="L217" s="257"/>
      <c r="M217" s="257"/>
      <c r="N217" s="257"/>
      <c r="O217" s="257"/>
      <c r="P217" s="257"/>
      <c r="Q217" s="257"/>
      <c r="R217" s="257"/>
      <c r="S217" s="257"/>
      <c r="T217" s="257"/>
      <c r="U217" s="257"/>
      <c r="V217" s="257"/>
      <c r="W217" s="257"/>
      <c r="X217" s="257"/>
      <c r="Y217" s="219"/>
      <c r="Z217" s="219"/>
      <c r="AA217" s="219"/>
      <c r="AB217" s="219"/>
      <c r="AC217" s="219"/>
    </row>
    <row r="218" ht="9.75" customHeight="1">
      <c r="A218" s="255"/>
      <c r="B218" s="255"/>
      <c r="C218" s="256"/>
      <c r="D218" s="255"/>
      <c r="E218" s="256"/>
      <c r="F218" s="255"/>
      <c r="G218" s="256"/>
      <c r="H218" s="255"/>
      <c r="I218" s="219"/>
      <c r="J218" s="257"/>
      <c r="K218" s="257"/>
      <c r="L218" s="257"/>
      <c r="M218" s="257"/>
      <c r="N218" s="257"/>
      <c r="O218" s="257"/>
      <c r="P218" s="257"/>
      <c r="Q218" s="257"/>
      <c r="R218" s="257"/>
      <c r="S218" s="257"/>
      <c r="T218" s="257"/>
      <c r="U218" s="257"/>
      <c r="V218" s="257"/>
      <c r="W218" s="257"/>
      <c r="X218" s="257"/>
      <c r="Y218" s="219"/>
      <c r="Z218" s="219"/>
      <c r="AA218" s="219"/>
      <c r="AB218" s="219"/>
      <c r="AC218" s="219"/>
    </row>
    <row r="219" ht="9.75" customHeight="1">
      <c r="A219" s="255"/>
      <c r="B219" s="255"/>
      <c r="C219" s="256"/>
      <c r="D219" s="255"/>
      <c r="E219" s="256"/>
      <c r="F219" s="255"/>
      <c r="G219" s="256"/>
      <c r="H219" s="255"/>
      <c r="I219" s="219"/>
      <c r="J219" s="257"/>
      <c r="K219" s="257"/>
      <c r="L219" s="257"/>
      <c r="M219" s="257"/>
      <c r="N219" s="257"/>
      <c r="O219" s="257"/>
      <c r="P219" s="257"/>
      <c r="Q219" s="257"/>
      <c r="R219" s="257"/>
      <c r="S219" s="257"/>
      <c r="T219" s="257"/>
      <c r="U219" s="257"/>
      <c r="V219" s="257"/>
      <c r="W219" s="257"/>
      <c r="X219" s="257"/>
      <c r="Y219" s="219"/>
      <c r="Z219" s="219"/>
      <c r="AA219" s="219"/>
      <c r="AB219" s="219"/>
      <c r="AC219" s="219"/>
    </row>
    <row r="220" ht="9.75" customHeight="1">
      <c r="A220" s="255"/>
      <c r="B220" s="255"/>
      <c r="C220" s="256"/>
      <c r="D220" s="255"/>
      <c r="E220" s="256"/>
      <c r="F220" s="255"/>
      <c r="G220" s="256"/>
      <c r="H220" s="255"/>
      <c r="I220" s="219"/>
      <c r="J220" s="257"/>
      <c r="K220" s="257"/>
      <c r="L220" s="257"/>
      <c r="M220" s="257"/>
      <c r="N220" s="257"/>
      <c r="O220" s="257"/>
      <c r="P220" s="257"/>
      <c r="Q220" s="257"/>
      <c r="R220" s="257"/>
      <c r="S220" s="257"/>
      <c r="T220" s="257"/>
      <c r="U220" s="257"/>
      <c r="V220" s="257"/>
      <c r="W220" s="257"/>
      <c r="X220" s="257"/>
      <c r="Y220" s="219"/>
      <c r="Z220" s="219"/>
      <c r="AA220" s="219"/>
      <c r="AB220" s="219"/>
      <c r="AC220" s="219"/>
    </row>
    <row r="221" ht="9.75" customHeight="1">
      <c r="A221" s="255"/>
      <c r="B221" s="255"/>
      <c r="C221" s="256"/>
      <c r="D221" s="255"/>
      <c r="E221" s="256"/>
      <c r="F221" s="255"/>
      <c r="G221" s="256"/>
      <c r="H221" s="255"/>
      <c r="I221" s="219"/>
      <c r="J221" s="257"/>
      <c r="K221" s="257"/>
      <c r="L221" s="257"/>
      <c r="M221" s="257"/>
      <c r="N221" s="257"/>
      <c r="O221" s="257"/>
      <c r="P221" s="257"/>
      <c r="Q221" s="257"/>
      <c r="R221" s="257"/>
      <c r="S221" s="257"/>
      <c r="T221" s="257"/>
      <c r="U221" s="257"/>
      <c r="V221" s="257"/>
      <c r="W221" s="257"/>
      <c r="X221" s="257"/>
      <c r="Y221" s="219"/>
      <c r="Z221" s="219"/>
      <c r="AA221" s="219"/>
      <c r="AB221" s="219"/>
      <c r="AC221" s="219"/>
    </row>
    <row r="222" ht="9.75" customHeight="1">
      <c r="A222" s="255"/>
      <c r="B222" s="255"/>
      <c r="C222" s="256"/>
      <c r="D222" s="255"/>
      <c r="E222" s="256"/>
      <c r="F222" s="255"/>
      <c r="G222" s="256"/>
      <c r="H222" s="255"/>
      <c r="I222" s="219"/>
      <c r="J222" s="257"/>
      <c r="K222" s="257"/>
      <c r="L222" s="257"/>
      <c r="M222" s="257"/>
      <c r="N222" s="257"/>
      <c r="O222" s="257"/>
      <c r="P222" s="257"/>
      <c r="Q222" s="257"/>
      <c r="R222" s="257"/>
      <c r="S222" s="257"/>
      <c r="T222" s="257"/>
      <c r="U222" s="257"/>
      <c r="V222" s="257"/>
      <c r="W222" s="257"/>
      <c r="X222" s="257"/>
      <c r="Y222" s="219"/>
      <c r="Z222" s="219"/>
      <c r="AA222" s="219"/>
      <c r="AB222" s="219"/>
      <c r="AC222" s="219"/>
    </row>
    <row r="223" ht="9.75" customHeight="1">
      <c r="A223" s="255"/>
      <c r="B223" s="255"/>
      <c r="C223" s="256"/>
      <c r="D223" s="255"/>
      <c r="E223" s="256"/>
      <c r="F223" s="255"/>
      <c r="G223" s="256"/>
      <c r="H223" s="255"/>
      <c r="I223" s="219"/>
      <c r="J223" s="257"/>
      <c r="K223" s="257"/>
      <c r="L223" s="257"/>
      <c r="M223" s="257"/>
      <c r="N223" s="257"/>
      <c r="O223" s="257"/>
      <c r="P223" s="257"/>
      <c r="Q223" s="257"/>
      <c r="R223" s="257"/>
      <c r="S223" s="257"/>
      <c r="T223" s="257"/>
      <c r="U223" s="257"/>
      <c r="V223" s="257"/>
      <c r="W223" s="257"/>
      <c r="X223" s="257"/>
      <c r="Y223" s="219"/>
      <c r="Z223" s="219"/>
      <c r="AA223" s="219"/>
      <c r="AB223" s="219"/>
      <c r="AC223" s="219"/>
    </row>
    <row r="224" ht="9.75" customHeight="1">
      <c r="A224" s="255"/>
      <c r="B224" s="255"/>
      <c r="C224" s="256"/>
      <c r="D224" s="255"/>
      <c r="E224" s="256"/>
      <c r="F224" s="255"/>
      <c r="G224" s="256"/>
      <c r="H224" s="255"/>
      <c r="I224" s="219"/>
      <c r="J224" s="257"/>
      <c r="K224" s="257"/>
      <c r="L224" s="257"/>
      <c r="M224" s="257"/>
      <c r="N224" s="257"/>
      <c r="O224" s="257"/>
      <c r="P224" s="257"/>
      <c r="Q224" s="257"/>
      <c r="R224" s="257"/>
      <c r="S224" s="257"/>
      <c r="T224" s="257"/>
      <c r="U224" s="257"/>
      <c r="V224" s="257"/>
      <c r="W224" s="257"/>
      <c r="X224" s="257"/>
      <c r="Y224" s="219"/>
      <c r="Z224" s="219"/>
      <c r="AA224" s="219"/>
      <c r="AB224" s="219"/>
      <c r="AC224" s="219"/>
    </row>
    <row r="225" ht="9.75" customHeight="1">
      <c r="A225" s="255"/>
      <c r="B225" s="255"/>
      <c r="C225" s="256"/>
      <c r="D225" s="255"/>
      <c r="E225" s="256"/>
      <c r="F225" s="255"/>
      <c r="G225" s="256"/>
      <c r="H225" s="255"/>
      <c r="I225" s="219"/>
      <c r="J225" s="257"/>
      <c r="K225" s="257"/>
      <c r="L225" s="257"/>
      <c r="M225" s="257"/>
      <c r="N225" s="257"/>
      <c r="O225" s="257"/>
      <c r="P225" s="257"/>
      <c r="Q225" s="257"/>
      <c r="R225" s="257"/>
      <c r="S225" s="257"/>
      <c r="T225" s="257"/>
      <c r="U225" s="257"/>
      <c r="V225" s="257"/>
      <c r="W225" s="257"/>
      <c r="X225" s="257"/>
      <c r="Y225" s="219"/>
      <c r="Z225" s="219"/>
      <c r="AA225" s="219"/>
      <c r="AB225" s="219"/>
      <c r="AC225" s="219"/>
    </row>
    <row r="226" ht="9.75" customHeight="1">
      <c r="A226" s="255"/>
      <c r="B226" s="255"/>
      <c r="C226" s="256"/>
      <c r="D226" s="255"/>
      <c r="E226" s="256"/>
      <c r="F226" s="255"/>
      <c r="G226" s="256"/>
      <c r="H226" s="255"/>
      <c r="I226" s="219"/>
      <c r="J226" s="257"/>
      <c r="K226" s="257"/>
      <c r="L226" s="257"/>
      <c r="M226" s="257"/>
      <c r="N226" s="257"/>
      <c r="O226" s="257"/>
      <c r="P226" s="257"/>
      <c r="Q226" s="257"/>
      <c r="R226" s="257"/>
      <c r="S226" s="257"/>
      <c r="T226" s="257"/>
      <c r="U226" s="257"/>
      <c r="V226" s="257"/>
      <c r="W226" s="257"/>
      <c r="X226" s="257"/>
      <c r="Y226" s="219"/>
      <c r="Z226" s="219"/>
      <c r="AA226" s="219"/>
      <c r="AB226" s="219"/>
      <c r="AC226" s="219"/>
    </row>
    <row r="227" ht="9.75" customHeight="1">
      <c r="A227" s="255"/>
      <c r="B227" s="255"/>
      <c r="C227" s="256"/>
      <c r="D227" s="255"/>
      <c r="E227" s="256"/>
      <c r="F227" s="255"/>
      <c r="G227" s="256"/>
      <c r="H227" s="255"/>
      <c r="I227" s="219"/>
      <c r="J227" s="257"/>
      <c r="K227" s="257"/>
      <c r="L227" s="257"/>
      <c r="M227" s="257"/>
      <c r="N227" s="257"/>
      <c r="O227" s="257"/>
      <c r="P227" s="257"/>
      <c r="Q227" s="257"/>
      <c r="R227" s="257"/>
      <c r="S227" s="257"/>
      <c r="T227" s="257"/>
      <c r="U227" s="257"/>
      <c r="V227" s="257"/>
      <c r="W227" s="257"/>
      <c r="X227" s="257"/>
      <c r="Y227" s="219"/>
      <c r="Z227" s="219"/>
      <c r="AA227" s="219"/>
      <c r="AB227" s="219"/>
      <c r="AC227" s="219"/>
    </row>
    <row r="228" ht="9.75" customHeight="1">
      <c r="A228" s="255"/>
      <c r="B228" s="255"/>
      <c r="C228" s="256"/>
      <c r="D228" s="255"/>
      <c r="E228" s="256"/>
      <c r="F228" s="255"/>
      <c r="G228" s="256"/>
      <c r="H228" s="255"/>
      <c r="I228" s="219"/>
      <c r="J228" s="257"/>
      <c r="K228" s="257"/>
      <c r="L228" s="257"/>
      <c r="M228" s="257"/>
      <c r="N228" s="257"/>
      <c r="O228" s="257"/>
      <c r="P228" s="257"/>
      <c r="Q228" s="257"/>
      <c r="R228" s="257"/>
      <c r="S228" s="257"/>
      <c r="T228" s="257"/>
      <c r="U228" s="257"/>
      <c r="V228" s="257"/>
      <c r="W228" s="257"/>
      <c r="X228" s="257"/>
      <c r="Y228" s="219"/>
      <c r="Z228" s="219"/>
      <c r="AA228" s="219"/>
      <c r="AB228" s="219"/>
      <c r="AC228" s="219"/>
    </row>
    <row r="229" ht="9.75" customHeight="1">
      <c r="A229" s="255"/>
      <c r="B229" s="255"/>
      <c r="C229" s="256"/>
      <c r="D229" s="255"/>
      <c r="E229" s="256"/>
      <c r="F229" s="255"/>
      <c r="G229" s="256"/>
      <c r="H229" s="255"/>
      <c r="I229" s="219"/>
      <c r="J229" s="257"/>
      <c r="K229" s="257"/>
      <c r="L229" s="257"/>
      <c r="M229" s="257"/>
      <c r="N229" s="257"/>
      <c r="O229" s="257"/>
      <c r="P229" s="257"/>
      <c r="Q229" s="257"/>
      <c r="R229" s="257"/>
      <c r="S229" s="257"/>
      <c r="T229" s="257"/>
      <c r="U229" s="257"/>
      <c r="V229" s="257"/>
      <c r="W229" s="257"/>
      <c r="X229" s="257"/>
      <c r="Y229" s="219"/>
      <c r="Z229" s="219"/>
      <c r="AA229" s="219"/>
      <c r="AB229" s="219"/>
      <c r="AC229" s="219"/>
    </row>
    <row r="230" ht="9.75" customHeight="1">
      <c r="A230" s="255"/>
      <c r="B230" s="255"/>
      <c r="C230" s="256"/>
      <c r="D230" s="255"/>
      <c r="E230" s="256"/>
      <c r="F230" s="255"/>
      <c r="G230" s="256"/>
      <c r="H230" s="255"/>
      <c r="I230" s="219"/>
      <c r="J230" s="257"/>
      <c r="K230" s="257"/>
      <c r="L230" s="257"/>
      <c r="M230" s="257"/>
      <c r="N230" s="257"/>
      <c r="O230" s="257"/>
      <c r="P230" s="257"/>
      <c r="Q230" s="257"/>
      <c r="R230" s="257"/>
      <c r="S230" s="257"/>
      <c r="T230" s="257"/>
      <c r="U230" s="257"/>
      <c r="V230" s="257"/>
      <c r="W230" s="257"/>
      <c r="X230" s="257"/>
      <c r="Y230" s="219"/>
      <c r="Z230" s="219"/>
      <c r="AA230" s="219"/>
      <c r="AB230" s="219"/>
      <c r="AC230" s="219"/>
    </row>
    <row r="231" ht="9.75" customHeight="1">
      <c r="A231" s="255"/>
      <c r="B231" s="255"/>
      <c r="C231" s="256"/>
      <c r="D231" s="255"/>
      <c r="E231" s="256"/>
      <c r="F231" s="255"/>
      <c r="G231" s="256"/>
      <c r="H231" s="255"/>
      <c r="I231" s="219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57"/>
      <c r="V231" s="257"/>
      <c r="W231" s="257"/>
      <c r="X231" s="257"/>
      <c r="Y231" s="219"/>
      <c r="Z231" s="219"/>
      <c r="AA231" s="219"/>
      <c r="AB231" s="219"/>
      <c r="AC231" s="219"/>
    </row>
    <row r="232" ht="9.75" customHeight="1">
      <c r="A232" s="255"/>
      <c r="B232" s="255"/>
      <c r="C232" s="256"/>
      <c r="D232" s="255"/>
      <c r="E232" s="256"/>
      <c r="F232" s="255"/>
      <c r="G232" s="256"/>
      <c r="H232" s="255"/>
      <c r="I232" s="219"/>
      <c r="J232" s="257"/>
      <c r="K232" s="257"/>
      <c r="L232" s="257"/>
      <c r="M232" s="257"/>
      <c r="N232" s="257"/>
      <c r="O232" s="257"/>
      <c r="P232" s="257"/>
      <c r="Q232" s="257"/>
      <c r="R232" s="257"/>
      <c r="S232" s="257"/>
      <c r="T232" s="257"/>
      <c r="U232" s="257"/>
      <c r="V232" s="257"/>
      <c r="W232" s="257"/>
      <c r="X232" s="257"/>
      <c r="Y232" s="219"/>
      <c r="Z232" s="219"/>
      <c r="AA232" s="219"/>
      <c r="AB232" s="219"/>
      <c r="AC232" s="219"/>
    </row>
    <row r="233" ht="9.75" customHeight="1">
      <c r="A233" s="255"/>
      <c r="B233" s="255"/>
      <c r="C233" s="256"/>
      <c r="D233" s="255"/>
      <c r="E233" s="256"/>
      <c r="F233" s="255"/>
      <c r="G233" s="256"/>
      <c r="H233" s="255"/>
      <c r="I233" s="219"/>
      <c r="J233" s="257"/>
      <c r="K233" s="257"/>
      <c r="L233" s="257"/>
      <c r="M233" s="257"/>
      <c r="N233" s="257"/>
      <c r="O233" s="257"/>
      <c r="P233" s="257"/>
      <c r="Q233" s="257"/>
      <c r="R233" s="257"/>
      <c r="S233" s="257"/>
      <c r="T233" s="257"/>
      <c r="U233" s="257"/>
      <c r="V233" s="257"/>
      <c r="W233" s="257"/>
      <c r="X233" s="257"/>
      <c r="Y233" s="219"/>
      <c r="Z233" s="219"/>
      <c r="AA233" s="219"/>
      <c r="AB233" s="219"/>
      <c r="AC233" s="219"/>
    </row>
    <row r="234" ht="9.75" customHeight="1">
      <c r="A234" s="255"/>
      <c r="B234" s="255"/>
      <c r="C234" s="256"/>
      <c r="D234" s="255"/>
      <c r="E234" s="256"/>
      <c r="F234" s="255"/>
      <c r="G234" s="256"/>
      <c r="H234" s="255"/>
      <c r="I234" s="219"/>
      <c r="J234" s="257"/>
      <c r="K234" s="257"/>
      <c r="L234" s="257"/>
      <c r="M234" s="257"/>
      <c r="N234" s="257"/>
      <c r="O234" s="257"/>
      <c r="P234" s="257"/>
      <c r="Q234" s="257"/>
      <c r="R234" s="257"/>
      <c r="S234" s="257"/>
      <c r="T234" s="257"/>
      <c r="U234" s="257"/>
      <c r="V234" s="257"/>
      <c r="W234" s="257"/>
      <c r="X234" s="257"/>
      <c r="Y234" s="219"/>
      <c r="Z234" s="219"/>
      <c r="AA234" s="219"/>
      <c r="AB234" s="219"/>
      <c r="AC234" s="219"/>
    </row>
    <row r="235" ht="9.75" customHeight="1">
      <c r="A235" s="255"/>
      <c r="B235" s="255"/>
      <c r="C235" s="256"/>
      <c r="D235" s="255"/>
      <c r="E235" s="256"/>
      <c r="F235" s="255"/>
      <c r="G235" s="256"/>
      <c r="H235" s="255"/>
      <c r="I235" s="219"/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57"/>
      <c r="V235" s="257"/>
      <c r="W235" s="257"/>
      <c r="X235" s="257"/>
      <c r="Y235" s="219"/>
      <c r="Z235" s="219"/>
      <c r="AA235" s="219"/>
      <c r="AB235" s="219"/>
      <c r="AC235" s="219"/>
    </row>
    <row r="236" ht="9.75" customHeight="1">
      <c r="A236" s="255"/>
      <c r="B236" s="255"/>
      <c r="C236" s="256"/>
      <c r="D236" s="255"/>
      <c r="E236" s="256"/>
      <c r="F236" s="255"/>
      <c r="G236" s="256"/>
      <c r="H236" s="255"/>
      <c r="I236" s="219"/>
      <c r="J236" s="257"/>
      <c r="K236" s="257"/>
      <c r="L236" s="257"/>
      <c r="M236" s="257"/>
      <c r="N236" s="257"/>
      <c r="O236" s="257"/>
      <c r="P236" s="257"/>
      <c r="Q236" s="257"/>
      <c r="R236" s="257"/>
      <c r="S236" s="257"/>
      <c r="T236" s="257"/>
      <c r="U236" s="257"/>
      <c r="V236" s="257"/>
      <c r="W236" s="257"/>
      <c r="X236" s="257"/>
      <c r="Y236" s="219"/>
      <c r="Z236" s="219"/>
      <c r="AA236" s="219"/>
      <c r="AB236" s="219"/>
      <c r="AC236" s="219"/>
    </row>
    <row r="237" ht="9.75" customHeight="1">
      <c r="A237" s="255"/>
      <c r="B237" s="255"/>
      <c r="C237" s="256"/>
      <c r="D237" s="255"/>
      <c r="E237" s="256"/>
      <c r="F237" s="255"/>
      <c r="G237" s="256"/>
      <c r="H237" s="255"/>
      <c r="I237" s="219"/>
      <c r="J237" s="257"/>
      <c r="K237" s="257"/>
      <c r="L237" s="257"/>
      <c r="M237" s="257"/>
      <c r="N237" s="257"/>
      <c r="O237" s="257"/>
      <c r="P237" s="257"/>
      <c r="Q237" s="257"/>
      <c r="R237" s="257"/>
      <c r="S237" s="257"/>
      <c r="T237" s="257"/>
      <c r="U237" s="257"/>
      <c r="V237" s="257"/>
      <c r="W237" s="257"/>
      <c r="X237" s="257"/>
      <c r="Y237" s="219"/>
      <c r="Z237" s="219"/>
      <c r="AA237" s="219"/>
      <c r="AB237" s="219"/>
      <c r="AC237" s="219"/>
    </row>
    <row r="238" ht="9.75" customHeight="1">
      <c r="A238" s="255"/>
      <c r="B238" s="255"/>
      <c r="C238" s="256"/>
      <c r="D238" s="255"/>
      <c r="E238" s="256"/>
      <c r="F238" s="255"/>
      <c r="G238" s="256"/>
      <c r="H238" s="255"/>
      <c r="I238" s="219"/>
      <c r="J238" s="257"/>
      <c r="K238" s="257"/>
      <c r="L238" s="257"/>
      <c r="M238" s="257"/>
      <c r="N238" s="257"/>
      <c r="O238" s="257"/>
      <c r="P238" s="257"/>
      <c r="Q238" s="257"/>
      <c r="R238" s="257"/>
      <c r="S238" s="257"/>
      <c r="T238" s="257"/>
      <c r="U238" s="257"/>
      <c r="V238" s="257"/>
      <c r="W238" s="257"/>
      <c r="X238" s="257"/>
      <c r="Y238" s="219"/>
      <c r="Z238" s="219"/>
      <c r="AA238" s="219"/>
      <c r="AB238" s="219"/>
      <c r="AC238" s="219"/>
    </row>
    <row r="239" ht="9.75" customHeight="1">
      <c r="A239" s="255"/>
      <c r="B239" s="255"/>
      <c r="C239" s="256"/>
      <c r="D239" s="255"/>
      <c r="E239" s="256"/>
      <c r="F239" s="255"/>
      <c r="G239" s="256"/>
      <c r="H239" s="255"/>
      <c r="I239" s="219"/>
      <c r="J239" s="257"/>
      <c r="K239" s="257"/>
      <c r="L239" s="257"/>
      <c r="M239" s="257"/>
      <c r="N239" s="257"/>
      <c r="O239" s="257"/>
      <c r="P239" s="257"/>
      <c r="Q239" s="257"/>
      <c r="R239" s="257"/>
      <c r="S239" s="257"/>
      <c r="T239" s="257"/>
      <c r="U239" s="257"/>
      <c r="V239" s="257"/>
      <c r="W239" s="257"/>
      <c r="X239" s="257"/>
      <c r="Y239" s="219"/>
      <c r="Z239" s="219"/>
      <c r="AA239" s="219"/>
      <c r="AB239" s="219"/>
      <c r="AC239" s="219"/>
    </row>
    <row r="240" ht="9.75" customHeight="1">
      <c r="A240" s="255"/>
      <c r="B240" s="255"/>
      <c r="C240" s="256"/>
      <c r="D240" s="255"/>
      <c r="E240" s="256"/>
      <c r="F240" s="255"/>
      <c r="G240" s="256"/>
      <c r="H240" s="255"/>
      <c r="I240" s="219"/>
      <c r="J240" s="257"/>
      <c r="K240" s="257"/>
      <c r="L240" s="257"/>
      <c r="M240" s="257"/>
      <c r="N240" s="257"/>
      <c r="O240" s="257"/>
      <c r="P240" s="257"/>
      <c r="Q240" s="257"/>
      <c r="R240" s="257"/>
      <c r="S240" s="257"/>
      <c r="T240" s="257"/>
      <c r="U240" s="257"/>
      <c r="V240" s="257"/>
      <c r="W240" s="257"/>
      <c r="X240" s="257"/>
      <c r="Y240" s="219"/>
      <c r="Z240" s="219"/>
      <c r="AA240" s="219"/>
      <c r="AB240" s="219"/>
      <c r="AC240" s="219"/>
    </row>
    <row r="241" ht="9.75" customHeight="1">
      <c r="A241" s="255"/>
      <c r="B241" s="255"/>
      <c r="C241" s="256"/>
      <c r="D241" s="255"/>
      <c r="E241" s="256"/>
      <c r="F241" s="255"/>
      <c r="G241" s="256"/>
      <c r="H241" s="255"/>
      <c r="I241" s="219"/>
      <c r="J241" s="257"/>
      <c r="K241" s="257"/>
      <c r="L241" s="257"/>
      <c r="M241" s="257"/>
      <c r="N241" s="257"/>
      <c r="O241" s="257"/>
      <c r="P241" s="257"/>
      <c r="Q241" s="257"/>
      <c r="R241" s="257"/>
      <c r="S241" s="257"/>
      <c r="T241" s="257"/>
      <c r="U241" s="257"/>
      <c r="V241" s="257"/>
      <c r="W241" s="257"/>
      <c r="X241" s="257"/>
      <c r="Y241" s="219"/>
      <c r="Z241" s="219"/>
      <c r="AA241" s="219"/>
      <c r="AB241" s="219"/>
      <c r="AC241" s="219"/>
    </row>
    <row r="242" ht="9.75" customHeight="1">
      <c r="A242" s="255"/>
      <c r="B242" s="255"/>
      <c r="C242" s="256"/>
      <c r="D242" s="255"/>
      <c r="E242" s="256"/>
      <c r="F242" s="255"/>
      <c r="G242" s="256"/>
      <c r="H242" s="255"/>
      <c r="I242" s="219"/>
      <c r="J242" s="257"/>
      <c r="K242" s="257"/>
      <c r="L242" s="257"/>
      <c r="M242" s="257"/>
      <c r="N242" s="257"/>
      <c r="O242" s="257"/>
      <c r="P242" s="257"/>
      <c r="Q242" s="257"/>
      <c r="R242" s="257"/>
      <c r="S242" s="257"/>
      <c r="T242" s="257"/>
      <c r="U242" s="257"/>
      <c r="V242" s="257"/>
      <c r="W242" s="257"/>
      <c r="X242" s="257"/>
      <c r="Y242" s="219"/>
      <c r="Z242" s="219"/>
      <c r="AA242" s="219"/>
      <c r="AB242" s="219"/>
      <c r="AC242" s="219"/>
    </row>
    <row r="243" ht="9.75" customHeight="1">
      <c r="A243" s="255"/>
      <c r="B243" s="255"/>
      <c r="C243" s="256"/>
      <c r="D243" s="255"/>
      <c r="E243" s="256"/>
      <c r="F243" s="255"/>
      <c r="G243" s="256"/>
      <c r="H243" s="255"/>
      <c r="I243" s="219"/>
      <c r="J243" s="257"/>
      <c r="K243" s="257"/>
      <c r="L243" s="257"/>
      <c r="M243" s="257"/>
      <c r="N243" s="257"/>
      <c r="O243" s="257"/>
      <c r="P243" s="257"/>
      <c r="Q243" s="257"/>
      <c r="R243" s="257"/>
      <c r="S243" s="257"/>
      <c r="T243" s="257"/>
      <c r="U243" s="257"/>
      <c r="V243" s="257"/>
      <c r="W243" s="257"/>
      <c r="X243" s="257"/>
      <c r="Y243" s="219"/>
      <c r="Z243" s="219"/>
      <c r="AA243" s="219"/>
      <c r="AB243" s="219"/>
      <c r="AC243" s="219"/>
    </row>
    <row r="244" ht="9.75" customHeight="1">
      <c r="A244" s="255"/>
      <c r="B244" s="255"/>
      <c r="C244" s="256"/>
      <c r="D244" s="255"/>
      <c r="E244" s="256"/>
      <c r="F244" s="255"/>
      <c r="G244" s="256"/>
      <c r="H244" s="255"/>
      <c r="I244" s="219"/>
      <c r="J244" s="257"/>
      <c r="K244" s="257"/>
      <c r="L244" s="257"/>
      <c r="M244" s="257"/>
      <c r="N244" s="257"/>
      <c r="O244" s="257"/>
      <c r="P244" s="257"/>
      <c r="Q244" s="257"/>
      <c r="R244" s="257"/>
      <c r="S244" s="257"/>
      <c r="T244" s="257"/>
      <c r="U244" s="257"/>
      <c r="V244" s="257"/>
      <c r="W244" s="257"/>
      <c r="X244" s="257"/>
      <c r="Y244" s="219"/>
      <c r="Z244" s="219"/>
      <c r="AA244" s="219"/>
      <c r="AB244" s="219"/>
      <c r="AC244" s="219"/>
    </row>
    <row r="245" ht="9.75" customHeight="1">
      <c r="A245" s="255"/>
      <c r="B245" s="255"/>
      <c r="C245" s="256"/>
      <c r="D245" s="255"/>
      <c r="E245" s="256"/>
      <c r="F245" s="255"/>
      <c r="G245" s="256"/>
      <c r="H245" s="255"/>
      <c r="I245" s="219"/>
      <c r="J245" s="257"/>
      <c r="K245" s="257"/>
      <c r="L245" s="257"/>
      <c r="M245" s="257"/>
      <c r="N245" s="257"/>
      <c r="O245" s="257"/>
      <c r="P245" s="257"/>
      <c r="Q245" s="257"/>
      <c r="R245" s="257"/>
      <c r="S245" s="257"/>
      <c r="T245" s="257"/>
      <c r="U245" s="257"/>
      <c r="V245" s="257"/>
      <c r="W245" s="257"/>
      <c r="X245" s="257"/>
      <c r="Y245" s="219"/>
      <c r="Z245" s="219"/>
      <c r="AA245" s="219"/>
      <c r="AB245" s="219"/>
      <c r="AC245" s="219"/>
    </row>
    <row r="246" ht="9.75" customHeight="1">
      <c r="A246" s="255"/>
      <c r="B246" s="255"/>
      <c r="C246" s="256"/>
      <c r="D246" s="255"/>
      <c r="E246" s="256"/>
      <c r="F246" s="255"/>
      <c r="G246" s="256"/>
      <c r="H246" s="255"/>
      <c r="I246" s="219"/>
      <c r="J246" s="257"/>
      <c r="K246" s="257"/>
      <c r="L246" s="257"/>
      <c r="M246" s="257"/>
      <c r="N246" s="257"/>
      <c r="O246" s="257"/>
      <c r="P246" s="257"/>
      <c r="Q246" s="257"/>
      <c r="R246" s="257"/>
      <c r="S246" s="257"/>
      <c r="T246" s="257"/>
      <c r="U246" s="257"/>
      <c r="V246" s="257"/>
      <c r="W246" s="257"/>
      <c r="X246" s="257"/>
      <c r="Y246" s="219"/>
      <c r="Z246" s="219"/>
      <c r="AA246" s="219"/>
      <c r="AB246" s="219"/>
      <c r="AC246" s="219"/>
    </row>
    <row r="247" ht="9.75" customHeight="1">
      <c r="A247" s="255"/>
      <c r="B247" s="255"/>
      <c r="C247" s="256"/>
      <c r="D247" s="255"/>
      <c r="E247" s="256"/>
      <c r="F247" s="255"/>
      <c r="G247" s="256"/>
      <c r="H247" s="255"/>
      <c r="I247" s="219"/>
      <c r="J247" s="257"/>
      <c r="K247" s="257"/>
      <c r="L247" s="257"/>
      <c r="M247" s="257"/>
      <c r="N247" s="257"/>
      <c r="O247" s="257"/>
      <c r="P247" s="257"/>
      <c r="Q247" s="257"/>
      <c r="R247" s="257"/>
      <c r="S247" s="257"/>
      <c r="T247" s="257"/>
      <c r="U247" s="257"/>
      <c r="V247" s="257"/>
      <c r="W247" s="257"/>
      <c r="X247" s="257"/>
      <c r="Y247" s="219"/>
      <c r="Z247" s="219"/>
      <c r="AA247" s="219"/>
      <c r="AB247" s="219"/>
      <c r="AC247" s="219"/>
    </row>
    <row r="248" ht="9.75" customHeight="1">
      <c r="A248" s="255"/>
      <c r="B248" s="255"/>
      <c r="C248" s="256"/>
      <c r="D248" s="255"/>
      <c r="E248" s="256"/>
      <c r="F248" s="255"/>
      <c r="G248" s="256"/>
      <c r="H248" s="255"/>
      <c r="I248" s="219"/>
      <c r="J248" s="257"/>
      <c r="K248" s="257"/>
      <c r="L248" s="257"/>
      <c r="M248" s="257"/>
      <c r="N248" s="257"/>
      <c r="O248" s="257"/>
      <c r="P248" s="257"/>
      <c r="Q248" s="257"/>
      <c r="R248" s="257"/>
      <c r="S248" s="257"/>
      <c r="T248" s="257"/>
      <c r="U248" s="257"/>
      <c r="V248" s="257"/>
      <c r="W248" s="257"/>
      <c r="X248" s="257"/>
      <c r="Y248" s="219"/>
      <c r="Z248" s="219"/>
      <c r="AA248" s="219"/>
      <c r="AB248" s="219"/>
      <c r="AC248" s="219"/>
    </row>
    <row r="249" ht="9.75" customHeight="1">
      <c r="A249" s="255"/>
      <c r="B249" s="255"/>
      <c r="C249" s="256"/>
      <c r="D249" s="255"/>
      <c r="E249" s="256"/>
      <c r="F249" s="255"/>
      <c r="G249" s="256"/>
      <c r="H249" s="255"/>
      <c r="I249" s="219"/>
      <c r="J249" s="257"/>
      <c r="K249" s="257"/>
      <c r="L249" s="257"/>
      <c r="M249" s="257"/>
      <c r="N249" s="257"/>
      <c r="O249" s="257"/>
      <c r="P249" s="257"/>
      <c r="Q249" s="257"/>
      <c r="R249" s="257"/>
      <c r="S249" s="257"/>
      <c r="T249" s="257"/>
      <c r="U249" s="257"/>
      <c r="V249" s="257"/>
      <c r="W249" s="257"/>
      <c r="X249" s="257"/>
      <c r="Y249" s="219"/>
      <c r="Z249" s="219"/>
      <c r="AA249" s="219"/>
      <c r="AB249" s="219"/>
      <c r="AC249" s="219"/>
    </row>
    <row r="250" ht="9.75" customHeight="1">
      <c r="A250" s="255"/>
      <c r="B250" s="255"/>
      <c r="C250" s="256"/>
      <c r="D250" s="255"/>
      <c r="E250" s="256"/>
      <c r="F250" s="255"/>
      <c r="G250" s="256"/>
      <c r="H250" s="255"/>
      <c r="I250" s="219"/>
      <c r="J250" s="257"/>
      <c r="K250" s="257"/>
      <c r="L250" s="257"/>
      <c r="M250" s="257"/>
      <c r="N250" s="257"/>
      <c r="O250" s="257"/>
      <c r="P250" s="257"/>
      <c r="Q250" s="257"/>
      <c r="R250" s="257"/>
      <c r="S250" s="257"/>
      <c r="T250" s="257"/>
      <c r="U250" s="257"/>
      <c r="V250" s="257"/>
      <c r="W250" s="257"/>
      <c r="X250" s="257"/>
      <c r="Y250" s="219"/>
      <c r="Z250" s="219"/>
      <c r="AA250" s="219"/>
      <c r="AB250" s="219"/>
      <c r="AC250" s="219"/>
    </row>
    <row r="251" ht="9.75" customHeight="1">
      <c r="A251" s="255"/>
      <c r="B251" s="255"/>
      <c r="C251" s="256"/>
      <c r="D251" s="255"/>
      <c r="E251" s="256"/>
      <c r="F251" s="255"/>
      <c r="G251" s="256"/>
      <c r="H251" s="255"/>
      <c r="I251" s="219"/>
      <c r="J251" s="257"/>
      <c r="K251" s="257"/>
      <c r="L251" s="257"/>
      <c r="M251" s="257"/>
      <c r="N251" s="257"/>
      <c r="O251" s="257"/>
      <c r="P251" s="257"/>
      <c r="Q251" s="257"/>
      <c r="R251" s="257"/>
      <c r="S251" s="257"/>
      <c r="T251" s="257"/>
      <c r="U251" s="257"/>
      <c r="V251" s="257"/>
      <c r="W251" s="257"/>
      <c r="X251" s="257"/>
      <c r="Y251" s="219"/>
      <c r="Z251" s="219"/>
      <c r="AA251" s="219"/>
      <c r="AB251" s="219"/>
      <c r="AC251" s="219"/>
    </row>
    <row r="252" ht="9.75" customHeight="1">
      <c r="A252" s="255"/>
      <c r="B252" s="255"/>
      <c r="C252" s="256"/>
      <c r="D252" s="255"/>
      <c r="E252" s="256"/>
      <c r="F252" s="255"/>
      <c r="G252" s="256"/>
      <c r="H252" s="255"/>
      <c r="I252" s="219"/>
      <c r="J252" s="257"/>
      <c r="K252" s="257"/>
      <c r="L252" s="257"/>
      <c r="M252" s="257"/>
      <c r="N252" s="257"/>
      <c r="O252" s="257"/>
      <c r="P252" s="257"/>
      <c r="Q252" s="257"/>
      <c r="R252" s="257"/>
      <c r="S252" s="257"/>
      <c r="T252" s="257"/>
      <c r="U252" s="257"/>
      <c r="V252" s="257"/>
      <c r="W252" s="257"/>
      <c r="X252" s="257"/>
      <c r="Y252" s="219"/>
      <c r="Z252" s="219"/>
      <c r="AA252" s="219"/>
      <c r="AB252" s="219"/>
      <c r="AC252" s="219"/>
    </row>
    <row r="253" ht="9.75" customHeight="1">
      <c r="A253" s="255"/>
      <c r="B253" s="255"/>
      <c r="C253" s="256"/>
      <c r="D253" s="255"/>
      <c r="E253" s="256"/>
      <c r="F253" s="255"/>
      <c r="G253" s="256"/>
      <c r="H253" s="255"/>
      <c r="I253" s="219"/>
      <c r="J253" s="257"/>
      <c r="K253" s="257"/>
      <c r="L253" s="257"/>
      <c r="M253" s="257"/>
      <c r="N253" s="257"/>
      <c r="O253" s="257"/>
      <c r="P253" s="257"/>
      <c r="Q253" s="257"/>
      <c r="R253" s="257"/>
      <c r="S253" s="257"/>
      <c r="T253" s="257"/>
      <c r="U253" s="257"/>
      <c r="V253" s="257"/>
      <c r="W253" s="257"/>
      <c r="X253" s="257"/>
      <c r="Y253" s="219"/>
      <c r="Z253" s="219"/>
      <c r="AA253" s="219"/>
      <c r="AB253" s="219"/>
      <c r="AC253" s="219"/>
    </row>
    <row r="254" ht="9.75" customHeight="1">
      <c r="A254" s="255"/>
      <c r="B254" s="255"/>
      <c r="C254" s="256"/>
      <c r="D254" s="255"/>
      <c r="E254" s="256"/>
      <c r="F254" s="255"/>
      <c r="G254" s="256"/>
      <c r="H254" s="255"/>
      <c r="I254" s="219"/>
      <c r="J254" s="257"/>
      <c r="K254" s="257"/>
      <c r="L254" s="257"/>
      <c r="M254" s="257"/>
      <c r="N254" s="257"/>
      <c r="O254" s="257"/>
      <c r="P254" s="257"/>
      <c r="Q254" s="257"/>
      <c r="R254" s="257"/>
      <c r="S254" s="257"/>
      <c r="T254" s="257"/>
      <c r="U254" s="257"/>
      <c r="V254" s="257"/>
      <c r="W254" s="257"/>
      <c r="X254" s="257"/>
      <c r="Y254" s="219"/>
      <c r="Z254" s="219"/>
      <c r="AA254" s="219"/>
      <c r="AB254" s="219"/>
      <c r="AC254" s="219"/>
    </row>
    <row r="255" ht="9.75" customHeight="1">
      <c r="A255" s="255"/>
      <c r="B255" s="255"/>
      <c r="C255" s="256"/>
      <c r="D255" s="255"/>
      <c r="E255" s="256"/>
      <c r="F255" s="255"/>
      <c r="G255" s="256"/>
      <c r="H255" s="255"/>
      <c r="I255" s="219"/>
      <c r="J255" s="257"/>
      <c r="K255" s="257"/>
      <c r="L255" s="257"/>
      <c r="M255" s="257"/>
      <c r="N255" s="257"/>
      <c r="O255" s="257"/>
      <c r="P255" s="257"/>
      <c r="Q255" s="257"/>
      <c r="R255" s="257"/>
      <c r="S255" s="257"/>
      <c r="T255" s="257"/>
      <c r="U255" s="257"/>
      <c r="V255" s="257"/>
      <c r="W255" s="257"/>
      <c r="X255" s="257"/>
      <c r="Y255" s="219"/>
      <c r="Z255" s="219"/>
      <c r="AA255" s="219"/>
      <c r="AB255" s="219"/>
      <c r="AC255" s="219"/>
    </row>
    <row r="256" ht="9.75" customHeight="1">
      <c r="A256" s="255"/>
      <c r="B256" s="255"/>
      <c r="C256" s="256"/>
      <c r="D256" s="255"/>
      <c r="E256" s="256"/>
      <c r="F256" s="255"/>
      <c r="G256" s="256"/>
      <c r="H256" s="255"/>
      <c r="I256" s="219"/>
      <c r="J256" s="257"/>
      <c r="K256" s="257"/>
      <c r="L256" s="257"/>
      <c r="M256" s="257"/>
      <c r="N256" s="257"/>
      <c r="O256" s="257"/>
      <c r="P256" s="257"/>
      <c r="Q256" s="257"/>
      <c r="R256" s="257"/>
      <c r="S256" s="257"/>
      <c r="T256" s="257"/>
      <c r="U256" s="257"/>
      <c r="V256" s="257"/>
      <c r="W256" s="257"/>
      <c r="X256" s="257"/>
      <c r="Y256" s="219"/>
      <c r="Z256" s="219"/>
      <c r="AA256" s="219"/>
      <c r="AB256" s="219"/>
      <c r="AC256" s="219"/>
    </row>
    <row r="257" ht="9.75" customHeight="1">
      <c r="A257" s="255"/>
      <c r="B257" s="255"/>
      <c r="C257" s="256"/>
      <c r="D257" s="255"/>
      <c r="E257" s="256"/>
      <c r="F257" s="255"/>
      <c r="G257" s="256"/>
      <c r="H257" s="255"/>
      <c r="I257" s="219"/>
      <c r="J257" s="257"/>
      <c r="K257" s="257"/>
      <c r="L257" s="257"/>
      <c r="M257" s="257"/>
      <c r="N257" s="257"/>
      <c r="O257" s="257"/>
      <c r="P257" s="257"/>
      <c r="Q257" s="257"/>
      <c r="R257" s="257"/>
      <c r="S257" s="257"/>
      <c r="T257" s="257"/>
      <c r="U257" s="257"/>
      <c r="V257" s="257"/>
      <c r="W257" s="257"/>
      <c r="X257" s="257"/>
      <c r="Y257" s="219"/>
      <c r="Z257" s="219"/>
      <c r="AA257" s="219"/>
      <c r="AB257" s="219"/>
      <c r="AC257" s="219"/>
    </row>
    <row r="258" ht="9.75" customHeight="1">
      <c r="A258" s="255"/>
      <c r="B258" s="255"/>
      <c r="C258" s="256"/>
      <c r="D258" s="255"/>
      <c r="E258" s="256"/>
      <c r="F258" s="255"/>
      <c r="G258" s="256"/>
      <c r="H258" s="255"/>
      <c r="I258" s="219"/>
      <c r="J258" s="257"/>
      <c r="K258" s="257"/>
      <c r="L258" s="257"/>
      <c r="M258" s="257"/>
      <c r="N258" s="257"/>
      <c r="O258" s="257"/>
      <c r="P258" s="257"/>
      <c r="Q258" s="257"/>
      <c r="R258" s="257"/>
      <c r="S258" s="257"/>
      <c r="T258" s="257"/>
      <c r="U258" s="257"/>
      <c r="V258" s="257"/>
      <c r="W258" s="257"/>
      <c r="X258" s="257"/>
      <c r="Y258" s="219"/>
      <c r="Z258" s="219"/>
      <c r="AA258" s="219"/>
      <c r="AB258" s="219"/>
      <c r="AC258" s="219"/>
    </row>
    <row r="259" ht="9.75" customHeight="1">
      <c r="A259" s="255"/>
      <c r="B259" s="255"/>
      <c r="C259" s="256"/>
      <c r="D259" s="255"/>
      <c r="E259" s="256"/>
      <c r="F259" s="255"/>
      <c r="G259" s="256"/>
      <c r="H259" s="255"/>
      <c r="I259" s="219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57"/>
      <c r="V259" s="257"/>
      <c r="W259" s="257"/>
      <c r="X259" s="257"/>
      <c r="Y259" s="219"/>
      <c r="Z259" s="219"/>
      <c r="AA259" s="219"/>
      <c r="AB259" s="219"/>
      <c r="AC259" s="219"/>
    </row>
    <row r="260" ht="9.75" customHeight="1">
      <c r="A260" s="255"/>
      <c r="B260" s="255"/>
      <c r="C260" s="256"/>
      <c r="D260" s="255"/>
      <c r="E260" s="256"/>
      <c r="F260" s="255"/>
      <c r="G260" s="256"/>
      <c r="H260" s="255"/>
      <c r="I260" s="219"/>
      <c r="J260" s="257"/>
      <c r="K260" s="257"/>
      <c r="L260" s="257"/>
      <c r="M260" s="257"/>
      <c r="N260" s="257"/>
      <c r="O260" s="257"/>
      <c r="P260" s="257"/>
      <c r="Q260" s="257"/>
      <c r="R260" s="257"/>
      <c r="S260" s="257"/>
      <c r="T260" s="257"/>
      <c r="U260" s="257"/>
      <c r="V260" s="257"/>
      <c r="W260" s="257"/>
      <c r="X260" s="257"/>
      <c r="Y260" s="219"/>
      <c r="Z260" s="219"/>
      <c r="AA260" s="219"/>
      <c r="AB260" s="219"/>
      <c r="AC260" s="219"/>
    </row>
    <row r="261" ht="9.75" customHeight="1">
      <c r="A261" s="255"/>
      <c r="B261" s="255"/>
      <c r="C261" s="256"/>
      <c r="D261" s="255"/>
      <c r="E261" s="256"/>
      <c r="F261" s="255"/>
      <c r="G261" s="256"/>
      <c r="H261" s="255"/>
      <c r="I261" s="219"/>
      <c r="J261" s="257"/>
      <c r="K261" s="257"/>
      <c r="L261" s="257"/>
      <c r="M261" s="257"/>
      <c r="N261" s="257"/>
      <c r="O261" s="257"/>
      <c r="P261" s="257"/>
      <c r="Q261" s="257"/>
      <c r="R261" s="257"/>
      <c r="S261" s="257"/>
      <c r="T261" s="257"/>
      <c r="U261" s="257"/>
      <c r="V261" s="257"/>
      <c r="W261" s="257"/>
      <c r="X261" s="257"/>
      <c r="Y261" s="219"/>
      <c r="Z261" s="219"/>
      <c r="AA261" s="219"/>
      <c r="AB261" s="219"/>
      <c r="AC261" s="219"/>
    </row>
    <row r="262" ht="9.75" customHeight="1">
      <c r="A262" s="255"/>
      <c r="B262" s="255"/>
      <c r="C262" s="256"/>
      <c r="D262" s="255"/>
      <c r="E262" s="256"/>
      <c r="F262" s="255"/>
      <c r="G262" s="256"/>
      <c r="H262" s="255"/>
      <c r="I262" s="219"/>
      <c r="J262" s="257"/>
      <c r="K262" s="257"/>
      <c r="L262" s="257"/>
      <c r="M262" s="257"/>
      <c r="N262" s="257"/>
      <c r="O262" s="257"/>
      <c r="P262" s="257"/>
      <c r="Q262" s="257"/>
      <c r="R262" s="257"/>
      <c r="S262" s="257"/>
      <c r="T262" s="257"/>
      <c r="U262" s="257"/>
      <c r="V262" s="257"/>
      <c r="W262" s="257"/>
      <c r="X262" s="257"/>
      <c r="Y262" s="219"/>
      <c r="Z262" s="219"/>
      <c r="AA262" s="219"/>
      <c r="AB262" s="219"/>
      <c r="AC262" s="219"/>
    </row>
    <row r="263" ht="9.75" customHeight="1">
      <c r="A263" s="255"/>
      <c r="B263" s="255"/>
      <c r="C263" s="256"/>
      <c r="D263" s="255"/>
      <c r="E263" s="256"/>
      <c r="F263" s="255"/>
      <c r="G263" s="256"/>
      <c r="H263" s="255"/>
      <c r="I263" s="219"/>
      <c r="J263" s="257"/>
      <c r="K263" s="257"/>
      <c r="L263" s="257"/>
      <c r="M263" s="257"/>
      <c r="N263" s="257"/>
      <c r="O263" s="257"/>
      <c r="P263" s="257"/>
      <c r="Q263" s="257"/>
      <c r="R263" s="257"/>
      <c r="S263" s="257"/>
      <c r="T263" s="257"/>
      <c r="U263" s="257"/>
      <c r="V263" s="257"/>
      <c r="W263" s="257"/>
      <c r="X263" s="257"/>
      <c r="Y263" s="219"/>
      <c r="Z263" s="219"/>
      <c r="AA263" s="219"/>
      <c r="AB263" s="219"/>
      <c r="AC263" s="219"/>
    </row>
    <row r="264" ht="9.75" customHeight="1">
      <c r="A264" s="255"/>
      <c r="B264" s="255"/>
      <c r="C264" s="256"/>
      <c r="D264" s="255"/>
      <c r="E264" s="256"/>
      <c r="F264" s="255"/>
      <c r="G264" s="256"/>
      <c r="H264" s="255"/>
      <c r="I264" s="219"/>
      <c r="J264" s="257"/>
      <c r="K264" s="257"/>
      <c r="L264" s="257"/>
      <c r="M264" s="257"/>
      <c r="N264" s="257"/>
      <c r="O264" s="257"/>
      <c r="P264" s="257"/>
      <c r="Q264" s="257"/>
      <c r="R264" s="257"/>
      <c r="S264" s="257"/>
      <c r="T264" s="257"/>
      <c r="U264" s="257"/>
      <c r="V264" s="257"/>
      <c r="W264" s="257"/>
      <c r="X264" s="257"/>
      <c r="Y264" s="219"/>
      <c r="Z264" s="219"/>
      <c r="AA264" s="219"/>
      <c r="AB264" s="219"/>
      <c r="AC264" s="219"/>
    </row>
    <row r="265" ht="9.75" customHeight="1">
      <c r="A265" s="255"/>
      <c r="B265" s="255"/>
      <c r="C265" s="256"/>
      <c r="D265" s="255"/>
      <c r="E265" s="256"/>
      <c r="F265" s="255"/>
      <c r="G265" s="256"/>
      <c r="H265" s="255"/>
      <c r="I265" s="219"/>
      <c r="J265" s="257"/>
      <c r="K265" s="257"/>
      <c r="L265" s="257"/>
      <c r="M265" s="257"/>
      <c r="N265" s="257"/>
      <c r="O265" s="257"/>
      <c r="P265" s="257"/>
      <c r="Q265" s="257"/>
      <c r="R265" s="257"/>
      <c r="S265" s="257"/>
      <c r="T265" s="257"/>
      <c r="U265" s="257"/>
      <c r="V265" s="257"/>
      <c r="W265" s="257"/>
      <c r="X265" s="257"/>
      <c r="Y265" s="219"/>
      <c r="Z265" s="219"/>
      <c r="AA265" s="219"/>
      <c r="AB265" s="219"/>
      <c r="AC265" s="219"/>
    </row>
    <row r="266" ht="9.75" customHeight="1">
      <c r="A266" s="255"/>
      <c r="B266" s="255"/>
      <c r="C266" s="256"/>
      <c r="D266" s="255"/>
      <c r="E266" s="256"/>
      <c r="F266" s="255"/>
      <c r="G266" s="256"/>
      <c r="H266" s="255"/>
      <c r="I266" s="219"/>
      <c r="J266" s="257"/>
      <c r="K266" s="257"/>
      <c r="L266" s="257"/>
      <c r="M266" s="257"/>
      <c r="N266" s="257"/>
      <c r="O266" s="257"/>
      <c r="P266" s="257"/>
      <c r="Q266" s="257"/>
      <c r="R266" s="257"/>
      <c r="S266" s="257"/>
      <c r="T266" s="257"/>
      <c r="U266" s="257"/>
      <c r="V266" s="257"/>
      <c r="W266" s="257"/>
      <c r="X266" s="257"/>
      <c r="Y266" s="219"/>
      <c r="Z266" s="219"/>
      <c r="AA266" s="219"/>
      <c r="AB266" s="219"/>
      <c r="AC266" s="219"/>
    </row>
    <row r="267" ht="9.75" customHeight="1">
      <c r="A267" s="255"/>
      <c r="B267" s="255"/>
      <c r="C267" s="256"/>
      <c r="D267" s="255"/>
      <c r="E267" s="256"/>
      <c r="F267" s="255"/>
      <c r="G267" s="256"/>
      <c r="H267" s="255"/>
      <c r="I267" s="219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57"/>
      <c r="V267" s="257"/>
      <c r="W267" s="257"/>
      <c r="X267" s="257"/>
      <c r="Y267" s="219"/>
      <c r="Z267" s="219"/>
      <c r="AA267" s="219"/>
      <c r="AB267" s="219"/>
      <c r="AC267" s="219"/>
    </row>
    <row r="268" ht="9.75" customHeight="1">
      <c r="A268" s="255"/>
      <c r="B268" s="255"/>
      <c r="C268" s="256"/>
      <c r="D268" s="255"/>
      <c r="E268" s="256"/>
      <c r="F268" s="255"/>
      <c r="G268" s="256"/>
      <c r="H268" s="255"/>
      <c r="I268" s="219"/>
      <c r="J268" s="257"/>
      <c r="K268" s="257"/>
      <c r="L268" s="257"/>
      <c r="M268" s="257"/>
      <c r="N268" s="257"/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19"/>
      <c r="Z268" s="219"/>
      <c r="AA268" s="219"/>
      <c r="AB268" s="219"/>
      <c r="AC268" s="219"/>
    </row>
    <row r="269" ht="9.75" customHeight="1">
      <c r="A269" s="255"/>
      <c r="B269" s="255"/>
      <c r="C269" s="256"/>
      <c r="D269" s="255"/>
      <c r="E269" s="256"/>
      <c r="F269" s="255"/>
      <c r="G269" s="256"/>
      <c r="H269" s="255"/>
      <c r="I269" s="219"/>
      <c r="J269" s="257"/>
      <c r="K269" s="257"/>
      <c r="L269" s="257"/>
      <c r="M269" s="257"/>
      <c r="N269" s="257"/>
      <c r="O269" s="257"/>
      <c r="P269" s="257"/>
      <c r="Q269" s="257"/>
      <c r="R269" s="257"/>
      <c r="S269" s="257"/>
      <c r="T269" s="257"/>
      <c r="U269" s="257"/>
      <c r="V269" s="257"/>
      <c r="W269" s="257"/>
      <c r="X269" s="257"/>
      <c r="Y269" s="219"/>
      <c r="Z269" s="219"/>
      <c r="AA269" s="219"/>
      <c r="AB269" s="219"/>
      <c r="AC269" s="219"/>
    </row>
    <row r="270" ht="9.75" customHeight="1">
      <c r="A270" s="255"/>
      <c r="B270" s="255"/>
      <c r="C270" s="256"/>
      <c r="D270" s="255"/>
      <c r="E270" s="256"/>
      <c r="F270" s="255"/>
      <c r="G270" s="256"/>
      <c r="H270" s="255"/>
      <c r="I270" s="219"/>
      <c r="J270" s="257"/>
      <c r="K270" s="257"/>
      <c r="L270" s="257"/>
      <c r="M270" s="257"/>
      <c r="N270" s="257"/>
      <c r="O270" s="257"/>
      <c r="P270" s="257"/>
      <c r="Q270" s="257"/>
      <c r="R270" s="257"/>
      <c r="S270" s="257"/>
      <c r="T270" s="257"/>
      <c r="U270" s="257"/>
      <c r="V270" s="257"/>
      <c r="W270" s="257"/>
      <c r="X270" s="257"/>
      <c r="Y270" s="219"/>
      <c r="Z270" s="219"/>
      <c r="AA270" s="219"/>
      <c r="AB270" s="219"/>
      <c r="AC270" s="219"/>
    </row>
    <row r="271" ht="9.75" customHeight="1">
      <c r="A271" s="255"/>
      <c r="B271" s="255"/>
      <c r="C271" s="256"/>
      <c r="D271" s="255"/>
      <c r="E271" s="256"/>
      <c r="F271" s="255"/>
      <c r="G271" s="256"/>
      <c r="H271" s="255"/>
      <c r="I271" s="219"/>
      <c r="J271" s="257"/>
      <c r="K271" s="257"/>
      <c r="L271" s="257"/>
      <c r="M271" s="257"/>
      <c r="N271" s="257"/>
      <c r="O271" s="257"/>
      <c r="P271" s="257"/>
      <c r="Q271" s="257"/>
      <c r="R271" s="257"/>
      <c r="S271" s="257"/>
      <c r="T271" s="257"/>
      <c r="U271" s="257"/>
      <c r="V271" s="257"/>
      <c r="W271" s="257"/>
      <c r="X271" s="257"/>
      <c r="Y271" s="219"/>
      <c r="Z271" s="219"/>
      <c r="AA271" s="219"/>
      <c r="AB271" s="219"/>
      <c r="AC271" s="219"/>
    </row>
    <row r="272" ht="9.75" customHeight="1">
      <c r="A272" s="255"/>
      <c r="B272" s="255"/>
      <c r="C272" s="256"/>
      <c r="D272" s="255"/>
      <c r="E272" s="256"/>
      <c r="F272" s="255"/>
      <c r="G272" s="256"/>
      <c r="H272" s="255"/>
      <c r="I272" s="219"/>
      <c r="J272" s="257"/>
      <c r="K272" s="257"/>
      <c r="L272" s="257"/>
      <c r="M272" s="257"/>
      <c r="N272" s="257"/>
      <c r="O272" s="257"/>
      <c r="P272" s="257"/>
      <c r="Q272" s="257"/>
      <c r="R272" s="257"/>
      <c r="S272" s="257"/>
      <c r="T272" s="257"/>
      <c r="U272" s="257"/>
      <c r="V272" s="257"/>
      <c r="W272" s="257"/>
      <c r="X272" s="257"/>
      <c r="Y272" s="219"/>
      <c r="Z272" s="219"/>
      <c r="AA272" s="219"/>
      <c r="AB272" s="219"/>
      <c r="AC272" s="219"/>
    </row>
    <row r="273" ht="9.75" customHeight="1">
      <c r="A273" s="255"/>
      <c r="B273" s="255"/>
      <c r="C273" s="256"/>
      <c r="D273" s="255"/>
      <c r="E273" s="256"/>
      <c r="F273" s="255"/>
      <c r="G273" s="256"/>
      <c r="H273" s="255"/>
      <c r="I273" s="219"/>
      <c r="J273" s="257"/>
      <c r="K273" s="257"/>
      <c r="L273" s="257"/>
      <c r="M273" s="257"/>
      <c r="N273" s="257"/>
      <c r="O273" s="257"/>
      <c r="P273" s="257"/>
      <c r="Q273" s="257"/>
      <c r="R273" s="257"/>
      <c r="S273" s="257"/>
      <c r="T273" s="257"/>
      <c r="U273" s="257"/>
      <c r="V273" s="257"/>
      <c r="W273" s="257"/>
      <c r="X273" s="257"/>
      <c r="Y273" s="219"/>
      <c r="Z273" s="219"/>
      <c r="AA273" s="219"/>
      <c r="AB273" s="219"/>
      <c r="AC273" s="219"/>
    </row>
    <row r="274" ht="9.75" customHeight="1">
      <c r="A274" s="255"/>
      <c r="B274" s="255"/>
      <c r="C274" s="256"/>
      <c r="D274" s="255"/>
      <c r="E274" s="256"/>
      <c r="F274" s="255"/>
      <c r="G274" s="256"/>
      <c r="H274" s="255"/>
      <c r="I274" s="219"/>
      <c r="J274" s="257"/>
      <c r="K274" s="257"/>
      <c r="L274" s="257"/>
      <c r="M274" s="257"/>
      <c r="N274" s="257"/>
      <c r="O274" s="257"/>
      <c r="P274" s="257"/>
      <c r="Q274" s="257"/>
      <c r="R274" s="257"/>
      <c r="S274" s="257"/>
      <c r="T274" s="257"/>
      <c r="U274" s="257"/>
      <c r="V274" s="257"/>
      <c r="W274" s="257"/>
      <c r="X274" s="257"/>
      <c r="Y274" s="219"/>
      <c r="Z274" s="219"/>
      <c r="AA274" s="219"/>
      <c r="AB274" s="219"/>
      <c r="AC274" s="219"/>
    </row>
    <row r="275" ht="9.75" customHeight="1">
      <c r="A275" s="255"/>
      <c r="B275" s="255"/>
      <c r="C275" s="256"/>
      <c r="D275" s="255"/>
      <c r="E275" s="256"/>
      <c r="F275" s="255"/>
      <c r="G275" s="256"/>
      <c r="H275" s="255"/>
      <c r="I275" s="219"/>
      <c r="J275" s="257"/>
      <c r="K275" s="257"/>
      <c r="L275" s="257"/>
      <c r="M275" s="257"/>
      <c r="N275" s="257"/>
      <c r="O275" s="257"/>
      <c r="P275" s="257"/>
      <c r="Q275" s="257"/>
      <c r="R275" s="257"/>
      <c r="S275" s="257"/>
      <c r="T275" s="257"/>
      <c r="U275" s="257"/>
      <c r="V275" s="257"/>
      <c r="W275" s="257"/>
      <c r="X275" s="257"/>
      <c r="Y275" s="219"/>
      <c r="Z275" s="219"/>
      <c r="AA275" s="219"/>
      <c r="AB275" s="219"/>
      <c r="AC275" s="219"/>
    </row>
    <row r="276" ht="9.75" customHeight="1">
      <c r="A276" s="255"/>
      <c r="B276" s="255"/>
      <c r="C276" s="256"/>
      <c r="D276" s="255"/>
      <c r="E276" s="256"/>
      <c r="F276" s="255"/>
      <c r="G276" s="256"/>
      <c r="H276" s="255"/>
      <c r="I276" s="219"/>
      <c r="J276" s="257"/>
      <c r="K276" s="257"/>
      <c r="L276" s="257"/>
      <c r="M276" s="257"/>
      <c r="N276" s="257"/>
      <c r="O276" s="257"/>
      <c r="P276" s="257"/>
      <c r="Q276" s="257"/>
      <c r="R276" s="257"/>
      <c r="S276" s="257"/>
      <c r="T276" s="257"/>
      <c r="U276" s="257"/>
      <c r="V276" s="257"/>
      <c r="W276" s="257"/>
      <c r="X276" s="257"/>
      <c r="Y276" s="219"/>
      <c r="Z276" s="219"/>
      <c r="AA276" s="219"/>
      <c r="AB276" s="219"/>
      <c r="AC276" s="219"/>
    </row>
    <row r="277" ht="9.75" customHeight="1">
      <c r="A277" s="255"/>
      <c r="B277" s="255"/>
      <c r="C277" s="256"/>
      <c r="D277" s="255"/>
      <c r="E277" s="256"/>
      <c r="F277" s="255"/>
      <c r="G277" s="256"/>
      <c r="H277" s="255"/>
      <c r="I277" s="219"/>
      <c r="J277" s="257"/>
      <c r="K277" s="257"/>
      <c r="L277" s="257"/>
      <c r="M277" s="257"/>
      <c r="N277" s="257"/>
      <c r="O277" s="257"/>
      <c r="P277" s="257"/>
      <c r="Q277" s="257"/>
      <c r="R277" s="257"/>
      <c r="S277" s="257"/>
      <c r="T277" s="257"/>
      <c r="U277" s="257"/>
      <c r="V277" s="257"/>
      <c r="W277" s="257"/>
      <c r="X277" s="257"/>
      <c r="Y277" s="219"/>
      <c r="Z277" s="219"/>
      <c r="AA277" s="219"/>
      <c r="AB277" s="219"/>
      <c r="AC277" s="219"/>
    </row>
    <row r="278" ht="9.75" customHeight="1">
      <c r="A278" s="255"/>
      <c r="B278" s="255"/>
      <c r="C278" s="256"/>
      <c r="D278" s="255"/>
      <c r="E278" s="256"/>
      <c r="F278" s="255"/>
      <c r="G278" s="256"/>
      <c r="H278" s="255"/>
      <c r="I278" s="219"/>
      <c r="J278" s="257"/>
      <c r="K278" s="257"/>
      <c r="L278" s="257"/>
      <c r="M278" s="257"/>
      <c r="N278" s="257"/>
      <c r="O278" s="257"/>
      <c r="P278" s="257"/>
      <c r="Q278" s="257"/>
      <c r="R278" s="257"/>
      <c r="S278" s="257"/>
      <c r="T278" s="257"/>
      <c r="U278" s="257"/>
      <c r="V278" s="257"/>
      <c r="W278" s="257"/>
      <c r="X278" s="257"/>
      <c r="Y278" s="219"/>
      <c r="Z278" s="219"/>
      <c r="AA278" s="219"/>
      <c r="AB278" s="219"/>
      <c r="AC278" s="219"/>
    </row>
    <row r="279">
      <c r="R279" s="231"/>
      <c r="S279" s="231"/>
      <c r="T279" s="231"/>
      <c r="V279" s="231"/>
    </row>
    <row r="280">
      <c r="R280" s="231"/>
      <c r="S280" s="231"/>
      <c r="T280" s="231"/>
      <c r="V280" s="231"/>
    </row>
    <row r="281">
      <c r="R281" s="231"/>
      <c r="S281" s="231"/>
      <c r="T281" s="231"/>
      <c r="V281" s="231"/>
    </row>
    <row r="282">
      <c r="R282" s="231"/>
      <c r="S282" s="231"/>
      <c r="T282" s="231"/>
      <c r="V282" s="231"/>
    </row>
    <row r="283">
      <c r="R283" s="231"/>
      <c r="S283" s="231"/>
      <c r="T283" s="231"/>
      <c r="V283" s="231"/>
    </row>
    <row r="284">
      <c r="R284" s="231"/>
      <c r="S284" s="231"/>
      <c r="T284" s="231"/>
      <c r="V284" s="231"/>
    </row>
    <row r="285">
      <c r="R285" s="231"/>
      <c r="S285" s="231"/>
      <c r="T285" s="231"/>
      <c r="V285" s="231"/>
    </row>
    <row r="286">
      <c r="R286" s="231"/>
      <c r="S286" s="231"/>
      <c r="T286" s="231"/>
      <c r="V286" s="231"/>
    </row>
    <row r="287">
      <c r="R287" s="231"/>
      <c r="S287" s="231"/>
      <c r="T287" s="231"/>
      <c r="V287" s="231"/>
    </row>
    <row r="288">
      <c r="R288" s="231"/>
      <c r="S288" s="231"/>
      <c r="T288" s="231"/>
      <c r="V288" s="231"/>
    </row>
    <row r="289">
      <c r="R289" s="231"/>
      <c r="S289" s="231"/>
      <c r="T289" s="231"/>
      <c r="V289" s="231"/>
    </row>
    <row r="290">
      <c r="R290" s="231"/>
      <c r="S290" s="231"/>
      <c r="T290" s="231"/>
      <c r="V290" s="231"/>
    </row>
    <row r="291">
      <c r="R291" s="231"/>
      <c r="S291" s="231"/>
      <c r="T291" s="231"/>
      <c r="V291" s="231"/>
    </row>
    <row r="292">
      <c r="R292" s="231"/>
      <c r="S292" s="231"/>
      <c r="T292" s="231"/>
      <c r="V292" s="231"/>
    </row>
    <row r="293">
      <c r="R293" s="231"/>
      <c r="S293" s="231"/>
      <c r="T293" s="231"/>
      <c r="V293" s="231"/>
    </row>
    <row r="294">
      <c r="R294" s="231"/>
      <c r="S294" s="231"/>
      <c r="T294" s="231"/>
      <c r="V294" s="231"/>
    </row>
    <row r="295">
      <c r="R295" s="231"/>
      <c r="S295" s="231"/>
      <c r="T295" s="231"/>
      <c r="V295" s="231"/>
    </row>
    <row r="296">
      <c r="R296" s="231"/>
      <c r="S296" s="231"/>
      <c r="T296" s="231"/>
      <c r="V296" s="231"/>
    </row>
    <row r="297">
      <c r="R297" s="231"/>
      <c r="S297" s="231"/>
      <c r="T297" s="231"/>
      <c r="V297" s="231"/>
    </row>
    <row r="298">
      <c r="R298" s="231"/>
      <c r="S298" s="231"/>
      <c r="T298" s="231"/>
      <c r="V298" s="231"/>
    </row>
    <row r="299">
      <c r="R299" s="231"/>
      <c r="S299" s="231"/>
      <c r="T299" s="231"/>
      <c r="V299" s="231"/>
    </row>
    <row r="300">
      <c r="R300" s="231"/>
      <c r="S300" s="231"/>
      <c r="T300" s="231"/>
      <c r="V300" s="231"/>
    </row>
    <row r="301">
      <c r="R301" s="231"/>
      <c r="S301" s="231"/>
      <c r="T301" s="231"/>
      <c r="V301" s="231"/>
    </row>
    <row r="302">
      <c r="R302" s="231"/>
      <c r="S302" s="231"/>
      <c r="T302" s="231"/>
      <c r="V302" s="231"/>
    </row>
    <row r="303">
      <c r="R303" s="231"/>
      <c r="S303" s="231"/>
      <c r="T303" s="231"/>
      <c r="V303" s="231"/>
    </row>
    <row r="304">
      <c r="R304" s="231"/>
      <c r="S304" s="231"/>
      <c r="T304" s="231"/>
      <c r="V304" s="231"/>
    </row>
    <row r="305">
      <c r="R305" s="231"/>
      <c r="S305" s="231"/>
      <c r="T305" s="231"/>
      <c r="V305" s="231"/>
    </row>
    <row r="306">
      <c r="R306" s="231"/>
      <c r="S306" s="231"/>
      <c r="T306" s="231"/>
      <c r="V306" s="231"/>
    </row>
    <row r="307">
      <c r="R307" s="231"/>
      <c r="S307" s="231"/>
      <c r="T307" s="231"/>
      <c r="V307" s="231"/>
    </row>
    <row r="308">
      <c r="R308" s="231"/>
      <c r="S308" s="231"/>
      <c r="T308" s="231"/>
      <c r="V308" s="231"/>
    </row>
    <row r="309">
      <c r="R309" s="231"/>
      <c r="S309" s="231"/>
      <c r="T309" s="231"/>
      <c r="V309" s="231"/>
    </row>
    <row r="310">
      <c r="R310" s="231"/>
      <c r="S310" s="231"/>
      <c r="T310" s="231"/>
      <c r="V310" s="231"/>
    </row>
    <row r="311">
      <c r="R311" s="231"/>
      <c r="S311" s="231"/>
      <c r="T311" s="231"/>
      <c r="V311" s="231"/>
    </row>
    <row r="312">
      <c r="R312" s="231"/>
      <c r="S312" s="231"/>
      <c r="T312" s="231"/>
      <c r="V312" s="231"/>
    </row>
    <row r="313">
      <c r="R313" s="231"/>
      <c r="S313" s="231"/>
      <c r="T313" s="231"/>
      <c r="V313" s="231"/>
    </row>
    <row r="314">
      <c r="R314" s="231"/>
      <c r="S314" s="231"/>
      <c r="T314" s="231"/>
      <c r="V314" s="231"/>
    </row>
    <row r="315">
      <c r="R315" s="231"/>
      <c r="S315" s="231"/>
      <c r="T315" s="231"/>
      <c r="V315" s="231"/>
    </row>
    <row r="316">
      <c r="R316" s="231"/>
      <c r="S316" s="231"/>
      <c r="T316" s="231"/>
      <c r="V316" s="231"/>
    </row>
    <row r="317">
      <c r="R317" s="231"/>
      <c r="S317" s="231"/>
      <c r="T317" s="231"/>
      <c r="V317" s="231"/>
    </row>
    <row r="318">
      <c r="R318" s="231"/>
      <c r="S318" s="231"/>
      <c r="T318" s="231"/>
      <c r="V318" s="231"/>
    </row>
    <row r="319">
      <c r="R319" s="231"/>
      <c r="S319" s="231"/>
      <c r="T319" s="231"/>
      <c r="V319" s="231"/>
    </row>
    <row r="320">
      <c r="R320" s="231"/>
      <c r="S320" s="231"/>
      <c r="T320" s="231"/>
      <c r="V320" s="231"/>
    </row>
    <row r="321">
      <c r="R321" s="231"/>
      <c r="S321" s="231"/>
      <c r="T321" s="231"/>
      <c r="V321" s="231"/>
    </row>
    <row r="322">
      <c r="R322" s="231"/>
      <c r="S322" s="231"/>
      <c r="T322" s="231"/>
      <c r="V322" s="231"/>
    </row>
    <row r="323">
      <c r="R323" s="231"/>
      <c r="S323" s="231"/>
      <c r="T323" s="231"/>
      <c r="V323" s="231"/>
    </row>
    <row r="324">
      <c r="R324" s="231"/>
      <c r="S324" s="231"/>
      <c r="T324" s="231"/>
      <c r="V324" s="231"/>
    </row>
    <row r="325">
      <c r="R325" s="231"/>
      <c r="S325" s="231"/>
      <c r="T325" s="231"/>
      <c r="V325" s="231"/>
    </row>
    <row r="326">
      <c r="R326" s="231"/>
      <c r="S326" s="231"/>
      <c r="T326" s="231"/>
      <c r="V326" s="231"/>
    </row>
    <row r="327">
      <c r="R327" s="231"/>
      <c r="S327" s="231"/>
      <c r="T327" s="231"/>
      <c r="V327" s="231"/>
    </row>
    <row r="328">
      <c r="R328" s="231"/>
      <c r="S328" s="231"/>
      <c r="T328" s="231"/>
      <c r="V328" s="231"/>
    </row>
    <row r="329">
      <c r="R329" s="231"/>
      <c r="S329" s="231"/>
      <c r="T329" s="231"/>
      <c r="V329" s="231"/>
    </row>
    <row r="330">
      <c r="R330" s="231"/>
      <c r="S330" s="231"/>
      <c r="T330" s="231"/>
      <c r="V330" s="231"/>
    </row>
    <row r="331">
      <c r="R331" s="231"/>
      <c r="S331" s="231"/>
      <c r="T331" s="231"/>
      <c r="V331" s="231"/>
    </row>
    <row r="332">
      <c r="R332" s="231"/>
      <c r="S332" s="231"/>
      <c r="T332" s="231"/>
      <c r="V332" s="231"/>
    </row>
    <row r="333">
      <c r="R333" s="231"/>
      <c r="S333" s="231"/>
      <c r="T333" s="231"/>
      <c r="V333" s="231"/>
    </row>
    <row r="334">
      <c r="R334" s="231"/>
      <c r="S334" s="231"/>
      <c r="T334" s="231"/>
      <c r="V334" s="231"/>
    </row>
    <row r="335">
      <c r="R335" s="231"/>
      <c r="S335" s="231"/>
      <c r="T335" s="231"/>
      <c r="V335" s="231"/>
    </row>
    <row r="336">
      <c r="R336" s="231"/>
      <c r="S336" s="231"/>
      <c r="T336" s="231"/>
      <c r="V336" s="231"/>
    </row>
    <row r="337">
      <c r="R337" s="231"/>
      <c r="S337" s="231"/>
      <c r="T337" s="231"/>
      <c r="V337" s="231"/>
    </row>
    <row r="338">
      <c r="R338" s="231"/>
      <c r="S338" s="231"/>
      <c r="T338" s="231"/>
      <c r="V338" s="231"/>
    </row>
    <row r="339">
      <c r="R339" s="231"/>
      <c r="S339" s="231"/>
      <c r="T339" s="231"/>
      <c r="V339" s="231"/>
    </row>
    <row r="340">
      <c r="R340" s="231"/>
      <c r="S340" s="231"/>
      <c r="T340" s="231"/>
      <c r="V340" s="231"/>
    </row>
    <row r="341">
      <c r="R341" s="231"/>
      <c r="S341" s="231"/>
      <c r="T341" s="231"/>
      <c r="V341" s="231"/>
    </row>
    <row r="342">
      <c r="R342" s="231"/>
      <c r="S342" s="231"/>
      <c r="T342" s="231"/>
      <c r="V342" s="231"/>
    </row>
    <row r="343">
      <c r="R343" s="231"/>
      <c r="S343" s="231"/>
      <c r="T343" s="231"/>
      <c r="V343" s="231"/>
    </row>
    <row r="344">
      <c r="R344" s="231"/>
      <c r="S344" s="231"/>
      <c r="T344" s="231"/>
      <c r="V344" s="231"/>
    </row>
    <row r="345">
      <c r="R345" s="231"/>
      <c r="S345" s="231"/>
      <c r="T345" s="231"/>
      <c r="V345" s="231"/>
    </row>
    <row r="346">
      <c r="R346" s="231"/>
      <c r="S346" s="231"/>
      <c r="T346" s="231"/>
      <c r="V346" s="231"/>
    </row>
    <row r="347">
      <c r="R347" s="231"/>
      <c r="S347" s="231"/>
      <c r="T347" s="231"/>
      <c r="V347" s="231"/>
    </row>
    <row r="348">
      <c r="R348" s="231"/>
      <c r="S348" s="231"/>
      <c r="T348" s="231"/>
      <c r="V348" s="231"/>
    </row>
    <row r="349">
      <c r="R349" s="231"/>
      <c r="S349" s="231"/>
      <c r="T349" s="231"/>
      <c r="V349" s="231"/>
    </row>
    <row r="350">
      <c r="R350" s="231"/>
      <c r="S350" s="231"/>
      <c r="T350" s="231"/>
      <c r="V350" s="231"/>
    </row>
    <row r="351">
      <c r="R351" s="231"/>
      <c r="S351" s="231"/>
      <c r="T351" s="231"/>
      <c r="V351" s="231"/>
    </row>
    <row r="352">
      <c r="R352" s="231"/>
      <c r="S352" s="231"/>
      <c r="T352" s="231"/>
      <c r="V352" s="231"/>
    </row>
    <row r="353">
      <c r="R353" s="231"/>
      <c r="S353" s="231"/>
      <c r="T353" s="231"/>
      <c r="V353" s="231"/>
    </row>
    <row r="354">
      <c r="R354" s="231"/>
      <c r="S354" s="231"/>
      <c r="T354" s="231"/>
      <c r="V354" s="231"/>
    </row>
    <row r="355">
      <c r="R355" s="231"/>
      <c r="S355" s="231"/>
      <c r="T355" s="231"/>
      <c r="V355" s="231"/>
    </row>
    <row r="356">
      <c r="R356" s="231"/>
      <c r="S356" s="231"/>
      <c r="T356" s="231"/>
      <c r="V356" s="231"/>
    </row>
    <row r="357">
      <c r="R357" s="231"/>
      <c r="S357" s="231"/>
      <c r="T357" s="231"/>
      <c r="V357" s="231"/>
    </row>
    <row r="358">
      <c r="R358" s="231"/>
      <c r="S358" s="231"/>
      <c r="T358" s="231"/>
      <c r="V358" s="231"/>
    </row>
    <row r="359">
      <c r="R359" s="231"/>
      <c r="S359" s="231"/>
      <c r="T359" s="231"/>
      <c r="V359" s="231"/>
    </row>
    <row r="360">
      <c r="R360" s="231"/>
      <c r="S360" s="231"/>
      <c r="T360" s="231"/>
      <c r="V360" s="231"/>
    </row>
    <row r="361">
      <c r="R361" s="231"/>
      <c r="S361" s="231"/>
      <c r="T361" s="231"/>
      <c r="V361" s="231"/>
    </row>
    <row r="362">
      <c r="R362" s="231"/>
      <c r="S362" s="231"/>
      <c r="T362" s="231"/>
      <c r="V362" s="231"/>
    </row>
    <row r="363">
      <c r="R363" s="231"/>
      <c r="S363" s="231"/>
      <c r="T363" s="231"/>
      <c r="V363" s="231"/>
    </row>
    <row r="364">
      <c r="R364" s="231"/>
      <c r="S364" s="231"/>
      <c r="T364" s="231"/>
      <c r="V364" s="231"/>
    </row>
    <row r="365">
      <c r="R365" s="231"/>
      <c r="S365" s="231"/>
      <c r="T365" s="231"/>
      <c r="V365" s="231"/>
    </row>
    <row r="366">
      <c r="R366" s="231"/>
      <c r="S366" s="231"/>
      <c r="T366" s="231"/>
      <c r="V366" s="231"/>
    </row>
    <row r="367">
      <c r="R367" s="231"/>
      <c r="S367" s="231"/>
      <c r="T367" s="231"/>
      <c r="V367" s="231"/>
    </row>
    <row r="368">
      <c r="R368" s="231"/>
      <c r="S368" s="231"/>
      <c r="T368" s="231"/>
      <c r="V368" s="231"/>
    </row>
    <row r="369">
      <c r="R369" s="231"/>
      <c r="S369" s="231"/>
      <c r="T369" s="231"/>
      <c r="V369" s="231"/>
    </row>
    <row r="370">
      <c r="R370" s="231"/>
      <c r="S370" s="231"/>
      <c r="T370" s="231"/>
      <c r="V370" s="231"/>
    </row>
    <row r="371">
      <c r="R371" s="231"/>
      <c r="S371" s="231"/>
      <c r="T371" s="231"/>
      <c r="V371" s="231"/>
    </row>
    <row r="372">
      <c r="R372" s="231"/>
      <c r="S372" s="231"/>
      <c r="T372" s="231"/>
      <c r="V372" s="231"/>
    </row>
    <row r="373">
      <c r="R373" s="231"/>
      <c r="S373" s="231"/>
      <c r="T373" s="231"/>
      <c r="V373" s="231"/>
    </row>
    <row r="374">
      <c r="R374" s="231"/>
      <c r="S374" s="231"/>
      <c r="T374" s="231"/>
      <c r="V374" s="231"/>
    </row>
    <row r="375">
      <c r="R375" s="231"/>
      <c r="S375" s="231"/>
      <c r="T375" s="231"/>
      <c r="V375" s="231"/>
    </row>
    <row r="376">
      <c r="R376" s="231"/>
      <c r="S376" s="231"/>
      <c r="T376" s="231"/>
      <c r="V376" s="231"/>
    </row>
    <row r="377">
      <c r="R377" s="231"/>
      <c r="S377" s="231"/>
      <c r="T377" s="231"/>
      <c r="V377" s="231"/>
    </row>
    <row r="378">
      <c r="R378" s="231"/>
      <c r="S378" s="231"/>
      <c r="T378" s="231"/>
      <c r="V378" s="231"/>
    </row>
    <row r="379">
      <c r="R379" s="231"/>
      <c r="S379" s="231"/>
      <c r="T379" s="231"/>
      <c r="V379" s="231"/>
    </row>
    <row r="380">
      <c r="R380" s="231"/>
      <c r="S380" s="231"/>
      <c r="T380" s="231"/>
      <c r="V380" s="231"/>
    </row>
    <row r="381">
      <c r="R381" s="231"/>
      <c r="S381" s="231"/>
      <c r="T381" s="231"/>
      <c r="V381" s="231"/>
    </row>
    <row r="382">
      <c r="R382" s="231"/>
      <c r="S382" s="231"/>
      <c r="T382" s="231"/>
      <c r="V382" s="231"/>
    </row>
    <row r="383">
      <c r="R383" s="231"/>
      <c r="S383" s="231"/>
      <c r="T383" s="231"/>
      <c r="V383" s="231"/>
    </row>
    <row r="384">
      <c r="R384" s="231"/>
      <c r="S384" s="231"/>
      <c r="T384" s="231"/>
      <c r="V384" s="231"/>
    </row>
    <row r="385">
      <c r="R385" s="231"/>
      <c r="S385" s="231"/>
      <c r="T385" s="231"/>
      <c r="V385" s="231"/>
    </row>
    <row r="386">
      <c r="R386" s="231"/>
      <c r="S386" s="231"/>
      <c r="T386" s="231"/>
      <c r="V386" s="231"/>
    </row>
    <row r="387">
      <c r="R387" s="231"/>
      <c r="S387" s="231"/>
      <c r="T387" s="231"/>
      <c r="V387" s="231"/>
    </row>
    <row r="388">
      <c r="R388" s="231"/>
      <c r="S388" s="231"/>
      <c r="T388" s="231"/>
      <c r="V388" s="231"/>
    </row>
    <row r="389">
      <c r="R389" s="231"/>
      <c r="S389" s="231"/>
      <c r="T389" s="231"/>
      <c r="V389" s="231"/>
    </row>
    <row r="390">
      <c r="R390" s="231"/>
      <c r="S390" s="231"/>
      <c r="T390" s="231"/>
      <c r="V390" s="231"/>
    </row>
    <row r="391">
      <c r="R391" s="231"/>
      <c r="S391" s="231"/>
      <c r="T391" s="231"/>
      <c r="V391" s="231"/>
    </row>
    <row r="392">
      <c r="R392" s="231"/>
      <c r="S392" s="231"/>
      <c r="T392" s="231"/>
      <c r="V392" s="231"/>
    </row>
    <row r="393">
      <c r="R393" s="231"/>
      <c r="S393" s="231"/>
      <c r="T393" s="231"/>
      <c r="V393" s="231"/>
    </row>
    <row r="394">
      <c r="R394" s="231"/>
      <c r="S394" s="231"/>
      <c r="T394" s="231"/>
      <c r="V394" s="231"/>
    </row>
    <row r="395">
      <c r="R395" s="231"/>
      <c r="S395" s="231"/>
      <c r="T395" s="231"/>
      <c r="V395" s="231"/>
    </row>
    <row r="396">
      <c r="R396" s="231"/>
      <c r="S396" s="231"/>
      <c r="T396" s="231"/>
      <c r="V396" s="231"/>
    </row>
    <row r="397">
      <c r="R397" s="231"/>
      <c r="S397" s="231"/>
      <c r="T397" s="231"/>
      <c r="V397" s="231"/>
    </row>
    <row r="398">
      <c r="R398" s="231"/>
      <c r="S398" s="231"/>
      <c r="T398" s="231"/>
      <c r="V398" s="231"/>
    </row>
    <row r="399">
      <c r="R399" s="231"/>
      <c r="S399" s="231"/>
      <c r="T399" s="231"/>
      <c r="V399" s="231"/>
    </row>
    <row r="400">
      <c r="R400" s="231"/>
      <c r="S400" s="231"/>
      <c r="T400" s="231"/>
      <c r="V400" s="231"/>
    </row>
    <row r="401">
      <c r="R401" s="231"/>
      <c r="S401" s="231"/>
      <c r="T401" s="231"/>
      <c r="V401" s="231"/>
    </row>
    <row r="402">
      <c r="R402" s="231"/>
      <c r="S402" s="231"/>
      <c r="T402" s="231"/>
      <c r="V402" s="231"/>
    </row>
    <row r="403">
      <c r="R403" s="231"/>
      <c r="S403" s="231"/>
      <c r="T403" s="231"/>
      <c r="V403" s="231"/>
    </row>
    <row r="404">
      <c r="R404" s="231"/>
      <c r="S404" s="231"/>
      <c r="T404" s="231"/>
      <c r="V404" s="231"/>
    </row>
    <row r="405">
      <c r="R405" s="231"/>
      <c r="S405" s="231"/>
      <c r="T405" s="231"/>
      <c r="V405" s="231"/>
    </row>
    <row r="406">
      <c r="R406" s="231"/>
      <c r="S406" s="231"/>
      <c r="T406" s="231"/>
      <c r="V406" s="231"/>
    </row>
    <row r="407">
      <c r="R407" s="231"/>
      <c r="S407" s="231"/>
      <c r="T407" s="231"/>
      <c r="V407" s="231"/>
    </row>
    <row r="408">
      <c r="R408" s="231"/>
      <c r="S408" s="231"/>
      <c r="T408" s="231"/>
      <c r="V408" s="231"/>
    </row>
    <row r="409">
      <c r="R409" s="231"/>
      <c r="S409" s="231"/>
      <c r="T409" s="231"/>
      <c r="V409" s="231"/>
    </row>
    <row r="410">
      <c r="R410" s="231"/>
      <c r="S410" s="231"/>
      <c r="T410" s="231"/>
      <c r="V410" s="231"/>
    </row>
    <row r="411">
      <c r="R411" s="231"/>
      <c r="S411" s="231"/>
      <c r="T411" s="231"/>
      <c r="V411" s="231"/>
    </row>
    <row r="412">
      <c r="R412" s="231"/>
      <c r="S412" s="231"/>
      <c r="T412" s="231"/>
      <c r="V412" s="231"/>
    </row>
    <row r="413">
      <c r="R413" s="231"/>
      <c r="S413" s="231"/>
      <c r="T413" s="231"/>
      <c r="V413" s="231"/>
    </row>
    <row r="414">
      <c r="R414" s="231"/>
      <c r="S414" s="231"/>
      <c r="T414" s="231"/>
      <c r="V414" s="231"/>
    </row>
    <row r="415">
      <c r="R415" s="231"/>
      <c r="S415" s="231"/>
      <c r="T415" s="231"/>
      <c r="V415" s="231"/>
    </row>
    <row r="416">
      <c r="R416" s="231"/>
      <c r="S416" s="231"/>
      <c r="T416" s="231"/>
      <c r="V416" s="231"/>
    </row>
    <row r="417">
      <c r="R417" s="231"/>
      <c r="S417" s="231"/>
      <c r="T417" s="231"/>
      <c r="V417" s="231"/>
    </row>
    <row r="418">
      <c r="R418" s="231"/>
      <c r="S418" s="231"/>
      <c r="T418" s="231"/>
      <c r="V418" s="231"/>
    </row>
    <row r="419">
      <c r="R419" s="231"/>
      <c r="S419" s="231"/>
      <c r="T419" s="231"/>
      <c r="V419" s="231"/>
    </row>
    <row r="420">
      <c r="R420" s="231"/>
      <c r="S420" s="231"/>
      <c r="T420" s="231"/>
      <c r="V420" s="231"/>
    </row>
    <row r="421">
      <c r="R421" s="231"/>
      <c r="S421" s="231"/>
      <c r="T421" s="231"/>
      <c r="V421" s="231"/>
    </row>
    <row r="422">
      <c r="R422" s="231"/>
      <c r="S422" s="231"/>
      <c r="T422" s="231"/>
      <c r="V422" s="231"/>
    </row>
    <row r="423">
      <c r="R423" s="231"/>
      <c r="S423" s="231"/>
      <c r="T423" s="231"/>
      <c r="V423" s="231"/>
    </row>
    <row r="424">
      <c r="R424" s="231"/>
      <c r="S424" s="231"/>
      <c r="T424" s="231"/>
      <c r="V424" s="231"/>
    </row>
    <row r="425">
      <c r="R425" s="231"/>
      <c r="S425" s="231"/>
      <c r="T425" s="231"/>
      <c r="V425" s="231"/>
    </row>
    <row r="426">
      <c r="R426" s="231"/>
      <c r="S426" s="231"/>
      <c r="T426" s="231"/>
      <c r="V426" s="231"/>
    </row>
    <row r="427">
      <c r="R427" s="231"/>
      <c r="S427" s="231"/>
      <c r="T427" s="231"/>
      <c r="V427" s="231"/>
    </row>
    <row r="428">
      <c r="R428" s="231"/>
      <c r="S428" s="231"/>
      <c r="T428" s="231"/>
      <c r="V428" s="231"/>
    </row>
    <row r="429">
      <c r="R429" s="231"/>
      <c r="S429" s="231"/>
      <c r="T429" s="231"/>
      <c r="V429" s="231"/>
    </row>
    <row r="430">
      <c r="R430" s="231"/>
      <c r="S430" s="231"/>
      <c r="T430" s="231"/>
      <c r="V430" s="231"/>
    </row>
    <row r="431">
      <c r="R431" s="231"/>
      <c r="S431" s="231"/>
      <c r="T431" s="231"/>
      <c r="V431" s="231"/>
    </row>
    <row r="432">
      <c r="R432" s="231"/>
      <c r="S432" s="231"/>
      <c r="T432" s="231"/>
      <c r="V432" s="231"/>
    </row>
    <row r="433">
      <c r="R433" s="231"/>
      <c r="S433" s="231"/>
      <c r="T433" s="231"/>
      <c r="V433" s="231"/>
    </row>
    <row r="434">
      <c r="R434" s="231"/>
      <c r="S434" s="231"/>
      <c r="T434" s="231"/>
      <c r="V434" s="231"/>
    </row>
    <row r="435">
      <c r="R435" s="231"/>
      <c r="S435" s="231"/>
      <c r="T435" s="231"/>
      <c r="V435" s="231"/>
    </row>
    <row r="436">
      <c r="R436" s="231"/>
      <c r="S436" s="231"/>
      <c r="T436" s="231"/>
      <c r="V436" s="231"/>
    </row>
    <row r="437">
      <c r="R437" s="231"/>
      <c r="S437" s="231"/>
      <c r="T437" s="231"/>
      <c r="V437" s="231"/>
    </row>
    <row r="438">
      <c r="R438" s="231"/>
      <c r="S438" s="231"/>
      <c r="T438" s="231"/>
      <c r="V438" s="231"/>
    </row>
    <row r="439">
      <c r="R439" s="231"/>
      <c r="S439" s="231"/>
      <c r="T439" s="231"/>
      <c r="V439" s="231"/>
    </row>
    <row r="440">
      <c r="R440" s="231"/>
      <c r="S440" s="231"/>
      <c r="T440" s="231"/>
      <c r="V440" s="231"/>
    </row>
    <row r="441">
      <c r="R441" s="231"/>
      <c r="S441" s="231"/>
      <c r="T441" s="231"/>
      <c r="V441" s="231"/>
    </row>
    <row r="442">
      <c r="R442" s="231"/>
      <c r="S442" s="231"/>
      <c r="T442" s="231"/>
      <c r="V442" s="231"/>
    </row>
    <row r="443">
      <c r="R443" s="231"/>
      <c r="S443" s="231"/>
      <c r="T443" s="231"/>
      <c r="V443" s="231"/>
    </row>
    <row r="444">
      <c r="R444" s="231"/>
      <c r="S444" s="231"/>
      <c r="T444" s="231"/>
      <c r="V444" s="231"/>
    </row>
    <row r="445">
      <c r="R445" s="231"/>
      <c r="S445" s="231"/>
      <c r="T445" s="231"/>
      <c r="V445" s="231"/>
    </row>
    <row r="446">
      <c r="R446" s="231"/>
      <c r="S446" s="231"/>
      <c r="T446" s="231"/>
      <c r="V446" s="231"/>
    </row>
    <row r="447">
      <c r="R447" s="231"/>
      <c r="S447" s="231"/>
      <c r="T447" s="231"/>
      <c r="V447" s="231"/>
    </row>
    <row r="448">
      <c r="R448" s="231"/>
      <c r="S448" s="231"/>
      <c r="T448" s="231"/>
      <c r="V448" s="231"/>
    </row>
    <row r="449">
      <c r="R449" s="231"/>
      <c r="S449" s="231"/>
      <c r="T449" s="231"/>
      <c r="V449" s="231"/>
    </row>
    <row r="450">
      <c r="R450" s="231"/>
      <c r="S450" s="231"/>
      <c r="T450" s="231"/>
      <c r="V450" s="231"/>
    </row>
    <row r="451">
      <c r="R451" s="231"/>
      <c r="S451" s="231"/>
      <c r="T451" s="231"/>
      <c r="V451" s="231"/>
    </row>
    <row r="452">
      <c r="R452" s="231"/>
      <c r="S452" s="231"/>
      <c r="T452" s="231"/>
      <c r="V452" s="231"/>
    </row>
    <row r="453">
      <c r="R453" s="231"/>
      <c r="S453" s="231"/>
      <c r="T453" s="231"/>
      <c r="V453" s="231"/>
    </row>
    <row r="454">
      <c r="R454" s="231"/>
      <c r="S454" s="231"/>
      <c r="T454" s="231"/>
      <c r="V454" s="231"/>
    </row>
    <row r="455">
      <c r="R455" s="231"/>
      <c r="S455" s="231"/>
      <c r="T455" s="231"/>
      <c r="V455" s="231"/>
    </row>
    <row r="456">
      <c r="R456" s="231"/>
      <c r="S456" s="231"/>
      <c r="T456" s="231"/>
      <c r="V456" s="231"/>
    </row>
    <row r="457">
      <c r="R457" s="231"/>
      <c r="S457" s="231"/>
      <c r="T457" s="231"/>
      <c r="V457" s="231"/>
    </row>
    <row r="458">
      <c r="R458" s="231"/>
      <c r="S458" s="231"/>
      <c r="T458" s="231"/>
      <c r="V458" s="231"/>
    </row>
    <row r="459">
      <c r="R459" s="231"/>
      <c r="S459" s="231"/>
      <c r="T459" s="231"/>
      <c r="V459" s="231"/>
    </row>
    <row r="460">
      <c r="R460" s="231"/>
      <c r="S460" s="231"/>
      <c r="T460" s="231"/>
      <c r="V460" s="231"/>
    </row>
    <row r="461">
      <c r="R461" s="231"/>
      <c r="S461" s="231"/>
      <c r="T461" s="231"/>
      <c r="V461" s="231"/>
    </row>
    <row r="462">
      <c r="R462" s="231"/>
      <c r="S462" s="231"/>
      <c r="T462" s="231"/>
      <c r="V462" s="231"/>
    </row>
    <row r="463">
      <c r="R463" s="231"/>
      <c r="S463" s="231"/>
      <c r="T463" s="231"/>
      <c r="V463" s="231"/>
    </row>
    <row r="464">
      <c r="R464" s="231"/>
      <c r="S464" s="231"/>
      <c r="T464" s="231"/>
      <c r="V464" s="231"/>
    </row>
    <row r="465">
      <c r="R465" s="231"/>
      <c r="S465" s="231"/>
      <c r="T465" s="231"/>
      <c r="V465" s="231"/>
    </row>
    <row r="466">
      <c r="R466" s="231"/>
      <c r="S466" s="231"/>
      <c r="T466" s="231"/>
      <c r="V466" s="231"/>
    </row>
    <row r="467">
      <c r="R467" s="231"/>
      <c r="S467" s="231"/>
      <c r="T467" s="231"/>
      <c r="V467" s="231"/>
    </row>
    <row r="468">
      <c r="R468" s="231"/>
      <c r="S468" s="231"/>
      <c r="T468" s="231"/>
      <c r="V468" s="231"/>
    </row>
    <row r="469">
      <c r="R469" s="231"/>
      <c r="S469" s="231"/>
      <c r="T469" s="231"/>
      <c r="V469" s="231"/>
    </row>
    <row r="470">
      <c r="R470" s="231"/>
      <c r="S470" s="231"/>
      <c r="T470" s="231"/>
      <c r="V470" s="231"/>
    </row>
    <row r="471">
      <c r="R471" s="231"/>
      <c r="S471" s="231"/>
      <c r="T471" s="231"/>
      <c r="V471" s="231"/>
    </row>
    <row r="472">
      <c r="R472" s="231"/>
      <c r="S472" s="231"/>
      <c r="T472" s="231"/>
      <c r="V472" s="231"/>
    </row>
    <row r="473">
      <c r="R473" s="231"/>
      <c r="S473" s="231"/>
      <c r="T473" s="231"/>
      <c r="V473" s="231"/>
    </row>
    <row r="474">
      <c r="R474" s="231"/>
      <c r="S474" s="231"/>
      <c r="T474" s="231"/>
      <c r="V474" s="231"/>
    </row>
    <row r="475">
      <c r="R475" s="231"/>
      <c r="S475" s="231"/>
      <c r="T475" s="231"/>
      <c r="V475" s="231"/>
    </row>
    <row r="476">
      <c r="R476" s="231"/>
      <c r="S476" s="231"/>
      <c r="T476" s="231"/>
      <c r="V476" s="231"/>
    </row>
    <row r="477">
      <c r="R477" s="231"/>
      <c r="S477" s="231"/>
      <c r="T477" s="231"/>
      <c r="V477" s="231"/>
    </row>
    <row r="478">
      <c r="R478" s="231"/>
      <c r="S478" s="231"/>
      <c r="T478" s="231"/>
      <c r="V478" s="231"/>
    </row>
    <row r="479">
      <c r="R479" s="231"/>
      <c r="S479" s="231"/>
      <c r="T479" s="231"/>
      <c r="V479" s="231"/>
    </row>
    <row r="480">
      <c r="R480" s="231"/>
      <c r="S480" s="231"/>
      <c r="T480" s="231"/>
      <c r="V480" s="231"/>
    </row>
    <row r="481">
      <c r="R481" s="231"/>
      <c r="S481" s="231"/>
      <c r="T481" s="231"/>
      <c r="V481" s="231"/>
    </row>
    <row r="482">
      <c r="R482" s="231"/>
      <c r="S482" s="231"/>
      <c r="T482" s="231"/>
      <c r="V482" s="231"/>
    </row>
    <row r="483">
      <c r="R483" s="231"/>
      <c r="S483" s="231"/>
      <c r="T483" s="231"/>
      <c r="V483" s="231"/>
    </row>
    <row r="484">
      <c r="R484" s="231"/>
      <c r="S484" s="231"/>
      <c r="T484" s="231"/>
      <c r="V484" s="231"/>
    </row>
    <row r="485">
      <c r="R485" s="231"/>
      <c r="S485" s="231"/>
      <c r="T485" s="231"/>
      <c r="V485" s="231"/>
    </row>
    <row r="486">
      <c r="R486" s="231"/>
      <c r="S486" s="231"/>
      <c r="T486" s="231"/>
      <c r="V486" s="231"/>
    </row>
    <row r="487">
      <c r="R487" s="231"/>
      <c r="S487" s="231"/>
      <c r="T487" s="231"/>
      <c r="V487" s="231"/>
    </row>
    <row r="488">
      <c r="R488" s="231"/>
      <c r="S488" s="231"/>
      <c r="T488" s="231"/>
      <c r="V488" s="231"/>
    </row>
    <row r="489">
      <c r="R489" s="231"/>
      <c r="S489" s="231"/>
      <c r="T489" s="231"/>
      <c r="V489" s="231"/>
    </row>
    <row r="490">
      <c r="R490" s="231"/>
      <c r="S490" s="231"/>
      <c r="T490" s="231"/>
      <c r="V490" s="231"/>
    </row>
    <row r="491">
      <c r="R491" s="231"/>
      <c r="S491" s="231"/>
      <c r="T491" s="231"/>
      <c r="V491" s="231"/>
    </row>
    <row r="492">
      <c r="R492" s="231"/>
      <c r="S492" s="231"/>
      <c r="T492" s="231"/>
      <c r="V492" s="231"/>
    </row>
    <row r="493">
      <c r="R493" s="231"/>
      <c r="S493" s="231"/>
      <c r="T493" s="231"/>
      <c r="V493" s="231"/>
    </row>
    <row r="494">
      <c r="R494" s="231"/>
      <c r="S494" s="231"/>
      <c r="T494" s="231"/>
      <c r="V494" s="231"/>
    </row>
    <row r="495">
      <c r="R495" s="231"/>
      <c r="S495" s="231"/>
      <c r="T495" s="231"/>
      <c r="V495" s="231"/>
    </row>
    <row r="496">
      <c r="R496" s="231"/>
      <c r="S496" s="231"/>
      <c r="T496" s="231"/>
      <c r="V496" s="231"/>
    </row>
    <row r="497">
      <c r="R497" s="231"/>
      <c r="S497" s="231"/>
      <c r="T497" s="231"/>
      <c r="V497" s="231"/>
    </row>
    <row r="498">
      <c r="R498" s="231"/>
      <c r="S498" s="231"/>
      <c r="T498" s="231"/>
      <c r="V498" s="231"/>
    </row>
    <row r="499">
      <c r="R499" s="231"/>
      <c r="S499" s="231"/>
      <c r="T499" s="231"/>
      <c r="V499" s="231"/>
    </row>
    <row r="500">
      <c r="R500" s="231"/>
      <c r="S500" s="231"/>
      <c r="T500" s="231"/>
      <c r="V500" s="231"/>
    </row>
    <row r="501">
      <c r="R501" s="231"/>
      <c r="S501" s="231"/>
      <c r="T501" s="231"/>
      <c r="V501" s="231"/>
    </row>
    <row r="502">
      <c r="R502" s="231"/>
      <c r="S502" s="231"/>
      <c r="T502" s="231"/>
      <c r="V502" s="231"/>
    </row>
    <row r="503">
      <c r="R503" s="231"/>
      <c r="S503" s="231"/>
      <c r="T503" s="231"/>
      <c r="V503" s="231"/>
    </row>
    <row r="504">
      <c r="R504" s="231"/>
      <c r="S504" s="231"/>
      <c r="T504" s="231"/>
      <c r="V504" s="231"/>
    </row>
    <row r="505">
      <c r="R505" s="231"/>
      <c r="S505" s="231"/>
      <c r="T505" s="231"/>
      <c r="V505" s="231"/>
    </row>
    <row r="506">
      <c r="R506" s="231"/>
      <c r="S506" s="231"/>
      <c r="T506" s="231"/>
      <c r="V506" s="231"/>
    </row>
    <row r="507">
      <c r="R507" s="231"/>
      <c r="S507" s="231"/>
      <c r="T507" s="231"/>
      <c r="V507" s="231"/>
    </row>
    <row r="508">
      <c r="R508" s="231"/>
      <c r="S508" s="231"/>
      <c r="T508" s="231"/>
      <c r="V508" s="231"/>
    </row>
    <row r="509">
      <c r="R509" s="231"/>
      <c r="S509" s="231"/>
      <c r="T509" s="231"/>
      <c r="V509" s="231"/>
    </row>
    <row r="510">
      <c r="R510" s="231"/>
      <c r="S510" s="231"/>
      <c r="T510" s="231"/>
      <c r="V510" s="231"/>
    </row>
    <row r="511">
      <c r="R511" s="231"/>
      <c r="S511" s="231"/>
      <c r="T511" s="231"/>
      <c r="V511" s="231"/>
    </row>
    <row r="512">
      <c r="R512" s="231"/>
      <c r="S512" s="231"/>
      <c r="T512" s="231"/>
      <c r="V512" s="231"/>
    </row>
    <row r="513">
      <c r="R513" s="231"/>
      <c r="S513" s="231"/>
      <c r="T513" s="231"/>
      <c r="V513" s="231"/>
    </row>
    <row r="514">
      <c r="R514" s="231"/>
      <c r="S514" s="231"/>
      <c r="T514" s="231"/>
      <c r="V514" s="231"/>
    </row>
    <row r="515">
      <c r="R515" s="231"/>
      <c r="S515" s="231"/>
      <c r="T515" s="231"/>
      <c r="V515" s="231"/>
    </row>
    <row r="516">
      <c r="R516" s="231"/>
      <c r="S516" s="231"/>
      <c r="T516" s="231"/>
      <c r="V516" s="231"/>
    </row>
    <row r="517">
      <c r="R517" s="231"/>
      <c r="S517" s="231"/>
      <c r="T517" s="231"/>
      <c r="V517" s="231"/>
    </row>
    <row r="518">
      <c r="R518" s="231"/>
      <c r="S518" s="231"/>
      <c r="T518" s="231"/>
      <c r="V518" s="231"/>
    </row>
    <row r="519">
      <c r="R519" s="231"/>
      <c r="S519" s="231"/>
      <c r="T519" s="231"/>
      <c r="V519" s="231"/>
    </row>
    <row r="520">
      <c r="R520" s="231"/>
      <c r="S520" s="231"/>
      <c r="T520" s="231"/>
      <c r="V520" s="231"/>
    </row>
    <row r="521">
      <c r="R521" s="231"/>
      <c r="S521" s="231"/>
      <c r="T521" s="231"/>
      <c r="V521" s="231"/>
    </row>
    <row r="522">
      <c r="R522" s="231"/>
      <c r="S522" s="231"/>
      <c r="T522" s="231"/>
      <c r="V522" s="231"/>
    </row>
    <row r="523">
      <c r="R523" s="231"/>
      <c r="S523" s="231"/>
      <c r="T523" s="231"/>
      <c r="V523" s="231"/>
    </row>
    <row r="524">
      <c r="R524" s="231"/>
      <c r="S524" s="231"/>
      <c r="T524" s="231"/>
      <c r="V524" s="231"/>
    </row>
    <row r="525">
      <c r="R525" s="231"/>
      <c r="S525" s="231"/>
      <c r="T525" s="231"/>
      <c r="V525" s="231"/>
    </row>
    <row r="526">
      <c r="R526" s="231"/>
      <c r="S526" s="231"/>
      <c r="T526" s="231"/>
      <c r="V526" s="231"/>
    </row>
    <row r="527">
      <c r="R527" s="231"/>
      <c r="S527" s="231"/>
      <c r="T527" s="231"/>
      <c r="V527" s="231"/>
    </row>
    <row r="528">
      <c r="R528" s="231"/>
      <c r="S528" s="231"/>
      <c r="T528" s="231"/>
      <c r="V528" s="231"/>
    </row>
    <row r="529">
      <c r="R529" s="231"/>
      <c r="S529" s="231"/>
      <c r="T529" s="231"/>
      <c r="V529" s="231"/>
    </row>
    <row r="530">
      <c r="R530" s="231"/>
      <c r="S530" s="231"/>
      <c r="T530" s="231"/>
      <c r="V530" s="231"/>
    </row>
    <row r="531">
      <c r="R531" s="231"/>
      <c r="S531" s="231"/>
      <c r="T531" s="231"/>
      <c r="V531" s="231"/>
    </row>
    <row r="532">
      <c r="R532" s="231"/>
      <c r="S532" s="231"/>
      <c r="T532" s="231"/>
      <c r="V532" s="231"/>
    </row>
    <row r="533">
      <c r="R533" s="231"/>
      <c r="S533" s="231"/>
      <c r="T533" s="231"/>
      <c r="V533" s="231"/>
    </row>
    <row r="534">
      <c r="R534" s="231"/>
      <c r="S534" s="231"/>
      <c r="T534" s="231"/>
      <c r="V534" s="231"/>
    </row>
    <row r="535">
      <c r="R535" s="231"/>
      <c r="S535" s="231"/>
      <c r="T535" s="231"/>
      <c r="V535" s="231"/>
    </row>
    <row r="536">
      <c r="R536" s="231"/>
      <c r="S536" s="231"/>
      <c r="T536" s="231"/>
      <c r="V536" s="231"/>
    </row>
    <row r="537">
      <c r="R537" s="231"/>
      <c r="S537" s="231"/>
      <c r="T537" s="231"/>
      <c r="V537" s="231"/>
    </row>
    <row r="538">
      <c r="R538" s="231"/>
      <c r="S538" s="231"/>
      <c r="T538" s="231"/>
      <c r="V538" s="231"/>
    </row>
    <row r="539">
      <c r="R539" s="231"/>
      <c r="S539" s="231"/>
      <c r="T539" s="231"/>
      <c r="V539" s="231"/>
    </row>
    <row r="540">
      <c r="R540" s="231"/>
      <c r="S540" s="231"/>
      <c r="T540" s="231"/>
      <c r="V540" s="231"/>
    </row>
    <row r="541">
      <c r="R541" s="231"/>
      <c r="S541" s="231"/>
      <c r="T541" s="231"/>
      <c r="V541" s="231"/>
    </row>
    <row r="542">
      <c r="R542" s="231"/>
      <c r="S542" s="231"/>
      <c r="T542" s="231"/>
      <c r="V542" s="231"/>
    </row>
    <row r="543">
      <c r="R543" s="231"/>
      <c r="S543" s="231"/>
      <c r="T543" s="231"/>
      <c r="V543" s="231"/>
    </row>
    <row r="544">
      <c r="R544" s="231"/>
      <c r="S544" s="231"/>
      <c r="T544" s="231"/>
      <c r="V544" s="231"/>
    </row>
    <row r="545">
      <c r="R545" s="231"/>
      <c r="S545" s="231"/>
      <c r="T545" s="231"/>
      <c r="V545" s="231"/>
    </row>
    <row r="546">
      <c r="R546" s="231"/>
      <c r="S546" s="231"/>
      <c r="T546" s="231"/>
      <c r="V546" s="231"/>
    </row>
    <row r="547">
      <c r="R547" s="231"/>
      <c r="S547" s="231"/>
      <c r="T547" s="231"/>
      <c r="V547" s="231"/>
    </row>
    <row r="548">
      <c r="R548" s="231"/>
      <c r="S548" s="231"/>
      <c r="T548" s="231"/>
      <c r="V548" s="231"/>
    </row>
    <row r="549">
      <c r="R549" s="231"/>
      <c r="S549" s="231"/>
      <c r="T549" s="231"/>
      <c r="V549" s="231"/>
    </row>
    <row r="550">
      <c r="R550" s="231"/>
      <c r="S550" s="231"/>
      <c r="T550" s="231"/>
      <c r="V550" s="231"/>
    </row>
    <row r="551">
      <c r="R551" s="231"/>
      <c r="S551" s="231"/>
      <c r="T551" s="231"/>
      <c r="V551" s="231"/>
    </row>
    <row r="552">
      <c r="R552" s="231"/>
      <c r="S552" s="231"/>
      <c r="T552" s="231"/>
      <c r="V552" s="231"/>
    </row>
    <row r="553">
      <c r="R553" s="231"/>
      <c r="S553" s="231"/>
      <c r="T553" s="231"/>
      <c r="V553" s="231"/>
    </row>
    <row r="554">
      <c r="R554" s="231"/>
      <c r="S554" s="231"/>
      <c r="T554" s="231"/>
      <c r="V554" s="231"/>
    </row>
    <row r="555">
      <c r="R555" s="231"/>
      <c r="S555" s="231"/>
      <c r="T555" s="231"/>
      <c r="V555" s="231"/>
    </row>
    <row r="556">
      <c r="R556" s="231"/>
      <c r="S556" s="231"/>
      <c r="T556" s="231"/>
      <c r="V556" s="231"/>
    </row>
    <row r="557">
      <c r="R557" s="231"/>
      <c r="S557" s="231"/>
      <c r="T557" s="231"/>
      <c r="V557" s="231"/>
    </row>
    <row r="558">
      <c r="R558" s="231"/>
      <c r="S558" s="231"/>
      <c r="T558" s="231"/>
      <c r="V558" s="231"/>
    </row>
    <row r="559">
      <c r="R559" s="231"/>
      <c r="S559" s="231"/>
      <c r="T559" s="231"/>
      <c r="V559" s="231"/>
    </row>
    <row r="560">
      <c r="R560" s="231"/>
      <c r="S560" s="231"/>
      <c r="T560" s="231"/>
      <c r="V560" s="231"/>
    </row>
    <row r="561">
      <c r="R561" s="231"/>
      <c r="S561" s="231"/>
      <c r="T561" s="231"/>
      <c r="V561" s="231"/>
    </row>
    <row r="562">
      <c r="R562" s="231"/>
      <c r="S562" s="231"/>
      <c r="T562" s="231"/>
      <c r="V562" s="231"/>
    </row>
    <row r="563">
      <c r="R563" s="231"/>
      <c r="S563" s="231"/>
      <c r="T563" s="231"/>
      <c r="V563" s="231"/>
    </row>
    <row r="564">
      <c r="R564" s="231"/>
      <c r="S564" s="231"/>
      <c r="T564" s="231"/>
      <c r="V564" s="231"/>
    </row>
    <row r="565">
      <c r="R565" s="231"/>
      <c r="S565" s="231"/>
      <c r="T565" s="231"/>
      <c r="V565" s="231"/>
    </row>
    <row r="566">
      <c r="R566" s="231"/>
      <c r="S566" s="231"/>
      <c r="T566" s="231"/>
      <c r="V566" s="231"/>
    </row>
    <row r="567">
      <c r="R567" s="231"/>
      <c r="S567" s="231"/>
      <c r="T567" s="231"/>
      <c r="V567" s="231"/>
    </row>
    <row r="568">
      <c r="R568" s="231"/>
      <c r="S568" s="231"/>
      <c r="T568" s="231"/>
      <c r="V568" s="231"/>
    </row>
    <row r="569">
      <c r="R569" s="231"/>
      <c r="S569" s="231"/>
      <c r="T569" s="231"/>
      <c r="V569" s="231"/>
    </row>
    <row r="570">
      <c r="R570" s="231"/>
      <c r="S570" s="231"/>
      <c r="T570" s="231"/>
      <c r="V570" s="231"/>
    </row>
    <row r="571">
      <c r="R571" s="231"/>
      <c r="S571" s="231"/>
      <c r="T571" s="231"/>
      <c r="V571" s="231"/>
    </row>
    <row r="572">
      <c r="R572" s="231"/>
      <c r="S572" s="231"/>
      <c r="T572" s="231"/>
      <c r="V572" s="231"/>
    </row>
    <row r="573">
      <c r="R573" s="231"/>
      <c r="S573" s="231"/>
      <c r="T573" s="231"/>
      <c r="V573" s="231"/>
    </row>
    <row r="574">
      <c r="R574" s="231"/>
      <c r="S574" s="231"/>
      <c r="T574" s="231"/>
      <c r="V574" s="231"/>
    </row>
    <row r="575">
      <c r="R575" s="231"/>
      <c r="S575" s="231"/>
      <c r="T575" s="231"/>
      <c r="V575" s="231"/>
    </row>
    <row r="576">
      <c r="R576" s="231"/>
      <c r="S576" s="231"/>
      <c r="T576" s="231"/>
      <c r="V576" s="231"/>
    </row>
    <row r="577">
      <c r="R577" s="231"/>
      <c r="S577" s="231"/>
      <c r="T577" s="231"/>
      <c r="V577" s="231"/>
    </row>
    <row r="578">
      <c r="R578" s="231"/>
      <c r="S578" s="231"/>
      <c r="T578" s="231"/>
      <c r="V578" s="231"/>
    </row>
    <row r="579">
      <c r="R579" s="231"/>
      <c r="S579" s="231"/>
      <c r="T579" s="231"/>
      <c r="V579" s="231"/>
    </row>
    <row r="580">
      <c r="R580" s="231"/>
      <c r="S580" s="231"/>
      <c r="T580" s="231"/>
      <c r="V580" s="231"/>
    </row>
    <row r="581">
      <c r="R581" s="231"/>
      <c r="S581" s="231"/>
      <c r="T581" s="231"/>
      <c r="V581" s="231"/>
    </row>
    <row r="582">
      <c r="R582" s="231"/>
      <c r="S582" s="231"/>
      <c r="T582" s="231"/>
      <c r="V582" s="231"/>
    </row>
    <row r="583">
      <c r="R583" s="231"/>
      <c r="S583" s="231"/>
      <c r="T583" s="231"/>
      <c r="V583" s="231"/>
    </row>
    <row r="584">
      <c r="R584" s="231"/>
      <c r="S584" s="231"/>
      <c r="T584" s="231"/>
      <c r="V584" s="231"/>
    </row>
    <row r="585">
      <c r="R585" s="231"/>
      <c r="S585" s="231"/>
      <c r="T585" s="231"/>
      <c r="V585" s="231"/>
    </row>
    <row r="586">
      <c r="R586" s="231"/>
      <c r="S586" s="231"/>
      <c r="T586" s="231"/>
      <c r="V586" s="231"/>
    </row>
    <row r="587">
      <c r="R587" s="231"/>
      <c r="S587" s="231"/>
      <c r="T587" s="231"/>
      <c r="V587" s="231"/>
    </row>
    <row r="588">
      <c r="R588" s="231"/>
      <c r="S588" s="231"/>
      <c r="T588" s="231"/>
      <c r="V588" s="231"/>
    </row>
    <row r="589">
      <c r="R589" s="231"/>
      <c r="S589" s="231"/>
      <c r="T589" s="231"/>
      <c r="V589" s="231"/>
    </row>
    <row r="590">
      <c r="R590" s="231"/>
      <c r="S590" s="231"/>
      <c r="T590" s="231"/>
      <c r="V590" s="231"/>
    </row>
    <row r="591">
      <c r="R591" s="231"/>
      <c r="S591" s="231"/>
      <c r="T591" s="231"/>
      <c r="V591" s="231"/>
    </row>
    <row r="592">
      <c r="R592" s="231"/>
      <c r="S592" s="231"/>
      <c r="T592" s="231"/>
      <c r="V592" s="231"/>
    </row>
    <row r="593">
      <c r="R593" s="231"/>
      <c r="S593" s="231"/>
      <c r="T593" s="231"/>
      <c r="V593" s="231"/>
    </row>
    <row r="594">
      <c r="R594" s="231"/>
      <c r="S594" s="231"/>
      <c r="T594" s="231"/>
      <c r="V594" s="231"/>
    </row>
    <row r="595">
      <c r="R595" s="231"/>
      <c r="S595" s="231"/>
      <c r="T595" s="231"/>
      <c r="V595" s="231"/>
    </row>
    <row r="596">
      <c r="R596" s="231"/>
      <c r="S596" s="231"/>
      <c r="T596" s="231"/>
      <c r="V596" s="231"/>
    </row>
    <row r="597">
      <c r="R597" s="231"/>
      <c r="S597" s="231"/>
      <c r="T597" s="231"/>
      <c r="V597" s="231"/>
    </row>
    <row r="598">
      <c r="R598" s="231"/>
      <c r="S598" s="231"/>
      <c r="T598" s="231"/>
      <c r="V598" s="231"/>
    </row>
    <row r="599">
      <c r="R599" s="231"/>
      <c r="S599" s="231"/>
      <c r="T599" s="231"/>
      <c r="V599" s="231"/>
    </row>
    <row r="600">
      <c r="R600" s="231"/>
      <c r="S600" s="231"/>
      <c r="T600" s="231"/>
      <c r="V600" s="231"/>
    </row>
    <row r="601">
      <c r="R601" s="231"/>
      <c r="S601" s="231"/>
      <c r="T601" s="231"/>
      <c r="V601" s="231"/>
    </row>
    <row r="602">
      <c r="R602" s="231"/>
      <c r="S602" s="231"/>
      <c r="T602" s="231"/>
      <c r="V602" s="231"/>
    </row>
    <row r="603">
      <c r="R603" s="231"/>
      <c r="S603" s="231"/>
      <c r="T603" s="231"/>
      <c r="V603" s="231"/>
    </row>
    <row r="604">
      <c r="R604" s="231"/>
      <c r="S604" s="231"/>
      <c r="T604" s="231"/>
      <c r="V604" s="231"/>
    </row>
    <row r="605">
      <c r="R605" s="231"/>
      <c r="S605" s="231"/>
      <c r="T605" s="231"/>
      <c r="V605" s="231"/>
    </row>
    <row r="606">
      <c r="R606" s="231"/>
      <c r="S606" s="231"/>
      <c r="T606" s="231"/>
      <c r="V606" s="231"/>
    </row>
    <row r="607">
      <c r="R607" s="231"/>
      <c r="S607" s="231"/>
      <c r="T607" s="231"/>
      <c r="V607" s="231"/>
    </row>
    <row r="608">
      <c r="R608" s="231"/>
      <c r="S608" s="231"/>
      <c r="T608" s="231"/>
      <c r="V608" s="231"/>
    </row>
    <row r="609">
      <c r="R609" s="231"/>
      <c r="S609" s="231"/>
      <c r="T609" s="231"/>
      <c r="V609" s="231"/>
    </row>
    <row r="610">
      <c r="R610" s="231"/>
      <c r="S610" s="231"/>
      <c r="T610" s="231"/>
      <c r="V610" s="231"/>
    </row>
    <row r="611">
      <c r="R611" s="231"/>
      <c r="S611" s="231"/>
      <c r="T611" s="231"/>
      <c r="V611" s="231"/>
    </row>
    <row r="612">
      <c r="R612" s="231"/>
      <c r="S612" s="231"/>
      <c r="T612" s="231"/>
      <c r="V612" s="231"/>
    </row>
    <row r="613">
      <c r="R613" s="231"/>
      <c r="S613" s="231"/>
      <c r="T613" s="231"/>
      <c r="V613" s="231"/>
    </row>
    <row r="614">
      <c r="R614" s="231"/>
      <c r="S614" s="231"/>
      <c r="T614" s="231"/>
      <c r="V614" s="231"/>
    </row>
    <row r="615">
      <c r="R615" s="231"/>
      <c r="S615" s="231"/>
      <c r="T615" s="231"/>
      <c r="V615" s="231"/>
    </row>
    <row r="616">
      <c r="R616" s="231"/>
      <c r="S616" s="231"/>
      <c r="T616" s="231"/>
      <c r="V616" s="231"/>
    </row>
    <row r="617">
      <c r="R617" s="231"/>
      <c r="S617" s="231"/>
      <c r="T617" s="231"/>
      <c r="V617" s="231"/>
    </row>
    <row r="618">
      <c r="R618" s="231"/>
      <c r="S618" s="231"/>
      <c r="T618" s="231"/>
      <c r="V618" s="231"/>
    </row>
    <row r="619">
      <c r="R619" s="231"/>
      <c r="S619" s="231"/>
      <c r="T619" s="231"/>
      <c r="V619" s="231"/>
    </row>
    <row r="620">
      <c r="R620" s="231"/>
      <c r="S620" s="231"/>
      <c r="T620" s="231"/>
      <c r="V620" s="231"/>
    </row>
    <row r="621">
      <c r="R621" s="231"/>
      <c r="S621" s="231"/>
      <c r="T621" s="231"/>
      <c r="V621" s="231"/>
    </row>
    <row r="622">
      <c r="R622" s="231"/>
      <c r="S622" s="231"/>
      <c r="T622" s="231"/>
      <c r="V622" s="231"/>
    </row>
    <row r="623">
      <c r="R623" s="231"/>
      <c r="S623" s="231"/>
      <c r="T623" s="231"/>
      <c r="V623" s="231"/>
    </row>
    <row r="624">
      <c r="R624" s="231"/>
      <c r="S624" s="231"/>
      <c r="T624" s="231"/>
      <c r="V624" s="231"/>
    </row>
    <row r="625">
      <c r="R625" s="231"/>
      <c r="S625" s="231"/>
      <c r="T625" s="231"/>
      <c r="V625" s="231"/>
    </row>
    <row r="626">
      <c r="R626" s="231"/>
      <c r="S626" s="231"/>
      <c r="T626" s="231"/>
      <c r="V626" s="231"/>
    </row>
    <row r="627">
      <c r="R627" s="231"/>
      <c r="S627" s="231"/>
      <c r="T627" s="231"/>
      <c r="V627" s="231"/>
    </row>
    <row r="628">
      <c r="R628" s="231"/>
      <c r="S628" s="231"/>
      <c r="T628" s="231"/>
      <c r="V628" s="231"/>
    </row>
    <row r="629">
      <c r="R629" s="231"/>
      <c r="S629" s="231"/>
      <c r="T629" s="231"/>
      <c r="V629" s="231"/>
    </row>
    <row r="630">
      <c r="R630" s="231"/>
      <c r="S630" s="231"/>
      <c r="T630" s="231"/>
      <c r="V630" s="231"/>
    </row>
    <row r="631">
      <c r="R631" s="231"/>
      <c r="S631" s="231"/>
      <c r="T631" s="231"/>
      <c r="V631" s="231"/>
    </row>
    <row r="632">
      <c r="R632" s="231"/>
      <c r="S632" s="231"/>
      <c r="T632" s="231"/>
      <c r="V632" s="231"/>
    </row>
    <row r="633">
      <c r="R633" s="231"/>
      <c r="S633" s="231"/>
      <c r="T633" s="231"/>
      <c r="V633" s="231"/>
    </row>
    <row r="634">
      <c r="R634" s="231"/>
      <c r="S634" s="231"/>
      <c r="T634" s="231"/>
      <c r="V634" s="231"/>
    </row>
    <row r="635">
      <c r="R635" s="231"/>
      <c r="S635" s="231"/>
      <c r="T635" s="231"/>
      <c r="V635" s="231"/>
    </row>
    <row r="636">
      <c r="R636" s="231"/>
      <c r="S636" s="231"/>
      <c r="T636" s="231"/>
      <c r="V636" s="231"/>
    </row>
    <row r="637">
      <c r="R637" s="231"/>
      <c r="S637" s="231"/>
      <c r="T637" s="231"/>
      <c r="V637" s="231"/>
    </row>
    <row r="638">
      <c r="R638" s="231"/>
      <c r="S638" s="231"/>
      <c r="T638" s="231"/>
      <c r="V638" s="231"/>
    </row>
    <row r="639">
      <c r="R639" s="231"/>
      <c r="S639" s="231"/>
      <c r="T639" s="231"/>
      <c r="V639" s="231"/>
    </row>
    <row r="640">
      <c r="R640" s="231"/>
      <c r="S640" s="231"/>
      <c r="T640" s="231"/>
      <c r="V640" s="231"/>
    </row>
    <row r="641">
      <c r="R641" s="231"/>
      <c r="S641" s="231"/>
      <c r="T641" s="231"/>
      <c r="V641" s="231"/>
    </row>
    <row r="642">
      <c r="R642" s="231"/>
      <c r="S642" s="231"/>
      <c r="T642" s="231"/>
      <c r="V642" s="231"/>
    </row>
    <row r="643">
      <c r="R643" s="231"/>
      <c r="S643" s="231"/>
      <c r="T643" s="231"/>
      <c r="V643" s="231"/>
    </row>
    <row r="644">
      <c r="R644" s="231"/>
      <c r="S644" s="231"/>
      <c r="T644" s="231"/>
      <c r="V644" s="231"/>
    </row>
    <row r="645">
      <c r="R645" s="231"/>
      <c r="S645" s="231"/>
      <c r="T645" s="231"/>
      <c r="V645" s="231"/>
    </row>
    <row r="646">
      <c r="R646" s="231"/>
      <c r="S646" s="231"/>
      <c r="T646" s="231"/>
      <c r="V646" s="231"/>
    </row>
    <row r="647">
      <c r="R647" s="231"/>
      <c r="S647" s="231"/>
      <c r="T647" s="231"/>
      <c r="V647" s="231"/>
    </row>
    <row r="648">
      <c r="R648" s="231"/>
      <c r="S648" s="231"/>
      <c r="T648" s="231"/>
      <c r="V648" s="231"/>
    </row>
    <row r="649">
      <c r="R649" s="231"/>
      <c r="S649" s="231"/>
      <c r="T649" s="231"/>
      <c r="V649" s="231"/>
    </row>
    <row r="650">
      <c r="R650" s="231"/>
      <c r="S650" s="231"/>
      <c r="T650" s="231"/>
      <c r="V650" s="231"/>
    </row>
    <row r="651">
      <c r="R651" s="231"/>
      <c r="S651" s="231"/>
      <c r="T651" s="231"/>
      <c r="V651" s="231"/>
    </row>
    <row r="652">
      <c r="R652" s="231"/>
      <c r="S652" s="231"/>
      <c r="T652" s="231"/>
      <c r="V652" s="231"/>
    </row>
    <row r="653">
      <c r="R653" s="231"/>
      <c r="S653" s="231"/>
      <c r="T653" s="231"/>
      <c r="V653" s="231"/>
    </row>
    <row r="654">
      <c r="R654" s="231"/>
      <c r="S654" s="231"/>
      <c r="T654" s="231"/>
      <c r="V654" s="231"/>
    </row>
    <row r="655">
      <c r="R655" s="231"/>
      <c r="S655" s="231"/>
      <c r="T655" s="231"/>
      <c r="V655" s="231"/>
    </row>
    <row r="656">
      <c r="R656" s="231"/>
      <c r="S656" s="231"/>
      <c r="T656" s="231"/>
      <c r="V656" s="231"/>
    </row>
    <row r="657">
      <c r="R657" s="231"/>
      <c r="S657" s="231"/>
      <c r="T657" s="231"/>
      <c r="V657" s="231"/>
    </row>
    <row r="658">
      <c r="R658" s="231"/>
      <c r="S658" s="231"/>
      <c r="T658" s="231"/>
      <c r="V658" s="231"/>
    </row>
    <row r="659">
      <c r="R659" s="231"/>
      <c r="S659" s="231"/>
      <c r="T659" s="231"/>
      <c r="V659" s="231"/>
    </row>
    <row r="660">
      <c r="R660" s="231"/>
      <c r="S660" s="231"/>
      <c r="T660" s="231"/>
      <c r="V660" s="231"/>
    </row>
    <row r="661">
      <c r="R661" s="231"/>
      <c r="S661" s="231"/>
      <c r="T661" s="231"/>
      <c r="V661" s="231"/>
    </row>
    <row r="662">
      <c r="R662" s="231"/>
      <c r="S662" s="231"/>
      <c r="T662" s="231"/>
      <c r="V662" s="231"/>
    </row>
    <row r="663">
      <c r="R663" s="231"/>
      <c r="S663" s="231"/>
      <c r="T663" s="231"/>
      <c r="V663" s="231"/>
    </row>
    <row r="664">
      <c r="R664" s="231"/>
      <c r="S664" s="231"/>
      <c r="T664" s="231"/>
      <c r="V664" s="231"/>
    </row>
    <row r="665">
      <c r="R665" s="231"/>
      <c r="S665" s="231"/>
      <c r="T665" s="231"/>
      <c r="V665" s="231"/>
    </row>
    <row r="666">
      <c r="R666" s="231"/>
      <c r="S666" s="231"/>
      <c r="T666" s="231"/>
      <c r="V666" s="231"/>
    </row>
    <row r="667">
      <c r="R667" s="231"/>
      <c r="S667" s="231"/>
      <c r="T667" s="231"/>
      <c r="V667" s="231"/>
    </row>
    <row r="668">
      <c r="R668" s="231"/>
      <c r="S668" s="231"/>
      <c r="T668" s="231"/>
      <c r="V668" s="231"/>
    </row>
    <row r="669">
      <c r="R669" s="231"/>
      <c r="S669" s="231"/>
      <c r="T669" s="231"/>
      <c r="V669" s="231"/>
    </row>
    <row r="670">
      <c r="R670" s="231"/>
      <c r="S670" s="231"/>
      <c r="T670" s="231"/>
      <c r="V670" s="231"/>
    </row>
    <row r="671">
      <c r="R671" s="231"/>
      <c r="S671" s="231"/>
      <c r="T671" s="231"/>
      <c r="V671" s="231"/>
    </row>
    <row r="672">
      <c r="R672" s="231"/>
      <c r="S672" s="231"/>
      <c r="T672" s="231"/>
      <c r="V672" s="231"/>
    </row>
    <row r="673">
      <c r="R673" s="231"/>
      <c r="S673" s="231"/>
      <c r="T673" s="231"/>
      <c r="V673" s="231"/>
    </row>
    <row r="674">
      <c r="R674" s="231"/>
      <c r="S674" s="231"/>
      <c r="T674" s="231"/>
      <c r="V674" s="231"/>
    </row>
    <row r="675">
      <c r="R675" s="231"/>
      <c r="S675" s="231"/>
      <c r="T675" s="231"/>
      <c r="V675" s="231"/>
    </row>
    <row r="676">
      <c r="R676" s="231"/>
      <c r="S676" s="231"/>
      <c r="T676" s="231"/>
      <c r="V676" s="231"/>
    </row>
    <row r="677">
      <c r="R677" s="231"/>
      <c r="S677" s="231"/>
      <c r="T677" s="231"/>
      <c r="V677" s="231"/>
    </row>
    <row r="678">
      <c r="R678" s="231"/>
      <c r="S678" s="231"/>
      <c r="T678" s="231"/>
      <c r="V678" s="231"/>
    </row>
    <row r="679">
      <c r="R679" s="231"/>
      <c r="S679" s="231"/>
      <c r="T679" s="231"/>
      <c r="V679" s="231"/>
    </row>
    <row r="680">
      <c r="R680" s="231"/>
      <c r="S680" s="231"/>
      <c r="T680" s="231"/>
      <c r="V680" s="231"/>
    </row>
    <row r="681">
      <c r="R681" s="231"/>
      <c r="S681" s="231"/>
      <c r="T681" s="231"/>
      <c r="V681" s="231"/>
    </row>
    <row r="682">
      <c r="R682" s="231"/>
      <c r="S682" s="231"/>
      <c r="T682" s="231"/>
      <c r="V682" s="231"/>
    </row>
    <row r="683">
      <c r="R683" s="231"/>
      <c r="S683" s="231"/>
      <c r="T683" s="231"/>
      <c r="V683" s="231"/>
    </row>
    <row r="684">
      <c r="R684" s="231"/>
      <c r="S684" s="231"/>
      <c r="T684" s="231"/>
      <c r="V684" s="231"/>
    </row>
    <row r="685">
      <c r="R685" s="231"/>
      <c r="S685" s="231"/>
      <c r="T685" s="231"/>
      <c r="V685" s="231"/>
    </row>
    <row r="686">
      <c r="R686" s="231"/>
      <c r="S686" s="231"/>
      <c r="T686" s="231"/>
      <c r="V686" s="231"/>
    </row>
    <row r="687">
      <c r="R687" s="231"/>
      <c r="S687" s="231"/>
      <c r="T687" s="231"/>
      <c r="V687" s="231"/>
    </row>
    <row r="688">
      <c r="R688" s="231"/>
      <c r="S688" s="231"/>
      <c r="T688" s="231"/>
      <c r="V688" s="231"/>
    </row>
    <row r="689">
      <c r="R689" s="231"/>
      <c r="S689" s="231"/>
      <c r="T689" s="231"/>
      <c r="V689" s="231"/>
    </row>
    <row r="690">
      <c r="R690" s="231"/>
      <c r="S690" s="231"/>
      <c r="T690" s="231"/>
      <c r="V690" s="231"/>
    </row>
    <row r="691">
      <c r="R691" s="231"/>
      <c r="S691" s="231"/>
      <c r="T691" s="231"/>
      <c r="V691" s="231"/>
    </row>
    <row r="692">
      <c r="R692" s="231"/>
      <c r="S692" s="231"/>
      <c r="T692" s="231"/>
      <c r="V692" s="231"/>
    </row>
    <row r="693">
      <c r="R693" s="231"/>
      <c r="S693" s="231"/>
      <c r="T693" s="231"/>
      <c r="V693" s="231"/>
    </row>
    <row r="694">
      <c r="R694" s="231"/>
      <c r="S694" s="231"/>
      <c r="T694" s="231"/>
      <c r="V694" s="231"/>
    </row>
    <row r="695">
      <c r="R695" s="231"/>
      <c r="S695" s="231"/>
      <c r="T695" s="231"/>
      <c r="V695" s="231"/>
    </row>
    <row r="696">
      <c r="R696" s="231"/>
      <c r="S696" s="231"/>
      <c r="T696" s="231"/>
      <c r="V696" s="231"/>
    </row>
    <row r="697">
      <c r="R697" s="231"/>
      <c r="S697" s="231"/>
      <c r="T697" s="231"/>
      <c r="V697" s="231"/>
    </row>
    <row r="698">
      <c r="R698" s="231"/>
      <c r="S698" s="231"/>
      <c r="T698" s="231"/>
      <c r="V698" s="231"/>
    </row>
    <row r="699">
      <c r="R699" s="231"/>
      <c r="S699" s="231"/>
      <c r="T699" s="231"/>
      <c r="V699" s="231"/>
    </row>
    <row r="700">
      <c r="R700" s="231"/>
      <c r="S700" s="231"/>
      <c r="T700" s="231"/>
      <c r="V700" s="231"/>
    </row>
    <row r="701">
      <c r="R701" s="231"/>
      <c r="S701" s="231"/>
      <c r="T701" s="231"/>
      <c r="V701" s="231"/>
    </row>
    <row r="702">
      <c r="R702" s="231"/>
      <c r="S702" s="231"/>
      <c r="T702" s="231"/>
      <c r="V702" s="231"/>
    </row>
    <row r="703">
      <c r="R703" s="231"/>
      <c r="S703" s="231"/>
      <c r="T703" s="231"/>
      <c r="V703" s="231"/>
    </row>
    <row r="704">
      <c r="R704" s="231"/>
      <c r="S704" s="231"/>
      <c r="T704" s="231"/>
      <c r="V704" s="231"/>
    </row>
    <row r="705">
      <c r="R705" s="231"/>
      <c r="S705" s="231"/>
      <c r="T705" s="231"/>
      <c r="V705" s="231"/>
    </row>
    <row r="706">
      <c r="R706" s="231"/>
      <c r="S706" s="231"/>
      <c r="T706" s="231"/>
      <c r="V706" s="231"/>
    </row>
    <row r="707">
      <c r="R707" s="231"/>
      <c r="S707" s="231"/>
      <c r="T707" s="231"/>
      <c r="V707" s="231"/>
    </row>
    <row r="708">
      <c r="R708" s="231"/>
      <c r="S708" s="231"/>
      <c r="T708" s="231"/>
      <c r="V708" s="231"/>
    </row>
    <row r="709">
      <c r="R709" s="231"/>
      <c r="S709" s="231"/>
      <c r="T709" s="231"/>
      <c r="V709" s="231"/>
    </row>
    <row r="710">
      <c r="R710" s="231"/>
      <c r="S710" s="231"/>
      <c r="T710" s="231"/>
      <c r="V710" s="231"/>
    </row>
    <row r="711">
      <c r="R711" s="231"/>
      <c r="S711" s="231"/>
      <c r="T711" s="231"/>
      <c r="V711" s="231"/>
    </row>
    <row r="712">
      <c r="R712" s="231"/>
      <c r="S712" s="231"/>
      <c r="T712" s="231"/>
      <c r="V712" s="231"/>
    </row>
    <row r="713">
      <c r="R713" s="231"/>
      <c r="S713" s="231"/>
      <c r="T713" s="231"/>
      <c r="V713" s="231"/>
    </row>
    <row r="714">
      <c r="R714" s="231"/>
      <c r="S714" s="231"/>
      <c r="T714" s="231"/>
      <c r="V714" s="231"/>
    </row>
    <row r="715">
      <c r="R715" s="231"/>
      <c r="S715" s="231"/>
      <c r="T715" s="231"/>
      <c r="V715" s="231"/>
    </row>
    <row r="716">
      <c r="R716" s="231"/>
      <c r="S716" s="231"/>
      <c r="T716" s="231"/>
      <c r="V716" s="231"/>
    </row>
    <row r="717">
      <c r="R717" s="231"/>
      <c r="S717" s="231"/>
      <c r="T717" s="231"/>
      <c r="V717" s="231"/>
    </row>
    <row r="718">
      <c r="R718" s="231"/>
      <c r="S718" s="231"/>
      <c r="T718" s="231"/>
      <c r="V718" s="231"/>
    </row>
    <row r="719">
      <c r="R719" s="231"/>
      <c r="S719" s="231"/>
      <c r="T719" s="231"/>
      <c r="V719" s="231"/>
    </row>
    <row r="720">
      <c r="R720" s="231"/>
      <c r="S720" s="231"/>
      <c r="T720" s="231"/>
      <c r="V720" s="231"/>
    </row>
    <row r="721">
      <c r="R721" s="231"/>
      <c r="S721" s="231"/>
      <c r="T721" s="231"/>
      <c r="V721" s="231"/>
    </row>
    <row r="722">
      <c r="R722" s="231"/>
      <c r="S722" s="231"/>
      <c r="T722" s="231"/>
      <c r="V722" s="231"/>
    </row>
    <row r="723">
      <c r="R723" s="231"/>
      <c r="S723" s="231"/>
      <c r="T723" s="231"/>
      <c r="V723" s="231"/>
    </row>
    <row r="724">
      <c r="R724" s="231"/>
      <c r="S724" s="231"/>
      <c r="T724" s="231"/>
      <c r="V724" s="231"/>
    </row>
    <row r="725">
      <c r="R725" s="231"/>
      <c r="S725" s="231"/>
      <c r="T725" s="231"/>
      <c r="V725" s="231"/>
    </row>
    <row r="726">
      <c r="R726" s="231"/>
      <c r="S726" s="231"/>
      <c r="T726" s="231"/>
      <c r="V726" s="231"/>
    </row>
    <row r="727">
      <c r="R727" s="231"/>
      <c r="S727" s="231"/>
      <c r="T727" s="231"/>
      <c r="V727" s="231"/>
    </row>
    <row r="728">
      <c r="R728" s="231"/>
      <c r="S728" s="231"/>
      <c r="T728" s="231"/>
      <c r="V728" s="231"/>
    </row>
    <row r="729">
      <c r="R729" s="231"/>
      <c r="S729" s="231"/>
      <c r="T729" s="231"/>
      <c r="V729" s="231"/>
    </row>
    <row r="730">
      <c r="R730" s="231"/>
      <c r="S730" s="231"/>
      <c r="T730" s="231"/>
      <c r="V730" s="231"/>
    </row>
    <row r="731">
      <c r="R731" s="231"/>
      <c r="S731" s="231"/>
      <c r="T731" s="231"/>
      <c r="V731" s="231"/>
    </row>
    <row r="732">
      <c r="R732" s="231"/>
      <c r="S732" s="231"/>
      <c r="T732" s="231"/>
      <c r="V732" s="231"/>
    </row>
    <row r="733">
      <c r="R733" s="231"/>
      <c r="S733" s="231"/>
      <c r="T733" s="231"/>
      <c r="V733" s="231"/>
    </row>
    <row r="734">
      <c r="R734" s="231"/>
      <c r="S734" s="231"/>
      <c r="T734" s="231"/>
      <c r="V734" s="231"/>
    </row>
    <row r="735">
      <c r="R735" s="231"/>
      <c r="S735" s="231"/>
      <c r="T735" s="231"/>
      <c r="V735" s="231"/>
    </row>
    <row r="736">
      <c r="R736" s="231"/>
      <c r="S736" s="231"/>
      <c r="T736" s="231"/>
      <c r="V736" s="231"/>
    </row>
    <row r="737">
      <c r="R737" s="231"/>
      <c r="S737" s="231"/>
      <c r="T737" s="231"/>
      <c r="V737" s="231"/>
    </row>
    <row r="738">
      <c r="R738" s="231"/>
      <c r="S738" s="231"/>
      <c r="T738" s="231"/>
      <c r="V738" s="231"/>
    </row>
    <row r="739">
      <c r="R739" s="231"/>
      <c r="S739" s="231"/>
      <c r="T739" s="231"/>
      <c r="V739" s="231"/>
    </row>
    <row r="740">
      <c r="R740" s="231"/>
      <c r="S740" s="231"/>
      <c r="T740" s="231"/>
      <c r="V740" s="231"/>
    </row>
    <row r="741">
      <c r="R741" s="231"/>
      <c r="S741" s="231"/>
      <c r="T741" s="231"/>
      <c r="V741" s="231"/>
    </row>
    <row r="742">
      <c r="R742" s="231"/>
      <c r="S742" s="231"/>
      <c r="T742" s="231"/>
      <c r="V742" s="231"/>
    </row>
    <row r="743">
      <c r="R743" s="231"/>
      <c r="S743" s="231"/>
      <c r="T743" s="231"/>
      <c r="V743" s="231"/>
    </row>
    <row r="744">
      <c r="R744" s="231"/>
      <c r="S744" s="231"/>
      <c r="T744" s="231"/>
      <c r="V744" s="231"/>
    </row>
    <row r="745">
      <c r="R745" s="231"/>
      <c r="S745" s="231"/>
      <c r="T745" s="231"/>
      <c r="V745" s="231"/>
    </row>
    <row r="746">
      <c r="R746" s="231"/>
      <c r="S746" s="231"/>
      <c r="T746" s="231"/>
      <c r="V746" s="231"/>
    </row>
    <row r="747">
      <c r="R747" s="231"/>
      <c r="S747" s="231"/>
      <c r="T747" s="231"/>
      <c r="V747" s="231"/>
    </row>
    <row r="748">
      <c r="R748" s="231"/>
      <c r="S748" s="231"/>
      <c r="T748" s="231"/>
      <c r="V748" s="231"/>
    </row>
    <row r="749">
      <c r="R749" s="231"/>
      <c r="S749" s="231"/>
      <c r="T749" s="231"/>
      <c r="V749" s="231"/>
    </row>
    <row r="750">
      <c r="R750" s="231"/>
      <c r="S750" s="231"/>
      <c r="T750" s="231"/>
      <c r="V750" s="231"/>
    </row>
    <row r="751">
      <c r="R751" s="231"/>
      <c r="S751" s="231"/>
      <c r="T751" s="231"/>
      <c r="V751" s="231"/>
    </row>
    <row r="752">
      <c r="R752" s="231"/>
      <c r="S752" s="231"/>
      <c r="T752" s="231"/>
      <c r="V752" s="231"/>
    </row>
    <row r="753">
      <c r="R753" s="231"/>
      <c r="S753" s="231"/>
      <c r="T753" s="231"/>
      <c r="V753" s="231"/>
    </row>
    <row r="754">
      <c r="R754" s="231"/>
      <c r="S754" s="231"/>
      <c r="T754" s="231"/>
      <c r="V754" s="231"/>
    </row>
    <row r="755">
      <c r="R755" s="231"/>
      <c r="S755" s="231"/>
      <c r="T755" s="231"/>
      <c r="V755" s="231"/>
    </row>
    <row r="756">
      <c r="R756" s="231"/>
      <c r="S756" s="231"/>
      <c r="T756" s="231"/>
      <c r="V756" s="231"/>
    </row>
    <row r="757">
      <c r="R757" s="231"/>
      <c r="S757" s="231"/>
      <c r="T757" s="231"/>
      <c r="V757" s="231"/>
    </row>
    <row r="758">
      <c r="R758" s="231"/>
      <c r="S758" s="231"/>
      <c r="T758" s="231"/>
      <c r="V758" s="231"/>
    </row>
    <row r="759">
      <c r="R759" s="231"/>
      <c r="S759" s="231"/>
      <c r="T759" s="231"/>
      <c r="V759" s="231"/>
    </row>
    <row r="760">
      <c r="R760" s="231"/>
      <c r="S760" s="231"/>
      <c r="T760" s="231"/>
      <c r="V760" s="231"/>
    </row>
    <row r="761">
      <c r="R761" s="231"/>
      <c r="S761" s="231"/>
      <c r="T761" s="231"/>
      <c r="V761" s="231"/>
    </row>
    <row r="762">
      <c r="R762" s="231"/>
      <c r="S762" s="231"/>
      <c r="T762" s="231"/>
      <c r="V762" s="231"/>
    </row>
    <row r="763">
      <c r="R763" s="231"/>
      <c r="S763" s="231"/>
      <c r="T763" s="231"/>
      <c r="V763" s="231"/>
    </row>
    <row r="764">
      <c r="R764" s="231"/>
      <c r="S764" s="231"/>
      <c r="T764" s="231"/>
      <c r="V764" s="231"/>
    </row>
    <row r="765">
      <c r="R765" s="231"/>
      <c r="S765" s="231"/>
      <c r="T765" s="231"/>
      <c r="V765" s="231"/>
    </row>
    <row r="766">
      <c r="R766" s="231"/>
      <c r="S766" s="231"/>
      <c r="T766" s="231"/>
      <c r="V766" s="231"/>
    </row>
    <row r="767">
      <c r="R767" s="231"/>
      <c r="S767" s="231"/>
      <c r="T767" s="231"/>
      <c r="V767" s="231"/>
    </row>
    <row r="768">
      <c r="R768" s="231"/>
      <c r="S768" s="231"/>
      <c r="T768" s="231"/>
      <c r="V768" s="231"/>
    </row>
    <row r="769">
      <c r="R769" s="231"/>
      <c r="S769" s="231"/>
      <c r="T769" s="231"/>
      <c r="V769" s="231"/>
    </row>
    <row r="770">
      <c r="R770" s="231"/>
      <c r="S770" s="231"/>
      <c r="T770" s="231"/>
      <c r="V770" s="231"/>
    </row>
    <row r="771">
      <c r="R771" s="231"/>
      <c r="S771" s="231"/>
      <c r="T771" s="231"/>
      <c r="V771" s="231"/>
    </row>
    <row r="772">
      <c r="R772" s="231"/>
      <c r="S772" s="231"/>
      <c r="T772" s="231"/>
      <c r="V772" s="231"/>
    </row>
    <row r="773">
      <c r="R773" s="231"/>
      <c r="S773" s="231"/>
      <c r="T773" s="231"/>
      <c r="V773" s="231"/>
    </row>
    <row r="774">
      <c r="R774" s="231"/>
      <c r="S774" s="231"/>
      <c r="T774" s="231"/>
      <c r="V774" s="231"/>
    </row>
    <row r="775">
      <c r="R775" s="231"/>
      <c r="S775" s="231"/>
      <c r="T775" s="231"/>
      <c r="V775" s="231"/>
    </row>
    <row r="776">
      <c r="R776" s="231"/>
      <c r="S776" s="231"/>
      <c r="T776" s="231"/>
      <c r="V776" s="231"/>
    </row>
    <row r="777">
      <c r="R777" s="231"/>
      <c r="S777" s="231"/>
      <c r="T777" s="231"/>
      <c r="V777" s="231"/>
    </row>
    <row r="778">
      <c r="R778" s="231"/>
      <c r="S778" s="231"/>
      <c r="T778" s="231"/>
      <c r="V778" s="231"/>
    </row>
    <row r="779">
      <c r="R779" s="231"/>
      <c r="S779" s="231"/>
      <c r="T779" s="231"/>
      <c r="V779" s="231"/>
    </row>
    <row r="780">
      <c r="R780" s="231"/>
      <c r="S780" s="231"/>
      <c r="T780" s="231"/>
      <c r="V780" s="231"/>
    </row>
    <row r="781">
      <c r="R781" s="231"/>
      <c r="S781" s="231"/>
      <c r="T781" s="231"/>
      <c r="V781" s="231"/>
    </row>
    <row r="782">
      <c r="R782" s="231"/>
      <c r="S782" s="231"/>
      <c r="T782" s="231"/>
      <c r="V782" s="231"/>
    </row>
    <row r="783">
      <c r="R783" s="231"/>
      <c r="S783" s="231"/>
      <c r="T783" s="231"/>
      <c r="V783" s="231"/>
    </row>
    <row r="784">
      <c r="R784" s="231"/>
      <c r="S784" s="231"/>
      <c r="T784" s="231"/>
      <c r="V784" s="231"/>
    </row>
    <row r="785">
      <c r="R785" s="231"/>
      <c r="S785" s="231"/>
      <c r="T785" s="231"/>
      <c r="V785" s="231"/>
    </row>
    <row r="786">
      <c r="R786" s="231"/>
      <c r="S786" s="231"/>
      <c r="T786" s="231"/>
      <c r="V786" s="231"/>
    </row>
    <row r="787">
      <c r="R787" s="231"/>
      <c r="S787" s="231"/>
      <c r="T787" s="231"/>
      <c r="V787" s="231"/>
    </row>
    <row r="788">
      <c r="R788" s="231"/>
      <c r="S788" s="231"/>
      <c r="T788" s="231"/>
      <c r="V788" s="231"/>
    </row>
    <row r="789">
      <c r="R789" s="231"/>
      <c r="S789" s="231"/>
      <c r="T789" s="231"/>
      <c r="V789" s="231"/>
    </row>
    <row r="790">
      <c r="R790" s="231"/>
      <c r="S790" s="231"/>
      <c r="T790" s="231"/>
      <c r="V790" s="231"/>
    </row>
    <row r="791">
      <c r="R791" s="231"/>
      <c r="S791" s="231"/>
      <c r="T791" s="231"/>
      <c r="V791" s="231"/>
    </row>
    <row r="792">
      <c r="R792" s="231"/>
      <c r="S792" s="231"/>
      <c r="T792" s="231"/>
      <c r="V792" s="231"/>
    </row>
    <row r="793">
      <c r="R793" s="231"/>
      <c r="S793" s="231"/>
      <c r="T793" s="231"/>
      <c r="V793" s="231"/>
    </row>
    <row r="794">
      <c r="R794" s="231"/>
      <c r="S794" s="231"/>
      <c r="T794" s="231"/>
      <c r="V794" s="231"/>
    </row>
    <row r="795">
      <c r="R795" s="231"/>
      <c r="S795" s="231"/>
      <c r="T795" s="231"/>
      <c r="V795" s="231"/>
    </row>
    <row r="796">
      <c r="R796" s="231"/>
      <c r="S796" s="231"/>
      <c r="T796" s="231"/>
      <c r="V796" s="231"/>
    </row>
    <row r="797">
      <c r="R797" s="231"/>
      <c r="S797" s="231"/>
      <c r="T797" s="231"/>
      <c r="V797" s="231"/>
    </row>
    <row r="798">
      <c r="R798" s="231"/>
      <c r="S798" s="231"/>
      <c r="T798" s="231"/>
      <c r="V798" s="231"/>
    </row>
    <row r="799">
      <c r="R799" s="231"/>
      <c r="S799" s="231"/>
      <c r="T799" s="231"/>
      <c r="V799" s="231"/>
    </row>
    <row r="800">
      <c r="R800" s="231"/>
      <c r="S800" s="231"/>
      <c r="T800" s="231"/>
      <c r="V800" s="231"/>
    </row>
    <row r="801">
      <c r="R801" s="231"/>
      <c r="S801" s="231"/>
      <c r="T801" s="231"/>
      <c r="V801" s="231"/>
    </row>
    <row r="802">
      <c r="R802" s="231"/>
      <c r="S802" s="231"/>
      <c r="T802" s="231"/>
      <c r="V802" s="231"/>
    </row>
    <row r="803">
      <c r="R803" s="231"/>
      <c r="S803" s="231"/>
      <c r="T803" s="231"/>
      <c r="V803" s="231"/>
    </row>
    <row r="804">
      <c r="R804" s="231"/>
      <c r="S804" s="231"/>
      <c r="T804" s="231"/>
      <c r="V804" s="231"/>
    </row>
    <row r="805">
      <c r="R805" s="231"/>
      <c r="S805" s="231"/>
      <c r="T805" s="231"/>
      <c r="V805" s="231"/>
    </row>
    <row r="806">
      <c r="R806" s="231"/>
      <c r="S806" s="231"/>
      <c r="T806" s="231"/>
      <c r="V806" s="231"/>
    </row>
    <row r="807">
      <c r="R807" s="231"/>
      <c r="S807" s="231"/>
      <c r="T807" s="231"/>
      <c r="V807" s="231"/>
    </row>
    <row r="808">
      <c r="R808" s="231"/>
      <c r="S808" s="231"/>
      <c r="T808" s="231"/>
      <c r="V808" s="231"/>
    </row>
    <row r="809">
      <c r="R809" s="231"/>
      <c r="S809" s="231"/>
      <c r="T809" s="231"/>
      <c r="V809" s="231"/>
    </row>
    <row r="810">
      <c r="R810" s="231"/>
      <c r="S810" s="231"/>
      <c r="T810" s="231"/>
      <c r="V810" s="231"/>
    </row>
    <row r="811">
      <c r="R811" s="231"/>
      <c r="S811" s="231"/>
      <c r="T811" s="231"/>
      <c r="V811" s="231"/>
    </row>
    <row r="812">
      <c r="R812" s="231"/>
      <c r="S812" s="231"/>
      <c r="T812" s="231"/>
      <c r="V812" s="231"/>
    </row>
    <row r="813">
      <c r="R813" s="231"/>
      <c r="S813" s="231"/>
      <c r="T813" s="231"/>
      <c r="V813" s="231"/>
    </row>
    <row r="814">
      <c r="R814" s="231"/>
      <c r="S814" s="231"/>
      <c r="T814" s="231"/>
      <c r="V814" s="231"/>
    </row>
    <row r="815">
      <c r="R815" s="231"/>
      <c r="S815" s="231"/>
      <c r="T815" s="231"/>
      <c r="V815" s="231"/>
    </row>
    <row r="816">
      <c r="R816" s="231"/>
      <c r="S816" s="231"/>
      <c r="T816" s="231"/>
      <c r="V816" s="231"/>
    </row>
    <row r="817">
      <c r="R817" s="231"/>
      <c r="S817" s="231"/>
      <c r="T817" s="231"/>
      <c r="V817" s="231"/>
    </row>
    <row r="818">
      <c r="R818" s="231"/>
      <c r="S818" s="231"/>
      <c r="T818" s="231"/>
      <c r="V818" s="231"/>
    </row>
    <row r="819">
      <c r="R819" s="231"/>
      <c r="S819" s="231"/>
      <c r="T819" s="231"/>
      <c r="V819" s="231"/>
    </row>
    <row r="820">
      <c r="R820" s="231"/>
      <c r="S820" s="231"/>
      <c r="T820" s="231"/>
      <c r="V820" s="231"/>
    </row>
    <row r="821">
      <c r="R821" s="231"/>
      <c r="S821" s="231"/>
      <c r="T821" s="231"/>
      <c r="V821" s="231"/>
    </row>
    <row r="822">
      <c r="R822" s="231"/>
      <c r="S822" s="231"/>
      <c r="T822" s="231"/>
      <c r="V822" s="231"/>
    </row>
    <row r="823">
      <c r="R823" s="231"/>
      <c r="S823" s="231"/>
      <c r="T823" s="231"/>
      <c r="V823" s="231"/>
    </row>
    <row r="824">
      <c r="R824" s="231"/>
      <c r="S824" s="231"/>
      <c r="T824" s="231"/>
      <c r="V824" s="231"/>
    </row>
    <row r="825">
      <c r="R825" s="231"/>
      <c r="S825" s="231"/>
      <c r="T825" s="231"/>
      <c r="V825" s="231"/>
    </row>
    <row r="826">
      <c r="R826" s="231"/>
      <c r="S826" s="231"/>
      <c r="T826" s="231"/>
      <c r="V826" s="231"/>
    </row>
    <row r="827">
      <c r="R827" s="231"/>
      <c r="S827" s="231"/>
      <c r="T827" s="231"/>
      <c r="V827" s="231"/>
    </row>
    <row r="828">
      <c r="R828" s="231"/>
      <c r="S828" s="231"/>
      <c r="T828" s="231"/>
      <c r="V828" s="231"/>
    </row>
    <row r="829">
      <c r="R829" s="231"/>
      <c r="S829" s="231"/>
      <c r="T829" s="231"/>
      <c r="V829" s="231"/>
    </row>
    <row r="830">
      <c r="R830" s="231"/>
      <c r="S830" s="231"/>
      <c r="T830" s="231"/>
      <c r="V830" s="231"/>
    </row>
    <row r="831">
      <c r="R831" s="231"/>
      <c r="S831" s="231"/>
      <c r="T831" s="231"/>
      <c r="V831" s="231"/>
    </row>
    <row r="832">
      <c r="R832" s="231"/>
      <c r="S832" s="231"/>
      <c r="T832" s="231"/>
      <c r="V832" s="231"/>
    </row>
    <row r="833">
      <c r="R833" s="231"/>
      <c r="S833" s="231"/>
      <c r="T833" s="231"/>
      <c r="V833" s="231"/>
    </row>
    <row r="834">
      <c r="R834" s="231"/>
      <c r="S834" s="231"/>
      <c r="T834" s="231"/>
      <c r="V834" s="231"/>
    </row>
    <row r="835">
      <c r="R835" s="231"/>
      <c r="S835" s="231"/>
      <c r="T835" s="231"/>
      <c r="V835" s="231"/>
    </row>
    <row r="836">
      <c r="R836" s="231"/>
      <c r="S836" s="231"/>
      <c r="T836" s="231"/>
      <c r="V836" s="231"/>
    </row>
    <row r="837">
      <c r="R837" s="231"/>
      <c r="S837" s="231"/>
      <c r="T837" s="231"/>
      <c r="V837" s="231"/>
    </row>
    <row r="838">
      <c r="R838" s="231"/>
      <c r="S838" s="231"/>
      <c r="T838" s="231"/>
      <c r="V838" s="231"/>
    </row>
    <row r="839">
      <c r="R839" s="231"/>
      <c r="S839" s="231"/>
      <c r="T839" s="231"/>
      <c r="V839" s="231"/>
    </row>
    <row r="840">
      <c r="R840" s="231"/>
      <c r="S840" s="231"/>
      <c r="T840" s="231"/>
      <c r="V840" s="231"/>
    </row>
    <row r="841">
      <c r="R841" s="231"/>
      <c r="S841" s="231"/>
      <c r="T841" s="231"/>
      <c r="V841" s="231"/>
    </row>
    <row r="842">
      <c r="R842" s="231"/>
      <c r="S842" s="231"/>
      <c r="T842" s="231"/>
      <c r="V842" s="231"/>
    </row>
    <row r="843">
      <c r="R843" s="231"/>
      <c r="S843" s="231"/>
      <c r="T843" s="231"/>
      <c r="V843" s="231"/>
    </row>
    <row r="844">
      <c r="R844" s="231"/>
      <c r="S844" s="231"/>
      <c r="T844" s="231"/>
      <c r="V844" s="231"/>
    </row>
    <row r="845">
      <c r="R845" s="231"/>
      <c r="S845" s="231"/>
      <c r="T845" s="231"/>
      <c r="V845" s="231"/>
    </row>
    <row r="846">
      <c r="R846" s="231"/>
      <c r="S846" s="231"/>
      <c r="T846" s="231"/>
      <c r="V846" s="231"/>
    </row>
    <row r="847">
      <c r="R847" s="231"/>
      <c r="S847" s="231"/>
      <c r="T847" s="231"/>
      <c r="V847" s="231"/>
    </row>
    <row r="848">
      <c r="R848" s="231"/>
      <c r="S848" s="231"/>
      <c r="T848" s="231"/>
      <c r="V848" s="231"/>
    </row>
    <row r="849">
      <c r="R849" s="231"/>
      <c r="S849" s="231"/>
      <c r="T849" s="231"/>
      <c r="V849" s="231"/>
    </row>
    <row r="850">
      <c r="R850" s="231"/>
      <c r="S850" s="231"/>
      <c r="T850" s="231"/>
      <c r="V850" s="231"/>
    </row>
    <row r="851">
      <c r="R851" s="231"/>
      <c r="S851" s="231"/>
      <c r="T851" s="231"/>
      <c r="V851" s="231"/>
    </row>
    <row r="852">
      <c r="R852" s="231"/>
      <c r="S852" s="231"/>
      <c r="T852" s="231"/>
      <c r="V852" s="231"/>
    </row>
    <row r="853">
      <c r="R853" s="231"/>
      <c r="S853" s="231"/>
      <c r="T853" s="231"/>
      <c r="V853" s="231"/>
    </row>
    <row r="854">
      <c r="R854" s="231"/>
      <c r="S854" s="231"/>
      <c r="T854" s="231"/>
      <c r="V854" s="231"/>
    </row>
    <row r="855">
      <c r="R855" s="231"/>
      <c r="S855" s="231"/>
      <c r="T855" s="231"/>
      <c r="V855" s="231"/>
    </row>
    <row r="856">
      <c r="R856" s="231"/>
      <c r="S856" s="231"/>
      <c r="T856" s="231"/>
      <c r="V856" s="231"/>
    </row>
    <row r="857">
      <c r="R857" s="231"/>
      <c r="S857" s="231"/>
      <c r="T857" s="231"/>
      <c r="V857" s="231"/>
    </row>
    <row r="858">
      <c r="R858" s="231"/>
      <c r="S858" s="231"/>
      <c r="T858" s="231"/>
      <c r="V858" s="231"/>
    </row>
    <row r="859">
      <c r="R859" s="231"/>
      <c r="S859" s="231"/>
      <c r="T859" s="231"/>
      <c r="V859" s="231"/>
    </row>
    <row r="860">
      <c r="R860" s="231"/>
      <c r="S860" s="231"/>
      <c r="T860" s="231"/>
      <c r="V860" s="231"/>
    </row>
    <row r="861">
      <c r="R861" s="231"/>
      <c r="S861" s="231"/>
      <c r="T861" s="231"/>
      <c r="V861" s="231"/>
    </row>
    <row r="862">
      <c r="R862" s="231"/>
      <c r="S862" s="231"/>
      <c r="T862" s="231"/>
      <c r="V862" s="231"/>
    </row>
    <row r="863">
      <c r="R863" s="231"/>
      <c r="S863" s="231"/>
      <c r="T863" s="231"/>
      <c r="V863" s="231"/>
    </row>
    <row r="864">
      <c r="R864" s="231"/>
      <c r="S864" s="231"/>
      <c r="T864" s="231"/>
      <c r="V864" s="231"/>
    </row>
    <row r="865">
      <c r="R865" s="231"/>
      <c r="S865" s="231"/>
      <c r="T865" s="231"/>
      <c r="V865" s="231"/>
    </row>
    <row r="866">
      <c r="R866" s="231"/>
      <c r="S866" s="231"/>
      <c r="T866" s="231"/>
      <c r="V866" s="231"/>
    </row>
    <row r="867">
      <c r="R867" s="231"/>
      <c r="S867" s="231"/>
      <c r="T867" s="231"/>
      <c r="V867" s="231"/>
    </row>
    <row r="868">
      <c r="R868" s="231"/>
      <c r="S868" s="231"/>
      <c r="T868" s="231"/>
      <c r="V868" s="231"/>
    </row>
    <row r="869">
      <c r="R869" s="231"/>
      <c r="S869" s="231"/>
      <c r="T869" s="231"/>
      <c r="V869" s="231"/>
    </row>
    <row r="870">
      <c r="R870" s="231"/>
      <c r="S870" s="231"/>
      <c r="T870" s="231"/>
      <c r="V870" s="231"/>
    </row>
    <row r="871">
      <c r="R871" s="231"/>
      <c r="S871" s="231"/>
      <c r="T871" s="231"/>
      <c r="V871" s="231"/>
    </row>
    <row r="872">
      <c r="R872" s="231"/>
      <c r="S872" s="231"/>
      <c r="T872" s="231"/>
      <c r="V872" s="231"/>
    </row>
    <row r="873">
      <c r="R873" s="231"/>
      <c r="S873" s="231"/>
      <c r="T873" s="231"/>
      <c r="V873" s="231"/>
    </row>
    <row r="874">
      <c r="R874" s="231"/>
      <c r="S874" s="231"/>
      <c r="T874" s="231"/>
      <c r="V874" s="231"/>
    </row>
    <row r="875">
      <c r="R875" s="231"/>
      <c r="S875" s="231"/>
      <c r="T875" s="231"/>
      <c r="V875" s="231"/>
    </row>
    <row r="876">
      <c r="R876" s="231"/>
      <c r="S876" s="231"/>
      <c r="T876" s="231"/>
      <c r="V876" s="231"/>
    </row>
    <row r="877">
      <c r="R877" s="231"/>
      <c r="S877" s="231"/>
      <c r="T877" s="231"/>
      <c r="V877" s="231"/>
    </row>
    <row r="878">
      <c r="R878" s="231"/>
      <c r="S878" s="231"/>
      <c r="T878" s="231"/>
      <c r="V878" s="231"/>
    </row>
    <row r="879">
      <c r="R879" s="231"/>
      <c r="S879" s="231"/>
      <c r="T879" s="231"/>
      <c r="V879" s="231"/>
    </row>
    <row r="880">
      <c r="R880" s="231"/>
      <c r="S880" s="231"/>
      <c r="T880" s="231"/>
      <c r="V880" s="231"/>
    </row>
    <row r="881">
      <c r="R881" s="231"/>
      <c r="S881" s="231"/>
      <c r="T881" s="231"/>
      <c r="V881" s="231"/>
    </row>
    <row r="882">
      <c r="R882" s="231"/>
      <c r="S882" s="231"/>
      <c r="T882" s="231"/>
      <c r="V882" s="231"/>
    </row>
    <row r="883">
      <c r="R883" s="231"/>
      <c r="S883" s="231"/>
      <c r="T883" s="231"/>
      <c r="V883" s="231"/>
    </row>
    <row r="884">
      <c r="R884" s="231"/>
      <c r="S884" s="231"/>
      <c r="T884" s="231"/>
      <c r="V884" s="231"/>
    </row>
    <row r="885">
      <c r="R885" s="231"/>
      <c r="S885" s="231"/>
      <c r="T885" s="231"/>
      <c r="V885" s="231"/>
    </row>
    <row r="886">
      <c r="R886" s="231"/>
      <c r="S886" s="231"/>
      <c r="T886" s="231"/>
      <c r="V886" s="231"/>
    </row>
    <row r="887">
      <c r="R887" s="231"/>
      <c r="S887" s="231"/>
      <c r="T887" s="231"/>
      <c r="V887" s="231"/>
    </row>
    <row r="888">
      <c r="R888" s="231"/>
      <c r="S888" s="231"/>
      <c r="T888" s="231"/>
      <c r="V888" s="231"/>
    </row>
    <row r="889">
      <c r="R889" s="231"/>
      <c r="S889" s="231"/>
      <c r="T889" s="231"/>
      <c r="V889" s="231"/>
    </row>
    <row r="890">
      <c r="R890" s="231"/>
      <c r="S890" s="231"/>
      <c r="T890" s="231"/>
      <c r="V890" s="231"/>
    </row>
    <row r="891">
      <c r="R891" s="231"/>
      <c r="S891" s="231"/>
      <c r="T891" s="231"/>
      <c r="V891" s="231"/>
    </row>
    <row r="892">
      <c r="R892" s="231"/>
      <c r="S892" s="231"/>
      <c r="T892" s="231"/>
      <c r="V892" s="231"/>
    </row>
    <row r="893">
      <c r="R893" s="231"/>
      <c r="S893" s="231"/>
      <c r="T893" s="231"/>
      <c r="V893" s="231"/>
    </row>
    <row r="894">
      <c r="R894" s="231"/>
      <c r="S894" s="231"/>
      <c r="T894" s="231"/>
      <c r="V894" s="231"/>
    </row>
    <row r="895">
      <c r="R895" s="231"/>
      <c r="S895" s="231"/>
      <c r="T895" s="231"/>
      <c r="V895" s="231"/>
    </row>
    <row r="896">
      <c r="R896" s="231"/>
      <c r="S896" s="231"/>
      <c r="T896" s="231"/>
      <c r="V896" s="231"/>
    </row>
    <row r="897">
      <c r="R897" s="231"/>
      <c r="S897" s="231"/>
      <c r="T897" s="231"/>
      <c r="V897" s="231"/>
    </row>
    <row r="898">
      <c r="R898" s="231"/>
      <c r="S898" s="231"/>
      <c r="T898" s="231"/>
      <c r="V898" s="231"/>
    </row>
    <row r="899">
      <c r="R899" s="231"/>
      <c r="S899" s="231"/>
      <c r="T899" s="231"/>
      <c r="V899" s="231"/>
    </row>
    <row r="900">
      <c r="R900" s="231"/>
      <c r="S900" s="231"/>
      <c r="T900" s="231"/>
      <c r="V900" s="231"/>
    </row>
    <row r="901">
      <c r="R901" s="231"/>
      <c r="S901" s="231"/>
      <c r="T901" s="231"/>
      <c r="V901" s="231"/>
    </row>
    <row r="902">
      <c r="R902" s="231"/>
      <c r="S902" s="231"/>
      <c r="T902" s="231"/>
      <c r="V902" s="231"/>
    </row>
    <row r="903">
      <c r="R903" s="231"/>
      <c r="S903" s="231"/>
      <c r="T903" s="231"/>
      <c r="V903" s="231"/>
    </row>
    <row r="904">
      <c r="R904" s="231"/>
      <c r="S904" s="231"/>
      <c r="T904" s="231"/>
      <c r="V904" s="231"/>
    </row>
    <row r="905">
      <c r="R905" s="231"/>
      <c r="S905" s="231"/>
      <c r="T905" s="231"/>
      <c r="V905" s="231"/>
    </row>
    <row r="906">
      <c r="R906" s="231"/>
      <c r="S906" s="231"/>
      <c r="T906" s="231"/>
      <c r="V906" s="231"/>
    </row>
    <row r="907">
      <c r="R907" s="231"/>
      <c r="S907" s="231"/>
      <c r="T907" s="231"/>
      <c r="V907" s="231"/>
    </row>
    <row r="908">
      <c r="R908" s="231"/>
      <c r="S908" s="231"/>
      <c r="T908" s="231"/>
      <c r="V908" s="231"/>
    </row>
    <row r="909">
      <c r="R909" s="231"/>
      <c r="S909" s="231"/>
      <c r="T909" s="231"/>
      <c r="V909" s="231"/>
    </row>
    <row r="910">
      <c r="R910" s="231"/>
      <c r="S910" s="231"/>
      <c r="T910" s="231"/>
      <c r="V910" s="231"/>
    </row>
    <row r="911">
      <c r="R911" s="231"/>
      <c r="S911" s="231"/>
      <c r="T911" s="231"/>
      <c r="V911" s="231"/>
    </row>
    <row r="912">
      <c r="R912" s="231"/>
      <c r="S912" s="231"/>
      <c r="T912" s="231"/>
      <c r="V912" s="231"/>
    </row>
    <row r="913">
      <c r="R913" s="231"/>
      <c r="S913" s="231"/>
      <c r="T913" s="231"/>
      <c r="V913" s="231"/>
    </row>
    <row r="914">
      <c r="R914" s="231"/>
      <c r="S914" s="231"/>
      <c r="T914" s="231"/>
      <c r="V914" s="231"/>
    </row>
    <row r="915">
      <c r="R915" s="231"/>
      <c r="S915" s="231"/>
      <c r="T915" s="231"/>
      <c r="V915" s="231"/>
    </row>
    <row r="916">
      <c r="R916" s="231"/>
      <c r="S916" s="231"/>
      <c r="T916" s="231"/>
      <c r="V916" s="231"/>
    </row>
    <row r="917">
      <c r="R917" s="231"/>
      <c r="S917" s="231"/>
      <c r="T917" s="231"/>
      <c r="V917" s="231"/>
    </row>
    <row r="918">
      <c r="R918" s="231"/>
      <c r="S918" s="231"/>
      <c r="T918" s="231"/>
      <c r="V918" s="231"/>
    </row>
    <row r="919">
      <c r="R919" s="231"/>
      <c r="S919" s="231"/>
      <c r="T919" s="231"/>
      <c r="V919" s="231"/>
    </row>
    <row r="920">
      <c r="R920" s="231"/>
      <c r="S920" s="231"/>
      <c r="T920" s="231"/>
      <c r="V920" s="231"/>
    </row>
    <row r="921">
      <c r="R921" s="231"/>
      <c r="S921" s="231"/>
      <c r="T921" s="231"/>
      <c r="V921" s="231"/>
    </row>
    <row r="922">
      <c r="R922" s="231"/>
      <c r="S922" s="231"/>
      <c r="T922" s="231"/>
      <c r="V922" s="231"/>
    </row>
    <row r="923">
      <c r="R923" s="231"/>
      <c r="S923" s="231"/>
      <c r="T923" s="231"/>
      <c r="V923" s="231"/>
    </row>
    <row r="924">
      <c r="R924" s="231"/>
      <c r="S924" s="231"/>
      <c r="T924" s="231"/>
      <c r="V924" s="231"/>
    </row>
    <row r="925">
      <c r="R925" s="231"/>
      <c r="S925" s="231"/>
      <c r="T925" s="231"/>
      <c r="V925" s="231"/>
    </row>
    <row r="926">
      <c r="R926" s="231"/>
      <c r="S926" s="231"/>
      <c r="T926" s="231"/>
      <c r="V926" s="231"/>
    </row>
    <row r="927">
      <c r="R927" s="231"/>
      <c r="S927" s="231"/>
      <c r="T927" s="231"/>
      <c r="V927" s="231"/>
    </row>
    <row r="928">
      <c r="R928" s="231"/>
      <c r="S928" s="231"/>
      <c r="T928" s="231"/>
      <c r="V928" s="231"/>
    </row>
    <row r="929">
      <c r="R929" s="231"/>
      <c r="S929" s="231"/>
      <c r="T929" s="231"/>
      <c r="V929" s="231"/>
    </row>
    <row r="930">
      <c r="R930" s="231"/>
      <c r="S930" s="231"/>
      <c r="T930" s="231"/>
      <c r="V930" s="231"/>
    </row>
    <row r="931">
      <c r="R931" s="231"/>
      <c r="S931" s="231"/>
      <c r="T931" s="231"/>
      <c r="V931" s="231"/>
    </row>
    <row r="932">
      <c r="R932" s="231"/>
      <c r="S932" s="231"/>
      <c r="T932" s="231"/>
      <c r="V932" s="231"/>
    </row>
    <row r="933">
      <c r="R933" s="231"/>
      <c r="S933" s="231"/>
      <c r="T933" s="231"/>
      <c r="V933" s="231"/>
    </row>
    <row r="934">
      <c r="R934" s="231"/>
      <c r="S934" s="231"/>
      <c r="T934" s="231"/>
      <c r="V934" s="231"/>
    </row>
    <row r="935">
      <c r="R935" s="231"/>
      <c r="S935" s="231"/>
      <c r="T935" s="231"/>
      <c r="V935" s="231"/>
    </row>
    <row r="936">
      <c r="R936" s="231"/>
      <c r="S936" s="231"/>
      <c r="T936" s="231"/>
      <c r="V936" s="231"/>
    </row>
    <row r="937">
      <c r="R937" s="231"/>
      <c r="S937" s="231"/>
      <c r="T937" s="231"/>
      <c r="V937" s="231"/>
    </row>
    <row r="938">
      <c r="R938" s="231"/>
      <c r="S938" s="231"/>
      <c r="T938" s="231"/>
      <c r="V938" s="231"/>
    </row>
    <row r="939">
      <c r="R939" s="231"/>
      <c r="S939" s="231"/>
      <c r="T939" s="231"/>
      <c r="V939" s="231"/>
    </row>
    <row r="940">
      <c r="R940" s="231"/>
      <c r="S940" s="231"/>
      <c r="T940" s="231"/>
      <c r="V940" s="231"/>
    </row>
    <row r="941">
      <c r="R941" s="231"/>
      <c r="S941" s="231"/>
      <c r="T941" s="231"/>
      <c r="V941" s="231"/>
    </row>
    <row r="942">
      <c r="R942" s="231"/>
      <c r="S942" s="231"/>
      <c r="T942" s="231"/>
      <c r="V942" s="231"/>
    </row>
    <row r="943">
      <c r="R943" s="231"/>
      <c r="S943" s="231"/>
      <c r="T943" s="231"/>
      <c r="V943" s="231"/>
    </row>
    <row r="944">
      <c r="R944" s="231"/>
      <c r="S944" s="231"/>
      <c r="T944" s="231"/>
      <c r="V944" s="231"/>
    </row>
    <row r="945">
      <c r="R945" s="231"/>
      <c r="S945" s="231"/>
      <c r="T945" s="231"/>
      <c r="V945" s="231"/>
    </row>
    <row r="946">
      <c r="R946" s="231"/>
      <c r="S946" s="231"/>
      <c r="T946" s="231"/>
      <c r="V946" s="231"/>
    </row>
    <row r="947">
      <c r="R947" s="231"/>
      <c r="S947" s="231"/>
      <c r="T947" s="231"/>
      <c r="V947" s="231"/>
    </row>
    <row r="948">
      <c r="R948" s="231"/>
      <c r="S948" s="231"/>
      <c r="T948" s="231"/>
      <c r="V948" s="231"/>
    </row>
    <row r="949">
      <c r="R949" s="231"/>
      <c r="S949" s="231"/>
      <c r="T949" s="231"/>
      <c r="V949" s="231"/>
    </row>
    <row r="950">
      <c r="R950" s="231"/>
      <c r="S950" s="231"/>
      <c r="T950" s="231"/>
      <c r="V950" s="231"/>
    </row>
    <row r="951">
      <c r="R951" s="231"/>
      <c r="S951" s="231"/>
      <c r="T951" s="231"/>
      <c r="V951" s="231"/>
    </row>
    <row r="952">
      <c r="R952" s="231"/>
      <c r="S952" s="231"/>
      <c r="T952" s="231"/>
      <c r="V952" s="231"/>
    </row>
    <row r="953">
      <c r="R953" s="231"/>
      <c r="S953" s="231"/>
      <c r="T953" s="231"/>
      <c r="V953" s="231"/>
    </row>
    <row r="954">
      <c r="R954" s="231"/>
      <c r="S954" s="231"/>
      <c r="T954" s="231"/>
      <c r="V954" s="231"/>
    </row>
    <row r="955">
      <c r="R955" s="231"/>
      <c r="S955" s="231"/>
      <c r="T955" s="231"/>
      <c r="V955" s="231"/>
    </row>
    <row r="956">
      <c r="R956" s="231"/>
      <c r="S956" s="231"/>
      <c r="T956" s="231"/>
      <c r="V956" s="231"/>
    </row>
    <row r="957">
      <c r="R957" s="231"/>
      <c r="S957" s="231"/>
      <c r="T957" s="231"/>
      <c r="V957" s="231"/>
    </row>
    <row r="958">
      <c r="R958" s="231"/>
      <c r="S958" s="231"/>
      <c r="T958" s="231"/>
      <c r="V958" s="231"/>
    </row>
    <row r="959">
      <c r="R959" s="231"/>
      <c r="S959" s="231"/>
      <c r="T959" s="231"/>
      <c r="V959" s="231"/>
    </row>
    <row r="960">
      <c r="R960" s="231"/>
      <c r="S960" s="231"/>
      <c r="T960" s="231"/>
      <c r="V960" s="231"/>
    </row>
  </sheetData>
  <mergeCells count="23">
    <mergeCell ref="F8:G9"/>
    <mergeCell ref="H8:I9"/>
    <mergeCell ref="A1:X1"/>
    <mergeCell ref="A3:X3"/>
    <mergeCell ref="A4:X4"/>
    <mergeCell ref="A5:X5"/>
    <mergeCell ref="A8:A9"/>
    <mergeCell ref="B8:C9"/>
    <mergeCell ref="D8:E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W8:W9"/>
    <mergeCell ref="X8:X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5" t="s">
        <v>1418</v>
      </c>
      <c r="B1" s="30"/>
      <c r="C1" s="30"/>
      <c r="D1" s="30"/>
      <c r="E1" s="30"/>
      <c r="F1" s="30"/>
      <c r="G1" s="31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36" t="s">
        <v>1419</v>
      </c>
      <c r="B2" s="337" t="s">
        <v>1420</v>
      </c>
      <c r="C2" s="337" t="s">
        <v>1421</v>
      </c>
      <c r="D2" s="337" t="s">
        <v>1422</v>
      </c>
      <c r="E2" s="338" t="s">
        <v>1423</v>
      </c>
      <c r="F2" s="339" t="s">
        <v>1424</v>
      </c>
      <c r="G2" s="340" t="s">
        <v>1425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1"/>
      <c r="B3" s="342"/>
      <c r="C3" s="342"/>
      <c r="D3" s="342"/>
      <c r="E3" s="342"/>
      <c r="F3" s="343" t="s">
        <v>1426</v>
      </c>
      <c r="G3" s="344" t="s">
        <v>1427</v>
      </c>
      <c r="H3" s="34"/>
      <c r="I3" s="34"/>
      <c r="J3" s="345" t="s">
        <v>12</v>
      </c>
      <c r="K3" s="345" t="s">
        <v>1428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46">
        <v>36.0</v>
      </c>
      <c r="B4" s="346">
        <v>71.0</v>
      </c>
      <c r="C4" s="346">
        <v>150041.0</v>
      </c>
      <c r="D4" s="347">
        <v>1.0</v>
      </c>
      <c r="E4" s="348" t="str">
        <f>IF(ISBLANK('Pencacahan SSN24'!U10),"belum","sudah")</f>
        <v>sudah</v>
      </c>
      <c r="F4" s="348">
        <f t="shared" ref="F4:F1083" si="1">ifs(E4="sudah",1,E4="belum",)</f>
        <v>1</v>
      </c>
      <c r="G4" s="348">
        <f t="shared" ref="G4:G1083" si="2">ifs(E4="sudah",1,E4="belum",)</f>
        <v>1</v>
      </c>
      <c r="H4" s="349">
        <v>1.0</v>
      </c>
      <c r="I4" s="34">
        <f t="shared" ref="I4:I1083" si="3">H4+9</f>
        <v>10</v>
      </c>
      <c r="J4" s="349" t="s">
        <v>714</v>
      </c>
      <c r="K4" s="349" t="s">
        <v>48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46">
        <v>36.0</v>
      </c>
      <c r="B5" s="346">
        <v>71.0</v>
      </c>
      <c r="C5" s="346">
        <v>150041.0</v>
      </c>
      <c r="D5" s="347">
        <v>2.0</v>
      </c>
      <c r="E5" s="348" t="str">
        <f>IF(ISBLANK('Pencacahan SSN24'!V10),"belum","sudah")</f>
        <v>sudah</v>
      </c>
      <c r="F5" s="348">
        <f t="shared" si="1"/>
        <v>1</v>
      </c>
      <c r="G5" s="348">
        <f t="shared" si="2"/>
        <v>1</v>
      </c>
      <c r="H5" s="349">
        <f t="shared" ref="H5:H13" si="4">H4</f>
        <v>1</v>
      </c>
      <c r="I5" s="34">
        <f t="shared" si="3"/>
        <v>10</v>
      </c>
      <c r="J5" s="349" t="s">
        <v>714</v>
      </c>
      <c r="K5" s="349" t="s">
        <v>48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6">
        <v>36.0</v>
      </c>
      <c r="B6" s="346">
        <v>71.0</v>
      </c>
      <c r="C6" s="346">
        <v>150041.0</v>
      </c>
      <c r="D6" s="347">
        <v>3.0</v>
      </c>
      <c r="E6" s="348" t="str">
        <f>IF(ISBLANK('Pencacahan SSN24'!W10),"belum","sudah")</f>
        <v>sudah</v>
      </c>
      <c r="F6" s="348">
        <f t="shared" si="1"/>
        <v>1</v>
      </c>
      <c r="G6" s="348">
        <f t="shared" si="2"/>
        <v>1</v>
      </c>
      <c r="H6" s="349">
        <f t="shared" si="4"/>
        <v>1</v>
      </c>
      <c r="I6" s="34">
        <f t="shared" si="3"/>
        <v>10</v>
      </c>
      <c r="J6" s="349" t="s">
        <v>714</v>
      </c>
      <c r="K6" s="349" t="s">
        <v>48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6">
        <v>36.0</v>
      </c>
      <c r="B7" s="346">
        <v>71.0</v>
      </c>
      <c r="C7" s="346">
        <v>150041.0</v>
      </c>
      <c r="D7" s="347">
        <v>4.0</v>
      </c>
      <c r="E7" s="348" t="str">
        <f>IF(ISBLANK('Pencacahan SSN24'!X10),"belum","sudah")</f>
        <v>sudah</v>
      </c>
      <c r="F7" s="348">
        <f t="shared" si="1"/>
        <v>1</v>
      </c>
      <c r="G7" s="348">
        <f t="shared" si="2"/>
        <v>1</v>
      </c>
      <c r="H7" s="349">
        <f t="shared" si="4"/>
        <v>1</v>
      </c>
      <c r="I7" s="34">
        <f t="shared" si="3"/>
        <v>10</v>
      </c>
      <c r="J7" s="349" t="s">
        <v>714</v>
      </c>
      <c r="K7" s="349" t="s">
        <v>48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6">
        <v>36.0</v>
      </c>
      <c r="B8" s="346">
        <v>71.0</v>
      </c>
      <c r="C8" s="346">
        <v>150041.0</v>
      </c>
      <c r="D8" s="347">
        <v>5.0</v>
      </c>
      <c r="E8" s="348" t="str">
        <f>IF(ISBLANK('Pencacahan SSN24'!Y10),"belum","sudah")</f>
        <v>sudah</v>
      </c>
      <c r="F8" s="348">
        <f t="shared" si="1"/>
        <v>1</v>
      </c>
      <c r="G8" s="348">
        <f t="shared" si="2"/>
        <v>1</v>
      </c>
      <c r="H8" s="349">
        <f t="shared" si="4"/>
        <v>1</v>
      </c>
      <c r="I8" s="34">
        <f t="shared" si="3"/>
        <v>10</v>
      </c>
      <c r="J8" s="349" t="s">
        <v>714</v>
      </c>
      <c r="K8" s="349" t="s">
        <v>48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6">
        <v>36.0</v>
      </c>
      <c r="B9" s="346">
        <v>71.0</v>
      </c>
      <c r="C9" s="346">
        <v>150041.0</v>
      </c>
      <c r="D9" s="347">
        <v>6.0</v>
      </c>
      <c r="E9" s="348" t="str">
        <f>IF(ISBLANK('Pencacahan SSN24'!Z10),"belum","sudah")</f>
        <v>sudah</v>
      </c>
      <c r="F9" s="348">
        <f t="shared" si="1"/>
        <v>1</v>
      </c>
      <c r="G9" s="348">
        <f t="shared" si="2"/>
        <v>1</v>
      </c>
      <c r="H9" s="349">
        <f t="shared" si="4"/>
        <v>1</v>
      </c>
      <c r="I9" s="34">
        <f t="shared" si="3"/>
        <v>10</v>
      </c>
      <c r="J9" s="349" t="s">
        <v>714</v>
      </c>
      <c r="K9" s="349" t="s">
        <v>48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6">
        <v>36.0</v>
      </c>
      <c r="B10" s="346">
        <v>71.0</v>
      </c>
      <c r="C10" s="346">
        <v>150041.0</v>
      </c>
      <c r="D10" s="347">
        <v>7.0</v>
      </c>
      <c r="E10" s="348" t="str">
        <f>IF(ISBLANK('Pencacahan SSN24'!AA10),"belum","sudah")</f>
        <v>sudah</v>
      </c>
      <c r="F10" s="348">
        <f t="shared" si="1"/>
        <v>1</v>
      </c>
      <c r="G10" s="348">
        <f t="shared" si="2"/>
        <v>1</v>
      </c>
      <c r="H10" s="349">
        <f t="shared" si="4"/>
        <v>1</v>
      </c>
      <c r="I10" s="34">
        <f t="shared" si="3"/>
        <v>10</v>
      </c>
      <c r="J10" s="349" t="s">
        <v>714</v>
      </c>
      <c r="K10" s="349" t="s">
        <v>48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6">
        <v>36.0</v>
      </c>
      <c r="B11" s="346">
        <v>71.0</v>
      </c>
      <c r="C11" s="346">
        <v>150041.0</v>
      </c>
      <c r="D11" s="347">
        <v>8.0</v>
      </c>
      <c r="E11" s="348" t="str">
        <f>IF(ISBLANK('Pencacahan SSN24'!AB10),"belum","sudah")</f>
        <v>sudah</v>
      </c>
      <c r="F11" s="348">
        <f t="shared" si="1"/>
        <v>1</v>
      </c>
      <c r="G11" s="348">
        <f t="shared" si="2"/>
        <v>1</v>
      </c>
      <c r="H11" s="349">
        <f t="shared" si="4"/>
        <v>1</v>
      </c>
      <c r="I11" s="34">
        <f t="shared" si="3"/>
        <v>10</v>
      </c>
      <c r="J11" s="349" t="s">
        <v>714</v>
      </c>
      <c r="K11" s="349" t="s">
        <v>48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6">
        <v>36.0</v>
      </c>
      <c r="B12" s="346">
        <v>71.0</v>
      </c>
      <c r="C12" s="346">
        <v>150041.0</v>
      </c>
      <c r="D12" s="347">
        <v>9.0</v>
      </c>
      <c r="E12" s="348" t="str">
        <f>IF(ISBLANK('Pencacahan SSN24'!AC10),"belum","sudah")</f>
        <v>sudah</v>
      </c>
      <c r="F12" s="348">
        <f t="shared" si="1"/>
        <v>1</v>
      </c>
      <c r="G12" s="348">
        <f t="shared" si="2"/>
        <v>1</v>
      </c>
      <c r="H12" s="349">
        <f t="shared" si="4"/>
        <v>1</v>
      </c>
      <c r="I12" s="34">
        <f t="shared" si="3"/>
        <v>10</v>
      </c>
      <c r="J12" s="349" t="s">
        <v>714</v>
      </c>
      <c r="K12" s="349" t="s">
        <v>48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6">
        <v>36.0</v>
      </c>
      <c r="B13" s="346">
        <v>71.0</v>
      </c>
      <c r="C13" s="346">
        <v>150041.0</v>
      </c>
      <c r="D13" s="347">
        <v>11.0</v>
      </c>
      <c r="E13" s="348" t="str">
        <f>IF(ISBLANK('Pencacahan SSN24'!AD10),"belum","sudah")</f>
        <v>sudah</v>
      </c>
      <c r="F13" s="348">
        <f t="shared" si="1"/>
        <v>1</v>
      </c>
      <c r="G13" s="348">
        <f t="shared" si="2"/>
        <v>1</v>
      </c>
      <c r="H13" s="349">
        <f t="shared" si="4"/>
        <v>1</v>
      </c>
      <c r="I13" s="34">
        <f t="shared" si="3"/>
        <v>10</v>
      </c>
      <c r="J13" s="349" t="s">
        <v>714</v>
      </c>
      <c r="K13" s="349" t="s">
        <v>48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6">
        <v>36.0</v>
      </c>
      <c r="B14" s="346">
        <v>71.0</v>
      </c>
      <c r="C14" s="346">
        <v>150098.0</v>
      </c>
      <c r="D14" s="347">
        <v>1.0</v>
      </c>
      <c r="E14" s="348" t="str">
        <f>IF(ISBLANK('Pencacahan SSN24'!U11),"belum","sudah")</f>
        <v>sudah</v>
      </c>
      <c r="F14" s="348">
        <f t="shared" si="1"/>
        <v>1</v>
      </c>
      <c r="G14" s="348">
        <f t="shared" si="2"/>
        <v>1</v>
      </c>
      <c r="H14" s="349">
        <f>H13+1</f>
        <v>2</v>
      </c>
      <c r="I14" s="34">
        <f t="shared" si="3"/>
        <v>11</v>
      </c>
      <c r="J14" s="349" t="s">
        <v>714</v>
      </c>
      <c r="K14" s="349" t="s">
        <v>48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6">
        <v>36.0</v>
      </c>
      <c r="B15" s="346">
        <v>71.0</v>
      </c>
      <c r="C15" s="346">
        <v>150098.0</v>
      </c>
      <c r="D15" s="347">
        <v>2.0</v>
      </c>
      <c r="E15" s="348" t="str">
        <f>IF(ISBLANK('Pencacahan SSN24'!V11),"belum","sudah")</f>
        <v>sudah</v>
      </c>
      <c r="F15" s="348">
        <f t="shared" si="1"/>
        <v>1</v>
      </c>
      <c r="G15" s="348">
        <f t="shared" si="2"/>
        <v>1</v>
      </c>
      <c r="H15" s="349">
        <f t="shared" ref="H15:H23" si="5">H14</f>
        <v>2</v>
      </c>
      <c r="I15" s="34">
        <f t="shared" si="3"/>
        <v>11</v>
      </c>
      <c r="J15" s="349" t="s">
        <v>714</v>
      </c>
      <c r="K15" s="349" t="s">
        <v>48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6">
        <v>36.0</v>
      </c>
      <c r="B16" s="346">
        <v>71.0</v>
      </c>
      <c r="C16" s="346">
        <v>150098.0</v>
      </c>
      <c r="D16" s="347">
        <v>3.0</v>
      </c>
      <c r="E16" s="348" t="str">
        <f>IF(ISBLANK('Pencacahan SSN24'!W11),"belum","sudah")</f>
        <v>sudah</v>
      </c>
      <c r="F16" s="348">
        <f t="shared" si="1"/>
        <v>1</v>
      </c>
      <c r="G16" s="348">
        <f t="shared" si="2"/>
        <v>1</v>
      </c>
      <c r="H16" s="349">
        <f t="shared" si="5"/>
        <v>2</v>
      </c>
      <c r="I16" s="34">
        <f t="shared" si="3"/>
        <v>11</v>
      </c>
      <c r="J16" s="349" t="s">
        <v>714</v>
      </c>
      <c r="K16" s="349" t="s">
        <v>48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6">
        <v>36.0</v>
      </c>
      <c r="B17" s="346">
        <v>71.0</v>
      </c>
      <c r="C17" s="346">
        <v>150098.0</v>
      </c>
      <c r="D17" s="347">
        <v>4.0</v>
      </c>
      <c r="E17" s="348" t="str">
        <f>IF(ISBLANK('Pencacahan SSN24'!X11),"belum","sudah")</f>
        <v>sudah</v>
      </c>
      <c r="F17" s="348">
        <f t="shared" si="1"/>
        <v>1</v>
      </c>
      <c r="G17" s="348">
        <f t="shared" si="2"/>
        <v>1</v>
      </c>
      <c r="H17" s="349">
        <f t="shared" si="5"/>
        <v>2</v>
      </c>
      <c r="I17" s="34">
        <f t="shared" si="3"/>
        <v>11</v>
      </c>
      <c r="J17" s="349" t="s">
        <v>714</v>
      </c>
      <c r="K17" s="349" t="s">
        <v>48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6">
        <v>36.0</v>
      </c>
      <c r="B18" s="346">
        <v>71.0</v>
      </c>
      <c r="C18" s="346">
        <v>150098.0</v>
      </c>
      <c r="D18" s="347">
        <v>5.0</v>
      </c>
      <c r="E18" s="348" t="str">
        <f>IF(ISBLANK('Pencacahan SSN24'!Y11),"belum","sudah")</f>
        <v>sudah</v>
      </c>
      <c r="F18" s="348">
        <f t="shared" si="1"/>
        <v>1</v>
      </c>
      <c r="G18" s="348">
        <f t="shared" si="2"/>
        <v>1</v>
      </c>
      <c r="H18" s="349">
        <f t="shared" si="5"/>
        <v>2</v>
      </c>
      <c r="I18" s="34">
        <f t="shared" si="3"/>
        <v>11</v>
      </c>
      <c r="J18" s="349" t="s">
        <v>714</v>
      </c>
      <c r="K18" s="349" t="s">
        <v>48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6">
        <v>36.0</v>
      </c>
      <c r="B19" s="346">
        <v>71.0</v>
      </c>
      <c r="C19" s="346">
        <v>150098.0</v>
      </c>
      <c r="D19" s="347">
        <v>6.0</v>
      </c>
      <c r="E19" s="348" t="str">
        <f>IF(ISBLANK('Pencacahan SSN24'!Z11),"belum","sudah")</f>
        <v>sudah</v>
      </c>
      <c r="F19" s="348">
        <f t="shared" si="1"/>
        <v>1</v>
      </c>
      <c r="G19" s="348">
        <f t="shared" si="2"/>
        <v>1</v>
      </c>
      <c r="H19" s="349">
        <f t="shared" si="5"/>
        <v>2</v>
      </c>
      <c r="I19" s="34">
        <f t="shared" si="3"/>
        <v>11</v>
      </c>
      <c r="J19" s="349" t="s">
        <v>714</v>
      </c>
      <c r="K19" s="349" t="s">
        <v>48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6">
        <v>36.0</v>
      </c>
      <c r="B20" s="346">
        <v>71.0</v>
      </c>
      <c r="C20" s="346">
        <v>150098.0</v>
      </c>
      <c r="D20" s="347">
        <v>7.0</v>
      </c>
      <c r="E20" s="348" t="str">
        <f>IF(ISBLANK('Pencacahan SSN24'!AA11),"belum","sudah")</f>
        <v>sudah</v>
      </c>
      <c r="F20" s="348">
        <f t="shared" si="1"/>
        <v>1</v>
      </c>
      <c r="G20" s="348">
        <f t="shared" si="2"/>
        <v>1</v>
      </c>
      <c r="H20" s="349">
        <f t="shared" si="5"/>
        <v>2</v>
      </c>
      <c r="I20" s="34">
        <f t="shared" si="3"/>
        <v>11</v>
      </c>
      <c r="J20" s="349" t="s">
        <v>714</v>
      </c>
      <c r="K20" s="349" t="s">
        <v>48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6">
        <v>36.0</v>
      </c>
      <c r="B21" s="346">
        <v>71.0</v>
      </c>
      <c r="C21" s="346">
        <v>150098.0</v>
      </c>
      <c r="D21" s="347">
        <v>8.0</v>
      </c>
      <c r="E21" s="348" t="str">
        <f>IF(ISBLANK('Pencacahan SSN24'!AB11),"belum","sudah")</f>
        <v>sudah</v>
      </c>
      <c r="F21" s="348">
        <f t="shared" si="1"/>
        <v>1</v>
      </c>
      <c r="G21" s="348">
        <f t="shared" si="2"/>
        <v>1</v>
      </c>
      <c r="H21" s="349">
        <f t="shared" si="5"/>
        <v>2</v>
      </c>
      <c r="I21" s="34">
        <f t="shared" si="3"/>
        <v>11</v>
      </c>
      <c r="J21" s="349" t="s">
        <v>714</v>
      </c>
      <c r="K21" s="349" t="s">
        <v>48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6">
        <v>36.0</v>
      </c>
      <c r="B22" s="346">
        <v>71.0</v>
      </c>
      <c r="C22" s="346">
        <v>150098.0</v>
      </c>
      <c r="D22" s="347">
        <v>9.0</v>
      </c>
      <c r="E22" s="348" t="str">
        <f>IF(ISBLANK('Pencacahan SSN24'!AC11),"belum","sudah")</f>
        <v>sudah</v>
      </c>
      <c r="F22" s="348">
        <f t="shared" si="1"/>
        <v>1</v>
      </c>
      <c r="G22" s="348">
        <f t="shared" si="2"/>
        <v>1</v>
      </c>
      <c r="H22" s="349">
        <f t="shared" si="5"/>
        <v>2</v>
      </c>
      <c r="I22" s="34">
        <f t="shared" si="3"/>
        <v>11</v>
      </c>
      <c r="J22" s="349" t="s">
        <v>714</v>
      </c>
      <c r="K22" s="349" t="s">
        <v>48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6">
        <v>36.0</v>
      </c>
      <c r="B23" s="346">
        <v>71.0</v>
      </c>
      <c r="C23" s="346">
        <v>150098.0</v>
      </c>
      <c r="D23" s="347">
        <v>10.0</v>
      </c>
      <c r="E23" s="348" t="str">
        <f>IF(ISBLANK('Pencacahan SSN24'!AD11),"belum","sudah")</f>
        <v>sudah</v>
      </c>
      <c r="F23" s="348">
        <f t="shared" si="1"/>
        <v>1</v>
      </c>
      <c r="G23" s="348">
        <f t="shared" si="2"/>
        <v>1</v>
      </c>
      <c r="H23" s="349">
        <f t="shared" si="5"/>
        <v>2</v>
      </c>
      <c r="I23" s="34">
        <f t="shared" si="3"/>
        <v>11</v>
      </c>
      <c r="J23" s="349" t="s">
        <v>714</v>
      </c>
      <c r="K23" s="349" t="s">
        <v>48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6">
        <v>36.0</v>
      </c>
      <c r="B24" s="346">
        <v>71.0</v>
      </c>
      <c r="C24" s="350">
        <v>150141.0</v>
      </c>
      <c r="D24" s="347">
        <v>1.0</v>
      </c>
      <c r="E24" s="34" t="str">
        <f>IF(ISBLANK('Pencacahan SSN24'!U12),"belum","sudah")</f>
        <v>sudah</v>
      </c>
      <c r="F24" s="348">
        <f t="shared" si="1"/>
        <v>1</v>
      </c>
      <c r="G24" s="348">
        <f t="shared" si="2"/>
        <v>1</v>
      </c>
      <c r="H24" s="34">
        <f>H23+1</f>
        <v>3</v>
      </c>
      <c r="I24" s="34">
        <f t="shared" si="3"/>
        <v>12</v>
      </c>
      <c r="J24" s="349" t="s">
        <v>714</v>
      </c>
      <c r="K24" s="349" t="s">
        <v>724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6">
        <v>36.0</v>
      </c>
      <c r="B25" s="346">
        <v>71.0</v>
      </c>
      <c r="C25" s="350">
        <v>150141.0</v>
      </c>
      <c r="D25" s="347">
        <v>2.0</v>
      </c>
      <c r="E25" s="34" t="str">
        <f>IF(ISBLANK('Pencacahan SSN24'!V12),"belum","sudah")</f>
        <v>sudah</v>
      </c>
      <c r="F25" s="348">
        <f t="shared" si="1"/>
        <v>1</v>
      </c>
      <c r="G25" s="348">
        <f t="shared" si="2"/>
        <v>1</v>
      </c>
      <c r="H25" s="34">
        <f t="shared" ref="H25:H33" si="6">H24</f>
        <v>3</v>
      </c>
      <c r="I25" s="34">
        <f t="shared" si="3"/>
        <v>12</v>
      </c>
      <c r="J25" s="349" t="s">
        <v>714</v>
      </c>
      <c r="K25" s="349" t="s">
        <v>724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6">
        <v>36.0</v>
      </c>
      <c r="B26" s="346">
        <v>71.0</v>
      </c>
      <c r="C26" s="350">
        <v>150141.0</v>
      </c>
      <c r="D26" s="347">
        <v>3.0</v>
      </c>
      <c r="E26" s="34" t="str">
        <f>IF(ISBLANK('Pencacahan SSN24'!W12),"belum","sudah")</f>
        <v>sudah</v>
      </c>
      <c r="F26" s="348">
        <f t="shared" si="1"/>
        <v>1</v>
      </c>
      <c r="G26" s="348">
        <f t="shared" si="2"/>
        <v>1</v>
      </c>
      <c r="H26" s="34">
        <f t="shared" si="6"/>
        <v>3</v>
      </c>
      <c r="I26" s="34">
        <f t="shared" si="3"/>
        <v>12</v>
      </c>
      <c r="J26" s="349" t="s">
        <v>714</v>
      </c>
      <c r="K26" s="349" t="s">
        <v>724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6">
        <v>36.0</v>
      </c>
      <c r="B27" s="346">
        <v>71.0</v>
      </c>
      <c r="C27" s="350">
        <v>150141.0</v>
      </c>
      <c r="D27" s="347">
        <v>4.0</v>
      </c>
      <c r="E27" s="34" t="str">
        <f>IF(ISBLANK('Pencacahan SSN24'!X12),"belum","sudah")</f>
        <v>sudah</v>
      </c>
      <c r="F27" s="348">
        <f t="shared" si="1"/>
        <v>1</v>
      </c>
      <c r="G27" s="348">
        <f t="shared" si="2"/>
        <v>1</v>
      </c>
      <c r="H27" s="34">
        <f t="shared" si="6"/>
        <v>3</v>
      </c>
      <c r="I27" s="34">
        <f t="shared" si="3"/>
        <v>12</v>
      </c>
      <c r="J27" s="349" t="s">
        <v>714</v>
      </c>
      <c r="K27" s="349" t="s">
        <v>724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6">
        <v>36.0</v>
      </c>
      <c r="B28" s="346">
        <v>71.0</v>
      </c>
      <c r="C28" s="350">
        <v>150141.0</v>
      </c>
      <c r="D28" s="347">
        <v>5.0</v>
      </c>
      <c r="E28" s="34" t="str">
        <f>IF(ISBLANK('Pencacahan SSN24'!Y12),"belum","sudah")</f>
        <v>sudah</v>
      </c>
      <c r="F28" s="348">
        <f t="shared" si="1"/>
        <v>1</v>
      </c>
      <c r="G28" s="348">
        <f t="shared" si="2"/>
        <v>1</v>
      </c>
      <c r="H28" s="34">
        <f t="shared" si="6"/>
        <v>3</v>
      </c>
      <c r="I28" s="34">
        <f t="shared" si="3"/>
        <v>12</v>
      </c>
      <c r="J28" s="349" t="s">
        <v>714</v>
      </c>
      <c r="K28" s="349" t="s">
        <v>724</v>
      </c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6">
        <v>36.0</v>
      </c>
      <c r="B29" s="346">
        <v>71.0</v>
      </c>
      <c r="C29" s="350">
        <v>150141.0</v>
      </c>
      <c r="D29" s="347">
        <v>6.0</v>
      </c>
      <c r="E29" s="34" t="str">
        <f>IF(ISBLANK('Pencacahan SSN24'!Z12),"belum","sudah")</f>
        <v>sudah</v>
      </c>
      <c r="F29" s="348">
        <f t="shared" si="1"/>
        <v>1</v>
      </c>
      <c r="G29" s="348">
        <f t="shared" si="2"/>
        <v>1</v>
      </c>
      <c r="H29" s="34">
        <f t="shared" si="6"/>
        <v>3</v>
      </c>
      <c r="I29" s="34">
        <f t="shared" si="3"/>
        <v>12</v>
      </c>
      <c r="J29" s="349" t="s">
        <v>714</v>
      </c>
      <c r="K29" s="349" t="s">
        <v>724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6">
        <v>36.0</v>
      </c>
      <c r="B30" s="346">
        <v>71.0</v>
      </c>
      <c r="C30" s="350">
        <v>150141.0</v>
      </c>
      <c r="D30" s="347">
        <v>8.0</v>
      </c>
      <c r="E30" s="34" t="str">
        <f>IF(ISBLANK('Pencacahan SSN24'!AA12),"belum","sudah")</f>
        <v>sudah</v>
      </c>
      <c r="F30" s="348">
        <f t="shared" si="1"/>
        <v>1</v>
      </c>
      <c r="G30" s="348">
        <f t="shared" si="2"/>
        <v>1</v>
      </c>
      <c r="H30" s="34">
        <f t="shared" si="6"/>
        <v>3</v>
      </c>
      <c r="I30" s="34">
        <f t="shared" si="3"/>
        <v>12</v>
      </c>
      <c r="J30" s="349" t="s">
        <v>714</v>
      </c>
      <c r="K30" s="349" t="s">
        <v>724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6">
        <v>36.0</v>
      </c>
      <c r="B31" s="346">
        <v>71.0</v>
      </c>
      <c r="C31" s="350">
        <v>150141.0</v>
      </c>
      <c r="D31" s="347">
        <v>9.0</v>
      </c>
      <c r="E31" s="34" t="str">
        <f>IF(ISBLANK('Pencacahan SSN24'!AB12),"belum","sudah")</f>
        <v>sudah</v>
      </c>
      <c r="F31" s="348">
        <f t="shared" si="1"/>
        <v>1</v>
      </c>
      <c r="G31" s="348">
        <f t="shared" si="2"/>
        <v>1</v>
      </c>
      <c r="H31" s="34">
        <f t="shared" si="6"/>
        <v>3</v>
      </c>
      <c r="I31" s="34">
        <f t="shared" si="3"/>
        <v>12</v>
      </c>
      <c r="J31" s="349" t="s">
        <v>714</v>
      </c>
      <c r="K31" s="349" t="s">
        <v>724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6">
        <v>36.0</v>
      </c>
      <c r="B32" s="346">
        <v>71.0</v>
      </c>
      <c r="C32" s="350">
        <v>150141.0</v>
      </c>
      <c r="D32" s="347">
        <v>10.0</v>
      </c>
      <c r="E32" s="34" t="str">
        <f>IF(ISBLANK('Pencacahan SSN24'!AC12),"belum","sudah")</f>
        <v>sudah</v>
      </c>
      <c r="F32" s="348">
        <f t="shared" si="1"/>
        <v>1</v>
      </c>
      <c r="G32" s="348">
        <f t="shared" si="2"/>
        <v>1</v>
      </c>
      <c r="H32" s="34">
        <f t="shared" si="6"/>
        <v>3</v>
      </c>
      <c r="I32" s="34">
        <f t="shared" si="3"/>
        <v>12</v>
      </c>
      <c r="J32" s="349" t="s">
        <v>714</v>
      </c>
      <c r="K32" s="349" t="s">
        <v>724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6">
        <v>36.0</v>
      </c>
      <c r="B33" s="346">
        <v>71.0</v>
      </c>
      <c r="C33" s="350">
        <v>150141.0</v>
      </c>
      <c r="D33" s="347">
        <v>21.0</v>
      </c>
      <c r="E33" s="34" t="str">
        <f>IF(ISBLANK('Pencacahan SSN24'!AD12),"belum","sudah")</f>
        <v>sudah</v>
      </c>
      <c r="F33" s="348">
        <f t="shared" si="1"/>
        <v>1</v>
      </c>
      <c r="G33" s="348">
        <f t="shared" si="2"/>
        <v>1</v>
      </c>
      <c r="H33" s="34">
        <f t="shared" si="6"/>
        <v>3</v>
      </c>
      <c r="I33" s="34">
        <f t="shared" si="3"/>
        <v>12</v>
      </c>
      <c r="J33" s="349" t="s">
        <v>714</v>
      </c>
      <c r="K33" s="349" t="s">
        <v>724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6">
        <v>36.0</v>
      </c>
      <c r="B34" s="346">
        <v>71.0</v>
      </c>
      <c r="C34" s="350">
        <v>150180.0</v>
      </c>
      <c r="D34" s="347">
        <v>1.0</v>
      </c>
      <c r="E34" s="34" t="str">
        <f>IF(ISBLANK('Pencacahan SSN24'!U13),"belum","sudah")</f>
        <v>sudah</v>
      </c>
      <c r="F34" s="348">
        <f t="shared" si="1"/>
        <v>1</v>
      </c>
      <c r="G34" s="348">
        <f t="shared" si="2"/>
        <v>1</v>
      </c>
      <c r="H34" s="34">
        <f>H33+1</f>
        <v>4</v>
      </c>
      <c r="I34" s="34">
        <f t="shared" si="3"/>
        <v>13</v>
      </c>
      <c r="J34" s="349" t="s">
        <v>731</v>
      </c>
      <c r="K34" s="349" t="s">
        <v>730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6">
        <v>36.0</v>
      </c>
      <c r="B35" s="346">
        <v>71.0</v>
      </c>
      <c r="C35" s="350">
        <v>150180.0</v>
      </c>
      <c r="D35" s="347">
        <v>2.0</v>
      </c>
      <c r="E35" s="34" t="str">
        <f>IF(ISBLANK('Pencacahan SSN24'!V13),"belum","sudah")</f>
        <v>sudah</v>
      </c>
      <c r="F35" s="348">
        <f t="shared" si="1"/>
        <v>1</v>
      </c>
      <c r="G35" s="348">
        <f t="shared" si="2"/>
        <v>1</v>
      </c>
      <c r="H35" s="34">
        <f t="shared" ref="H35:H43" si="7">H34</f>
        <v>4</v>
      </c>
      <c r="I35" s="34">
        <f t="shared" si="3"/>
        <v>13</v>
      </c>
      <c r="J35" s="349" t="s">
        <v>731</v>
      </c>
      <c r="K35" s="349" t="s">
        <v>730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6">
        <v>36.0</v>
      </c>
      <c r="B36" s="346">
        <v>71.0</v>
      </c>
      <c r="C36" s="350">
        <v>150180.0</v>
      </c>
      <c r="D36" s="347">
        <v>3.0</v>
      </c>
      <c r="E36" s="34" t="str">
        <f>IF(ISBLANK('Pencacahan SSN24'!W13),"belum","sudah")</f>
        <v>sudah</v>
      </c>
      <c r="F36" s="348">
        <f t="shared" si="1"/>
        <v>1</v>
      </c>
      <c r="G36" s="348">
        <f t="shared" si="2"/>
        <v>1</v>
      </c>
      <c r="H36" s="34">
        <f t="shared" si="7"/>
        <v>4</v>
      </c>
      <c r="I36" s="34">
        <f t="shared" si="3"/>
        <v>13</v>
      </c>
      <c r="J36" s="349" t="s">
        <v>731</v>
      </c>
      <c r="K36" s="349" t="s">
        <v>730</v>
      </c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6">
        <v>36.0</v>
      </c>
      <c r="B37" s="346">
        <v>71.0</v>
      </c>
      <c r="C37" s="350">
        <v>150180.0</v>
      </c>
      <c r="D37" s="347">
        <v>4.0</v>
      </c>
      <c r="E37" s="34" t="str">
        <f>IF(ISBLANK('Pencacahan SSN24'!X13),"belum","sudah")</f>
        <v>sudah</v>
      </c>
      <c r="F37" s="348">
        <f t="shared" si="1"/>
        <v>1</v>
      </c>
      <c r="G37" s="348">
        <f t="shared" si="2"/>
        <v>1</v>
      </c>
      <c r="H37" s="34">
        <f t="shared" si="7"/>
        <v>4</v>
      </c>
      <c r="I37" s="34">
        <f t="shared" si="3"/>
        <v>13</v>
      </c>
      <c r="J37" s="349" t="s">
        <v>731</v>
      </c>
      <c r="K37" s="349" t="s">
        <v>730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6">
        <v>36.0</v>
      </c>
      <c r="B38" s="346">
        <v>71.0</v>
      </c>
      <c r="C38" s="350">
        <v>150180.0</v>
      </c>
      <c r="D38" s="347">
        <v>5.0</v>
      </c>
      <c r="E38" s="34" t="str">
        <f>IF(ISBLANK('Pencacahan SSN24'!Y13),"belum","sudah")</f>
        <v>sudah</v>
      </c>
      <c r="F38" s="348">
        <f t="shared" si="1"/>
        <v>1</v>
      </c>
      <c r="G38" s="348">
        <f t="shared" si="2"/>
        <v>1</v>
      </c>
      <c r="H38" s="34">
        <f t="shared" si="7"/>
        <v>4</v>
      </c>
      <c r="I38" s="34">
        <f t="shared" si="3"/>
        <v>13</v>
      </c>
      <c r="J38" s="349" t="s">
        <v>731</v>
      </c>
      <c r="K38" s="349" t="s">
        <v>730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6">
        <v>36.0</v>
      </c>
      <c r="B39" s="346">
        <v>71.0</v>
      </c>
      <c r="C39" s="350">
        <v>150180.0</v>
      </c>
      <c r="D39" s="347">
        <v>6.0</v>
      </c>
      <c r="E39" s="34" t="str">
        <f>IF(ISBLANK('Pencacahan SSN24'!Z13),"belum","sudah")</f>
        <v>sudah</v>
      </c>
      <c r="F39" s="348">
        <f t="shared" si="1"/>
        <v>1</v>
      </c>
      <c r="G39" s="348">
        <f t="shared" si="2"/>
        <v>1</v>
      </c>
      <c r="H39" s="34">
        <f t="shared" si="7"/>
        <v>4</v>
      </c>
      <c r="I39" s="34">
        <f t="shared" si="3"/>
        <v>13</v>
      </c>
      <c r="J39" s="349" t="s">
        <v>731</v>
      </c>
      <c r="K39" s="349" t="s">
        <v>730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6">
        <v>36.0</v>
      </c>
      <c r="B40" s="346">
        <v>71.0</v>
      </c>
      <c r="C40" s="350">
        <v>150180.0</v>
      </c>
      <c r="D40" s="347">
        <v>7.0</v>
      </c>
      <c r="E40" s="34" t="str">
        <f>IF(ISBLANK('Pencacahan SSN24'!AA13),"belum","sudah")</f>
        <v>sudah</v>
      </c>
      <c r="F40" s="348">
        <f t="shared" si="1"/>
        <v>1</v>
      </c>
      <c r="G40" s="348">
        <f t="shared" si="2"/>
        <v>1</v>
      </c>
      <c r="H40" s="34">
        <f t="shared" si="7"/>
        <v>4</v>
      </c>
      <c r="I40" s="34">
        <f t="shared" si="3"/>
        <v>13</v>
      </c>
      <c r="J40" s="349" t="s">
        <v>731</v>
      </c>
      <c r="K40" s="349" t="s">
        <v>730</v>
      </c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6">
        <v>36.0</v>
      </c>
      <c r="B41" s="346">
        <v>71.0</v>
      </c>
      <c r="C41" s="350">
        <v>150180.0</v>
      </c>
      <c r="D41" s="347">
        <v>8.0</v>
      </c>
      <c r="E41" s="34" t="str">
        <f>IF(ISBLANK('Pencacahan SSN24'!AB13),"belum","sudah")</f>
        <v>sudah</v>
      </c>
      <c r="F41" s="348">
        <f t="shared" si="1"/>
        <v>1</v>
      </c>
      <c r="G41" s="348">
        <f t="shared" si="2"/>
        <v>1</v>
      </c>
      <c r="H41" s="34">
        <f t="shared" si="7"/>
        <v>4</v>
      </c>
      <c r="I41" s="34">
        <f t="shared" si="3"/>
        <v>13</v>
      </c>
      <c r="J41" s="349" t="s">
        <v>731</v>
      </c>
      <c r="K41" s="349" t="s">
        <v>730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6">
        <v>36.0</v>
      </c>
      <c r="B42" s="346">
        <v>71.0</v>
      </c>
      <c r="C42" s="350">
        <v>150180.0</v>
      </c>
      <c r="D42" s="347">
        <v>11.0</v>
      </c>
      <c r="E42" s="34" t="str">
        <f>IF(ISBLANK('Pencacahan SSN24'!AC13),"belum","sudah")</f>
        <v>sudah</v>
      </c>
      <c r="F42" s="348">
        <f t="shared" si="1"/>
        <v>1</v>
      </c>
      <c r="G42" s="348">
        <f t="shared" si="2"/>
        <v>1</v>
      </c>
      <c r="H42" s="34">
        <f t="shared" si="7"/>
        <v>4</v>
      </c>
      <c r="I42" s="34">
        <f t="shared" si="3"/>
        <v>13</v>
      </c>
      <c r="J42" s="349" t="s">
        <v>731</v>
      </c>
      <c r="K42" s="349" t="s">
        <v>730</v>
      </c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6">
        <v>36.0</v>
      </c>
      <c r="B43" s="346">
        <v>71.0</v>
      </c>
      <c r="C43" s="350">
        <v>150180.0</v>
      </c>
      <c r="D43" s="347">
        <v>21.0</v>
      </c>
      <c r="E43" s="34" t="str">
        <f>IF(ISBLANK('Pencacahan SSN24'!AD13),"belum","sudah")</f>
        <v>sudah</v>
      </c>
      <c r="F43" s="348">
        <f t="shared" si="1"/>
        <v>1</v>
      </c>
      <c r="G43" s="348">
        <f t="shared" si="2"/>
        <v>1</v>
      </c>
      <c r="H43" s="34">
        <f t="shared" si="7"/>
        <v>4</v>
      </c>
      <c r="I43" s="34">
        <f t="shared" si="3"/>
        <v>13</v>
      </c>
      <c r="J43" s="349" t="s">
        <v>731</v>
      </c>
      <c r="K43" s="349" t="s">
        <v>730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6">
        <v>36.0</v>
      </c>
      <c r="B44" s="346">
        <v>71.0</v>
      </c>
      <c r="C44" s="350">
        <v>150223.0</v>
      </c>
      <c r="D44" s="347">
        <v>1.0</v>
      </c>
      <c r="E44" s="34" t="str">
        <f>IF(ISBLANK('Pencacahan SSN24'!U14),"belum","sudah")</f>
        <v>sudah</v>
      </c>
      <c r="F44" s="348">
        <f t="shared" si="1"/>
        <v>1</v>
      </c>
      <c r="G44" s="348">
        <f t="shared" si="2"/>
        <v>1</v>
      </c>
      <c r="H44" s="34">
        <f>H43+1</f>
        <v>5</v>
      </c>
      <c r="I44" s="34">
        <f t="shared" si="3"/>
        <v>14</v>
      </c>
      <c r="J44" s="349" t="s">
        <v>714</v>
      </c>
      <c r="K44" s="349" t="s">
        <v>724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6">
        <v>36.0</v>
      </c>
      <c r="B45" s="346">
        <v>71.0</v>
      </c>
      <c r="C45" s="350">
        <v>150223.0</v>
      </c>
      <c r="D45" s="347">
        <v>3.0</v>
      </c>
      <c r="E45" s="34" t="str">
        <f>IF(ISBLANK('Pencacahan SSN24'!V14),"belum","sudah")</f>
        <v>sudah</v>
      </c>
      <c r="F45" s="348">
        <f t="shared" si="1"/>
        <v>1</v>
      </c>
      <c r="G45" s="348">
        <f t="shared" si="2"/>
        <v>1</v>
      </c>
      <c r="H45" s="34">
        <f t="shared" ref="H45:H53" si="8">H44</f>
        <v>5</v>
      </c>
      <c r="I45" s="34">
        <f t="shared" si="3"/>
        <v>14</v>
      </c>
      <c r="J45" s="349" t="s">
        <v>714</v>
      </c>
      <c r="K45" s="349" t="s">
        <v>724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6">
        <v>36.0</v>
      </c>
      <c r="B46" s="346">
        <v>71.0</v>
      </c>
      <c r="C46" s="350">
        <v>150223.0</v>
      </c>
      <c r="D46" s="347">
        <v>4.0</v>
      </c>
      <c r="E46" s="34" t="str">
        <f>IF(ISBLANK('Pencacahan SSN24'!W14),"belum","sudah")</f>
        <v>sudah</v>
      </c>
      <c r="F46" s="348">
        <f t="shared" si="1"/>
        <v>1</v>
      </c>
      <c r="G46" s="348">
        <f t="shared" si="2"/>
        <v>1</v>
      </c>
      <c r="H46" s="34">
        <f t="shared" si="8"/>
        <v>5</v>
      </c>
      <c r="I46" s="34">
        <f t="shared" si="3"/>
        <v>14</v>
      </c>
      <c r="J46" s="349" t="s">
        <v>714</v>
      </c>
      <c r="K46" s="349" t="s">
        <v>724</v>
      </c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6">
        <v>36.0</v>
      </c>
      <c r="B47" s="346">
        <v>71.0</v>
      </c>
      <c r="C47" s="350">
        <v>150223.0</v>
      </c>
      <c r="D47" s="347">
        <v>5.0</v>
      </c>
      <c r="E47" s="34" t="str">
        <f>IF(ISBLANK('Pencacahan SSN24'!X14),"belum","sudah")</f>
        <v>sudah</v>
      </c>
      <c r="F47" s="348">
        <f t="shared" si="1"/>
        <v>1</v>
      </c>
      <c r="G47" s="348">
        <f t="shared" si="2"/>
        <v>1</v>
      </c>
      <c r="H47" s="34">
        <f t="shared" si="8"/>
        <v>5</v>
      </c>
      <c r="I47" s="34">
        <f t="shared" si="3"/>
        <v>14</v>
      </c>
      <c r="J47" s="349" t="s">
        <v>714</v>
      </c>
      <c r="K47" s="349" t="s">
        <v>724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6">
        <v>36.0</v>
      </c>
      <c r="B48" s="346">
        <v>71.0</v>
      </c>
      <c r="C48" s="350">
        <v>150223.0</v>
      </c>
      <c r="D48" s="347">
        <v>6.0</v>
      </c>
      <c r="E48" s="34" t="str">
        <f>IF(ISBLANK('Pencacahan SSN24'!Y14),"belum","sudah")</f>
        <v>sudah</v>
      </c>
      <c r="F48" s="348">
        <f t="shared" si="1"/>
        <v>1</v>
      </c>
      <c r="G48" s="348">
        <f t="shared" si="2"/>
        <v>1</v>
      </c>
      <c r="H48" s="34">
        <f t="shared" si="8"/>
        <v>5</v>
      </c>
      <c r="I48" s="34">
        <f t="shared" si="3"/>
        <v>14</v>
      </c>
      <c r="J48" s="349" t="s">
        <v>714</v>
      </c>
      <c r="K48" s="349" t="s">
        <v>724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6">
        <v>36.0</v>
      </c>
      <c r="B49" s="346">
        <v>71.0</v>
      </c>
      <c r="C49" s="350">
        <v>150223.0</v>
      </c>
      <c r="D49" s="347">
        <v>7.0</v>
      </c>
      <c r="E49" s="34" t="str">
        <f>IF(ISBLANK('Pencacahan SSN24'!Z14),"belum","sudah")</f>
        <v>sudah</v>
      </c>
      <c r="F49" s="348">
        <f t="shared" si="1"/>
        <v>1</v>
      </c>
      <c r="G49" s="348">
        <f t="shared" si="2"/>
        <v>1</v>
      </c>
      <c r="H49" s="34">
        <f t="shared" si="8"/>
        <v>5</v>
      </c>
      <c r="I49" s="34">
        <f t="shared" si="3"/>
        <v>14</v>
      </c>
      <c r="J49" s="349" t="s">
        <v>714</v>
      </c>
      <c r="K49" s="349" t="s">
        <v>724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6">
        <v>36.0</v>
      </c>
      <c r="B50" s="346">
        <v>71.0</v>
      </c>
      <c r="C50" s="350">
        <v>150223.0</v>
      </c>
      <c r="D50" s="347">
        <v>8.0</v>
      </c>
      <c r="E50" s="34" t="str">
        <f>IF(ISBLANK('Pencacahan SSN24'!AA14),"belum","sudah")</f>
        <v>sudah</v>
      </c>
      <c r="F50" s="348">
        <f t="shared" si="1"/>
        <v>1</v>
      </c>
      <c r="G50" s="348">
        <f t="shared" si="2"/>
        <v>1</v>
      </c>
      <c r="H50" s="34">
        <f t="shared" si="8"/>
        <v>5</v>
      </c>
      <c r="I50" s="34">
        <f t="shared" si="3"/>
        <v>14</v>
      </c>
      <c r="J50" s="349" t="s">
        <v>714</v>
      </c>
      <c r="K50" s="349" t="s">
        <v>724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6">
        <v>36.0</v>
      </c>
      <c r="B51" s="346">
        <v>71.0</v>
      </c>
      <c r="C51" s="350">
        <v>150223.0</v>
      </c>
      <c r="D51" s="347">
        <v>9.0</v>
      </c>
      <c r="E51" s="34" t="str">
        <f>IF(ISBLANK('Pencacahan SSN24'!AB14),"belum","sudah")</f>
        <v>sudah</v>
      </c>
      <c r="F51" s="348">
        <f t="shared" si="1"/>
        <v>1</v>
      </c>
      <c r="G51" s="348">
        <f t="shared" si="2"/>
        <v>1</v>
      </c>
      <c r="H51" s="34">
        <f t="shared" si="8"/>
        <v>5</v>
      </c>
      <c r="I51" s="34">
        <f t="shared" si="3"/>
        <v>14</v>
      </c>
      <c r="J51" s="349" t="s">
        <v>714</v>
      </c>
      <c r="K51" s="349" t="s">
        <v>724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6">
        <v>36.0</v>
      </c>
      <c r="B52" s="346">
        <v>71.0</v>
      </c>
      <c r="C52" s="350">
        <v>150223.0</v>
      </c>
      <c r="D52" s="347">
        <v>10.0</v>
      </c>
      <c r="E52" s="34" t="str">
        <f>IF(ISBLANK('Pencacahan SSN24'!AC14),"belum","sudah")</f>
        <v>sudah</v>
      </c>
      <c r="F52" s="348">
        <f t="shared" si="1"/>
        <v>1</v>
      </c>
      <c r="G52" s="348">
        <f t="shared" si="2"/>
        <v>1</v>
      </c>
      <c r="H52" s="34">
        <f t="shared" si="8"/>
        <v>5</v>
      </c>
      <c r="I52" s="34">
        <f t="shared" si="3"/>
        <v>14</v>
      </c>
      <c r="J52" s="349" t="s">
        <v>714</v>
      </c>
      <c r="K52" s="349" t="s">
        <v>724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6">
        <v>36.0</v>
      </c>
      <c r="B53" s="346">
        <v>71.0</v>
      </c>
      <c r="C53" s="350">
        <v>150223.0</v>
      </c>
      <c r="D53" s="347">
        <v>21.0</v>
      </c>
      <c r="E53" s="34" t="str">
        <f>IF(ISBLANK('Pencacahan SSN24'!AD14),"belum","sudah")</f>
        <v>sudah</v>
      </c>
      <c r="F53" s="348">
        <f t="shared" si="1"/>
        <v>1</v>
      </c>
      <c r="G53" s="348">
        <f t="shared" si="2"/>
        <v>1</v>
      </c>
      <c r="H53" s="34">
        <f t="shared" si="8"/>
        <v>5</v>
      </c>
      <c r="I53" s="34">
        <f t="shared" si="3"/>
        <v>14</v>
      </c>
      <c r="J53" s="349" t="s">
        <v>714</v>
      </c>
      <c r="K53" s="349" t="s">
        <v>724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6">
        <v>36.0</v>
      </c>
      <c r="B54" s="346">
        <v>71.0</v>
      </c>
      <c r="C54" s="350">
        <v>150263.0</v>
      </c>
      <c r="D54" s="347">
        <v>1.0</v>
      </c>
      <c r="E54" s="34" t="str">
        <f>IF(ISBLANK('Pencacahan SSN24'!U15),"belum","sudah")</f>
        <v>sudah</v>
      </c>
      <c r="F54" s="348">
        <f t="shared" si="1"/>
        <v>1</v>
      </c>
      <c r="G54" s="348">
        <f t="shared" si="2"/>
        <v>1</v>
      </c>
      <c r="H54" s="34">
        <f>H53+1</f>
        <v>6</v>
      </c>
      <c r="I54" s="34">
        <f t="shared" si="3"/>
        <v>15</v>
      </c>
      <c r="J54" s="349" t="s">
        <v>741</v>
      </c>
      <c r="K54" s="349" t="s">
        <v>740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6">
        <v>36.0</v>
      </c>
      <c r="B55" s="346">
        <v>71.0</v>
      </c>
      <c r="C55" s="350">
        <v>150263.0</v>
      </c>
      <c r="D55" s="347">
        <v>2.0</v>
      </c>
      <c r="E55" s="34" t="str">
        <f>IF(ISBLANK('Pencacahan SSN24'!V15),"belum","sudah")</f>
        <v>sudah</v>
      </c>
      <c r="F55" s="348">
        <f t="shared" si="1"/>
        <v>1</v>
      </c>
      <c r="G55" s="348">
        <f t="shared" si="2"/>
        <v>1</v>
      </c>
      <c r="H55" s="34">
        <f t="shared" ref="H55:H63" si="9">H54</f>
        <v>6</v>
      </c>
      <c r="I55" s="34">
        <f t="shared" si="3"/>
        <v>15</v>
      </c>
      <c r="J55" s="349" t="s">
        <v>741</v>
      </c>
      <c r="K55" s="349" t="s">
        <v>740</v>
      </c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6">
        <v>36.0</v>
      </c>
      <c r="B56" s="346">
        <v>71.0</v>
      </c>
      <c r="C56" s="350">
        <v>150263.0</v>
      </c>
      <c r="D56" s="347">
        <v>3.0</v>
      </c>
      <c r="E56" s="34" t="str">
        <f>IF(ISBLANK('Pencacahan SSN24'!W15),"belum","sudah")</f>
        <v>sudah</v>
      </c>
      <c r="F56" s="348">
        <f t="shared" si="1"/>
        <v>1</v>
      </c>
      <c r="G56" s="348">
        <f t="shared" si="2"/>
        <v>1</v>
      </c>
      <c r="H56" s="34">
        <f t="shared" si="9"/>
        <v>6</v>
      </c>
      <c r="I56" s="34">
        <f t="shared" si="3"/>
        <v>15</v>
      </c>
      <c r="J56" s="349" t="s">
        <v>741</v>
      </c>
      <c r="K56" s="349" t="s">
        <v>740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6">
        <v>36.0</v>
      </c>
      <c r="B57" s="346">
        <v>71.0</v>
      </c>
      <c r="C57" s="350">
        <v>150263.0</v>
      </c>
      <c r="D57" s="347">
        <v>4.0</v>
      </c>
      <c r="E57" s="34" t="str">
        <f>IF(ISBLANK('Pencacahan SSN24'!X15),"belum","sudah")</f>
        <v>sudah</v>
      </c>
      <c r="F57" s="348">
        <f t="shared" si="1"/>
        <v>1</v>
      </c>
      <c r="G57" s="348">
        <f t="shared" si="2"/>
        <v>1</v>
      </c>
      <c r="H57" s="34">
        <f t="shared" si="9"/>
        <v>6</v>
      </c>
      <c r="I57" s="34">
        <f t="shared" si="3"/>
        <v>15</v>
      </c>
      <c r="J57" s="349" t="s">
        <v>741</v>
      </c>
      <c r="K57" s="349" t="s">
        <v>740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6">
        <v>36.0</v>
      </c>
      <c r="B58" s="346">
        <v>71.0</v>
      </c>
      <c r="C58" s="350">
        <v>150263.0</v>
      </c>
      <c r="D58" s="347">
        <v>5.0</v>
      </c>
      <c r="E58" s="34" t="str">
        <f>IF(ISBLANK('Pencacahan SSN24'!Y15),"belum","sudah")</f>
        <v>sudah</v>
      </c>
      <c r="F58" s="348">
        <f t="shared" si="1"/>
        <v>1</v>
      </c>
      <c r="G58" s="348">
        <f t="shared" si="2"/>
        <v>1</v>
      </c>
      <c r="H58" s="34">
        <f t="shared" si="9"/>
        <v>6</v>
      </c>
      <c r="I58" s="34">
        <f t="shared" si="3"/>
        <v>15</v>
      </c>
      <c r="J58" s="349" t="s">
        <v>741</v>
      </c>
      <c r="K58" s="349" t="s">
        <v>740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6">
        <v>36.0</v>
      </c>
      <c r="B59" s="346">
        <v>71.0</v>
      </c>
      <c r="C59" s="350">
        <v>150263.0</v>
      </c>
      <c r="D59" s="347">
        <v>6.0</v>
      </c>
      <c r="E59" s="34" t="str">
        <f>IF(ISBLANK('Pencacahan SSN24'!Z15),"belum","sudah")</f>
        <v>sudah</v>
      </c>
      <c r="F59" s="348">
        <f t="shared" si="1"/>
        <v>1</v>
      </c>
      <c r="G59" s="348">
        <f t="shared" si="2"/>
        <v>1</v>
      </c>
      <c r="H59" s="34">
        <f t="shared" si="9"/>
        <v>6</v>
      </c>
      <c r="I59" s="34">
        <f t="shared" si="3"/>
        <v>15</v>
      </c>
      <c r="J59" s="349" t="s">
        <v>741</v>
      </c>
      <c r="K59" s="349" t="s">
        <v>740</v>
      </c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6">
        <v>36.0</v>
      </c>
      <c r="B60" s="346">
        <v>71.0</v>
      </c>
      <c r="C60" s="350">
        <v>150263.0</v>
      </c>
      <c r="D60" s="347">
        <v>7.0</v>
      </c>
      <c r="E60" s="34" t="str">
        <f>IF(ISBLANK('Pencacahan SSN24'!AA15),"belum","sudah")</f>
        <v>sudah</v>
      </c>
      <c r="F60" s="348">
        <f t="shared" si="1"/>
        <v>1</v>
      </c>
      <c r="G60" s="348">
        <f t="shared" si="2"/>
        <v>1</v>
      </c>
      <c r="H60" s="34">
        <f t="shared" si="9"/>
        <v>6</v>
      </c>
      <c r="I60" s="34">
        <f t="shared" si="3"/>
        <v>15</v>
      </c>
      <c r="J60" s="349" t="s">
        <v>741</v>
      </c>
      <c r="K60" s="349" t="s">
        <v>740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6">
        <v>36.0</v>
      </c>
      <c r="B61" s="346">
        <v>71.0</v>
      </c>
      <c r="C61" s="350">
        <v>150263.0</v>
      </c>
      <c r="D61" s="347">
        <v>10.0</v>
      </c>
      <c r="E61" s="34" t="str">
        <f>IF(ISBLANK('Pencacahan SSN24'!AB15),"belum","sudah")</f>
        <v>sudah</v>
      </c>
      <c r="F61" s="348">
        <f t="shared" si="1"/>
        <v>1</v>
      </c>
      <c r="G61" s="348">
        <f t="shared" si="2"/>
        <v>1</v>
      </c>
      <c r="H61" s="34">
        <f t="shared" si="9"/>
        <v>6</v>
      </c>
      <c r="I61" s="34">
        <f t="shared" si="3"/>
        <v>15</v>
      </c>
      <c r="J61" s="349" t="s">
        <v>741</v>
      </c>
      <c r="K61" s="349" t="s">
        <v>740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6">
        <v>36.0</v>
      </c>
      <c r="B62" s="346">
        <v>71.0</v>
      </c>
      <c r="C62" s="350">
        <v>150263.0</v>
      </c>
      <c r="D62" s="347">
        <v>11.0</v>
      </c>
      <c r="E62" s="34" t="str">
        <f>IF(ISBLANK('Pencacahan SSN24'!AC15),"belum","sudah")</f>
        <v>sudah</v>
      </c>
      <c r="F62" s="348">
        <f t="shared" si="1"/>
        <v>1</v>
      </c>
      <c r="G62" s="348">
        <f t="shared" si="2"/>
        <v>1</v>
      </c>
      <c r="H62" s="34">
        <f t="shared" si="9"/>
        <v>6</v>
      </c>
      <c r="I62" s="34">
        <f t="shared" si="3"/>
        <v>15</v>
      </c>
      <c r="J62" s="349" t="s">
        <v>741</v>
      </c>
      <c r="K62" s="349" t="s">
        <v>740</v>
      </c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6">
        <v>36.0</v>
      </c>
      <c r="B63" s="346">
        <v>71.0</v>
      </c>
      <c r="C63" s="350">
        <v>150263.0</v>
      </c>
      <c r="D63" s="347">
        <v>12.0</v>
      </c>
      <c r="E63" s="34" t="str">
        <f>IF(ISBLANK('Pencacahan SSN24'!AD15),"belum","sudah")</f>
        <v>sudah</v>
      </c>
      <c r="F63" s="348">
        <f t="shared" si="1"/>
        <v>1</v>
      </c>
      <c r="G63" s="348">
        <f t="shared" si="2"/>
        <v>1</v>
      </c>
      <c r="H63" s="34">
        <f t="shared" si="9"/>
        <v>6</v>
      </c>
      <c r="I63" s="34">
        <f t="shared" si="3"/>
        <v>15</v>
      </c>
      <c r="J63" s="349" t="s">
        <v>741</v>
      </c>
      <c r="K63" s="349" t="s">
        <v>740</v>
      </c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6">
        <v>36.0</v>
      </c>
      <c r="B64" s="346">
        <v>71.0</v>
      </c>
      <c r="C64" s="350">
        <v>150319.0</v>
      </c>
      <c r="D64" s="347">
        <v>1.0</v>
      </c>
      <c r="E64" s="34" t="str">
        <f>IF(ISBLANK('Pencacahan SSN24'!U16),"belum","sudah")</f>
        <v>sudah</v>
      </c>
      <c r="F64" s="348">
        <f t="shared" si="1"/>
        <v>1</v>
      </c>
      <c r="G64" s="348">
        <f t="shared" si="2"/>
        <v>1</v>
      </c>
      <c r="H64" s="34">
        <f>H63+1</f>
        <v>7</v>
      </c>
      <c r="I64" s="34">
        <f t="shared" si="3"/>
        <v>16</v>
      </c>
      <c r="J64" s="349" t="s">
        <v>741</v>
      </c>
      <c r="K64" s="349" t="s">
        <v>740</v>
      </c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6">
        <v>36.0</v>
      </c>
      <c r="B65" s="346">
        <v>71.0</v>
      </c>
      <c r="C65" s="350">
        <v>150319.0</v>
      </c>
      <c r="D65" s="347">
        <v>2.0</v>
      </c>
      <c r="E65" s="34" t="str">
        <f>IF(ISBLANK('Pencacahan SSN24'!V16),"belum","sudah")</f>
        <v>sudah</v>
      </c>
      <c r="F65" s="348">
        <f t="shared" si="1"/>
        <v>1</v>
      </c>
      <c r="G65" s="348">
        <f t="shared" si="2"/>
        <v>1</v>
      </c>
      <c r="H65" s="34">
        <f t="shared" ref="H65:H73" si="10">H64</f>
        <v>7</v>
      </c>
      <c r="I65" s="34">
        <f t="shared" si="3"/>
        <v>16</v>
      </c>
      <c r="J65" s="349" t="s">
        <v>741</v>
      </c>
      <c r="K65" s="349" t="s">
        <v>740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6">
        <v>36.0</v>
      </c>
      <c r="B66" s="346">
        <v>71.0</v>
      </c>
      <c r="C66" s="350">
        <v>150319.0</v>
      </c>
      <c r="D66" s="347">
        <v>3.0</v>
      </c>
      <c r="E66" s="34" t="str">
        <f>IF(ISBLANK('Pencacahan SSN24'!W16),"belum","sudah")</f>
        <v>sudah</v>
      </c>
      <c r="F66" s="348">
        <f t="shared" si="1"/>
        <v>1</v>
      </c>
      <c r="G66" s="348">
        <f t="shared" si="2"/>
        <v>1</v>
      </c>
      <c r="H66" s="34">
        <f t="shared" si="10"/>
        <v>7</v>
      </c>
      <c r="I66" s="34">
        <f t="shared" si="3"/>
        <v>16</v>
      </c>
      <c r="J66" s="349" t="s">
        <v>741</v>
      </c>
      <c r="K66" s="349" t="s">
        <v>740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6">
        <v>36.0</v>
      </c>
      <c r="B67" s="346">
        <v>71.0</v>
      </c>
      <c r="C67" s="350">
        <v>150319.0</v>
      </c>
      <c r="D67" s="347">
        <v>4.0</v>
      </c>
      <c r="E67" s="34" t="str">
        <f>IF(ISBLANK('Pencacahan SSN24'!X16),"belum","sudah")</f>
        <v>sudah</v>
      </c>
      <c r="F67" s="348">
        <f t="shared" si="1"/>
        <v>1</v>
      </c>
      <c r="G67" s="348">
        <f t="shared" si="2"/>
        <v>1</v>
      </c>
      <c r="H67" s="34">
        <f t="shared" si="10"/>
        <v>7</v>
      </c>
      <c r="I67" s="34">
        <f t="shared" si="3"/>
        <v>16</v>
      </c>
      <c r="J67" s="349" t="s">
        <v>741</v>
      </c>
      <c r="K67" s="349" t="s">
        <v>740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6">
        <v>36.0</v>
      </c>
      <c r="B68" s="346">
        <v>71.0</v>
      </c>
      <c r="C68" s="350">
        <v>150319.0</v>
      </c>
      <c r="D68" s="347">
        <v>5.0</v>
      </c>
      <c r="E68" s="34" t="str">
        <f>IF(ISBLANK('Pencacahan SSN24'!Y16),"belum","sudah")</f>
        <v>sudah</v>
      </c>
      <c r="F68" s="348">
        <f t="shared" si="1"/>
        <v>1</v>
      </c>
      <c r="G68" s="348">
        <f t="shared" si="2"/>
        <v>1</v>
      </c>
      <c r="H68" s="34">
        <f t="shared" si="10"/>
        <v>7</v>
      </c>
      <c r="I68" s="34">
        <f t="shared" si="3"/>
        <v>16</v>
      </c>
      <c r="J68" s="349" t="s">
        <v>741</v>
      </c>
      <c r="K68" s="349" t="s">
        <v>740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6">
        <v>36.0</v>
      </c>
      <c r="B69" s="346">
        <v>71.0</v>
      </c>
      <c r="C69" s="350">
        <v>150319.0</v>
      </c>
      <c r="D69" s="347">
        <v>6.0</v>
      </c>
      <c r="E69" s="34" t="str">
        <f>IF(ISBLANK('Pencacahan SSN24'!Z16),"belum","sudah")</f>
        <v>sudah</v>
      </c>
      <c r="F69" s="348">
        <f t="shared" si="1"/>
        <v>1</v>
      </c>
      <c r="G69" s="348">
        <f t="shared" si="2"/>
        <v>1</v>
      </c>
      <c r="H69" s="34">
        <f t="shared" si="10"/>
        <v>7</v>
      </c>
      <c r="I69" s="34">
        <f t="shared" si="3"/>
        <v>16</v>
      </c>
      <c r="J69" s="349" t="s">
        <v>741</v>
      </c>
      <c r="K69" s="349" t="s">
        <v>740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6">
        <v>36.0</v>
      </c>
      <c r="B70" s="346">
        <v>71.0</v>
      </c>
      <c r="C70" s="350">
        <v>150319.0</v>
      </c>
      <c r="D70" s="347">
        <v>7.0</v>
      </c>
      <c r="E70" s="34" t="str">
        <f>IF(ISBLANK('Pencacahan SSN24'!AA16),"belum","sudah")</f>
        <v>sudah</v>
      </c>
      <c r="F70" s="348">
        <f t="shared" si="1"/>
        <v>1</v>
      </c>
      <c r="G70" s="348">
        <f t="shared" si="2"/>
        <v>1</v>
      </c>
      <c r="H70" s="34">
        <f t="shared" si="10"/>
        <v>7</v>
      </c>
      <c r="I70" s="34">
        <f t="shared" si="3"/>
        <v>16</v>
      </c>
      <c r="J70" s="349" t="s">
        <v>741</v>
      </c>
      <c r="K70" s="349" t="s">
        <v>740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6">
        <v>36.0</v>
      </c>
      <c r="B71" s="346">
        <v>71.0</v>
      </c>
      <c r="C71" s="350">
        <v>150319.0</v>
      </c>
      <c r="D71" s="347">
        <v>8.0</v>
      </c>
      <c r="E71" s="34" t="str">
        <f>IF(ISBLANK('Pencacahan SSN24'!AB16),"belum","sudah")</f>
        <v>sudah</v>
      </c>
      <c r="F71" s="348">
        <f t="shared" si="1"/>
        <v>1</v>
      </c>
      <c r="G71" s="348">
        <f t="shared" si="2"/>
        <v>1</v>
      </c>
      <c r="H71" s="34">
        <f t="shared" si="10"/>
        <v>7</v>
      </c>
      <c r="I71" s="34">
        <f t="shared" si="3"/>
        <v>16</v>
      </c>
      <c r="J71" s="349" t="s">
        <v>741</v>
      </c>
      <c r="K71" s="349" t="s">
        <v>740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6">
        <v>36.0</v>
      </c>
      <c r="B72" s="346">
        <v>71.0</v>
      </c>
      <c r="C72" s="350">
        <v>150319.0</v>
      </c>
      <c r="D72" s="347">
        <v>9.0</v>
      </c>
      <c r="E72" s="34" t="str">
        <f>IF(ISBLANK('Pencacahan SSN24'!AC16),"belum","sudah")</f>
        <v>sudah</v>
      </c>
      <c r="F72" s="348">
        <f t="shared" si="1"/>
        <v>1</v>
      </c>
      <c r="G72" s="348">
        <f t="shared" si="2"/>
        <v>1</v>
      </c>
      <c r="H72" s="34">
        <f t="shared" si="10"/>
        <v>7</v>
      </c>
      <c r="I72" s="34">
        <f t="shared" si="3"/>
        <v>16</v>
      </c>
      <c r="J72" s="349" t="s">
        <v>741</v>
      </c>
      <c r="K72" s="349" t="s">
        <v>740</v>
      </c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6">
        <v>36.0</v>
      </c>
      <c r="B73" s="346">
        <v>71.0</v>
      </c>
      <c r="C73" s="350">
        <v>150319.0</v>
      </c>
      <c r="D73" s="347">
        <v>10.0</v>
      </c>
      <c r="E73" s="34" t="str">
        <f>IF(ISBLANK('Pencacahan SSN24'!AD16),"belum","sudah")</f>
        <v>sudah</v>
      </c>
      <c r="F73" s="348">
        <f t="shared" si="1"/>
        <v>1</v>
      </c>
      <c r="G73" s="348">
        <f t="shared" si="2"/>
        <v>1</v>
      </c>
      <c r="H73" s="34">
        <f t="shared" si="10"/>
        <v>7</v>
      </c>
      <c r="I73" s="34">
        <f t="shared" si="3"/>
        <v>16</v>
      </c>
      <c r="J73" s="349" t="s">
        <v>741</v>
      </c>
      <c r="K73" s="349" t="s">
        <v>740</v>
      </c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6">
        <v>36.0</v>
      </c>
      <c r="B74" s="346">
        <v>71.0</v>
      </c>
      <c r="C74" s="350">
        <v>150361.0</v>
      </c>
      <c r="D74" s="347">
        <v>2.0</v>
      </c>
      <c r="E74" s="351" t="str">
        <f>IF(ISBLANK('Pencacahan SSN24'!U17),"belum","sudah")</f>
        <v>sudah</v>
      </c>
      <c r="F74" s="348">
        <f t="shared" si="1"/>
        <v>1</v>
      </c>
      <c r="G74" s="348">
        <f t="shared" si="2"/>
        <v>1</v>
      </c>
      <c r="H74" s="34">
        <f>H73+1</f>
        <v>8</v>
      </c>
      <c r="I74" s="34">
        <f t="shared" si="3"/>
        <v>17</v>
      </c>
      <c r="J74" s="349" t="s">
        <v>731</v>
      </c>
      <c r="K74" s="349" t="s">
        <v>750</v>
      </c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6">
        <v>36.0</v>
      </c>
      <c r="B75" s="346">
        <v>71.0</v>
      </c>
      <c r="C75" s="350">
        <v>150361.0</v>
      </c>
      <c r="D75" s="347">
        <v>3.0</v>
      </c>
      <c r="E75" s="351" t="str">
        <f>IF(ISBLANK('Pencacahan SSN24'!V17),"belum","sudah")</f>
        <v>sudah</v>
      </c>
      <c r="F75" s="348">
        <f t="shared" si="1"/>
        <v>1</v>
      </c>
      <c r="G75" s="348">
        <f t="shared" si="2"/>
        <v>1</v>
      </c>
      <c r="H75" s="34">
        <f t="shared" ref="H75:H83" si="11">H74</f>
        <v>8</v>
      </c>
      <c r="I75" s="34">
        <f t="shared" si="3"/>
        <v>17</v>
      </c>
      <c r="J75" s="349" t="s">
        <v>731</v>
      </c>
      <c r="K75" s="349" t="s">
        <v>750</v>
      </c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6">
        <v>36.0</v>
      </c>
      <c r="B76" s="346">
        <v>71.0</v>
      </c>
      <c r="C76" s="350">
        <v>150361.0</v>
      </c>
      <c r="D76" s="347">
        <v>4.0</v>
      </c>
      <c r="E76" s="351" t="str">
        <f>IF(ISBLANK('Pencacahan SSN24'!W17),"belum","sudah")</f>
        <v>sudah</v>
      </c>
      <c r="F76" s="348">
        <f t="shared" si="1"/>
        <v>1</v>
      </c>
      <c r="G76" s="348">
        <f t="shared" si="2"/>
        <v>1</v>
      </c>
      <c r="H76" s="34">
        <f t="shared" si="11"/>
        <v>8</v>
      </c>
      <c r="I76" s="34">
        <f t="shared" si="3"/>
        <v>17</v>
      </c>
      <c r="J76" s="349" t="s">
        <v>731</v>
      </c>
      <c r="K76" s="349" t="s">
        <v>750</v>
      </c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6">
        <v>36.0</v>
      </c>
      <c r="B77" s="346">
        <v>71.0</v>
      </c>
      <c r="C77" s="350">
        <v>150361.0</v>
      </c>
      <c r="D77" s="347">
        <v>5.0</v>
      </c>
      <c r="E77" s="351" t="str">
        <f>IF(ISBLANK('Pencacahan SSN24'!X17),"belum","sudah")</f>
        <v>sudah</v>
      </c>
      <c r="F77" s="348">
        <f t="shared" si="1"/>
        <v>1</v>
      </c>
      <c r="G77" s="348">
        <f t="shared" si="2"/>
        <v>1</v>
      </c>
      <c r="H77" s="34">
        <f t="shared" si="11"/>
        <v>8</v>
      </c>
      <c r="I77" s="34">
        <f t="shared" si="3"/>
        <v>17</v>
      </c>
      <c r="J77" s="349" t="s">
        <v>731</v>
      </c>
      <c r="K77" s="349" t="s">
        <v>750</v>
      </c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6">
        <v>36.0</v>
      </c>
      <c r="B78" s="346">
        <v>71.0</v>
      </c>
      <c r="C78" s="350">
        <v>150361.0</v>
      </c>
      <c r="D78" s="347">
        <v>6.0</v>
      </c>
      <c r="E78" s="351" t="str">
        <f>IF(ISBLANK('Pencacahan SSN24'!Y17),"belum","sudah")</f>
        <v>sudah</v>
      </c>
      <c r="F78" s="348">
        <f t="shared" si="1"/>
        <v>1</v>
      </c>
      <c r="G78" s="348">
        <f t="shared" si="2"/>
        <v>1</v>
      </c>
      <c r="H78" s="34">
        <f t="shared" si="11"/>
        <v>8</v>
      </c>
      <c r="I78" s="34">
        <f t="shared" si="3"/>
        <v>17</v>
      </c>
      <c r="J78" s="349" t="s">
        <v>731</v>
      </c>
      <c r="K78" s="349" t="s">
        <v>750</v>
      </c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6">
        <v>36.0</v>
      </c>
      <c r="B79" s="346">
        <v>71.0</v>
      </c>
      <c r="C79" s="350">
        <v>150361.0</v>
      </c>
      <c r="D79" s="347">
        <v>7.0</v>
      </c>
      <c r="E79" s="351" t="str">
        <f>IF(ISBLANK('Pencacahan SSN24'!Z17),"belum","sudah")</f>
        <v>sudah</v>
      </c>
      <c r="F79" s="348">
        <f t="shared" si="1"/>
        <v>1</v>
      </c>
      <c r="G79" s="348">
        <f t="shared" si="2"/>
        <v>1</v>
      </c>
      <c r="H79" s="34">
        <f t="shared" si="11"/>
        <v>8</v>
      </c>
      <c r="I79" s="34">
        <f t="shared" si="3"/>
        <v>17</v>
      </c>
      <c r="J79" s="349" t="s">
        <v>731</v>
      </c>
      <c r="K79" s="349" t="s">
        <v>750</v>
      </c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6">
        <v>36.0</v>
      </c>
      <c r="B80" s="346">
        <v>71.0</v>
      </c>
      <c r="C80" s="350">
        <v>150361.0</v>
      </c>
      <c r="D80" s="347">
        <v>8.0</v>
      </c>
      <c r="E80" s="351" t="str">
        <f>IF(ISBLANK('Pencacahan SSN24'!AA17),"belum","sudah")</f>
        <v>sudah</v>
      </c>
      <c r="F80" s="348">
        <f t="shared" si="1"/>
        <v>1</v>
      </c>
      <c r="G80" s="348">
        <f t="shared" si="2"/>
        <v>1</v>
      </c>
      <c r="H80" s="34">
        <f t="shared" si="11"/>
        <v>8</v>
      </c>
      <c r="I80" s="34">
        <f t="shared" si="3"/>
        <v>17</v>
      </c>
      <c r="J80" s="349" t="s">
        <v>731</v>
      </c>
      <c r="K80" s="349" t="s">
        <v>750</v>
      </c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6">
        <v>36.0</v>
      </c>
      <c r="B81" s="346">
        <v>71.0</v>
      </c>
      <c r="C81" s="350">
        <v>150361.0</v>
      </c>
      <c r="D81" s="347">
        <v>9.0</v>
      </c>
      <c r="E81" s="351" t="str">
        <f>IF(ISBLANK('Pencacahan SSN24'!AB17),"belum","sudah")</f>
        <v>sudah</v>
      </c>
      <c r="F81" s="348">
        <f t="shared" si="1"/>
        <v>1</v>
      </c>
      <c r="G81" s="348">
        <f t="shared" si="2"/>
        <v>1</v>
      </c>
      <c r="H81" s="34">
        <f t="shared" si="11"/>
        <v>8</v>
      </c>
      <c r="I81" s="34">
        <f t="shared" si="3"/>
        <v>17</v>
      </c>
      <c r="J81" s="349" t="s">
        <v>731</v>
      </c>
      <c r="K81" s="349" t="s">
        <v>750</v>
      </c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6">
        <v>36.0</v>
      </c>
      <c r="B82" s="346">
        <v>71.0</v>
      </c>
      <c r="C82" s="350">
        <v>150361.0</v>
      </c>
      <c r="D82" s="347">
        <v>11.0</v>
      </c>
      <c r="E82" s="351" t="str">
        <f>IF(ISBLANK('Pencacahan SSN24'!AC17),"belum","sudah")</f>
        <v>sudah</v>
      </c>
      <c r="F82" s="348">
        <f t="shared" si="1"/>
        <v>1</v>
      </c>
      <c r="G82" s="348">
        <f t="shared" si="2"/>
        <v>1</v>
      </c>
      <c r="H82" s="34">
        <f t="shared" si="11"/>
        <v>8</v>
      </c>
      <c r="I82" s="34">
        <f t="shared" si="3"/>
        <v>17</v>
      </c>
      <c r="J82" s="349" t="s">
        <v>731</v>
      </c>
      <c r="K82" s="349" t="s">
        <v>750</v>
      </c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6">
        <v>36.0</v>
      </c>
      <c r="B83" s="346">
        <v>71.0</v>
      </c>
      <c r="C83" s="350">
        <v>150361.0</v>
      </c>
      <c r="D83" s="347">
        <v>12.0</v>
      </c>
      <c r="E83" s="351" t="str">
        <f>IF(ISBLANK('Pencacahan SSN24'!AD17),"belum","sudah")</f>
        <v>sudah</v>
      </c>
      <c r="F83" s="348">
        <f t="shared" si="1"/>
        <v>1</v>
      </c>
      <c r="G83" s="348">
        <f t="shared" si="2"/>
        <v>1</v>
      </c>
      <c r="H83" s="34">
        <f t="shared" si="11"/>
        <v>8</v>
      </c>
      <c r="I83" s="34">
        <f t="shared" si="3"/>
        <v>17</v>
      </c>
      <c r="J83" s="349" t="s">
        <v>731</v>
      </c>
      <c r="K83" s="349" t="s">
        <v>750</v>
      </c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6">
        <v>36.0</v>
      </c>
      <c r="B84" s="346">
        <v>71.0</v>
      </c>
      <c r="C84" s="350">
        <v>150408.0</v>
      </c>
      <c r="D84" s="347">
        <v>2.0</v>
      </c>
      <c r="E84" s="34" t="str">
        <f>IF(ISBLANK('Pencacahan SSN24'!U18),"belum","sudah")</f>
        <v>sudah</v>
      </c>
      <c r="F84" s="348">
        <f t="shared" si="1"/>
        <v>1</v>
      </c>
      <c r="G84" s="348">
        <f t="shared" si="2"/>
        <v>1</v>
      </c>
      <c r="H84" s="34">
        <f>H83+1</f>
        <v>9</v>
      </c>
      <c r="I84" s="34">
        <f t="shared" si="3"/>
        <v>18</v>
      </c>
      <c r="J84" s="349" t="s">
        <v>755</v>
      </c>
      <c r="K84" s="349" t="s">
        <v>754</v>
      </c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6">
        <v>36.0</v>
      </c>
      <c r="B85" s="346">
        <v>71.0</v>
      </c>
      <c r="C85" s="350">
        <v>150408.0</v>
      </c>
      <c r="D85" s="347">
        <v>3.0</v>
      </c>
      <c r="E85" s="34" t="str">
        <f>IF(ISBLANK('Pencacahan SSN24'!V18),"belum","sudah")</f>
        <v>sudah</v>
      </c>
      <c r="F85" s="348">
        <f t="shared" si="1"/>
        <v>1</v>
      </c>
      <c r="G85" s="348">
        <f t="shared" si="2"/>
        <v>1</v>
      </c>
      <c r="H85" s="34">
        <f t="shared" ref="H85:H93" si="12">H84</f>
        <v>9</v>
      </c>
      <c r="I85" s="34">
        <f t="shared" si="3"/>
        <v>18</v>
      </c>
      <c r="J85" s="349" t="s">
        <v>755</v>
      </c>
      <c r="K85" s="349" t="s">
        <v>754</v>
      </c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6">
        <v>36.0</v>
      </c>
      <c r="B86" s="346">
        <v>71.0</v>
      </c>
      <c r="C86" s="350">
        <v>150408.0</v>
      </c>
      <c r="D86" s="347">
        <v>4.0</v>
      </c>
      <c r="E86" s="34" t="str">
        <f>IF(ISBLANK('Pencacahan SSN24'!W18),"belum","sudah")</f>
        <v>sudah</v>
      </c>
      <c r="F86" s="348">
        <f t="shared" si="1"/>
        <v>1</v>
      </c>
      <c r="G86" s="348">
        <f t="shared" si="2"/>
        <v>1</v>
      </c>
      <c r="H86" s="34">
        <f t="shared" si="12"/>
        <v>9</v>
      </c>
      <c r="I86" s="34">
        <f t="shared" si="3"/>
        <v>18</v>
      </c>
      <c r="J86" s="349" t="s">
        <v>755</v>
      </c>
      <c r="K86" s="349" t="s">
        <v>754</v>
      </c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6">
        <v>36.0</v>
      </c>
      <c r="B87" s="346">
        <v>71.0</v>
      </c>
      <c r="C87" s="350">
        <v>150408.0</v>
      </c>
      <c r="D87" s="347">
        <v>5.0</v>
      </c>
      <c r="E87" s="34" t="str">
        <f>IF(ISBLANK('Pencacahan SSN24'!X18),"belum","sudah")</f>
        <v>sudah</v>
      </c>
      <c r="F87" s="348">
        <f t="shared" si="1"/>
        <v>1</v>
      </c>
      <c r="G87" s="348">
        <f t="shared" si="2"/>
        <v>1</v>
      </c>
      <c r="H87" s="34">
        <f t="shared" si="12"/>
        <v>9</v>
      </c>
      <c r="I87" s="34">
        <f t="shared" si="3"/>
        <v>18</v>
      </c>
      <c r="J87" s="349" t="s">
        <v>755</v>
      </c>
      <c r="K87" s="349" t="s">
        <v>754</v>
      </c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6">
        <v>36.0</v>
      </c>
      <c r="B88" s="346">
        <v>71.0</v>
      </c>
      <c r="C88" s="350">
        <v>150408.0</v>
      </c>
      <c r="D88" s="347">
        <v>6.0</v>
      </c>
      <c r="E88" s="34" t="str">
        <f>IF(ISBLANK('Pencacahan SSN24'!Y18),"belum","sudah")</f>
        <v>sudah</v>
      </c>
      <c r="F88" s="348">
        <f t="shared" si="1"/>
        <v>1</v>
      </c>
      <c r="G88" s="348">
        <f t="shared" si="2"/>
        <v>1</v>
      </c>
      <c r="H88" s="34">
        <f t="shared" si="12"/>
        <v>9</v>
      </c>
      <c r="I88" s="34">
        <f t="shared" si="3"/>
        <v>18</v>
      </c>
      <c r="J88" s="349" t="s">
        <v>755</v>
      </c>
      <c r="K88" s="349" t="s">
        <v>754</v>
      </c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6">
        <v>36.0</v>
      </c>
      <c r="B89" s="346">
        <v>71.0</v>
      </c>
      <c r="C89" s="350">
        <v>150408.0</v>
      </c>
      <c r="D89" s="347">
        <v>8.0</v>
      </c>
      <c r="E89" s="34" t="str">
        <f>IF(ISBLANK('Pencacahan SSN24'!Z18),"belum","sudah")</f>
        <v>sudah</v>
      </c>
      <c r="F89" s="348">
        <f t="shared" si="1"/>
        <v>1</v>
      </c>
      <c r="G89" s="348">
        <f t="shared" si="2"/>
        <v>1</v>
      </c>
      <c r="H89" s="34">
        <f t="shared" si="12"/>
        <v>9</v>
      </c>
      <c r="I89" s="34">
        <f t="shared" si="3"/>
        <v>18</v>
      </c>
      <c r="J89" s="349" t="s">
        <v>755</v>
      </c>
      <c r="K89" s="349" t="s">
        <v>754</v>
      </c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6">
        <v>36.0</v>
      </c>
      <c r="B90" s="346">
        <v>71.0</v>
      </c>
      <c r="C90" s="350">
        <v>150408.0</v>
      </c>
      <c r="D90" s="347">
        <v>9.0</v>
      </c>
      <c r="E90" s="34" t="str">
        <f>IF(ISBLANK('Pencacahan SSN24'!AA18),"belum","sudah")</f>
        <v>sudah</v>
      </c>
      <c r="F90" s="348">
        <f t="shared" si="1"/>
        <v>1</v>
      </c>
      <c r="G90" s="348">
        <f t="shared" si="2"/>
        <v>1</v>
      </c>
      <c r="H90" s="34">
        <f t="shared" si="12"/>
        <v>9</v>
      </c>
      <c r="I90" s="34">
        <f t="shared" si="3"/>
        <v>18</v>
      </c>
      <c r="J90" s="349" t="s">
        <v>755</v>
      </c>
      <c r="K90" s="349" t="s">
        <v>754</v>
      </c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6">
        <v>36.0</v>
      </c>
      <c r="B91" s="346">
        <v>71.0</v>
      </c>
      <c r="C91" s="350">
        <v>150408.0</v>
      </c>
      <c r="D91" s="347">
        <v>10.0</v>
      </c>
      <c r="E91" s="34" t="str">
        <f>IF(ISBLANK('Pencacahan SSN24'!AB18),"belum","sudah")</f>
        <v>sudah</v>
      </c>
      <c r="F91" s="348">
        <f t="shared" si="1"/>
        <v>1</v>
      </c>
      <c r="G91" s="348">
        <f t="shared" si="2"/>
        <v>1</v>
      </c>
      <c r="H91" s="34">
        <f t="shared" si="12"/>
        <v>9</v>
      </c>
      <c r="I91" s="34">
        <f t="shared" si="3"/>
        <v>18</v>
      </c>
      <c r="J91" s="349" t="s">
        <v>755</v>
      </c>
      <c r="K91" s="349" t="s">
        <v>754</v>
      </c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6">
        <v>36.0</v>
      </c>
      <c r="B92" s="346">
        <v>71.0</v>
      </c>
      <c r="C92" s="350">
        <v>150408.0</v>
      </c>
      <c r="D92" s="347">
        <v>11.0</v>
      </c>
      <c r="E92" s="34" t="str">
        <f>IF(ISBLANK('Pencacahan SSN24'!AC18),"belum","sudah")</f>
        <v>sudah</v>
      </c>
      <c r="F92" s="348">
        <f t="shared" si="1"/>
        <v>1</v>
      </c>
      <c r="G92" s="348">
        <f t="shared" si="2"/>
        <v>1</v>
      </c>
      <c r="H92" s="34">
        <f t="shared" si="12"/>
        <v>9</v>
      </c>
      <c r="I92" s="34">
        <f t="shared" si="3"/>
        <v>18</v>
      </c>
      <c r="J92" s="349" t="s">
        <v>755</v>
      </c>
      <c r="K92" s="349" t="s">
        <v>754</v>
      </c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6">
        <v>36.0</v>
      </c>
      <c r="B93" s="346">
        <v>71.0</v>
      </c>
      <c r="C93" s="350">
        <v>150408.0</v>
      </c>
      <c r="D93" s="347">
        <v>21.0</v>
      </c>
      <c r="E93" s="34" t="str">
        <f>IF(ISBLANK('Pencacahan SSN24'!AD18),"belum","sudah")</f>
        <v>sudah</v>
      </c>
      <c r="F93" s="348">
        <f t="shared" si="1"/>
        <v>1</v>
      </c>
      <c r="G93" s="348">
        <f t="shared" si="2"/>
        <v>1</v>
      </c>
      <c r="H93" s="34">
        <f t="shared" si="12"/>
        <v>9</v>
      </c>
      <c r="I93" s="34">
        <f t="shared" si="3"/>
        <v>18</v>
      </c>
      <c r="J93" s="349" t="s">
        <v>755</v>
      </c>
      <c r="K93" s="349" t="s">
        <v>754</v>
      </c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6">
        <v>36.0</v>
      </c>
      <c r="B94" s="346">
        <v>71.0</v>
      </c>
      <c r="C94" s="350">
        <v>150446.0</v>
      </c>
      <c r="D94" s="347">
        <v>1.0</v>
      </c>
      <c r="E94" s="34" t="str">
        <f>IF(ISBLANK('Pencacahan SSN24'!U19),"belum","sudah")</f>
        <v>sudah</v>
      </c>
      <c r="F94" s="348">
        <f t="shared" si="1"/>
        <v>1</v>
      </c>
      <c r="G94" s="348">
        <f t="shared" si="2"/>
        <v>1</v>
      </c>
      <c r="H94" s="34">
        <f>H93+1</f>
        <v>10</v>
      </c>
      <c r="I94" s="34">
        <f t="shared" si="3"/>
        <v>19</v>
      </c>
      <c r="J94" s="349" t="s">
        <v>755</v>
      </c>
      <c r="K94" s="349" t="s">
        <v>754</v>
      </c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6">
        <v>36.0</v>
      </c>
      <c r="B95" s="346">
        <v>71.0</v>
      </c>
      <c r="C95" s="350">
        <v>150446.0</v>
      </c>
      <c r="D95" s="347">
        <v>2.0</v>
      </c>
      <c r="E95" s="34" t="str">
        <f>IF(ISBLANK('Pencacahan SSN24'!V19),"belum","sudah")</f>
        <v>sudah</v>
      </c>
      <c r="F95" s="348">
        <f t="shared" si="1"/>
        <v>1</v>
      </c>
      <c r="G95" s="348">
        <f t="shared" si="2"/>
        <v>1</v>
      </c>
      <c r="H95" s="34">
        <f t="shared" ref="H95:H103" si="13">H94</f>
        <v>10</v>
      </c>
      <c r="I95" s="34">
        <f t="shared" si="3"/>
        <v>19</v>
      </c>
      <c r="J95" s="349" t="s">
        <v>755</v>
      </c>
      <c r="K95" s="349" t="s">
        <v>754</v>
      </c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6">
        <v>36.0</v>
      </c>
      <c r="B96" s="346">
        <v>71.0</v>
      </c>
      <c r="C96" s="350">
        <v>150446.0</v>
      </c>
      <c r="D96" s="347">
        <v>3.0</v>
      </c>
      <c r="E96" s="34" t="str">
        <f>IF(ISBLANK('Pencacahan SSN24'!W19),"belum","sudah")</f>
        <v>sudah</v>
      </c>
      <c r="F96" s="348">
        <f t="shared" si="1"/>
        <v>1</v>
      </c>
      <c r="G96" s="348">
        <f t="shared" si="2"/>
        <v>1</v>
      </c>
      <c r="H96" s="34">
        <f t="shared" si="13"/>
        <v>10</v>
      </c>
      <c r="I96" s="34">
        <f t="shared" si="3"/>
        <v>19</v>
      </c>
      <c r="J96" s="349" t="s">
        <v>755</v>
      </c>
      <c r="K96" s="349" t="s">
        <v>754</v>
      </c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6">
        <v>36.0</v>
      </c>
      <c r="B97" s="346">
        <v>71.0</v>
      </c>
      <c r="C97" s="350">
        <v>150446.0</v>
      </c>
      <c r="D97" s="347">
        <v>4.0</v>
      </c>
      <c r="E97" s="34" t="str">
        <f>IF(ISBLANK('Pencacahan SSN24'!X19),"belum","sudah")</f>
        <v>sudah</v>
      </c>
      <c r="F97" s="348">
        <f t="shared" si="1"/>
        <v>1</v>
      </c>
      <c r="G97" s="348">
        <f t="shared" si="2"/>
        <v>1</v>
      </c>
      <c r="H97" s="34">
        <f t="shared" si="13"/>
        <v>10</v>
      </c>
      <c r="I97" s="34">
        <f t="shared" si="3"/>
        <v>19</v>
      </c>
      <c r="J97" s="349" t="s">
        <v>755</v>
      </c>
      <c r="K97" s="349" t="s">
        <v>754</v>
      </c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6">
        <v>36.0</v>
      </c>
      <c r="B98" s="346">
        <v>71.0</v>
      </c>
      <c r="C98" s="350">
        <v>150446.0</v>
      </c>
      <c r="D98" s="347">
        <v>6.0</v>
      </c>
      <c r="E98" s="34" t="str">
        <f>IF(ISBLANK('Pencacahan SSN24'!Y19),"belum","sudah")</f>
        <v>sudah</v>
      </c>
      <c r="F98" s="348">
        <f t="shared" si="1"/>
        <v>1</v>
      </c>
      <c r="G98" s="348">
        <f t="shared" si="2"/>
        <v>1</v>
      </c>
      <c r="H98" s="34">
        <f t="shared" si="13"/>
        <v>10</v>
      </c>
      <c r="I98" s="34">
        <f t="shared" si="3"/>
        <v>19</v>
      </c>
      <c r="J98" s="349" t="s">
        <v>755</v>
      </c>
      <c r="K98" s="349" t="s">
        <v>754</v>
      </c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6">
        <v>36.0</v>
      </c>
      <c r="B99" s="346">
        <v>71.0</v>
      </c>
      <c r="C99" s="350">
        <v>150446.0</v>
      </c>
      <c r="D99" s="347">
        <v>7.0</v>
      </c>
      <c r="E99" s="34" t="str">
        <f>IF(ISBLANK('Pencacahan SSN24'!Z19),"belum","sudah")</f>
        <v>sudah</v>
      </c>
      <c r="F99" s="348">
        <f t="shared" si="1"/>
        <v>1</v>
      </c>
      <c r="G99" s="348">
        <f t="shared" si="2"/>
        <v>1</v>
      </c>
      <c r="H99" s="34">
        <f t="shared" si="13"/>
        <v>10</v>
      </c>
      <c r="I99" s="34">
        <f t="shared" si="3"/>
        <v>19</v>
      </c>
      <c r="J99" s="349" t="s">
        <v>755</v>
      </c>
      <c r="K99" s="349" t="s">
        <v>754</v>
      </c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6">
        <v>36.0</v>
      </c>
      <c r="B100" s="346">
        <v>71.0</v>
      </c>
      <c r="C100" s="350">
        <v>150446.0</v>
      </c>
      <c r="D100" s="347">
        <v>8.0</v>
      </c>
      <c r="E100" s="34" t="str">
        <f>IF(ISBLANK('Pencacahan SSN24'!AA19),"belum","sudah")</f>
        <v>sudah</v>
      </c>
      <c r="F100" s="348">
        <f t="shared" si="1"/>
        <v>1</v>
      </c>
      <c r="G100" s="348">
        <f t="shared" si="2"/>
        <v>1</v>
      </c>
      <c r="H100" s="34">
        <f t="shared" si="13"/>
        <v>10</v>
      </c>
      <c r="I100" s="34">
        <f t="shared" si="3"/>
        <v>19</v>
      </c>
      <c r="J100" s="349" t="s">
        <v>755</v>
      </c>
      <c r="K100" s="349" t="s">
        <v>754</v>
      </c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6">
        <v>36.0</v>
      </c>
      <c r="B101" s="346">
        <v>71.0</v>
      </c>
      <c r="C101" s="350">
        <v>150446.0</v>
      </c>
      <c r="D101" s="347">
        <v>9.0</v>
      </c>
      <c r="E101" s="34" t="str">
        <f>IF(ISBLANK('Pencacahan SSN24'!AB19),"belum","sudah")</f>
        <v>sudah</v>
      </c>
      <c r="F101" s="348">
        <f t="shared" si="1"/>
        <v>1</v>
      </c>
      <c r="G101" s="348">
        <f t="shared" si="2"/>
        <v>1</v>
      </c>
      <c r="H101" s="34">
        <f t="shared" si="13"/>
        <v>10</v>
      </c>
      <c r="I101" s="34">
        <f t="shared" si="3"/>
        <v>19</v>
      </c>
      <c r="J101" s="349" t="s">
        <v>755</v>
      </c>
      <c r="K101" s="349" t="s">
        <v>754</v>
      </c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6">
        <v>36.0</v>
      </c>
      <c r="B102" s="346">
        <v>71.0</v>
      </c>
      <c r="C102" s="350">
        <v>150446.0</v>
      </c>
      <c r="D102" s="347">
        <v>10.0</v>
      </c>
      <c r="E102" s="34" t="str">
        <f>IF(ISBLANK('Pencacahan SSN24'!AC19),"belum","sudah")</f>
        <v>sudah</v>
      </c>
      <c r="F102" s="348">
        <f t="shared" si="1"/>
        <v>1</v>
      </c>
      <c r="G102" s="348">
        <f t="shared" si="2"/>
        <v>1</v>
      </c>
      <c r="H102" s="34">
        <f t="shared" si="13"/>
        <v>10</v>
      </c>
      <c r="I102" s="34">
        <f t="shared" si="3"/>
        <v>19</v>
      </c>
      <c r="J102" s="349" t="s">
        <v>755</v>
      </c>
      <c r="K102" s="349" t="s">
        <v>754</v>
      </c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6">
        <v>36.0</v>
      </c>
      <c r="B103" s="346">
        <v>71.0</v>
      </c>
      <c r="C103" s="350">
        <v>150446.0</v>
      </c>
      <c r="D103" s="347">
        <v>21.0</v>
      </c>
      <c r="E103" s="34" t="str">
        <f>IF(ISBLANK('Pencacahan SSN24'!AD19),"belum","sudah")</f>
        <v>sudah</v>
      </c>
      <c r="F103" s="348">
        <f t="shared" si="1"/>
        <v>1</v>
      </c>
      <c r="G103" s="348">
        <f t="shared" si="2"/>
        <v>1</v>
      </c>
      <c r="H103" s="34">
        <f t="shared" si="13"/>
        <v>10</v>
      </c>
      <c r="I103" s="34">
        <f t="shared" si="3"/>
        <v>19</v>
      </c>
      <c r="J103" s="349" t="s">
        <v>755</v>
      </c>
      <c r="K103" s="349" t="s">
        <v>754</v>
      </c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6">
        <v>36.0</v>
      </c>
      <c r="B104" s="346">
        <v>71.0</v>
      </c>
      <c r="C104" s="350">
        <v>150490.0</v>
      </c>
      <c r="D104" s="347">
        <v>2.0</v>
      </c>
      <c r="E104" s="34" t="str">
        <f>IF(ISBLANK('Pencacahan SSN24'!U20),"belum","sudah")</f>
        <v>sudah</v>
      </c>
      <c r="F104" s="348">
        <f t="shared" si="1"/>
        <v>1</v>
      </c>
      <c r="G104" s="348">
        <f t="shared" si="2"/>
        <v>1</v>
      </c>
      <c r="H104" s="34">
        <f>H103+1</f>
        <v>11</v>
      </c>
      <c r="I104" s="34">
        <f t="shared" si="3"/>
        <v>20</v>
      </c>
      <c r="J104" s="349" t="s">
        <v>755</v>
      </c>
      <c r="K104" s="349" t="s">
        <v>766</v>
      </c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6">
        <v>36.0</v>
      </c>
      <c r="B105" s="346">
        <v>71.0</v>
      </c>
      <c r="C105" s="350">
        <v>150490.0</v>
      </c>
      <c r="D105" s="347">
        <v>4.0</v>
      </c>
      <c r="E105" s="34" t="str">
        <f>IF(ISBLANK('Pencacahan SSN24'!V20),"belum","sudah")</f>
        <v>sudah</v>
      </c>
      <c r="F105" s="348">
        <f t="shared" si="1"/>
        <v>1</v>
      </c>
      <c r="G105" s="348">
        <f t="shared" si="2"/>
        <v>1</v>
      </c>
      <c r="H105" s="34">
        <f t="shared" ref="H105:H113" si="14">H104</f>
        <v>11</v>
      </c>
      <c r="I105" s="34">
        <f t="shared" si="3"/>
        <v>20</v>
      </c>
      <c r="J105" s="349" t="s">
        <v>755</v>
      </c>
      <c r="K105" s="349" t="s">
        <v>766</v>
      </c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6">
        <v>36.0</v>
      </c>
      <c r="B106" s="346">
        <v>71.0</v>
      </c>
      <c r="C106" s="350">
        <v>150490.0</v>
      </c>
      <c r="D106" s="347">
        <v>5.0</v>
      </c>
      <c r="E106" s="34" t="str">
        <f>IF(ISBLANK('Pencacahan SSN24'!W20),"belum","sudah")</f>
        <v>sudah</v>
      </c>
      <c r="F106" s="348">
        <f t="shared" si="1"/>
        <v>1</v>
      </c>
      <c r="G106" s="348">
        <f t="shared" si="2"/>
        <v>1</v>
      </c>
      <c r="H106" s="34">
        <f t="shared" si="14"/>
        <v>11</v>
      </c>
      <c r="I106" s="34">
        <f t="shared" si="3"/>
        <v>20</v>
      </c>
      <c r="J106" s="349" t="s">
        <v>755</v>
      </c>
      <c r="K106" s="349" t="s">
        <v>766</v>
      </c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6">
        <v>36.0</v>
      </c>
      <c r="B107" s="346">
        <v>71.0</v>
      </c>
      <c r="C107" s="350">
        <v>150490.0</v>
      </c>
      <c r="D107" s="347">
        <v>9.0</v>
      </c>
      <c r="E107" s="34" t="str">
        <f>IF(ISBLANK('Pencacahan SSN24'!X20),"belum","sudah")</f>
        <v>sudah</v>
      </c>
      <c r="F107" s="348">
        <f t="shared" si="1"/>
        <v>1</v>
      </c>
      <c r="G107" s="348">
        <f t="shared" si="2"/>
        <v>1</v>
      </c>
      <c r="H107" s="34">
        <f t="shared" si="14"/>
        <v>11</v>
      </c>
      <c r="I107" s="34">
        <f t="shared" si="3"/>
        <v>20</v>
      </c>
      <c r="J107" s="349" t="s">
        <v>755</v>
      </c>
      <c r="K107" s="349" t="s">
        <v>766</v>
      </c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6">
        <v>36.0</v>
      </c>
      <c r="B108" s="346">
        <v>71.0</v>
      </c>
      <c r="C108" s="350">
        <v>150490.0</v>
      </c>
      <c r="D108" s="347">
        <v>11.0</v>
      </c>
      <c r="E108" s="34" t="str">
        <f>IF(ISBLANK('Pencacahan SSN24'!Y20),"belum","sudah")</f>
        <v>sudah</v>
      </c>
      <c r="F108" s="348">
        <f t="shared" si="1"/>
        <v>1</v>
      </c>
      <c r="G108" s="348">
        <f t="shared" si="2"/>
        <v>1</v>
      </c>
      <c r="H108" s="34">
        <f t="shared" si="14"/>
        <v>11</v>
      </c>
      <c r="I108" s="34">
        <f t="shared" si="3"/>
        <v>20</v>
      </c>
      <c r="J108" s="349" t="s">
        <v>755</v>
      </c>
      <c r="K108" s="349" t="s">
        <v>766</v>
      </c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6">
        <v>36.0</v>
      </c>
      <c r="B109" s="346">
        <v>71.0</v>
      </c>
      <c r="C109" s="350">
        <v>150490.0</v>
      </c>
      <c r="D109" s="347">
        <v>12.0</v>
      </c>
      <c r="E109" s="34" t="str">
        <f>IF(ISBLANK('Pencacahan SSN24'!Z20),"belum","sudah")</f>
        <v>sudah</v>
      </c>
      <c r="F109" s="348">
        <f t="shared" si="1"/>
        <v>1</v>
      </c>
      <c r="G109" s="348">
        <f t="shared" si="2"/>
        <v>1</v>
      </c>
      <c r="H109" s="34">
        <f t="shared" si="14"/>
        <v>11</v>
      </c>
      <c r="I109" s="34">
        <f t="shared" si="3"/>
        <v>20</v>
      </c>
      <c r="J109" s="349" t="s">
        <v>755</v>
      </c>
      <c r="K109" s="349" t="s">
        <v>766</v>
      </c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6">
        <v>36.0</v>
      </c>
      <c r="B110" s="346">
        <v>71.0</v>
      </c>
      <c r="C110" s="350">
        <v>150490.0</v>
      </c>
      <c r="D110" s="347">
        <v>13.0</v>
      </c>
      <c r="E110" s="34" t="str">
        <f>IF(ISBLANK('Pencacahan SSN24'!AA20),"belum","sudah")</f>
        <v>sudah</v>
      </c>
      <c r="F110" s="348">
        <f t="shared" si="1"/>
        <v>1</v>
      </c>
      <c r="G110" s="348">
        <f t="shared" si="2"/>
        <v>1</v>
      </c>
      <c r="H110" s="34">
        <f t="shared" si="14"/>
        <v>11</v>
      </c>
      <c r="I110" s="34">
        <f t="shared" si="3"/>
        <v>20</v>
      </c>
      <c r="J110" s="349" t="s">
        <v>755</v>
      </c>
      <c r="K110" s="349" t="s">
        <v>766</v>
      </c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6">
        <v>36.0</v>
      </c>
      <c r="B111" s="346">
        <v>71.0</v>
      </c>
      <c r="C111" s="350">
        <v>150490.0</v>
      </c>
      <c r="D111" s="347">
        <v>14.0</v>
      </c>
      <c r="E111" s="34" t="str">
        <f>IF(ISBLANK('Pencacahan SSN24'!AB20),"belum","sudah")</f>
        <v>sudah</v>
      </c>
      <c r="F111" s="348">
        <f t="shared" si="1"/>
        <v>1</v>
      </c>
      <c r="G111" s="348">
        <f t="shared" si="2"/>
        <v>1</v>
      </c>
      <c r="H111" s="34">
        <f t="shared" si="14"/>
        <v>11</v>
      </c>
      <c r="I111" s="34">
        <f t="shared" si="3"/>
        <v>20</v>
      </c>
      <c r="J111" s="349" t="s">
        <v>755</v>
      </c>
      <c r="K111" s="349" t="s">
        <v>766</v>
      </c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6">
        <v>36.0</v>
      </c>
      <c r="B112" s="346">
        <v>71.0</v>
      </c>
      <c r="C112" s="350">
        <v>150490.0</v>
      </c>
      <c r="D112" s="347">
        <v>15.0</v>
      </c>
      <c r="E112" s="348" t="str">
        <f>IF(ISBLANK('Pencacahan SSN24'!AC20),"belum","sudah")</f>
        <v>sudah</v>
      </c>
      <c r="F112" s="348">
        <f t="shared" si="1"/>
        <v>1</v>
      </c>
      <c r="G112" s="348">
        <f t="shared" si="2"/>
        <v>1</v>
      </c>
      <c r="H112" s="34">
        <f t="shared" si="14"/>
        <v>11</v>
      </c>
      <c r="I112" s="34">
        <f t="shared" si="3"/>
        <v>20</v>
      </c>
      <c r="J112" s="349" t="s">
        <v>755</v>
      </c>
      <c r="K112" s="349" t="s">
        <v>766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6">
        <v>36.0</v>
      </c>
      <c r="B113" s="346">
        <v>71.0</v>
      </c>
      <c r="C113" s="350">
        <v>150490.0</v>
      </c>
      <c r="D113" s="347">
        <v>16.0</v>
      </c>
      <c r="E113" s="348" t="str">
        <f>IF(ISBLANK('Pencacahan SSN24'!AD20),"belum","sudah")</f>
        <v>sudah</v>
      </c>
      <c r="F113" s="348">
        <f t="shared" si="1"/>
        <v>1</v>
      </c>
      <c r="G113" s="348">
        <f t="shared" si="2"/>
        <v>1</v>
      </c>
      <c r="H113" s="34">
        <f t="shared" si="14"/>
        <v>11</v>
      </c>
      <c r="I113" s="34">
        <f t="shared" si="3"/>
        <v>20</v>
      </c>
      <c r="J113" s="349" t="s">
        <v>755</v>
      </c>
      <c r="K113" s="349" t="s">
        <v>766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6">
        <v>36.0</v>
      </c>
      <c r="B114" s="346">
        <v>71.0</v>
      </c>
      <c r="C114" s="350">
        <v>150536.0</v>
      </c>
      <c r="D114" s="347">
        <v>1.0</v>
      </c>
      <c r="E114" s="348" t="str">
        <f>IF(ISBLANK('Pencacahan SSN24'!U21),"belum","sudah")</f>
        <v>sudah</v>
      </c>
      <c r="F114" s="348">
        <f t="shared" si="1"/>
        <v>1</v>
      </c>
      <c r="G114" s="348">
        <f t="shared" si="2"/>
        <v>1</v>
      </c>
      <c r="H114" s="34">
        <f>H113+1</f>
        <v>12</v>
      </c>
      <c r="I114" s="34">
        <f t="shared" si="3"/>
        <v>21</v>
      </c>
      <c r="J114" s="349" t="s">
        <v>767</v>
      </c>
      <c r="K114" s="349" t="s">
        <v>483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6">
        <v>36.0</v>
      </c>
      <c r="B115" s="346">
        <v>71.0</v>
      </c>
      <c r="C115" s="350">
        <v>150536.0</v>
      </c>
      <c r="D115" s="347">
        <v>3.0</v>
      </c>
      <c r="E115" s="348" t="str">
        <f>IF(ISBLANK('Pencacahan SSN24'!V21),"belum","sudah")</f>
        <v>sudah</v>
      </c>
      <c r="F115" s="348">
        <f t="shared" si="1"/>
        <v>1</v>
      </c>
      <c r="G115" s="348">
        <f t="shared" si="2"/>
        <v>1</v>
      </c>
      <c r="H115" s="34">
        <f t="shared" ref="H115:H123" si="15">H114</f>
        <v>12</v>
      </c>
      <c r="I115" s="34">
        <f t="shared" si="3"/>
        <v>21</v>
      </c>
      <c r="J115" s="349" t="s">
        <v>767</v>
      </c>
      <c r="K115" s="349" t="s">
        <v>483</v>
      </c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6">
        <v>36.0</v>
      </c>
      <c r="B116" s="346">
        <v>71.0</v>
      </c>
      <c r="C116" s="350">
        <v>150536.0</v>
      </c>
      <c r="D116" s="347">
        <v>4.0</v>
      </c>
      <c r="E116" s="34" t="str">
        <f>IF(ISBLANK('Pencacahan SSN24'!W21),"belum","sudah")</f>
        <v>sudah</v>
      </c>
      <c r="F116" s="348">
        <f t="shared" si="1"/>
        <v>1</v>
      </c>
      <c r="G116" s="348">
        <f t="shared" si="2"/>
        <v>1</v>
      </c>
      <c r="H116" s="34">
        <f t="shared" si="15"/>
        <v>12</v>
      </c>
      <c r="I116" s="34">
        <f t="shared" si="3"/>
        <v>21</v>
      </c>
      <c r="J116" s="349" t="s">
        <v>767</v>
      </c>
      <c r="K116" s="349" t="s">
        <v>483</v>
      </c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6">
        <v>36.0</v>
      </c>
      <c r="B117" s="346">
        <v>71.0</v>
      </c>
      <c r="C117" s="350">
        <v>150536.0</v>
      </c>
      <c r="D117" s="347">
        <v>5.0</v>
      </c>
      <c r="E117" s="34" t="str">
        <f>IF(ISBLANK('Pencacahan SSN24'!X21),"belum","sudah")</f>
        <v>sudah</v>
      </c>
      <c r="F117" s="348">
        <f t="shared" si="1"/>
        <v>1</v>
      </c>
      <c r="G117" s="348">
        <f t="shared" si="2"/>
        <v>1</v>
      </c>
      <c r="H117" s="34">
        <f t="shared" si="15"/>
        <v>12</v>
      </c>
      <c r="I117" s="34">
        <f t="shared" si="3"/>
        <v>21</v>
      </c>
      <c r="J117" s="349" t="s">
        <v>767</v>
      </c>
      <c r="K117" s="349" t="s">
        <v>483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6">
        <v>36.0</v>
      </c>
      <c r="B118" s="346">
        <v>71.0</v>
      </c>
      <c r="C118" s="350">
        <v>150536.0</v>
      </c>
      <c r="D118" s="347">
        <v>6.0</v>
      </c>
      <c r="E118" s="34" t="str">
        <f>IF(ISBLANK('Pencacahan SSN24'!Y21),"belum","sudah")</f>
        <v>sudah</v>
      </c>
      <c r="F118" s="348">
        <f t="shared" si="1"/>
        <v>1</v>
      </c>
      <c r="G118" s="348">
        <f t="shared" si="2"/>
        <v>1</v>
      </c>
      <c r="H118" s="34">
        <f t="shared" si="15"/>
        <v>12</v>
      </c>
      <c r="I118" s="34">
        <f t="shared" si="3"/>
        <v>21</v>
      </c>
      <c r="J118" s="349" t="s">
        <v>767</v>
      </c>
      <c r="K118" s="349" t="s">
        <v>483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6">
        <v>36.0</v>
      </c>
      <c r="B119" s="346">
        <v>71.0</v>
      </c>
      <c r="C119" s="350">
        <v>150536.0</v>
      </c>
      <c r="D119" s="347">
        <v>7.0</v>
      </c>
      <c r="E119" s="34" t="str">
        <f>IF(ISBLANK('Pencacahan SSN24'!Z21),"belum","sudah")</f>
        <v>sudah</v>
      </c>
      <c r="F119" s="348">
        <f t="shared" si="1"/>
        <v>1</v>
      </c>
      <c r="G119" s="348">
        <f t="shared" si="2"/>
        <v>1</v>
      </c>
      <c r="H119" s="34">
        <f t="shared" si="15"/>
        <v>12</v>
      </c>
      <c r="I119" s="34">
        <f t="shared" si="3"/>
        <v>21</v>
      </c>
      <c r="J119" s="349" t="s">
        <v>767</v>
      </c>
      <c r="K119" s="349" t="s">
        <v>483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6">
        <v>36.0</v>
      </c>
      <c r="B120" s="346">
        <v>71.0</v>
      </c>
      <c r="C120" s="350">
        <v>150536.0</v>
      </c>
      <c r="D120" s="347">
        <v>8.0</v>
      </c>
      <c r="E120" s="34" t="str">
        <f>IF(ISBLANK('Pencacahan SSN24'!AA21),"belum","sudah")</f>
        <v>sudah</v>
      </c>
      <c r="F120" s="348">
        <f t="shared" si="1"/>
        <v>1</v>
      </c>
      <c r="G120" s="348">
        <f t="shared" si="2"/>
        <v>1</v>
      </c>
      <c r="H120" s="34">
        <f t="shared" si="15"/>
        <v>12</v>
      </c>
      <c r="I120" s="34">
        <f t="shared" si="3"/>
        <v>21</v>
      </c>
      <c r="J120" s="349" t="s">
        <v>767</v>
      </c>
      <c r="K120" s="349" t="s">
        <v>483</v>
      </c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6">
        <v>36.0</v>
      </c>
      <c r="B121" s="346">
        <v>71.0</v>
      </c>
      <c r="C121" s="350">
        <v>150536.0</v>
      </c>
      <c r="D121" s="347">
        <v>9.0</v>
      </c>
      <c r="E121" s="34" t="str">
        <f>IF(ISBLANK('Pencacahan SSN24'!AB21),"belum","sudah")</f>
        <v>sudah</v>
      </c>
      <c r="F121" s="348">
        <f t="shared" si="1"/>
        <v>1</v>
      </c>
      <c r="G121" s="348">
        <f t="shared" si="2"/>
        <v>1</v>
      </c>
      <c r="H121" s="34">
        <f t="shared" si="15"/>
        <v>12</v>
      </c>
      <c r="I121" s="34">
        <f t="shared" si="3"/>
        <v>21</v>
      </c>
      <c r="J121" s="349" t="s">
        <v>767</v>
      </c>
      <c r="K121" s="349" t="s">
        <v>483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6">
        <v>36.0</v>
      </c>
      <c r="B122" s="346">
        <v>71.0</v>
      </c>
      <c r="C122" s="350">
        <v>150536.0</v>
      </c>
      <c r="D122" s="347">
        <v>10.0</v>
      </c>
      <c r="E122" s="34" t="str">
        <f>IF(ISBLANK('Pencacahan SSN24'!AC21),"belum","sudah")</f>
        <v>sudah</v>
      </c>
      <c r="F122" s="348">
        <f t="shared" si="1"/>
        <v>1</v>
      </c>
      <c r="G122" s="348">
        <f t="shared" si="2"/>
        <v>1</v>
      </c>
      <c r="H122" s="34">
        <f t="shared" si="15"/>
        <v>12</v>
      </c>
      <c r="I122" s="34">
        <f t="shared" si="3"/>
        <v>21</v>
      </c>
      <c r="J122" s="349" t="s">
        <v>767</v>
      </c>
      <c r="K122" s="349" t="s">
        <v>483</v>
      </c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6">
        <v>36.0</v>
      </c>
      <c r="B123" s="346">
        <v>71.0</v>
      </c>
      <c r="C123" s="350">
        <v>150536.0</v>
      </c>
      <c r="D123" s="347">
        <v>21.0</v>
      </c>
      <c r="E123" s="34" t="str">
        <f>IF(ISBLANK('Pencacahan SSN24'!AD21),"belum","sudah")</f>
        <v>sudah</v>
      </c>
      <c r="F123" s="348">
        <f t="shared" si="1"/>
        <v>1</v>
      </c>
      <c r="G123" s="348">
        <f t="shared" si="2"/>
        <v>1</v>
      </c>
      <c r="H123" s="34">
        <f t="shared" si="15"/>
        <v>12</v>
      </c>
      <c r="I123" s="34">
        <f t="shared" si="3"/>
        <v>21</v>
      </c>
      <c r="J123" s="349" t="s">
        <v>767</v>
      </c>
      <c r="K123" s="349" t="s">
        <v>483</v>
      </c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6">
        <v>36.0</v>
      </c>
      <c r="B124" s="346">
        <v>71.0</v>
      </c>
      <c r="C124" s="350">
        <v>150575.0</v>
      </c>
      <c r="D124" s="347">
        <v>1.0</v>
      </c>
      <c r="E124" s="34" t="str">
        <f>IF(ISBLANK('Pencacahan SSN24'!U22),"belum","sudah")</f>
        <v>sudah</v>
      </c>
      <c r="F124" s="348">
        <f t="shared" si="1"/>
        <v>1</v>
      </c>
      <c r="G124" s="348">
        <f t="shared" si="2"/>
        <v>1</v>
      </c>
      <c r="H124" s="34">
        <f>H123+1</f>
        <v>13</v>
      </c>
      <c r="I124" s="34">
        <f t="shared" si="3"/>
        <v>22</v>
      </c>
      <c r="J124" s="349" t="s">
        <v>507</v>
      </c>
      <c r="K124" s="349" t="s">
        <v>771</v>
      </c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6">
        <v>36.0</v>
      </c>
      <c r="B125" s="346">
        <v>71.0</v>
      </c>
      <c r="C125" s="350">
        <v>150575.0</v>
      </c>
      <c r="D125" s="347">
        <v>3.0</v>
      </c>
      <c r="E125" s="34" t="str">
        <f>IF(ISBLANK('Pencacahan SSN24'!V22),"belum","sudah")</f>
        <v>sudah</v>
      </c>
      <c r="F125" s="348">
        <f t="shared" si="1"/>
        <v>1</v>
      </c>
      <c r="G125" s="348">
        <f t="shared" si="2"/>
        <v>1</v>
      </c>
      <c r="H125" s="34">
        <f t="shared" ref="H125:H133" si="16">H124</f>
        <v>13</v>
      </c>
      <c r="I125" s="34">
        <f t="shared" si="3"/>
        <v>22</v>
      </c>
      <c r="J125" s="349" t="s">
        <v>507</v>
      </c>
      <c r="K125" s="349" t="s">
        <v>771</v>
      </c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6">
        <v>36.0</v>
      </c>
      <c r="B126" s="346">
        <v>71.0</v>
      </c>
      <c r="C126" s="350">
        <v>150575.0</v>
      </c>
      <c r="D126" s="347">
        <v>4.0</v>
      </c>
      <c r="E126" s="34" t="str">
        <f>IF(ISBLANK('Pencacahan SSN24'!W22),"belum","sudah")</f>
        <v>sudah</v>
      </c>
      <c r="F126" s="348">
        <f t="shared" si="1"/>
        <v>1</v>
      </c>
      <c r="G126" s="348">
        <f t="shared" si="2"/>
        <v>1</v>
      </c>
      <c r="H126" s="34">
        <f t="shared" si="16"/>
        <v>13</v>
      </c>
      <c r="I126" s="34">
        <f t="shared" si="3"/>
        <v>22</v>
      </c>
      <c r="J126" s="349" t="s">
        <v>507</v>
      </c>
      <c r="K126" s="349" t="s">
        <v>771</v>
      </c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6">
        <v>36.0</v>
      </c>
      <c r="B127" s="346">
        <v>71.0</v>
      </c>
      <c r="C127" s="350">
        <v>150575.0</v>
      </c>
      <c r="D127" s="347">
        <v>5.0</v>
      </c>
      <c r="E127" s="34" t="str">
        <f>IF(ISBLANK('Pencacahan SSN24'!X22),"belum","sudah")</f>
        <v>sudah</v>
      </c>
      <c r="F127" s="348">
        <f t="shared" si="1"/>
        <v>1</v>
      </c>
      <c r="G127" s="348">
        <f t="shared" si="2"/>
        <v>1</v>
      </c>
      <c r="H127" s="34">
        <f t="shared" si="16"/>
        <v>13</v>
      </c>
      <c r="I127" s="34">
        <f t="shared" si="3"/>
        <v>22</v>
      </c>
      <c r="J127" s="349" t="s">
        <v>507</v>
      </c>
      <c r="K127" s="349" t="s">
        <v>771</v>
      </c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6">
        <v>36.0</v>
      </c>
      <c r="B128" s="346">
        <v>71.0</v>
      </c>
      <c r="C128" s="350">
        <v>150575.0</v>
      </c>
      <c r="D128" s="347">
        <v>6.0</v>
      </c>
      <c r="E128" s="34" t="str">
        <f>IF(ISBLANK('Pencacahan SSN24'!Y22),"belum","sudah")</f>
        <v>sudah</v>
      </c>
      <c r="F128" s="348">
        <f t="shared" si="1"/>
        <v>1</v>
      </c>
      <c r="G128" s="348">
        <f t="shared" si="2"/>
        <v>1</v>
      </c>
      <c r="H128" s="34">
        <f t="shared" si="16"/>
        <v>13</v>
      </c>
      <c r="I128" s="34">
        <f t="shared" si="3"/>
        <v>22</v>
      </c>
      <c r="J128" s="349" t="s">
        <v>507</v>
      </c>
      <c r="K128" s="349" t="s">
        <v>771</v>
      </c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6">
        <v>36.0</v>
      </c>
      <c r="B129" s="346">
        <v>71.0</v>
      </c>
      <c r="C129" s="350">
        <v>150575.0</v>
      </c>
      <c r="D129" s="347">
        <v>7.0</v>
      </c>
      <c r="E129" s="34" t="str">
        <f>IF(ISBLANK('Pencacahan SSN24'!Z22),"belum","sudah")</f>
        <v>sudah</v>
      </c>
      <c r="F129" s="348">
        <f t="shared" si="1"/>
        <v>1</v>
      </c>
      <c r="G129" s="348">
        <f t="shared" si="2"/>
        <v>1</v>
      </c>
      <c r="H129" s="34">
        <f t="shared" si="16"/>
        <v>13</v>
      </c>
      <c r="I129" s="34">
        <f t="shared" si="3"/>
        <v>22</v>
      </c>
      <c r="J129" s="349" t="s">
        <v>507</v>
      </c>
      <c r="K129" s="349" t="s">
        <v>771</v>
      </c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6">
        <v>36.0</v>
      </c>
      <c r="B130" s="346">
        <v>71.0</v>
      </c>
      <c r="C130" s="350">
        <v>150575.0</v>
      </c>
      <c r="D130" s="347">
        <v>8.0</v>
      </c>
      <c r="E130" s="34" t="str">
        <f>IF(ISBLANK('Pencacahan SSN24'!AA22),"belum","sudah")</f>
        <v>sudah</v>
      </c>
      <c r="F130" s="348">
        <f t="shared" si="1"/>
        <v>1</v>
      </c>
      <c r="G130" s="348">
        <f t="shared" si="2"/>
        <v>1</v>
      </c>
      <c r="H130" s="34">
        <f t="shared" si="16"/>
        <v>13</v>
      </c>
      <c r="I130" s="34">
        <f t="shared" si="3"/>
        <v>22</v>
      </c>
      <c r="J130" s="349" t="s">
        <v>507</v>
      </c>
      <c r="K130" s="349" t="s">
        <v>771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6">
        <v>36.0</v>
      </c>
      <c r="B131" s="346">
        <v>71.0</v>
      </c>
      <c r="C131" s="350">
        <v>150575.0</v>
      </c>
      <c r="D131" s="347">
        <v>9.0</v>
      </c>
      <c r="E131" s="34" t="str">
        <f>IF(ISBLANK('Pencacahan SSN24'!AB22),"belum","sudah")</f>
        <v>sudah</v>
      </c>
      <c r="F131" s="348">
        <f t="shared" si="1"/>
        <v>1</v>
      </c>
      <c r="G131" s="348">
        <f t="shared" si="2"/>
        <v>1</v>
      </c>
      <c r="H131" s="34">
        <f t="shared" si="16"/>
        <v>13</v>
      </c>
      <c r="I131" s="34">
        <f t="shared" si="3"/>
        <v>22</v>
      </c>
      <c r="J131" s="349" t="s">
        <v>507</v>
      </c>
      <c r="K131" s="349" t="s">
        <v>771</v>
      </c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6">
        <v>36.0</v>
      </c>
      <c r="B132" s="346">
        <v>71.0</v>
      </c>
      <c r="C132" s="350">
        <v>150575.0</v>
      </c>
      <c r="D132" s="347">
        <v>10.0</v>
      </c>
      <c r="E132" s="34" t="str">
        <f>IF(ISBLANK('Pencacahan SSN24'!AC22),"belum","sudah")</f>
        <v>sudah</v>
      </c>
      <c r="F132" s="348">
        <f t="shared" si="1"/>
        <v>1</v>
      </c>
      <c r="G132" s="348">
        <f t="shared" si="2"/>
        <v>1</v>
      </c>
      <c r="H132" s="34">
        <f t="shared" si="16"/>
        <v>13</v>
      </c>
      <c r="I132" s="34">
        <f t="shared" si="3"/>
        <v>22</v>
      </c>
      <c r="J132" s="349" t="s">
        <v>507</v>
      </c>
      <c r="K132" s="349" t="s">
        <v>771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6">
        <v>36.0</v>
      </c>
      <c r="B133" s="346">
        <v>71.0</v>
      </c>
      <c r="C133" s="350">
        <v>150575.0</v>
      </c>
      <c r="D133" s="347">
        <v>11.0</v>
      </c>
      <c r="E133" s="34" t="str">
        <f>IF(ISBLANK('Pencacahan SSN24'!AD22),"belum","sudah")</f>
        <v>sudah</v>
      </c>
      <c r="F133" s="348">
        <f t="shared" si="1"/>
        <v>1</v>
      </c>
      <c r="G133" s="348">
        <f t="shared" si="2"/>
        <v>1</v>
      </c>
      <c r="H133" s="34">
        <f t="shared" si="16"/>
        <v>13</v>
      </c>
      <c r="I133" s="34">
        <f t="shared" si="3"/>
        <v>22</v>
      </c>
      <c r="J133" s="349" t="s">
        <v>507</v>
      </c>
      <c r="K133" s="349" t="s">
        <v>771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6">
        <v>36.0</v>
      </c>
      <c r="B134" s="346">
        <v>71.0</v>
      </c>
      <c r="C134" s="350">
        <v>150616.0</v>
      </c>
      <c r="D134" s="352">
        <v>1.0</v>
      </c>
      <c r="E134" s="34" t="str">
        <f>IF(ISBLANK('Pencacahan SSN24'!U23),"belum","sudah")</f>
        <v>sudah</v>
      </c>
      <c r="F134" s="348">
        <f t="shared" si="1"/>
        <v>1</v>
      </c>
      <c r="G134" s="348">
        <f t="shared" si="2"/>
        <v>1</v>
      </c>
      <c r="H134" s="34">
        <f>H133+1</f>
        <v>14</v>
      </c>
      <c r="I134" s="34">
        <f t="shared" si="3"/>
        <v>23</v>
      </c>
      <c r="J134" s="349" t="s">
        <v>507</v>
      </c>
      <c r="K134" s="349" t="s">
        <v>771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6">
        <v>36.0</v>
      </c>
      <c r="B135" s="346">
        <v>71.0</v>
      </c>
      <c r="C135" s="350">
        <v>150616.0</v>
      </c>
      <c r="D135" s="352">
        <v>2.0</v>
      </c>
      <c r="E135" s="34" t="str">
        <f>IF(ISBLANK('Pencacahan SSN24'!V23),"belum","sudah")</f>
        <v>sudah</v>
      </c>
      <c r="F135" s="348">
        <f t="shared" si="1"/>
        <v>1</v>
      </c>
      <c r="G135" s="348">
        <f t="shared" si="2"/>
        <v>1</v>
      </c>
      <c r="H135" s="34">
        <f t="shared" ref="H135:H143" si="17">H134</f>
        <v>14</v>
      </c>
      <c r="I135" s="34">
        <f t="shared" si="3"/>
        <v>23</v>
      </c>
      <c r="J135" s="349" t="s">
        <v>507</v>
      </c>
      <c r="K135" s="349" t="s">
        <v>771</v>
      </c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6">
        <v>36.0</v>
      </c>
      <c r="B136" s="346">
        <v>71.0</v>
      </c>
      <c r="C136" s="350">
        <v>150616.0</v>
      </c>
      <c r="D136" s="352">
        <v>3.0</v>
      </c>
      <c r="E136" s="34" t="str">
        <f>IF(ISBLANK('Pencacahan SSN24'!W23),"belum","sudah")</f>
        <v>sudah</v>
      </c>
      <c r="F136" s="348">
        <f t="shared" si="1"/>
        <v>1</v>
      </c>
      <c r="G136" s="348">
        <f t="shared" si="2"/>
        <v>1</v>
      </c>
      <c r="H136" s="34">
        <f t="shared" si="17"/>
        <v>14</v>
      </c>
      <c r="I136" s="34">
        <f t="shared" si="3"/>
        <v>23</v>
      </c>
      <c r="J136" s="349" t="s">
        <v>507</v>
      </c>
      <c r="K136" s="349" t="s">
        <v>771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6">
        <v>36.0</v>
      </c>
      <c r="B137" s="346">
        <v>71.0</v>
      </c>
      <c r="C137" s="350">
        <v>150616.0</v>
      </c>
      <c r="D137" s="352">
        <v>4.0</v>
      </c>
      <c r="E137" s="34" t="str">
        <f>IF(ISBLANK('Pencacahan SSN24'!X23),"belum","sudah")</f>
        <v>sudah</v>
      </c>
      <c r="F137" s="348">
        <f t="shared" si="1"/>
        <v>1</v>
      </c>
      <c r="G137" s="348">
        <f t="shared" si="2"/>
        <v>1</v>
      </c>
      <c r="H137" s="34">
        <f t="shared" si="17"/>
        <v>14</v>
      </c>
      <c r="I137" s="34">
        <f t="shared" si="3"/>
        <v>23</v>
      </c>
      <c r="J137" s="349" t="s">
        <v>507</v>
      </c>
      <c r="K137" s="349" t="s">
        <v>771</v>
      </c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6">
        <v>36.0</v>
      </c>
      <c r="B138" s="346">
        <v>71.0</v>
      </c>
      <c r="C138" s="350">
        <v>150616.0</v>
      </c>
      <c r="D138" s="352">
        <v>5.0</v>
      </c>
      <c r="E138" s="34" t="str">
        <f>IF(ISBLANK('Pencacahan SSN24'!Y23),"belum","sudah")</f>
        <v>sudah</v>
      </c>
      <c r="F138" s="348">
        <f t="shared" si="1"/>
        <v>1</v>
      </c>
      <c r="G138" s="348">
        <f t="shared" si="2"/>
        <v>1</v>
      </c>
      <c r="H138" s="34">
        <f t="shared" si="17"/>
        <v>14</v>
      </c>
      <c r="I138" s="34">
        <f t="shared" si="3"/>
        <v>23</v>
      </c>
      <c r="J138" s="349" t="s">
        <v>507</v>
      </c>
      <c r="K138" s="349" t="s">
        <v>771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6">
        <v>36.0</v>
      </c>
      <c r="B139" s="346">
        <v>71.0</v>
      </c>
      <c r="C139" s="350">
        <v>150616.0</v>
      </c>
      <c r="D139" s="352">
        <v>6.0</v>
      </c>
      <c r="E139" s="34" t="str">
        <f>IF(ISBLANK('Pencacahan SSN24'!Z23),"belum","sudah")</f>
        <v>sudah</v>
      </c>
      <c r="F139" s="348">
        <f t="shared" si="1"/>
        <v>1</v>
      </c>
      <c r="G139" s="348">
        <f t="shared" si="2"/>
        <v>1</v>
      </c>
      <c r="H139" s="34">
        <f t="shared" si="17"/>
        <v>14</v>
      </c>
      <c r="I139" s="34">
        <f t="shared" si="3"/>
        <v>23</v>
      </c>
      <c r="J139" s="349" t="s">
        <v>507</v>
      </c>
      <c r="K139" s="349" t="s">
        <v>771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6">
        <v>36.0</v>
      </c>
      <c r="B140" s="346">
        <v>71.0</v>
      </c>
      <c r="C140" s="350">
        <v>150616.0</v>
      </c>
      <c r="D140" s="352">
        <v>7.0</v>
      </c>
      <c r="E140" s="34" t="str">
        <f>IF(ISBLANK('Pencacahan SSN24'!AA23),"belum","sudah")</f>
        <v>sudah</v>
      </c>
      <c r="F140" s="348">
        <f t="shared" si="1"/>
        <v>1</v>
      </c>
      <c r="G140" s="348">
        <f t="shared" si="2"/>
        <v>1</v>
      </c>
      <c r="H140" s="34">
        <f t="shared" si="17"/>
        <v>14</v>
      </c>
      <c r="I140" s="34">
        <f t="shared" si="3"/>
        <v>23</v>
      </c>
      <c r="J140" s="349" t="s">
        <v>507</v>
      </c>
      <c r="K140" s="349" t="s">
        <v>771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6">
        <v>36.0</v>
      </c>
      <c r="B141" s="346">
        <v>71.0</v>
      </c>
      <c r="C141" s="350">
        <v>150616.0</v>
      </c>
      <c r="D141" s="352">
        <v>9.0</v>
      </c>
      <c r="E141" s="34" t="str">
        <f>IF(ISBLANK('Pencacahan SSN24'!AB23),"belum","sudah")</f>
        <v>sudah</v>
      </c>
      <c r="F141" s="348">
        <f t="shared" si="1"/>
        <v>1</v>
      </c>
      <c r="G141" s="348">
        <f t="shared" si="2"/>
        <v>1</v>
      </c>
      <c r="H141" s="34">
        <f t="shared" si="17"/>
        <v>14</v>
      </c>
      <c r="I141" s="34">
        <f t="shared" si="3"/>
        <v>23</v>
      </c>
      <c r="J141" s="349" t="s">
        <v>507</v>
      </c>
      <c r="K141" s="349" t="s">
        <v>771</v>
      </c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6">
        <v>36.0</v>
      </c>
      <c r="B142" s="346">
        <v>71.0</v>
      </c>
      <c r="C142" s="350">
        <v>150616.0</v>
      </c>
      <c r="D142" s="352">
        <v>11.0</v>
      </c>
      <c r="E142" s="34" t="str">
        <f>IF(ISBLANK('Pencacahan SSN24'!AC23),"belum","sudah")</f>
        <v>sudah</v>
      </c>
      <c r="F142" s="348">
        <f t="shared" si="1"/>
        <v>1</v>
      </c>
      <c r="G142" s="348">
        <f t="shared" si="2"/>
        <v>1</v>
      </c>
      <c r="H142" s="34">
        <f t="shared" si="17"/>
        <v>14</v>
      </c>
      <c r="I142" s="34">
        <f t="shared" si="3"/>
        <v>23</v>
      </c>
      <c r="J142" s="349" t="s">
        <v>507</v>
      </c>
      <c r="K142" s="349" t="s">
        <v>771</v>
      </c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6">
        <v>36.0</v>
      </c>
      <c r="B143" s="346">
        <v>71.0</v>
      </c>
      <c r="C143" s="350">
        <v>150616.0</v>
      </c>
      <c r="D143" s="352">
        <v>21.0</v>
      </c>
      <c r="E143" s="34" t="str">
        <f>IF(ISBLANK('Pencacahan SSN24'!AD23),"belum","sudah")</f>
        <v>sudah</v>
      </c>
      <c r="F143" s="348">
        <f t="shared" si="1"/>
        <v>1</v>
      </c>
      <c r="G143" s="348">
        <f t="shared" si="2"/>
        <v>1</v>
      </c>
      <c r="H143" s="34">
        <f t="shared" si="17"/>
        <v>14</v>
      </c>
      <c r="I143" s="34">
        <f t="shared" si="3"/>
        <v>23</v>
      </c>
      <c r="J143" s="349" t="s">
        <v>507</v>
      </c>
      <c r="K143" s="349" t="s">
        <v>771</v>
      </c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6">
        <v>36.0</v>
      </c>
      <c r="B144" s="346">
        <v>71.0</v>
      </c>
      <c r="C144" s="350">
        <v>150661.0</v>
      </c>
      <c r="D144" s="347">
        <v>1.0</v>
      </c>
      <c r="E144" s="34" t="str">
        <f>IF(ISBLANK('Pencacahan SSN24'!U24),"belum","sudah")</f>
        <v>sudah</v>
      </c>
      <c r="F144" s="348">
        <f t="shared" si="1"/>
        <v>1</v>
      </c>
      <c r="G144" s="348">
        <f t="shared" si="2"/>
        <v>1</v>
      </c>
      <c r="H144" s="34">
        <f>H143+1</f>
        <v>15</v>
      </c>
      <c r="I144" s="34">
        <f t="shared" si="3"/>
        <v>24</v>
      </c>
      <c r="J144" s="349" t="s">
        <v>507</v>
      </c>
      <c r="K144" s="349" t="s">
        <v>782</v>
      </c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6">
        <v>36.0</v>
      </c>
      <c r="B145" s="346">
        <v>71.0</v>
      </c>
      <c r="C145" s="350">
        <v>150661.0</v>
      </c>
      <c r="D145" s="347">
        <v>5.0</v>
      </c>
      <c r="E145" s="34" t="str">
        <f>IF(ISBLANK('Pencacahan SSN24'!V24),"belum","sudah")</f>
        <v>sudah</v>
      </c>
      <c r="F145" s="348">
        <f t="shared" si="1"/>
        <v>1</v>
      </c>
      <c r="G145" s="348">
        <f t="shared" si="2"/>
        <v>1</v>
      </c>
      <c r="H145" s="34">
        <f t="shared" ref="H145:H153" si="18">H144</f>
        <v>15</v>
      </c>
      <c r="I145" s="34">
        <f t="shared" si="3"/>
        <v>24</v>
      </c>
      <c r="J145" s="349" t="s">
        <v>507</v>
      </c>
      <c r="K145" s="349" t="s">
        <v>782</v>
      </c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6">
        <v>36.0</v>
      </c>
      <c r="B146" s="346">
        <v>71.0</v>
      </c>
      <c r="C146" s="350">
        <v>150661.0</v>
      </c>
      <c r="D146" s="347">
        <v>6.0</v>
      </c>
      <c r="E146" s="34" t="str">
        <f>IF(ISBLANK('Pencacahan SSN24'!W24),"belum","sudah")</f>
        <v>sudah</v>
      </c>
      <c r="F146" s="348">
        <f t="shared" si="1"/>
        <v>1</v>
      </c>
      <c r="G146" s="348">
        <f t="shared" si="2"/>
        <v>1</v>
      </c>
      <c r="H146" s="34">
        <f t="shared" si="18"/>
        <v>15</v>
      </c>
      <c r="I146" s="34">
        <f t="shared" si="3"/>
        <v>24</v>
      </c>
      <c r="J146" s="349" t="s">
        <v>507</v>
      </c>
      <c r="K146" s="349" t="s">
        <v>782</v>
      </c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6">
        <v>36.0</v>
      </c>
      <c r="B147" s="346">
        <v>71.0</v>
      </c>
      <c r="C147" s="350">
        <v>150661.0</v>
      </c>
      <c r="D147" s="347">
        <v>7.0</v>
      </c>
      <c r="E147" s="34" t="str">
        <f>IF(ISBLANK('Pencacahan SSN24'!X24),"belum","sudah")</f>
        <v>sudah</v>
      </c>
      <c r="F147" s="348">
        <f t="shared" si="1"/>
        <v>1</v>
      </c>
      <c r="G147" s="348">
        <f t="shared" si="2"/>
        <v>1</v>
      </c>
      <c r="H147" s="34">
        <f t="shared" si="18"/>
        <v>15</v>
      </c>
      <c r="I147" s="34">
        <f t="shared" si="3"/>
        <v>24</v>
      </c>
      <c r="J147" s="349" t="s">
        <v>507</v>
      </c>
      <c r="K147" s="349" t="s">
        <v>782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6">
        <v>36.0</v>
      </c>
      <c r="B148" s="346">
        <v>71.0</v>
      </c>
      <c r="C148" s="350">
        <v>150661.0</v>
      </c>
      <c r="D148" s="347">
        <v>9.0</v>
      </c>
      <c r="E148" s="34" t="str">
        <f>IF(ISBLANK('Pencacahan SSN24'!Y24),"belum","sudah")</f>
        <v>sudah</v>
      </c>
      <c r="F148" s="348">
        <f t="shared" si="1"/>
        <v>1</v>
      </c>
      <c r="G148" s="348">
        <f t="shared" si="2"/>
        <v>1</v>
      </c>
      <c r="H148" s="34">
        <f t="shared" si="18"/>
        <v>15</v>
      </c>
      <c r="I148" s="34">
        <f t="shared" si="3"/>
        <v>24</v>
      </c>
      <c r="J148" s="349" t="s">
        <v>507</v>
      </c>
      <c r="K148" s="349" t="s">
        <v>782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6">
        <v>36.0</v>
      </c>
      <c r="B149" s="346">
        <v>71.0</v>
      </c>
      <c r="C149" s="350">
        <v>150661.0</v>
      </c>
      <c r="D149" s="347">
        <v>10.0</v>
      </c>
      <c r="E149" s="34" t="str">
        <f>IF(ISBLANK('Pencacahan SSN24'!Z24),"belum","sudah")</f>
        <v>sudah</v>
      </c>
      <c r="F149" s="348">
        <f t="shared" si="1"/>
        <v>1</v>
      </c>
      <c r="G149" s="348">
        <f t="shared" si="2"/>
        <v>1</v>
      </c>
      <c r="H149" s="34">
        <f t="shared" si="18"/>
        <v>15</v>
      </c>
      <c r="I149" s="34">
        <f t="shared" si="3"/>
        <v>24</v>
      </c>
      <c r="J149" s="349" t="s">
        <v>507</v>
      </c>
      <c r="K149" s="349" t="s">
        <v>782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6">
        <v>36.0</v>
      </c>
      <c r="B150" s="346">
        <v>71.0</v>
      </c>
      <c r="C150" s="350">
        <v>150661.0</v>
      </c>
      <c r="D150" s="347">
        <v>11.0</v>
      </c>
      <c r="E150" s="34" t="str">
        <f>IF(ISBLANK('Pencacahan SSN24'!AA24),"belum","sudah")</f>
        <v>sudah</v>
      </c>
      <c r="F150" s="348">
        <f t="shared" si="1"/>
        <v>1</v>
      </c>
      <c r="G150" s="348">
        <f t="shared" si="2"/>
        <v>1</v>
      </c>
      <c r="H150" s="34">
        <f t="shared" si="18"/>
        <v>15</v>
      </c>
      <c r="I150" s="34">
        <f t="shared" si="3"/>
        <v>24</v>
      </c>
      <c r="J150" s="349" t="s">
        <v>507</v>
      </c>
      <c r="K150" s="349" t="s">
        <v>782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6">
        <v>36.0</v>
      </c>
      <c r="B151" s="346">
        <v>71.0</v>
      </c>
      <c r="C151" s="350">
        <v>150661.0</v>
      </c>
      <c r="D151" s="347">
        <v>12.0</v>
      </c>
      <c r="E151" s="34" t="str">
        <f>IF(ISBLANK('Pencacahan SSN24'!AB24),"belum","sudah")</f>
        <v>sudah</v>
      </c>
      <c r="F151" s="348">
        <f t="shared" si="1"/>
        <v>1</v>
      </c>
      <c r="G151" s="348">
        <f t="shared" si="2"/>
        <v>1</v>
      </c>
      <c r="H151" s="34">
        <f t="shared" si="18"/>
        <v>15</v>
      </c>
      <c r="I151" s="34">
        <f t="shared" si="3"/>
        <v>24</v>
      </c>
      <c r="J151" s="349" t="s">
        <v>507</v>
      </c>
      <c r="K151" s="349" t="s">
        <v>782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6">
        <v>36.0</v>
      </c>
      <c r="B152" s="346">
        <v>71.0</v>
      </c>
      <c r="C152" s="350">
        <v>150661.0</v>
      </c>
      <c r="D152" s="347">
        <v>13.0</v>
      </c>
      <c r="E152" s="34" t="str">
        <f>IF(ISBLANK('Pencacahan SSN24'!AC24),"belum","sudah")</f>
        <v>sudah</v>
      </c>
      <c r="F152" s="348">
        <f t="shared" si="1"/>
        <v>1</v>
      </c>
      <c r="G152" s="348">
        <f t="shared" si="2"/>
        <v>1</v>
      </c>
      <c r="H152" s="34">
        <f t="shared" si="18"/>
        <v>15</v>
      </c>
      <c r="I152" s="34">
        <f t="shared" si="3"/>
        <v>24</v>
      </c>
      <c r="J152" s="349" t="s">
        <v>507</v>
      </c>
      <c r="K152" s="349" t="s">
        <v>782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6">
        <v>36.0</v>
      </c>
      <c r="B153" s="346">
        <v>71.0</v>
      </c>
      <c r="C153" s="350">
        <v>150661.0</v>
      </c>
      <c r="D153" s="347">
        <v>14.0</v>
      </c>
      <c r="E153" s="34" t="str">
        <f>IF(ISBLANK('Pencacahan SSN24'!AD24),"belum","sudah")</f>
        <v>sudah</v>
      </c>
      <c r="F153" s="348">
        <f t="shared" si="1"/>
        <v>1</v>
      </c>
      <c r="G153" s="348">
        <f t="shared" si="2"/>
        <v>1</v>
      </c>
      <c r="H153" s="34">
        <f t="shared" si="18"/>
        <v>15</v>
      </c>
      <c r="I153" s="34">
        <f t="shared" si="3"/>
        <v>24</v>
      </c>
      <c r="J153" s="349" t="s">
        <v>507</v>
      </c>
      <c r="K153" s="349" t="s">
        <v>782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6">
        <v>36.0</v>
      </c>
      <c r="B154" s="346">
        <v>71.0</v>
      </c>
      <c r="C154" s="350">
        <v>150707.0</v>
      </c>
      <c r="D154" s="352">
        <v>1.0</v>
      </c>
      <c r="E154" s="34" t="str">
        <f>IF(ISBLANK('Pencacahan SSN24'!U25),"belum","sudah")</f>
        <v>sudah</v>
      </c>
      <c r="F154" s="348">
        <f t="shared" si="1"/>
        <v>1</v>
      </c>
      <c r="G154" s="348">
        <f t="shared" si="2"/>
        <v>1</v>
      </c>
      <c r="H154" s="34">
        <f>H153+1</f>
        <v>16</v>
      </c>
      <c r="I154" s="34">
        <f t="shared" si="3"/>
        <v>25</v>
      </c>
      <c r="J154" s="349" t="s">
        <v>507</v>
      </c>
      <c r="K154" s="349" t="s">
        <v>782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6">
        <v>36.0</v>
      </c>
      <c r="B155" s="346">
        <v>71.0</v>
      </c>
      <c r="C155" s="350">
        <v>150707.0</v>
      </c>
      <c r="D155" s="352">
        <v>2.0</v>
      </c>
      <c r="E155" s="34" t="str">
        <f>IF(ISBLANK('Pencacahan SSN24'!V25),"belum","sudah")</f>
        <v>sudah</v>
      </c>
      <c r="F155" s="348">
        <f t="shared" si="1"/>
        <v>1</v>
      </c>
      <c r="G155" s="348">
        <f t="shared" si="2"/>
        <v>1</v>
      </c>
      <c r="H155" s="34">
        <f t="shared" ref="H155:H163" si="19">H154</f>
        <v>16</v>
      </c>
      <c r="I155" s="34">
        <f t="shared" si="3"/>
        <v>25</v>
      </c>
      <c r="J155" s="349" t="s">
        <v>507</v>
      </c>
      <c r="K155" s="349" t="s">
        <v>782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6">
        <v>36.0</v>
      </c>
      <c r="B156" s="346">
        <v>71.0</v>
      </c>
      <c r="C156" s="350">
        <v>150707.0</v>
      </c>
      <c r="D156" s="352">
        <v>4.0</v>
      </c>
      <c r="E156" s="34" t="str">
        <f>IF(ISBLANK('Pencacahan SSN24'!W25),"belum","sudah")</f>
        <v>sudah</v>
      </c>
      <c r="F156" s="348">
        <f t="shared" si="1"/>
        <v>1</v>
      </c>
      <c r="G156" s="348">
        <f t="shared" si="2"/>
        <v>1</v>
      </c>
      <c r="H156" s="34">
        <f t="shared" si="19"/>
        <v>16</v>
      </c>
      <c r="I156" s="34">
        <f t="shared" si="3"/>
        <v>25</v>
      </c>
      <c r="J156" s="349" t="s">
        <v>507</v>
      </c>
      <c r="K156" s="349" t="s">
        <v>782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6">
        <v>36.0</v>
      </c>
      <c r="B157" s="346">
        <v>71.0</v>
      </c>
      <c r="C157" s="350">
        <v>150707.0</v>
      </c>
      <c r="D157" s="352">
        <v>5.0</v>
      </c>
      <c r="E157" s="34" t="str">
        <f>IF(ISBLANK('Pencacahan SSN24'!X25),"belum","sudah")</f>
        <v>sudah</v>
      </c>
      <c r="F157" s="348">
        <f t="shared" si="1"/>
        <v>1</v>
      </c>
      <c r="G157" s="348">
        <f t="shared" si="2"/>
        <v>1</v>
      </c>
      <c r="H157" s="34">
        <f t="shared" si="19"/>
        <v>16</v>
      </c>
      <c r="I157" s="34">
        <f t="shared" si="3"/>
        <v>25</v>
      </c>
      <c r="J157" s="349" t="s">
        <v>507</v>
      </c>
      <c r="K157" s="349" t="s">
        <v>782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6">
        <v>36.0</v>
      </c>
      <c r="B158" s="346">
        <v>71.0</v>
      </c>
      <c r="C158" s="350">
        <v>150707.0</v>
      </c>
      <c r="D158" s="352">
        <v>7.0</v>
      </c>
      <c r="E158" s="34" t="str">
        <f>IF(ISBLANK('Pencacahan SSN24'!Y25),"belum","sudah")</f>
        <v>sudah</v>
      </c>
      <c r="F158" s="348">
        <f t="shared" si="1"/>
        <v>1</v>
      </c>
      <c r="G158" s="348">
        <f t="shared" si="2"/>
        <v>1</v>
      </c>
      <c r="H158" s="34">
        <f t="shared" si="19"/>
        <v>16</v>
      </c>
      <c r="I158" s="34">
        <f t="shared" si="3"/>
        <v>25</v>
      </c>
      <c r="J158" s="349" t="s">
        <v>507</v>
      </c>
      <c r="K158" s="349" t="s">
        <v>782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6">
        <v>36.0</v>
      </c>
      <c r="B159" s="346">
        <v>71.0</v>
      </c>
      <c r="C159" s="350">
        <v>150707.0</v>
      </c>
      <c r="D159" s="352">
        <v>8.0</v>
      </c>
      <c r="E159" s="34" t="str">
        <f>IF(ISBLANK('Pencacahan SSN24'!Z25),"belum","sudah")</f>
        <v>sudah</v>
      </c>
      <c r="F159" s="348">
        <f t="shared" si="1"/>
        <v>1</v>
      </c>
      <c r="G159" s="348">
        <f t="shared" si="2"/>
        <v>1</v>
      </c>
      <c r="H159" s="34">
        <f t="shared" si="19"/>
        <v>16</v>
      </c>
      <c r="I159" s="34">
        <f t="shared" si="3"/>
        <v>25</v>
      </c>
      <c r="J159" s="349" t="s">
        <v>507</v>
      </c>
      <c r="K159" s="349" t="s">
        <v>782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6">
        <v>36.0</v>
      </c>
      <c r="B160" s="346">
        <v>71.0</v>
      </c>
      <c r="C160" s="350">
        <v>150707.0</v>
      </c>
      <c r="D160" s="352">
        <v>9.0</v>
      </c>
      <c r="E160" s="34" t="str">
        <f>IF(ISBLANK('Pencacahan SSN24'!AA25),"belum","sudah")</f>
        <v>sudah</v>
      </c>
      <c r="F160" s="348">
        <f t="shared" si="1"/>
        <v>1</v>
      </c>
      <c r="G160" s="348">
        <f t="shared" si="2"/>
        <v>1</v>
      </c>
      <c r="H160" s="34">
        <f t="shared" si="19"/>
        <v>16</v>
      </c>
      <c r="I160" s="34">
        <f t="shared" si="3"/>
        <v>25</v>
      </c>
      <c r="J160" s="349" t="s">
        <v>507</v>
      </c>
      <c r="K160" s="349" t="s">
        <v>782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6">
        <v>36.0</v>
      </c>
      <c r="B161" s="346">
        <v>71.0</v>
      </c>
      <c r="C161" s="350">
        <v>150707.0</v>
      </c>
      <c r="D161" s="352">
        <v>11.0</v>
      </c>
      <c r="E161" s="34" t="str">
        <f>IF(ISBLANK('Pencacahan SSN24'!AB25),"belum","sudah")</f>
        <v>sudah</v>
      </c>
      <c r="F161" s="348">
        <f t="shared" si="1"/>
        <v>1</v>
      </c>
      <c r="G161" s="348">
        <f t="shared" si="2"/>
        <v>1</v>
      </c>
      <c r="H161" s="34">
        <f t="shared" si="19"/>
        <v>16</v>
      </c>
      <c r="I161" s="34">
        <f t="shared" si="3"/>
        <v>25</v>
      </c>
      <c r="J161" s="349" t="s">
        <v>507</v>
      </c>
      <c r="K161" s="349" t="s">
        <v>782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6">
        <v>36.0</v>
      </c>
      <c r="B162" s="346">
        <v>71.0</v>
      </c>
      <c r="C162" s="350">
        <v>150707.0</v>
      </c>
      <c r="D162" s="352">
        <v>12.0</v>
      </c>
      <c r="E162" s="34" t="str">
        <f>IF(ISBLANK('Pencacahan SSN24'!AC25),"belum","sudah")</f>
        <v>sudah</v>
      </c>
      <c r="F162" s="348">
        <f t="shared" si="1"/>
        <v>1</v>
      </c>
      <c r="G162" s="348">
        <f t="shared" si="2"/>
        <v>1</v>
      </c>
      <c r="H162" s="34">
        <f t="shared" si="19"/>
        <v>16</v>
      </c>
      <c r="I162" s="34">
        <f t="shared" si="3"/>
        <v>25</v>
      </c>
      <c r="J162" s="349" t="s">
        <v>507</v>
      </c>
      <c r="K162" s="349" t="s">
        <v>782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6">
        <v>36.0</v>
      </c>
      <c r="B163" s="346">
        <v>71.0</v>
      </c>
      <c r="C163" s="350">
        <v>150707.0</v>
      </c>
      <c r="D163" s="352">
        <v>21.0</v>
      </c>
      <c r="E163" s="34" t="str">
        <f>IF(ISBLANK('Pencacahan SSN24'!AD25),"belum","sudah")</f>
        <v>sudah</v>
      </c>
      <c r="F163" s="348">
        <f t="shared" si="1"/>
        <v>1</v>
      </c>
      <c r="G163" s="348">
        <f t="shared" si="2"/>
        <v>1</v>
      </c>
      <c r="H163" s="34">
        <f t="shared" si="19"/>
        <v>16</v>
      </c>
      <c r="I163" s="34">
        <f t="shared" si="3"/>
        <v>25</v>
      </c>
      <c r="J163" s="349" t="s">
        <v>507</v>
      </c>
      <c r="K163" s="349" t="s">
        <v>782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6">
        <v>36.0</v>
      </c>
      <c r="B164" s="346">
        <v>71.0</v>
      </c>
      <c r="C164" s="350">
        <v>150747.0</v>
      </c>
      <c r="D164" s="353">
        <v>2.0</v>
      </c>
      <c r="E164" s="34" t="str">
        <f>IF(ISBLANK('Pencacahan SSN24'!U26),"belum","sudah")</f>
        <v>sudah</v>
      </c>
      <c r="F164" s="348">
        <f t="shared" si="1"/>
        <v>1</v>
      </c>
      <c r="G164" s="348">
        <f t="shared" si="2"/>
        <v>1</v>
      </c>
      <c r="H164" s="34">
        <f>H163+1</f>
        <v>17</v>
      </c>
      <c r="I164" s="34">
        <f t="shared" si="3"/>
        <v>26</v>
      </c>
      <c r="J164" s="349" t="s">
        <v>767</v>
      </c>
      <c r="K164" s="349" t="s">
        <v>791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6">
        <v>36.0</v>
      </c>
      <c r="B165" s="346">
        <v>71.0</v>
      </c>
      <c r="C165" s="350">
        <v>150747.0</v>
      </c>
      <c r="D165" s="353">
        <v>3.0</v>
      </c>
      <c r="E165" s="34" t="str">
        <f>IF(ISBLANK('Pencacahan SSN24'!V26),"belum","sudah")</f>
        <v>sudah</v>
      </c>
      <c r="F165" s="348">
        <f t="shared" si="1"/>
        <v>1</v>
      </c>
      <c r="G165" s="348">
        <f t="shared" si="2"/>
        <v>1</v>
      </c>
      <c r="H165" s="34">
        <f t="shared" ref="H165:H173" si="20">H164</f>
        <v>17</v>
      </c>
      <c r="I165" s="34">
        <f t="shared" si="3"/>
        <v>26</v>
      </c>
      <c r="J165" s="349" t="s">
        <v>767</v>
      </c>
      <c r="K165" s="349" t="s">
        <v>791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6">
        <v>36.0</v>
      </c>
      <c r="B166" s="346">
        <v>71.0</v>
      </c>
      <c r="C166" s="350">
        <v>150747.0</v>
      </c>
      <c r="D166" s="353">
        <v>4.0</v>
      </c>
      <c r="E166" s="34" t="str">
        <f>IF(ISBLANK('Pencacahan SSN24'!W26),"belum","sudah")</f>
        <v>sudah</v>
      </c>
      <c r="F166" s="348">
        <f t="shared" si="1"/>
        <v>1</v>
      </c>
      <c r="G166" s="348">
        <f t="shared" si="2"/>
        <v>1</v>
      </c>
      <c r="H166" s="34">
        <f t="shared" si="20"/>
        <v>17</v>
      </c>
      <c r="I166" s="34">
        <f t="shared" si="3"/>
        <v>26</v>
      </c>
      <c r="J166" s="349" t="s">
        <v>767</v>
      </c>
      <c r="K166" s="349" t="s">
        <v>791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6">
        <v>36.0</v>
      </c>
      <c r="B167" s="346">
        <v>71.0</v>
      </c>
      <c r="C167" s="350">
        <v>150747.0</v>
      </c>
      <c r="D167" s="353">
        <v>5.0</v>
      </c>
      <c r="E167" s="34" t="str">
        <f>IF(ISBLANK('Pencacahan SSN24'!X26),"belum","sudah")</f>
        <v>sudah</v>
      </c>
      <c r="F167" s="348">
        <f t="shared" si="1"/>
        <v>1</v>
      </c>
      <c r="G167" s="348">
        <f t="shared" si="2"/>
        <v>1</v>
      </c>
      <c r="H167" s="34">
        <f t="shared" si="20"/>
        <v>17</v>
      </c>
      <c r="I167" s="34">
        <f t="shared" si="3"/>
        <v>26</v>
      </c>
      <c r="J167" s="349" t="s">
        <v>767</v>
      </c>
      <c r="K167" s="349" t="s">
        <v>791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6">
        <v>36.0</v>
      </c>
      <c r="B168" s="346">
        <v>71.0</v>
      </c>
      <c r="C168" s="350">
        <v>150747.0</v>
      </c>
      <c r="D168" s="353">
        <v>7.0</v>
      </c>
      <c r="E168" s="34" t="str">
        <f>IF(ISBLANK('Pencacahan SSN24'!Y26),"belum","sudah")</f>
        <v>sudah</v>
      </c>
      <c r="F168" s="348">
        <f t="shared" si="1"/>
        <v>1</v>
      </c>
      <c r="G168" s="348">
        <f t="shared" si="2"/>
        <v>1</v>
      </c>
      <c r="H168" s="34">
        <f t="shared" si="20"/>
        <v>17</v>
      </c>
      <c r="I168" s="34">
        <f t="shared" si="3"/>
        <v>26</v>
      </c>
      <c r="J168" s="349" t="s">
        <v>767</v>
      </c>
      <c r="K168" s="349" t="s">
        <v>791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6">
        <v>36.0</v>
      </c>
      <c r="B169" s="346">
        <v>71.0</v>
      </c>
      <c r="C169" s="350">
        <v>150747.0</v>
      </c>
      <c r="D169" s="353">
        <v>8.0</v>
      </c>
      <c r="E169" s="34" t="str">
        <f>IF(ISBLANK('Pencacahan SSN24'!Z26),"belum","sudah")</f>
        <v>sudah</v>
      </c>
      <c r="F169" s="348">
        <f t="shared" si="1"/>
        <v>1</v>
      </c>
      <c r="G169" s="348">
        <f t="shared" si="2"/>
        <v>1</v>
      </c>
      <c r="H169" s="34">
        <f t="shared" si="20"/>
        <v>17</v>
      </c>
      <c r="I169" s="34">
        <f t="shared" si="3"/>
        <v>26</v>
      </c>
      <c r="J169" s="349" t="s">
        <v>767</v>
      </c>
      <c r="K169" s="349" t="s">
        <v>791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6">
        <v>36.0</v>
      </c>
      <c r="B170" s="346">
        <v>71.0</v>
      </c>
      <c r="C170" s="350">
        <v>150747.0</v>
      </c>
      <c r="D170" s="353">
        <v>9.0</v>
      </c>
      <c r="E170" s="34" t="str">
        <f>IF(ISBLANK('Pencacahan SSN24'!AA26),"belum","sudah")</f>
        <v>sudah</v>
      </c>
      <c r="F170" s="348">
        <f t="shared" si="1"/>
        <v>1</v>
      </c>
      <c r="G170" s="348">
        <f t="shared" si="2"/>
        <v>1</v>
      </c>
      <c r="H170" s="34">
        <f t="shared" si="20"/>
        <v>17</v>
      </c>
      <c r="I170" s="34">
        <f t="shared" si="3"/>
        <v>26</v>
      </c>
      <c r="J170" s="349" t="s">
        <v>767</v>
      </c>
      <c r="K170" s="349" t="s">
        <v>791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6">
        <v>36.0</v>
      </c>
      <c r="B171" s="346">
        <v>71.0</v>
      </c>
      <c r="C171" s="350">
        <v>150747.0</v>
      </c>
      <c r="D171" s="353">
        <v>11.0</v>
      </c>
      <c r="E171" s="34" t="str">
        <f>IF(ISBLANK('Pencacahan SSN24'!AB26),"belum","sudah")</f>
        <v>sudah</v>
      </c>
      <c r="F171" s="348">
        <f t="shared" si="1"/>
        <v>1</v>
      </c>
      <c r="G171" s="348">
        <f t="shared" si="2"/>
        <v>1</v>
      </c>
      <c r="H171" s="34">
        <f t="shared" si="20"/>
        <v>17</v>
      </c>
      <c r="I171" s="34">
        <f t="shared" si="3"/>
        <v>26</v>
      </c>
      <c r="J171" s="349" t="s">
        <v>767</v>
      </c>
      <c r="K171" s="349" t="s">
        <v>791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6">
        <v>36.0</v>
      </c>
      <c r="B172" s="346">
        <v>71.0</v>
      </c>
      <c r="C172" s="350">
        <v>150747.0</v>
      </c>
      <c r="D172" s="353">
        <v>12.0</v>
      </c>
      <c r="E172" s="34" t="str">
        <f>IF(ISBLANK('Pencacahan SSN24'!AC26),"belum","sudah")</f>
        <v>sudah</v>
      </c>
      <c r="F172" s="348">
        <f t="shared" si="1"/>
        <v>1</v>
      </c>
      <c r="G172" s="348">
        <f t="shared" si="2"/>
        <v>1</v>
      </c>
      <c r="H172" s="34">
        <f t="shared" si="20"/>
        <v>17</v>
      </c>
      <c r="I172" s="34">
        <f t="shared" si="3"/>
        <v>26</v>
      </c>
      <c r="J172" s="349" t="s">
        <v>767</v>
      </c>
      <c r="K172" s="349" t="s">
        <v>791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6">
        <v>36.0</v>
      </c>
      <c r="B173" s="346">
        <v>71.0</v>
      </c>
      <c r="C173" s="350">
        <v>150747.0</v>
      </c>
      <c r="D173" s="353">
        <v>21.0</v>
      </c>
      <c r="E173" s="34" t="str">
        <f>IF(ISBLANK('Pencacahan SSN24'!AD26),"belum","sudah")</f>
        <v>sudah</v>
      </c>
      <c r="F173" s="348">
        <f t="shared" si="1"/>
        <v>1</v>
      </c>
      <c r="G173" s="348">
        <f t="shared" si="2"/>
        <v>1</v>
      </c>
      <c r="H173" s="34">
        <f t="shared" si="20"/>
        <v>17</v>
      </c>
      <c r="I173" s="34">
        <f t="shared" si="3"/>
        <v>26</v>
      </c>
      <c r="J173" s="349" t="s">
        <v>767</v>
      </c>
      <c r="K173" s="349" t="s">
        <v>791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6">
        <v>36.0</v>
      </c>
      <c r="B174" s="346">
        <v>71.0</v>
      </c>
      <c r="C174" s="354">
        <v>150788.0</v>
      </c>
      <c r="D174" s="355">
        <v>1.0</v>
      </c>
      <c r="E174" s="34" t="str">
        <f>IF(ISBLANK('Pencacahan SSN24'!U27),"belum","sudah")</f>
        <v>sudah</v>
      </c>
      <c r="F174" s="348">
        <f t="shared" si="1"/>
        <v>1</v>
      </c>
      <c r="G174" s="348">
        <f t="shared" si="2"/>
        <v>1</v>
      </c>
      <c r="H174" s="34">
        <f>H173+1</f>
        <v>18</v>
      </c>
      <c r="I174" s="34">
        <f t="shared" si="3"/>
        <v>27</v>
      </c>
      <c r="J174" s="349" t="s">
        <v>755</v>
      </c>
      <c r="K174" s="349" t="s">
        <v>766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6">
        <v>36.0</v>
      </c>
      <c r="B175" s="346">
        <v>71.0</v>
      </c>
      <c r="C175" s="354">
        <v>150788.0</v>
      </c>
      <c r="D175" s="355">
        <v>4.0</v>
      </c>
      <c r="E175" s="34" t="str">
        <f>IF(ISBLANK('Pencacahan SSN24'!V27),"belum","sudah")</f>
        <v>sudah</v>
      </c>
      <c r="F175" s="348">
        <f t="shared" si="1"/>
        <v>1</v>
      </c>
      <c r="G175" s="348">
        <f t="shared" si="2"/>
        <v>1</v>
      </c>
      <c r="H175" s="34">
        <f t="shared" ref="H175:H183" si="21">H174</f>
        <v>18</v>
      </c>
      <c r="I175" s="34">
        <f t="shared" si="3"/>
        <v>27</v>
      </c>
      <c r="J175" s="349" t="s">
        <v>755</v>
      </c>
      <c r="K175" s="349" t="s">
        <v>766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6">
        <v>36.0</v>
      </c>
      <c r="B176" s="346">
        <v>71.0</v>
      </c>
      <c r="C176" s="354">
        <v>150788.0</v>
      </c>
      <c r="D176" s="355">
        <v>7.0</v>
      </c>
      <c r="E176" s="34" t="str">
        <f>IF(ISBLANK('Pencacahan SSN24'!W27),"belum","sudah")</f>
        <v>sudah</v>
      </c>
      <c r="F176" s="348">
        <f t="shared" si="1"/>
        <v>1</v>
      </c>
      <c r="G176" s="348">
        <f t="shared" si="2"/>
        <v>1</v>
      </c>
      <c r="H176" s="34">
        <f t="shared" si="21"/>
        <v>18</v>
      </c>
      <c r="I176" s="34">
        <f t="shared" si="3"/>
        <v>27</v>
      </c>
      <c r="J176" s="349" t="s">
        <v>755</v>
      </c>
      <c r="K176" s="349" t="s">
        <v>766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6">
        <v>36.0</v>
      </c>
      <c r="B177" s="346">
        <v>71.0</v>
      </c>
      <c r="C177" s="354">
        <v>150788.0</v>
      </c>
      <c r="D177" s="355">
        <v>8.0</v>
      </c>
      <c r="E177" s="34" t="str">
        <f>IF(ISBLANK('Pencacahan SSN24'!X27),"belum","sudah")</f>
        <v>sudah</v>
      </c>
      <c r="F177" s="348">
        <f t="shared" si="1"/>
        <v>1</v>
      </c>
      <c r="G177" s="348">
        <f t="shared" si="2"/>
        <v>1</v>
      </c>
      <c r="H177" s="34">
        <f t="shared" si="21"/>
        <v>18</v>
      </c>
      <c r="I177" s="34">
        <f t="shared" si="3"/>
        <v>27</v>
      </c>
      <c r="J177" s="349" t="s">
        <v>755</v>
      </c>
      <c r="K177" s="349" t="s">
        <v>766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6">
        <v>36.0</v>
      </c>
      <c r="B178" s="346">
        <v>71.0</v>
      </c>
      <c r="C178" s="354">
        <v>150788.0</v>
      </c>
      <c r="D178" s="355">
        <v>9.0</v>
      </c>
      <c r="E178" s="34" t="str">
        <f>IF(ISBLANK('Pencacahan SSN24'!Y27),"belum","sudah")</f>
        <v>sudah</v>
      </c>
      <c r="F178" s="348">
        <f t="shared" si="1"/>
        <v>1</v>
      </c>
      <c r="G178" s="348">
        <f t="shared" si="2"/>
        <v>1</v>
      </c>
      <c r="H178" s="34">
        <f t="shared" si="21"/>
        <v>18</v>
      </c>
      <c r="I178" s="34">
        <f t="shared" si="3"/>
        <v>27</v>
      </c>
      <c r="J178" s="349" t="s">
        <v>755</v>
      </c>
      <c r="K178" s="349" t="s">
        <v>766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6">
        <v>36.0</v>
      </c>
      <c r="B179" s="346">
        <v>71.0</v>
      </c>
      <c r="C179" s="354">
        <v>150788.0</v>
      </c>
      <c r="D179" s="355">
        <v>10.0</v>
      </c>
      <c r="E179" s="34" t="str">
        <f>IF(ISBLANK('Pencacahan SSN24'!Z27),"belum","sudah")</f>
        <v>sudah</v>
      </c>
      <c r="F179" s="348">
        <f t="shared" si="1"/>
        <v>1</v>
      </c>
      <c r="G179" s="348">
        <f t="shared" si="2"/>
        <v>1</v>
      </c>
      <c r="H179" s="34">
        <f t="shared" si="21"/>
        <v>18</v>
      </c>
      <c r="I179" s="34">
        <f t="shared" si="3"/>
        <v>27</v>
      </c>
      <c r="J179" s="349" t="s">
        <v>755</v>
      </c>
      <c r="K179" s="349" t="s">
        <v>766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6">
        <v>36.0</v>
      </c>
      <c r="B180" s="346">
        <v>71.0</v>
      </c>
      <c r="C180" s="354">
        <v>150788.0</v>
      </c>
      <c r="D180" s="355">
        <v>11.0</v>
      </c>
      <c r="E180" s="34" t="str">
        <f>IF(ISBLANK('Pencacahan SSN24'!AA27),"belum","sudah")</f>
        <v>sudah</v>
      </c>
      <c r="F180" s="348">
        <f t="shared" si="1"/>
        <v>1</v>
      </c>
      <c r="G180" s="348">
        <f t="shared" si="2"/>
        <v>1</v>
      </c>
      <c r="H180" s="34">
        <f t="shared" si="21"/>
        <v>18</v>
      </c>
      <c r="I180" s="34">
        <f t="shared" si="3"/>
        <v>27</v>
      </c>
      <c r="J180" s="349" t="s">
        <v>755</v>
      </c>
      <c r="K180" s="349" t="s">
        <v>766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6">
        <v>36.0</v>
      </c>
      <c r="B181" s="346">
        <v>71.0</v>
      </c>
      <c r="C181" s="354">
        <v>150788.0</v>
      </c>
      <c r="D181" s="355">
        <v>12.0</v>
      </c>
      <c r="E181" s="34" t="str">
        <f>IF(ISBLANK('Pencacahan SSN24'!AB27),"belum","sudah")</f>
        <v>sudah</v>
      </c>
      <c r="F181" s="348">
        <f t="shared" si="1"/>
        <v>1</v>
      </c>
      <c r="G181" s="348">
        <f t="shared" si="2"/>
        <v>1</v>
      </c>
      <c r="H181" s="34">
        <f t="shared" si="21"/>
        <v>18</v>
      </c>
      <c r="I181" s="34">
        <f t="shared" si="3"/>
        <v>27</v>
      </c>
      <c r="J181" s="349" t="s">
        <v>755</v>
      </c>
      <c r="K181" s="349" t="s">
        <v>766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6">
        <v>36.0</v>
      </c>
      <c r="B182" s="346">
        <v>71.0</v>
      </c>
      <c r="C182" s="354">
        <v>150788.0</v>
      </c>
      <c r="D182" s="355">
        <v>21.0</v>
      </c>
      <c r="E182" s="34" t="str">
        <f>IF(ISBLANK('Pencacahan SSN24'!AC27),"belum","sudah")</f>
        <v>sudah</v>
      </c>
      <c r="F182" s="348">
        <f t="shared" si="1"/>
        <v>1</v>
      </c>
      <c r="G182" s="348">
        <f t="shared" si="2"/>
        <v>1</v>
      </c>
      <c r="H182" s="34">
        <f t="shared" si="21"/>
        <v>18</v>
      </c>
      <c r="I182" s="34">
        <f t="shared" si="3"/>
        <v>27</v>
      </c>
      <c r="J182" s="349" t="s">
        <v>755</v>
      </c>
      <c r="K182" s="349" t="s">
        <v>766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6">
        <v>36.0</v>
      </c>
      <c r="B183" s="346">
        <v>71.0</v>
      </c>
      <c r="C183" s="354">
        <v>150788.0</v>
      </c>
      <c r="D183" s="355">
        <v>22.0</v>
      </c>
      <c r="E183" s="34" t="str">
        <f>IF(ISBLANK('Pencacahan SSN24'!AD27),"belum","sudah")</f>
        <v>sudah</v>
      </c>
      <c r="F183" s="348">
        <f t="shared" si="1"/>
        <v>1</v>
      </c>
      <c r="G183" s="348">
        <f t="shared" si="2"/>
        <v>1</v>
      </c>
      <c r="H183" s="34">
        <f t="shared" si="21"/>
        <v>18</v>
      </c>
      <c r="I183" s="34">
        <f t="shared" si="3"/>
        <v>27</v>
      </c>
      <c r="J183" s="349" t="s">
        <v>755</v>
      </c>
      <c r="K183" s="349" t="s">
        <v>766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6">
        <v>36.0</v>
      </c>
      <c r="B184" s="346">
        <v>71.0</v>
      </c>
      <c r="C184" s="356">
        <v>150838.0</v>
      </c>
      <c r="D184" s="355">
        <v>1.0</v>
      </c>
      <c r="E184" s="34" t="str">
        <f>IF(ISBLANK('Pencacahan SSN24'!U28),"belum","sudah")</f>
        <v>sudah</v>
      </c>
      <c r="F184" s="348">
        <f t="shared" si="1"/>
        <v>1</v>
      </c>
      <c r="G184" s="348">
        <f t="shared" si="2"/>
        <v>1</v>
      </c>
      <c r="H184" s="34">
        <f>H183+1</f>
        <v>19</v>
      </c>
      <c r="I184" s="34">
        <f t="shared" si="3"/>
        <v>28</v>
      </c>
      <c r="J184" s="349" t="s">
        <v>513</v>
      </c>
      <c r="K184" s="349" t="s">
        <v>802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6">
        <v>36.0</v>
      </c>
      <c r="B185" s="346">
        <v>71.0</v>
      </c>
      <c r="C185" s="356">
        <v>150838.0</v>
      </c>
      <c r="D185" s="355">
        <v>2.0</v>
      </c>
      <c r="E185" s="34" t="str">
        <f>IF(ISBLANK('Pencacahan SSN24'!V28),"belum","sudah")</f>
        <v>sudah</v>
      </c>
      <c r="F185" s="348">
        <f t="shared" si="1"/>
        <v>1</v>
      </c>
      <c r="G185" s="348">
        <f t="shared" si="2"/>
        <v>1</v>
      </c>
      <c r="H185" s="34">
        <f t="shared" ref="H185:H193" si="22">H184</f>
        <v>19</v>
      </c>
      <c r="I185" s="34">
        <f t="shared" si="3"/>
        <v>28</v>
      </c>
      <c r="J185" s="349" t="s">
        <v>513</v>
      </c>
      <c r="K185" s="349" t="s">
        <v>802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6">
        <v>36.0</v>
      </c>
      <c r="B186" s="346">
        <v>71.0</v>
      </c>
      <c r="C186" s="356">
        <v>150838.0</v>
      </c>
      <c r="D186" s="355">
        <v>4.0</v>
      </c>
      <c r="E186" s="34" t="str">
        <f>IF(ISBLANK('Pencacahan SSN24'!W28),"belum","sudah")</f>
        <v>sudah</v>
      </c>
      <c r="F186" s="348">
        <f t="shared" si="1"/>
        <v>1</v>
      </c>
      <c r="G186" s="348">
        <f t="shared" si="2"/>
        <v>1</v>
      </c>
      <c r="H186" s="34">
        <f t="shared" si="22"/>
        <v>19</v>
      </c>
      <c r="I186" s="34">
        <f t="shared" si="3"/>
        <v>28</v>
      </c>
      <c r="J186" s="349" t="s">
        <v>513</v>
      </c>
      <c r="K186" s="349" t="s">
        <v>802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6">
        <v>36.0</v>
      </c>
      <c r="B187" s="346">
        <v>71.0</v>
      </c>
      <c r="C187" s="356">
        <v>150838.0</v>
      </c>
      <c r="D187" s="355">
        <v>6.0</v>
      </c>
      <c r="E187" s="34" t="str">
        <f>IF(ISBLANK('Pencacahan SSN24'!X28),"belum","sudah")</f>
        <v>sudah</v>
      </c>
      <c r="F187" s="348">
        <f t="shared" si="1"/>
        <v>1</v>
      </c>
      <c r="G187" s="348">
        <f t="shared" si="2"/>
        <v>1</v>
      </c>
      <c r="H187" s="34">
        <f t="shared" si="22"/>
        <v>19</v>
      </c>
      <c r="I187" s="34">
        <f t="shared" si="3"/>
        <v>28</v>
      </c>
      <c r="J187" s="349" t="s">
        <v>513</v>
      </c>
      <c r="K187" s="349" t="s">
        <v>802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6">
        <v>36.0</v>
      </c>
      <c r="B188" s="346">
        <v>71.0</v>
      </c>
      <c r="C188" s="356">
        <v>150838.0</v>
      </c>
      <c r="D188" s="355">
        <v>7.0</v>
      </c>
      <c r="E188" s="34" t="str">
        <f>IF(ISBLANK('Pencacahan SSN24'!Y28),"belum","sudah")</f>
        <v>sudah</v>
      </c>
      <c r="F188" s="348">
        <f t="shared" si="1"/>
        <v>1</v>
      </c>
      <c r="G188" s="348">
        <f t="shared" si="2"/>
        <v>1</v>
      </c>
      <c r="H188" s="34">
        <f t="shared" si="22"/>
        <v>19</v>
      </c>
      <c r="I188" s="34">
        <f t="shared" si="3"/>
        <v>28</v>
      </c>
      <c r="J188" s="349" t="s">
        <v>513</v>
      </c>
      <c r="K188" s="349" t="s">
        <v>802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6">
        <v>36.0</v>
      </c>
      <c r="B189" s="346">
        <v>71.0</v>
      </c>
      <c r="C189" s="356">
        <v>150838.0</v>
      </c>
      <c r="D189" s="355">
        <v>8.0</v>
      </c>
      <c r="E189" s="34" t="str">
        <f>IF(ISBLANK('Pencacahan SSN24'!Z28),"belum","sudah")</f>
        <v>sudah</v>
      </c>
      <c r="F189" s="348">
        <f t="shared" si="1"/>
        <v>1</v>
      </c>
      <c r="G189" s="348">
        <f t="shared" si="2"/>
        <v>1</v>
      </c>
      <c r="H189" s="34">
        <f t="shared" si="22"/>
        <v>19</v>
      </c>
      <c r="I189" s="34">
        <f t="shared" si="3"/>
        <v>28</v>
      </c>
      <c r="J189" s="349" t="s">
        <v>513</v>
      </c>
      <c r="K189" s="349" t="s">
        <v>802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6">
        <v>36.0</v>
      </c>
      <c r="B190" s="346">
        <v>71.0</v>
      </c>
      <c r="C190" s="356">
        <v>150838.0</v>
      </c>
      <c r="D190" s="355">
        <v>9.0</v>
      </c>
      <c r="E190" s="34" t="str">
        <f>IF(ISBLANK('Pencacahan SSN24'!AA28),"belum","sudah")</f>
        <v>sudah</v>
      </c>
      <c r="F190" s="348">
        <f t="shared" si="1"/>
        <v>1</v>
      </c>
      <c r="G190" s="348">
        <f t="shared" si="2"/>
        <v>1</v>
      </c>
      <c r="H190" s="34">
        <f t="shared" si="22"/>
        <v>19</v>
      </c>
      <c r="I190" s="34">
        <f t="shared" si="3"/>
        <v>28</v>
      </c>
      <c r="J190" s="349" t="s">
        <v>513</v>
      </c>
      <c r="K190" s="349" t="s">
        <v>802</v>
      </c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6">
        <v>36.0</v>
      </c>
      <c r="B191" s="346">
        <v>71.0</v>
      </c>
      <c r="C191" s="356">
        <v>150838.0</v>
      </c>
      <c r="D191" s="355">
        <v>10.0</v>
      </c>
      <c r="E191" s="34" t="str">
        <f>IF(ISBLANK('Pencacahan SSN24'!AB28),"belum","sudah")</f>
        <v>sudah</v>
      </c>
      <c r="F191" s="348">
        <f t="shared" si="1"/>
        <v>1</v>
      </c>
      <c r="G191" s="348">
        <f t="shared" si="2"/>
        <v>1</v>
      </c>
      <c r="H191" s="34">
        <f t="shared" si="22"/>
        <v>19</v>
      </c>
      <c r="I191" s="34">
        <f t="shared" si="3"/>
        <v>28</v>
      </c>
      <c r="J191" s="349" t="s">
        <v>513</v>
      </c>
      <c r="K191" s="349" t="s">
        <v>802</v>
      </c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6">
        <v>36.0</v>
      </c>
      <c r="B192" s="346">
        <v>71.0</v>
      </c>
      <c r="C192" s="356">
        <v>150838.0</v>
      </c>
      <c r="D192" s="355">
        <v>11.0</v>
      </c>
      <c r="E192" s="34" t="str">
        <f>IF(ISBLANK('Pencacahan SSN24'!AC28),"belum","sudah")</f>
        <v>sudah</v>
      </c>
      <c r="F192" s="348">
        <f t="shared" si="1"/>
        <v>1</v>
      </c>
      <c r="G192" s="348">
        <f t="shared" si="2"/>
        <v>1</v>
      </c>
      <c r="H192" s="34">
        <f t="shared" si="22"/>
        <v>19</v>
      </c>
      <c r="I192" s="34">
        <f t="shared" si="3"/>
        <v>28</v>
      </c>
      <c r="J192" s="349" t="s">
        <v>513</v>
      </c>
      <c r="K192" s="349" t="s">
        <v>802</v>
      </c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6">
        <v>36.0</v>
      </c>
      <c r="B193" s="346">
        <v>71.0</v>
      </c>
      <c r="C193" s="356">
        <v>150838.0</v>
      </c>
      <c r="D193" s="355">
        <v>12.0</v>
      </c>
      <c r="E193" s="34" t="str">
        <f>IF(ISBLANK('Pencacahan SSN24'!AD28),"belum","sudah")</f>
        <v>belum</v>
      </c>
      <c r="F193" s="348" t="str">
        <f t="shared" si="1"/>
        <v/>
      </c>
      <c r="G193" s="348" t="str">
        <f t="shared" si="2"/>
        <v/>
      </c>
      <c r="H193" s="34">
        <f t="shared" si="22"/>
        <v>19</v>
      </c>
      <c r="I193" s="34">
        <f t="shared" si="3"/>
        <v>28</v>
      </c>
      <c r="J193" s="349" t="s">
        <v>513</v>
      </c>
      <c r="K193" s="349" t="s">
        <v>802</v>
      </c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6">
        <v>36.0</v>
      </c>
      <c r="B194" s="346">
        <v>71.0</v>
      </c>
      <c r="C194" s="354">
        <v>150873.0</v>
      </c>
      <c r="D194" s="355">
        <v>1.0</v>
      </c>
      <c r="E194" s="351" t="str">
        <f>IF(ISBLANK('Pencacahan SSN24'!U29),"belum","sudah")</f>
        <v>sudah</v>
      </c>
      <c r="F194" s="348">
        <f t="shared" si="1"/>
        <v>1</v>
      </c>
      <c r="G194" s="348">
        <f t="shared" si="2"/>
        <v>1</v>
      </c>
      <c r="H194" s="34">
        <f>H193+1</f>
        <v>20</v>
      </c>
      <c r="I194" s="34">
        <f t="shared" si="3"/>
        <v>29</v>
      </c>
      <c r="J194" s="349" t="s">
        <v>513</v>
      </c>
      <c r="K194" s="349" t="s">
        <v>802</v>
      </c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6">
        <v>36.0</v>
      </c>
      <c r="B195" s="346">
        <v>71.0</v>
      </c>
      <c r="C195" s="354">
        <v>150873.0</v>
      </c>
      <c r="D195" s="355">
        <v>2.0</v>
      </c>
      <c r="E195" s="351" t="str">
        <f>IF(ISBLANK('Pencacahan SSN24'!V29),"belum","sudah")</f>
        <v>sudah</v>
      </c>
      <c r="F195" s="348">
        <f t="shared" si="1"/>
        <v>1</v>
      </c>
      <c r="G195" s="348">
        <f t="shared" si="2"/>
        <v>1</v>
      </c>
      <c r="H195" s="34">
        <f t="shared" ref="H195:H203" si="23">H194</f>
        <v>20</v>
      </c>
      <c r="I195" s="34">
        <f t="shared" si="3"/>
        <v>29</v>
      </c>
      <c r="J195" s="349" t="s">
        <v>513</v>
      </c>
      <c r="K195" s="349" t="s">
        <v>802</v>
      </c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6">
        <v>36.0</v>
      </c>
      <c r="B196" s="346">
        <v>71.0</v>
      </c>
      <c r="C196" s="354">
        <v>150873.0</v>
      </c>
      <c r="D196" s="355">
        <v>6.0</v>
      </c>
      <c r="E196" s="351" t="str">
        <f>IF(ISBLANK('Pencacahan SSN24'!W29),"belum","sudah")</f>
        <v>sudah</v>
      </c>
      <c r="F196" s="348">
        <f t="shared" si="1"/>
        <v>1</v>
      </c>
      <c r="G196" s="348">
        <f t="shared" si="2"/>
        <v>1</v>
      </c>
      <c r="H196" s="34">
        <f t="shared" si="23"/>
        <v>20</v>
      </c>
      <c r="I196" s="34">
        <f t="shared" si="3"/>
        <v>29</v>
      </c>
      <c r="J196" s="349" t="s">
        <v>513</v>
      </c>
      <c r="K196" s="349" t="s">
        <v>802</v>
      </c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6">
        <v>36.0</v>
      </c>
      <c r="B197" s="346">
        <v>71.0</v>
      </c>
      <c r="C197" s="354">
        <v>150873.0</v>
      </c>
      <c r="D197" s="355">
        <v>8.0</v>
      </c>
      <c r="E197" s="351" t="str">
        <f>IF(ISBLANK('Pencacahan SSN24'!X29),"belum","sudah")</f>
        <v>sudah</v>
      </c>
      <c r="F197" s="348">
        <f t="shared" si="1"/>
        <v>1</v>
      </c>
      <c r="G197" s="348">
        <f t="shared" si="2"/>
        <v>1</v>
      </c>
      <c r="H197" s="34">
        <f t="shared" si="23"/>
        <v>20</v>
      </c>
      <c r="I197" s="34">
        <f t="shared" si="3"/>
        <v>29</v>
      </c>
      <c r="J197" s="349" t="s">
        <v>513</v>
      </c>
      <c r="K197" s="349" t="s">
        <v>802</v>
      </c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6">
        <v>36.0</v>
      </c>
      <c r="B198" s="346">
        <v>71.0</v>
      </c>
      <c r="C198" s="354">
        <v>150873.0</v>
      </c>
      <c r="D198" s="355">
        <v>11.0</v>
      </c>
      <c r="E198" s="351" t="str">
        <f>IF(ISBLANK('Pencacahan SSN24'!Y29),"belum","sudah")</f>
        <v>sudah</v>
      </c>
      <c r="F198" s="348">
        <f t="shared" si="1"/>
        <v>1</v>
      </c>
      <c r="G198" s="348">
        <f t="shared" si="2"/>
        <v>1</v>
      </c>
      <c r="H198" s="34">
        <f t="shared" si="23"/>
        <v>20</v>
      </c>
      <c r="I198" s="34">
        <f t="shared" si="3"/>
        <v>29</v>
      </c>
      <c r="J198" s="349" t="s">
        <v>513</v>
      </c>
      <c r="K198" s="349" t="s">
        <v>802</v>
      </c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6">
        <v>36.0</v>
      </c>
      <c r="B199" s="346">
        <v>71.0</v>
      </c>
      <c r="C199" s="354">
        <v>150873.0</v>
      </c>
      <c r="D199" s="355">
        <v>12.0</v>
      </c>
      <c r="E199" s="351" t="str">
        <f>IF(ISBLANK('Pencacahan SSN24'!Z29),"belum","sudah")</f>
        <v>sudah</v>
      </c>
      <c r="F199" s="348">
        <f t="shared" si="1"/>
        <v>1</v>
      </c>
      <c r="G199" s="348">
        <f t="shared" si="2"/>
        <v>1</v>
      </c>
      <c r="H199" s="34">
        <f t="shared" si="23"/>
        <v>20</v>
      </c>
      <c r="I199" s="34">
        <f t="shared" si="3"/>
        <v>29</v>
      </c>
      <c r="J199" s="349" t="s">
        <v>513</v>
      </c>
      <c r="K199" s="349" t="s">
        <v>802</v>
      </c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6">
        <v>36.0</v>
      </c>
      <c r="B200" s="346">
        <v>71.0</v>
      </c>
      <c r="C200" s="354">
        <v>150873.0</v>
      </c>
      <c r="D200" s="355">
        <v>13.0</v>
      </c>
      <c r="E200" s="351" t="str">
        <f>IF(ISBLANK('Pencacahan SSN24'!AA29),"belum","sudah")</f>
        <v>sudah</v>
      </c>
      <c r="F200" s="348">
        <f t="shared" si="1"/>
        <v>1</v>
      </c>
      <c r="G200" s="348">
        <f t="shared" si="2"/>
        <v>1</v>
      </c>
      <c r="H200" s="34">
        <f t="shared" si="23"/>
        <v>20</v>
      </c>
      <c r="I200" s="34">
        <f t="shared" si="3"/>
        <v>29</v>
      </c>
      <c r="J200" s="349" t="s">
        <v>513</v>
      </c>
      <c r="K200" s="349" t="s">
        <v>802</v>
      </c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6">
        <v>36.0</v>
      </c>
      <c r="B201" s="346">
        <v>71.0</v>
      </c>
      <c r="C201" s="354">
        <v>150873.0</v>
      </c>
      <c r="D201" s="355">
        <v>14.0</v>
      </c>
      <c r="E201" s="351" t="str">
        <f>IF(ISBLANK('Pencacahan SSN24'!AB29),"belum","sudah")</f>
        <v>sudah</v>
      </c>
      <c r="F201" s="348">
        <f t="shared" si="1"/>
        <v>1</v>
      </c>
      <c r="G201" s="348">
        <f t="shared" si="2"/>
        <v>1</v>
      </c>
      <c r="H201" s="34">
        <f t="shared" si="23"/>
        <v>20</v>
      </c>
      <c r="I201" s="34">
        <f t="shared" si="3"/>
        <v>29</v>
      </c>
      <c r="J201" s="349" t="s">
        <v>513</v>
      </c>
      <c r="K201" s="349" t="s">
        <v>802</v>
      </c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6">
        <v>36.0</v>
      </c>
      <c r="B202" s="346">
        <v>71.0</v>
      </c>
      <c r="C202" s="354">
        <v>150873.0</v>
      </c>
      <c r="D202" s="355">
        <v>15.0</v>
      </c>
      <c r="E202" s="351" t="str">
        <f>IF(ISBLANK('Pencacahan SSN24'!AC29),"belum","sudah")</f>
        <v>sudah</v>
      </c>
      <c r="F202" s="348">
        <f t="shared" si="1"/>
        <v>1</v>
      </c>
      <c r="G202" s="348">
        <f t="shared" si="2"/>
        <v>1</v>
      </c>
      <c r="H202" s="34">
        <f t="shared" si="23"/>
        <v>20</v>
      </c>
      <c r="I202" s="34">
        <f t="shared" si="3"/>
        <v>29</v>
      </c>
      <c r="J202" s="349" t="s">
        <v>513</v>
      </c>
      <c r="K202" s="349" t="s">
        <v>802</v>
      </c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6">
        <v>36.0</v>
      </c>
      <c r="B203" s="346">
        <v>71.0</v>
      </c>
      <c r="C203" s="354">
        <v>150873.0</v>
      </c>
      <c r="D203" s="355">
        <v>16.0</v>
      </c>
      <c r="E203" s="351" t="str">
        <f>IF(ISBLANK('Pencacahan SSN24'!AD29),"belum","sudah")</f>
        <v>sudah</v>
      </c>
      <c r="F203" s="348">
        <f t="shared" si="1"/>
        <v>1</v>
      </c>
      <c r="G203" s="348">
        <f t="shared" si="2"/>
        <v>1</v>
      </c>
      <c r="H203" s="34">
        <f t="shared" si="23"/>
        <v>20</v>
      </c>
      <c r="I203" s="34">
        <f t="shared" si="3"/>
        <v>29</v>
      </c>
      <c r="J203" s="349" t="s">
        <v>513</v>
      </c>
      <c r="K203" s="349" t="s">
        <v>802</v>
      </c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6">
        <v>36.0</v>
      </c>
      <c r="B204" s="346">
        <v>71.0</v>
      </c>
      <c r="C204" s="350">
        <v>150920.0</v>
      </c>
      <c r="D204" s="347">
        <v>2.0</v>
      </c>
      <c r="E204" s="34" t="str">
        <f>IF(ISBLANK('Pencacahan SSN24'!U30),"belum","sudah")</f>
        <v>sudah</v>
      </c>
      <c r="F204" s="348">
        <f t="shared" si="1"/>
        <v>1</v>
      </c>
      <c r="G204" s="348">
        <f t="shared" si="2"/>
        <v>1</v>
      </c>
      <c r="H204" s="34">
        <f>H203+1</f>
        <v>21</v>
      </c>
      <c r="I204" s="34">
        <f t="shared" si="3"/>
        <v>30</v>
      </c>
      <c r="J204" s="349" t="s">
        <v>813</v>
      </c>
      <c r="K204" s="349" t="s">
        <v>812</v>
      </c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6">
        <v>36.0</v>
      </c>
      <c r="B205" s="346">
        <v>71.0</v>
      </c>
      <c r="C205" s="350">
        <v>150920.0</v>
      </c>
      <c r="D205" s="347">
        <v>4.0</v>
      </c>
      <c r="E205" s="34" t="str">
        <f>IF(ISBLANK('Pencacahan SSN24'!V30),"belum","sudah")</f>
        <v>sudah</v>
      </c>
      <c r="F205" s="348">
        <f t="shared" si="1"/>
        <v>1</v>
      </c>
      <c r="G205" s="348">
        <f t="shared" si="2"/>
        <v>1</v>
      </c>
      <c r="H205" s="34">
        <f t="shared" ref="H205:H213" si="24">H204</f>
        <v>21</v>
      </c>
      <c r="I205" s="34">
        <f t="shared" si="3"/>
        <v>30</v>
      </c>
      <c r="J205" s="349" t="s">
        <v>813</v>
      </c>
      <c r="K205" s="349" t="s">
        <v>812</v>
      </c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6">
        <v>36.0</v>
      </c>
      <c r="B206" s="346">
        <v>71.0</v>
      </c>
      <c r="C206" s="350">
        <v>150920.0</v>
      </c>
      <c r="D206" s="347">
        <v>5.0</v>
      </c>
      <c r="E206" s="34" t="str">
        <f>IF(ISBLANK('Pencacahan SSN24'!W30),"belum","sudah")</f>
        <v>sudah</v>
      </c>
      <c r="F206" s="348">
        <f t="shared" si="1"/>
        <v>1</v>
      </c>
      <c r="G206" s="348">
        <f t="shared" si="2"/>
        <v>1</v>
      </c>
      <c r="H206" s="34">
        <f t="shared" si="24"/>
        <v>21</v>
      </c>
      <c r="I206" s="34">
        <f t="shared" si="3"/>
        <v>30</v>
      </c>
      <c r="J206" s="349" t="s">
        <v>813</v>
      </c>
      <c r="K206" s="349" t="s">
        <v>812</v>
      </c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6">
        <v>36.0</v>
      </c>
      <c r="B207" s="346">
        <v>71.0</v>
      </c>
      <c r="C207" s="350">
        <v>150920.0</v>
      </c>
      <c r="D207" s="347">
        <v>6.0</v>
      </c>
      <c r="E207" s="34" t="str">
        <f>IF(ISBLANK('Pencacahan SSN24'!X30),"belum","sudah")</f>
        <v>sudah</v>
      </c>
      <c r="F207" s="348">
        <f t="shared" si="1"/>
        <v>1</v>
      </c>
      <c r="G207" s="348">
        <f t="shared" si="2"/>
        <v>1</v>
      </c>
      <c r="H207" s="34">
        <f t="shared" si="24"/>
        <v>21</v>
      </c>
      <c r="I207" s="34">
        <f t="shared" si="3"/>
        <v>30</v>
      </c>
      <c r="J207" s="349" t="s">
        <v>813</v>
      </c>
      <c r="K207" s="349" t="s">
        <v>812</v>
      </c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6">
        <v>36.0</v>
      </c>
      <c r="B208" s="346">
        <v>71.0</v>
      </c>
      <c r="C208" s="350">
        <v>150920.0</v>
      </c>
      <c r="D208" s="347">
        <v>8.0</v>
      </c>
      <c r="E208" s="34" t="str">
        <f>IF(ISBLANK('Pencacahan SSN24'!Y30),"belum","sudah")</f>
        <v>sudah</v>
      </c>
      <c r="F208" s="348">
        <f t="shared" si="1"/>
        <v>1</v>
      </c>
      <c r="G208" s="348">
        <f t="shared" si="2"/>
        <v>1</v>
      </c>
      <c r="H208" s="34">
        <f t="shared" si="24"/>
        <v>21</v>
      </c>
      <c r="I208" s="34">
        <f t="shared" si="3"/>
        <v>30</v>
      </c>
      <c r="J208" s="349" t="s">
        <v>813</v>
      </c>
      <c r="K208" s="349" t="s">
        <v>812</v>
      </c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6">
        <v>36.0</v>
      </c>
      <c r="B209" s="346">
        <v>71.0</v>
      </c>
      <c r="C209" s="350">
        <v>150920.0</v>
      </c>
      <c r="D209" s="347">
        <v>10.0</v>
      </c>
      <c r="E209" s="34" t="str">
        <f>IF(ISBLANK('Pencacahan SSN24'!Z30),"belum","sudah")</f>
        <v>sudah</v>
      </c>
      <c r="F209" s="348">
        <f t="shared" si="1"/>
        <v>1</v>
      </c>
      <c r="G209" s="348">
        <f t="shared" si="2"/>
        <v>1</v>
      </c>
      <c r="H209" s="34">
        <f t="shared" si="24"/>
        <v>21</v>
      </c>
      <c r="I209" s="34">
        <f t="shared" si="3"/>
        <v>30</v>
      </c>
      <c r="J209" s="349" t="s">
        <v>813</v>
      </c>
      <c r="K209" s="349" t="s">
        <v>812</v>
      </c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6">
        <v>36.0</v>
      </c>
      <c r="B210" s="346">
        <v>71.0</v>
      </c>
      <c r="C210" s="350">
        <v>150920.0</v>
      </c>
      <c r="D210" s="347">
        <v>12.0</v>
      </c>
      <c r="E210" s="34" t="str">
        <f>IF(ISBLANK('Pencacahan SSN24'!AA30),"belum","sudah")</f>
        <v>sudah</v>
      </c>
      <c r="F210" s="348">
        <f t="shared" si="1"/>
        <v>1</v>
      </c>
      <c r="G210" s="348">
        <f t="shared" si="2"/>
        <v>1</v>
      </c>
      <c r="H210" s="34">
        <f t="shared" si="24"/>
        <v>21</v>
      </c>
      <c r="I210" s="34">
        <f t="shared" si="3"/>
        <v>30</v>
      </c>
      <c r="J210" s="349" t="s">
        <v>813</v>
      </c>
      <c r="K210" s="349" t="s">
        <v>812</v>
      </c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6">
        <v>36.0</v>
      </c>
      <c r="B211" s="346">
        <v>71.0</v>
      </c>
      <c r="C211" s="350">
        <v>150920.0</v>
      </c>
      <c r="D211" s="347">
        <v>13.0</v>
      </c>
      <c r="E211" s="34" t="str">
        <f>IF(ISBLANK('Pencacahan SSN24'!AB30),"belum","sudah")</f>
        <v>sudah</v>
      </c>
      <c r="F211" s="348">
        <f t="shared" si="1"/>
        <v>1</v>
      </c>
      <c r="G211" s="348">
        <f t="shared" si="2"/>
        <v>1</v>
      </c>
      <c r="H211" s="34">
        <f t="shared" si="24"/>
        <v>21</v>
      </c>
      <c r="I211" s="34">
        <f t="shared" si="3"/>
        <v>30</v>
      </c>
      <c r="J211" s="349" t="s">
        <v>813</v>
      </c>
      <c r="K211" s="349" t="s">
        <v>812</v>
      </c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6">
        <v>36.0</v>
      </c>
      <c r="B212" s="346">
        <v>71.0</v>
      </c>
      <c r="C212" s="350">
        <v>150920.0</v>
      </c>
      <c r="D212" s="347">
        <v>14.0</v>
      </c>
      <c r="E212" s="34" t="str">
        <f>IF(ISBLANK('Pencacahan SSN24'!AC30),"belum","sudah")</f>
        <v>sudah</v>
      </c>
      <c r="F212" s="348">
        <f t="shared" si="1"/>
        <v>1</v>
      </c>
      <c r="G212" s="348">
        <f t="shared" si="2"/>
        <v>1</v>
      </c>
      <c r="H212" s="34">
        <f t="shared" si="24"/>
        <v>21</v>
      </c>
      <c r="I212" s="34">
        <f t="shared" si="3"/>
        <v>30</v>
      </c>
      <c r="J212" s="349" t="s">
        <v>813</v>
      </c>
      <c r="K212" s="349" t="s">
        <v>812</v>
      </c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6">
        <v>36.0</v>
      </c>
      <c r="B213" s="346">
        <v>71.0</v>
      </c>
      <c r="C213" s="350">
        <v>150920.0</v>
      </c>
      <c r="D213" s="347">
        <v>21.0</v>
      </c>
      <c r="E213" s="34" t="str">
        <f>IF(ISBLANK('Pencacahan SSN24'!AD30),"belum","sudah")</f>
        <v>sudah</v>
      </c>
      <c r="F213" s="348">
        <f t="shared" si="1"/>
        <v>1</v>
      </c>
      <c r="G213" s="348">
        <f t="shared" si="2"/>
        <v>1</v>
      </c>
      <c r="H213" s="34">
        <f t="shared" si="24"/>
        <v>21</v>
      </c>
      <c r="I213" s="34">
        <f t="shared" si="3"/>
        <v>30</v>
      </c>
      <c r="J213" s="349" t="s">
        <v>813</v>
      </c>
      <c r="K213" s="349" t="s">
        <v>812</v>
      </c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6">
        <v>36.0</v>
      </c>
      <c r="B214" s="346">
        <v>71.0</v>
      </c>
      <c r="C214" s="354">
        <v>150973.0</v>
      </c>
      <c r="D214" s="355">
        <v>1.0</v>
      </c>
      <c r="E214" s="34" t="str">
        <f>IF(ISBLANK('Pencacahan SSN24'!U31),"belum","sudah")</f>
        <v>sudah</v>
      </c>
      <c r="F214" s="348">
        <f t="shared" si="1"/>
        <v>1</v>
      </c>
      <c r="G214" s="348">
        <f t="shared" si="2"/>
        <v>1</v>
      </c>
      <c r="H214" s="34">
        <f>H213+1</f>
        <v>22</v>
      </c>
      <c r="I214" s="34">
        <f t="shared" si="3"/>
        <v>31</v>
      </c>
      <c r="J214" s="349" t="s">
        <v>513</v>
      </c>
      <c r="K214" s="349" t="s">
        <v>515</v>
      </c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6">
        <v>36.0</v>
      </c>
      <c r="B215" s="346">
        <v>71.0</v>
      </c>
      <c r="C215" s="354">
        <v>150973.0</v>
      </c>
      <c r="D215" s="355">
        <v>4.0</v>
      </c>
      <c r="E215" s="34" t="str">
        <f>IF(ISBLANK('Pencacahan SSN24'!V31),"belum","sudah")</f>
        <v>sudah</v>
      </c>
      <c r="F215" s="348">
        <f t="shared" si="1"/>
        <v>1</v>
      </c>
      <c r="G215" s="348">
        <f t="shared" si="2"/>
        <v>1</v>
      </c>
      <c r="H215" s="34">
        <f t="shared" ref="H215:H223" si="25">H214</f>
        <v>22</v>
      </c>
      <c r="I215" s="34">
        <f t="shared" si="3"/>
        <v>31</v>
      </c>
      <c r="J215" s="349" t="s">
        <v>513</v>
      </c>
      <c r="K215" s="349" t="s">
        <v>515</v>
      </c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6">
        <v>36.0</v>
      </c>
      <c r="B216" s="346">
        <v>71.0</v>
      </c>
      <c r="C216" s="354">
        <v>150973.0</v>
      </c>
      <c r="D216" s="355">
        <v>5.0</v>
      </c>
      <c r="E216" s="34" t="str">
        <f>IF(ISBLANK('Pencacahan SSN24'!W31),"belum","sudah")</f>
        <v>sudah</v>
      </c>
      <c r="F216" s="348">
        <f t="shared" si="1"/>
        <v>1</v>
      </c>
      <c r="G216" s="348">
        <f t="shared" si="2"/>
        <v>1</v>
      </c>
      <c r="H216" s="34">
        <f t="shared" si="25"/>
        <v>22</v>
      </c>
      <c r="I216" s="34">
        <f t="shared" si="3"/>
        <v>31</v>
      </c>
      <c r="J216" s="349" t="s">
        <v>513</v>
      </c>
      <c r="K216" s="349" t="s">
        <v>515</v>
      </c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6">
        <v>36.0</v>
      </c>
      <c r="B217" s="346">
        <v>71.0</v>
      </c>
      <c r="C217" s="354">
        <v>150973.0</v>
      </c>
      <c r="D217" s="355">
        <v>6.0</v>
      </c>
      <c r="E217" s="34" t="str">
        <f>IF(ISBLANK('Pencacahan SSN24'!X31),"belum","sudah")</f>
        <v>sudah</v>
      </c>
      <c r="F217" s="348">
        <f t="shared" si="1"/>
        <v>1</v>
      </c>
      <c r="G217" s="348">
        <f t="shared" si="2"/>
        <v>1</v>
      </c>
      <c r="H217" s="34">
        <f t="shared" si="25"/>
        <v>22</v>
      </c>
      <c r="I217" s="34">
        <f t="shared" si="3"/>
        <v>31</v>
      </c>
      <c r="J217" s="349" t="s">
        <v>513</v>
      </c>
      <c r="K217" s="349" t="s">
        <v>515</v>
      </c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6">
        <v>36.0</v>
      </c>
      <c r="B218" s="346">
        <v>71.0</v>
      </c>
      <c r="C218" s="354">
        <v>150973.0</v>
      </c>
      <c r="D218" s="355">
        <v>7.0</v>
      </c>
      <c r="E218" s="34" t="str">
        <f>IF(ISBLANK('Pencacahan SSN24'!Y31),"belum","sudah")</f>
        <v>sudah</v>
      </c>
      <c r="F218" s="348">
        <f t="shared" si="1"/>
        <v>1</v>
      </c>
      <c r="G218" s="348">
        <f t="shared" si="2"/>
        <v>1</v>
      </c>
      <c r="H218" s="34">
        <f t="shared" si="25"/>
        <v>22</v>
      </c>
      <c r="I218" s="34">
        <f t="shared" si="3"/>
        <v>31</v>
      </c>
      <c r="J218" s="349" t="s">
        <v>513</v>
      </c>
      <c r="K218" s="349" t="s">
        <v>515</v>
      </c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6">
        <v>36.0</v>
      </c>
      <c r="B219" s="346">
        <v>71.0</v>
      </c>
      <c r="C219" s="354">
        <v>150973.0</v>
      </c>
      <c r="D219" s="355">
        <v>8.0</v>
      </c>
      <c r="E219" s="34" t="str">
        <f>IF(ISBLANK('Pencacahan SSN24'!Z31),"belum","sudah")</f>
        <v>sudah</v>
      </c>
      <c r="F219" s="348">
        <f t="shared" si="1"/>
        <v>1</v>
      </c>
      <c r="G219" s="348">
        <f t="shared" si="2"/>
        <v>1</v>
      </c>
      <c r="H219" s="34">
        <f t="shared" si="25"/>
        <v>22</v>
      </c>
      <c r="I219" s="34">
        <f t="shared" si="3"/>
        <v>31</v>
      </c>
      <c r="J219" s="349" t="s">
        <v>513</v>
      </c>
      <c r="K219" s="349" t="s">
        <v>515</v>
      </c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6">
        <v>36.0</v>
      </c>
      <c r="B220" s="346">
        <v>71.0</v>
      </c>
      <c r="C220" s="354">
        <v>150973.0</v>
      </c>
      <c r="D220" s="355">
        <v>9.0</v>
      </c>
      <c r="E220" s="348" t="str">
        <f>IF(ISBLANK('Pencacahan SSN24'!AA31),"belum","sudah")</f>
        <v>sudah</v>
      </c>
      <c r="F220" s="348">
        <f t="shared" si="1"/>
        <v>1</v>
      </c>
      <c r="G220" s="348">
        <f t="shared" si="2"/>
        <v>1</v>
      </c>
      <c r="H220" s="34">
        <f t="shared" si="25"/>
        <v>22</v>
      </c>
      <c r="I220" s="34">
        <f t="shared" si="3"/>
        <v>31</v>
      </c>
      <c r="J220" s="349" t="s">
        <v>513</v>
      </c>
      <c r="K220" s="349" t="s">
        <v>515</v>
      </c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6">
        <v>36.0</v>
      </c>
      <c r="B221" s="346">
        <v>71.0</v>
      </c>
      <c r="C221" s="354">
        <v>150973.0</v>
      </c>
      <c r="D221" s="355">
        <v>10.0</v>
      </c>
      <c r="E221" s="348" t="str">
        <f>IF(ISBLANK('Pencacahan SSN24'!AB31),"belum","sudah")</f>
        <v>sudah</v>
      </c>
      <c r="F221" s="348">
        <f t="shared" si="1"/>
        <v>1</v>
      </c>
      <c r="G221" s="348">
        <f t="shared" si="2"/>
        <v>1</v>
      </c>
      <c r="H221" s="34">
        <f t="shared" si="25"/>
        <v>22</v>
      </c>
      <c r="I221" s="34">
        <f t="shared" si="3"/>
        <v>31</v>
      </c>
      <c r="J221" s="349" t="s">
        <v>513</v>
      </c>
      <c r="K221" s="349" t="s">
        <v>515</v>
      </c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6">
        <v>36.0</v>
      </c>
      <c r="B222" s="346">
        <v>71.0</v>
      </c>
      <c r="C222" s="354">
        <v>150973.0</v>
      </c>
      <c r="D222" s="355">
        <v>11.0</v>
      </c>
      <c r="E222" s="348" t="str">
        <f>IF(ISBLANK('Pencacahan SSN24'!AC31),"belum","sudah")</f>
        <v>sudah</v>
      </c>
      <c r="F222" s="348">
        <f t="shared" si="1"/>
        <v>1</v>
      </c>
      <c r="G222" s="348">
        <f t="shared" si="2"/>
        <v>1</v>
      </c>
      <c r="H222" s="34">
        <f t="shared" si="25"/>
        <v>22</v>
      </c>
      <c r="I222" s="34">
        <f t="shared" si="3"/>
        <v>31</v>
      </c>
      <c r="J222" s="349" t="s">
        <v>513</v>
      </c>
      <c r="K222" s="349" t="s">
        <v>515</v>
      </c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6">
        <v>36.0</v>
      </c>
      <c r="B223" s="346">
        <v>71.0</v>
      </c>
      <c r="C223" s="354">
        <v>150973.0</v>
      </c>
      <c r="D223" s="355">
        <v>21.0</v>
      </c>
      <c r="E223" s="348" t="str">
        <f>IF(ISBLANK('Pencacahan SSN24'!AD31),"belum","sudah")</f>
        <v>sudah</v>
      </c>
      <c r="F223" s="348">
        <f t="shared" si="1"/>
        <v>1</v>
      </c>
      <c r="G223" s="348">
        <f t="shared" si="2"/>
        <v>1</v>
      </c>
      <c r="H223" s="34">
        <f t="shared" si="25"/>
        <v>22</v>
      </c>
      <c r="I223" s="34">
        <f t="shared" si="3"/>
        <v>31</v>
      </c>
      <c r="J223" s="349" t="s">
        <v>513</v>
      </c>
      <c r="K223" s="349" t="s">
        <v>515</v>
      </c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6">
        <v>36.0</v>
      </c>
      <c r="B224" s="346">
        <v>71.0</v>
      </c>
      <c r="C224" s="357">
        <v>151000.0</v>
      </c>
      <c r="D224" s="355">
        <v>1.0</v>
      </c>
      <c r="E224" s="34" t="str">
        <f>IF(ISBLANK('Pencacahan SSN24'!U32),"belum","sudah")</f>
        <v>sudah</v>
      </c>
      <c r="F224" s="348">
        <f t="shared" si="1"/>
        <v>1</v>
      </c>
      <c r="G224" s="348">
        <f t="shared" si="2"/>
        <v>1</v>
      </c>
      <c r="H224" s="34">
        <f>H223+1</f>
        <v>23</v>
      </c>
      <c r="I224" s="34">
        <f t="shared" si="3"/>
        <v>32</v>
      </c>
      <c r="J224" s="349" t="s">
        <v>513</v>
      </c>
      <c r="K224" s="349" t="s">
        <v>515</v>
      </c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6">
        <v>36.0</v>
      </c>
      <c r="B225" s="346">
        <v>71.0</v>
      </c>
      <c r="C225" s="357">
        <v>151000.0</v>
      </c>
      <c r="D225" s="355">
        <v>2.0</v>
      </c>
      <c r="E225" s="34" t="str">
        <f>IF(ISBLANK('Pencacahan SSN24'!V32),"belum","sudah")</f>
        <v>sudah</v>
      </c>
      <c r="F225" s="348">
        <f t="shared" si="1"/>
        <v>1</v>
      </c>
      <c r="G225" s="348">
        <f t="shared" si="2"/>
        <v>1</v>
      </c>
      <c r="H225" s="34">
        <f t="shared" ref="H225:H233" si="26">H224</f>
        <v>23</v>
      </c>
      <c r="I225" s="34">
        <f t="shared" si="3"/>
        <v>32</v>
      </c>
      <c r="J225" s="349" t="s">
        <v>513</v>
      </c>
      <c r="K225" s="349" t="s">
        <v>515</v>
      </c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6">
        <v>36.0</v>
      </c>
      <c r="B226" s="346">
        <v>71.0</v>
      </c>
      <c r="C226" s="357">
        <v>151000.0</v>
      </c>
      <c r="D226" s="355">
        <v>3.0</v>
      </c>
      <c r="E226" s="34" t="str">
        <f>IF(ISBLANK('Pencacahan SSN24'!W32),"belum","sudah")</f>
        <v>sudah</v>
      </c>
      <c r="F226" s="348">
        <f t="shared" si="1"/>
        <v>1</v>
      </c>
      <c r="G226" s="348">
        <f t="shared" si="2"/>
        <v>1</v>
      </c>
      <c r="H226" s="34">
        <f t="shared" si="26"/>
        <v>23</v>
      </c>
      <c r="I226" s="34">
        <f t="shared" si="3"/>
        <v>32</v>
      </c>
      <c r="J226" s="349" t="s">
        <v>513</v>
      </c>
      <c r="K226" s="349" t="s">
        <v>515</v>
      </c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6">
        <v>36.0</v>
      </c>
      <c r="B227" s="346">
        <v>71.0</v>
      </c>
      <c r="C227" s="357">
        <v>151000.0</v>
      </c>
      <c r="D227" s="355">
        <v>4.0</v>
      </c>
      <c r="E227" s="34" t="str">
        <f>IF(ISBLANK('Pencacahan SSN24'!X32),"belum","sudah")</f>
        <v>sudah</v>
      </c>
      <c r="F227" s="348">
        <f t="shared" si="1"/>
        <v>1</v>
      </c>
      <c r="G227" s="348">
        <f t="shared" si="2"/>
        <v>1</v>
      </c>
      <c r="H227" s="34">
        <f t="shared" si="26"/>
        <v>23</v>
      </c>
      <c r="I227" s="34">
        <f t="shared" si="3"/>
        <v>32</v>
      </c>
      <c r="J227" s="349" t="s">
        <v>513</v>
      </c>
      <c r="K227" s="349" t="s">
        <v>515</v>
      </c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6">
        <v>36.0</v>
      </c>
      <c r="B228" s="346">
        <v>71.0</v>
      </c>
      <c r="C228" s="357">
        <v>151000.0</v>
      </c>
      <c r="D228" s="355">
        <v>5.0</v>
      </c>
      <c r="E228" s="34" t="str">
        <f>IF(ISBLANK('Pencacahan SSN24'!Y32),"belum","sudah")</f>
        <v>sudah</v>
      </c>
      <c r="F228" s="348">
        <f t="shared" si="1"/>
        <v>1</v>
      </c>
      <c r="G228" s="348">
        <f t="shared" si="2"/>
        <v>1</v>
      </c>
      <c r="H228" s="34">
        <f t="shared" si="26"/>
        <v>23</v>
      </c>
      <c r="I228" s="34">
        <f t="shared" si="3"/>
        <v>32</v>
      </c>
      <c r="J228" s="349" t="s">
        <v>513</v>
      </c>
      <c r="K228" s="349" t="s">
        <v>515</v>
      </c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6">
        <v>36.0</v>
      </c>
      <c r="B229" s="346">
        <v>71.0</v>
      </c>
      <c r="C229" s="357">
        <v>151000.0</v>
      </c>
      <c r="D229" s="355">
        <v>6.0</v>
      </c>
      <c r="E229" s="34" t="str">
        <f>IF(ISBLANK('Pencacahan SSN24'!Z32),"belum","sudah")</f>
        <v>sudah</v>
      </c>
      <c r="F229" s="348">
        <f t="shared" si="1"/>
        <v>1</v>
      </c>
      <c r="G229" s="348">
        <f t="shared" si="2"/>
        <v>1</v>
      </c>
      <c r="H229" s="34">
        <f t="shared" si="26"/>
        <v>23</v>
      </c>
      <c r="I229" s="34">
        <f t="shared" si="3"/>
        <v>32</v>
      </c>
      <c r="J229" s="349" t="s">
        <v>513</v>
      </c>
      <c r="K229" s="349" t="s">
        <v>515</v>
      </c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6">
        <v>36.0</v>
      </c>
      <c r="B230" s="346">
        <v>71.0</v>
      </c>
      <c r="C230" s="357">
        <v>151000.0</v>
      </c>
      <c r="D230" s="355">
        <v>7.0</v>
      </c>
      <c r="E230" s="34" t="str">
        <f>IF(ISBLANK('Pencacahan SSN24'!AA32),"belum","sudah")</f>
        <v>sudah</v>
      </c>
      <c r="F230" s="348">
        <f t="shared" si="1"/>
        <v>1</v>
      </c>
      <c r="G230" s="348">
        <f t="shared" si="2"/>
        <v>1</v>
      </c>
      <c r="H230" s="34">
        <f t="shared" si="26"/>
        <v>23</v>
      </c>
      <c r="I230" s="34">
        <f t="shared" si="3"/>
        <v>32</v>
      </c>
      <c r="J230" s="349" t="s">
        <v>513</v>
      </c>
      <c r="K230" s="349" t="s">
        <v>515</v>
      </c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6">
        <v>36.0</v>
      </c>
      <c r="B231" s="346">
        <v>71.0</v>
      </c>
      <c r="C231" s="357">
        <v>151000.0</v>
      </c>
      <c r="D231" s="355">
        <v>8.0</v>
      </c>
      <c r="E231" s="34" t="str">
        <f>IF(ISBLANK('Pencacahan SSN24'!AB32),"belum","sudah")</f>
        <v>sudah</v>
      </c>
      <c r="F231" s="348">
        <f t="shared" si="1"/>
        <v>1</v>
      </c>
      <c r="G231" s="348">
        <f t="shared" si="2"/>
        <v>1</v>
      </c>
      <c r="H231" s="34">
        <f t="shared" si="26"/>
        <v>23</v>
      </c>
      <c r="I231" s="34">
        <f t="shared" si="3"/>
        <v>32</v>
      </c>
      <c r="J231" s="349" t="s">
        <v>513</v>
      </c>
      <c r="K231" s="349" t="s">
        <v>515</v>
      </c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6">
        <v>36.0</v>
      </c>
      <c r="B232" s="346">
        <v>71.0</v>
      </c>
      <c r="C232" s="357">
        <v>151000.0</v>
      </c>
      <c r="D232" s="355">
        <v>9.0</v>
      </c>
      <c r="E232" s="34" t="str">
        <f>IF(ISBLANK('Pencacahan SSN24'!AC32),"belum","sudah")</f>
        <v>sudah</v>
      </c>
      <c r="F232" s="348">
        <f t="shared" si="1"/>
        <v>1</v>
      </c>
      <c r="G232" s="348">
        <f t="shared" si="2"/>
        <v>1</v>
      </c>
      <c r="H232" s="34">
        <f t="shared" si="26"/>
        <v>23</v>
      </c>
      <c r="I232" s="34">
        <f t="shared" si="3"/>
        <v>32</v>
      </c>
      <c r="J232" s="349" t="s">
        <v>513</v>
      </c>
      <c r="K232" s="349" t="s">
        <v>515</v>
      </c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6">
        <v>36.0</v>
      </c>
      <c r="B233" s="346">
        <v>71.0</v>
      </c>
      <c r="C233" s="357">
        <v>151000.0</v>
      </c>
      <c r="D233" s="355">
        <v>10.0</v>
      </c>
      <c r="E233" s="34" t="str">
        <f>IF(ISBLANK('Pencacahan SSN24'!AD32),"belum","sudah")</f>
        <v>sudah</v>
      </c>
      <c r="F233" s="348">
        <f t="shared" si="1"/>
        <v>1</v>
      </c>
      <c r="G233" s="348">
        <f t="shared" si="2"/>
        <v>1</v>
      </c>
      <c r="H233" s="34">
        <f t="shared" si="26"/>
        <v>23</v>
      </c>
      <c r="I233" s="34">
        <f t="shared" si="3"/>
        <v>32</v>
      </c>
      <c r="J233" s="349" t="s">
        <v>513</v>
      </c>
      <c r="K233" s="349" t="s">
        <v>515</v>
      </c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6">
        <v>36.0</v>
      </c>
      <c r="B234" s="346">
        <v>71.0</v>
      </c>
      <c r="C234" s="356">
        <v>151043.0</v>
      </c>
      <c r="D234" s="355">
        <v>1.0</v>
      </c>
      <c r="E234" s="34" t="str">
        <f>IF(ISBLANK('Pencacahan SSN24'!U33),"belum","sudah")</f>
        <v>sudah</v>
      </c>
      <c r="F234" s="348">
        <f t="shared" si="1"/>
        <v>1</v>
      </c>
      <c r="G234" s="348">
        <f t="shared" si="2"/>
        <v>1</v>
      </c>
      <c r="H234" s="34">
        <f>H233+1</f>
        <v>24</v>
      </c>
      <c r="I234" s="34">
        <f t="shared" si="3"/>
        <v>33</v>
      </c>
      <c r="J234" s="349" t="s">
        <v>829</v>
      </c>
      <c r="K234" s="349" t="s">
        <v>828</v>
      </c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6">
        <v>36.0</v>
      </c>
      <c r="B235" s="346">
        <v>71.0</v>
      </c>
      <c r="C235" s="356">
        <v>151043.0</v>
      </c>
      <c r="D235" s="355">
        <v>3.0</v>
      </c>
      <c r="E235" s="34" t="str">
        <f>IF(ISBLANK('Pencacahan SSN24'!V33),"belum","sudah")</f>
        <v>sudah</v>
      </c>
      <c r="F235" s="348">
        <f t="shared" si="1"/>
        <v>1</v>
      </c>
      <c r="G235" s="348">
        <f t="shared" si="2"/>
        <v>1</v>
      </c>
      <c r="H235" s="34">
        <f t="shared" ref="H235:H243" si="27">H234</f>
        <v>24</v>
      </c>
      <c r="I235" s="34">
        <f t="shared" si="3"/>
        <v>33</v>
      </c>
      <c r="J235" s="349" t="s">
        <v>829</v>
      </c>
      <c r="K235" s="349" t="s">
        <v>828</v>
      </c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6">
        <v>36.0</v>
      </c>
      <c r="B236" s="346">
        <v>71.0</v>
      </c>
      <c r="C236" s="356">
        <v>151043.0</v>
      </c>
      <c r="D236" s="355">
        <v>4.0</v>
      </c>
      <c r="E236" s="34" t="str">
        <f>IF(ISBLANK('Pencacahan SSN24'!W33),"belum","sudah")</f>
        <v>sudah</v>
      </c>
      <c r="F236" s="348">
        <f t="shared" si="1"/>
        <v>1</v>
      </c>
      <c r="G236" s="348">
        <f t="shared" si="2"/>
        <v>1</v>
      </c>
      <c r="H236" s="34">
        <f t="shared" si="27"/>
        <v>24</v>
      </c>
      <c r="I236" s="34">
        <f t="shared" si="3"/>
        <v>33</v>
      </c>
      <c r="J236" s="349" t="s">
        <v>829</v>
      </c>
      <c r="K236" s="349" t="s">
        <v>828</v>
      </c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6">
        <v>36.0</v>
      </c>
      <c r="B237" s="346">
        <v>71.0</v>
      </c>
      <c r="C237" s="356">
        <v>151043.0</v>
      </c>
      <c r="D237" s="355">
        <v>5.0</v>
      </c>
      <c r="E237" s="34" t="str">
        <f>IF(ISBLANK('Pencacahan SSN24'!X33),"belum","sudah")</f>
        <v>sudah</v>
      </c>
      <c r="F237" s="348">
        <f t="shared" si="1"/>
        <v>1</v>
      </c>
      <c r="G237" s="348">
        <f t="shared" si="2"/>
        <v>1</v>
      </c>
      <c r="H237" s="34">
        <f t="shared" si="27"/>
        <v>24</v>
      </c>
      <c r="I237" s="34">
        <f t="shared" si="3"/>
        <v>33</v>
      </c>
      <c r="J237" s="349" t="s">
        <v>829</v>
      </c>
      <c r="K237" s="349" t="s">
        <v>828</v>
      </c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6">
        <v>36.0</v>
      </c>
      <c r="B238" s="346">
        <v>71.0</v>
      </c>
      <c r="C238" s="356">
        <v>151043.0</v>
      </c>
      <c r="D238" s="355">
        <v>7.0</v>
      </c>
      <c r="E238" s="34" t="str">
        <f>IF(ISBLANK('Pencacahan SSN24'!Y33),"belum","sudah")</f>
        <v>sudah</v>
      </c>
      <c r="F238" s="348">
        <f t="shared" si="1"/>
        <v>1</v>
      </c>
      <c r="G238" s="348">
        <f t="shared" si="2"/>
        <v>1</v>
      </c>
      <c r="H238" s="34">
        <f t="shared" si="27"/>
        <v>24</v>
      </c>
      <c r="I238" s="34">
        <f t="shared" si="3"/>
        <v>33</v>
      </c>
      <c r="J238" s="349" t="s">
        <v>829</v>
      </c>
      <c r="K238" s="349" t="s">
        <v>828</v>
      </c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6">
        <v>36.0</v>
      </c>
      <c r="B239" s="346">
        <v>71.0</v>
      </c>
      <c r="C239" s="356">
        <v>151043.0</v>
      </c>
      <c r="D239" s="355">
        <v>8.0</v>
      </c>
      <c r="E239" s="34" t="str">
        <f>IF(ISBLANK('Pencacahan SSN24'!Z33),"belum","sudah")</f>
        <v>sudah</v>
      </c>
      <c r="F239" s="348">
        <f t="shared" si="1"/>
        <v>1</v>
      </c>
      <c r="G239" s="348">
        <f t="shared" si="2"/>
        <v>1</v>
      </c>
      <c r="H239" s="34">
        <f t="shared" si="27"/>
        <v>24</v>
      </c>
      <c r="I239" s="34">
        <f t="shared" si="3"/>
        <v>33</v>
      </c>
      <c r="J239" s="349" t="s">
        <v>829</v>
      </c>
      <c r="K239" s="349" t="s">
        <v>828</v>
      </c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6">
        <v>36.0</v>
      </c>
      <c r="B240" s="346">
        <v>71.0</v>
      </c>
      <c r="C240" s="356">
        <v>151043.0</v>
      </c>
      <c r="D240" s="355">
        <v>11.0</v>
      </c>
      <c r="E240" s="34" t="str">
        <f>IF(ISBLANK('Pencacahan SSN24'!AA33),"belum","sudah")</f>
        <v>sudah</v>
      </c>
      <c r="F240" s="348">
        <f t="shared" si="1"/>
        <v>1</v>
      </c>
      <c r="G240" s="348">
        <f t="shared" si="2"/>
        <v>1</v>
      </c>
      <c r="H240" s="34">
        <f t="shared" si="27"/>
        <v>24</v>
      </c>
      <c r="I240" s="34">
        <f t="shared" si="3"/>
        <v>33</v>
      </c>
      <c r="J240" s="349" t="s">
        <v>829</v>
      </c>
      <c r="K240" s="349" t="s">
        <v>828</v>
      </c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6">
        <v>36.0</v>
      </c>
      <c r="B241" s="346">
        <v>71.0</v>
      </c>
      <c r="C241" s="356">
        <v>151043.0</v>
      </c>
      <c r="D241" s="355">
        <v>12.0</v>
      </c>
      <c r="E241" s="34" t="str">
        <f>IF(ISBLANK('Pencacahan SSN24'!AB33),"belum","sudah")</f>
        <v>sudah</v>
      </c>
      <c r="F241" s="348">
        <f t="shared" si="1"/>
        <v>1</v>
      </c>
      <c r="G241" s="348">
        <f t="shared" si="2"/>
        <v>1</v>
      </c>
      <c r="H241" s="34">
        <f t="shared" si="27"/>
        <v>24</v>
      </c>
      <c r="I241" s="34">
        <f t="shared" si="3"/>
        <v>33</v>
      </c>
      <c r="J241" s="349" t="s">
        <v>829</v>
      </c>
      <c r="K241" s="349" t="s">
        <v>828</v>
      </c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6">
        <v>36.0</v>
      </c>
      <c r="B242" s="346">
        <v>71.0</v>
      </c>
      <c r="C242" s="356">
        <v>151043.0</v>
      </c>
      <c r="D242" s="355">
        <v>13.0</v>
      </c>
      <c r="E242" s="34" t="str">
        <f>IF(ISBLANK('Pencacahan SSN24'!AC33),"belum","sudah")</f>
        <v>sudah</v>
      </c>
      <c r="F242" s="348">
        <f t="shared" si="1"/>
        <v>1</v>
      </c>
      <c r="G242" s="348">
        <f t="shared" si="2"/>
        <v>1</v>
      </c>
      <c r="H242" s="34">
        <f t="shared" si="27"/>
        <v>24</v>
      </c>
      <c r="I242" s="34">
        <f t="shared" si="3"/>
        <v>33</v>
      </c>
      <c r="J242" s="349" t="s">
        <v>829</v>
      </c>
      <c r="K242" s="349" t="s">
        <v>828</v>
      </c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6">
        <v>36.0</v>
      </c>
      <c r="B243" s="346">
        <v>71.0</v>
      </c>
      <c r="C243" s="356">
        <v>151043.0</v>
      </c>
      <c r="D243" s="355">
        <v>14.0</v>
      </c>
      <c r="E243" s="34" t="str">
        <f>IF(ISBLANK('Pencacahan SSN24'!AD33),"belum","sudah")</f>
        <v>sudah</v>
      </c>
      <c r="F243" s="348">
        <f t="shared" si="1"/>
        <v>1</v>
      </c>
      <c r="G243" s="348">
        <f t="shared" si="2"/>
        <v>1</v>
      </c>
      <c r="H243" s="34">
        <f t="shared" si="27"/>
        <v>24</v>
      </c>
      <c r="I243" s="34">
        <f t="shared" si="3"/>
        <v>33</v>
      </c>
      <c r="J243" s="349" t="s">
        <v>829</v>
      </c>
      <c r="K243" s="349" t="s">
        <v>828</v>
      </c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6">
        <v>36.0</v>
      </c>
      <c r="B244" s="346">
        <v>71.0</v>
      </c>
      <c r="C244" s="354">
        <v>151084.0</v>
      </c>
      <c r="D244" s="355">
        <v>2.0</v>
      </c>
      <c r="E244" s="34" t="str">
        <f>IF(ISBLANK('Pencacahan SSN24'!U34),"belum","sudah")</f>
        <v>sudah</v>
      </c>
      <c r="F244" s="348">
        <f t="shared" si="1"/>
        <v>1</v>
      </c>
      <c r="G244" s="348">
        <f t="shared" si="2"/>
        <v>1</v>
      </c>
      <c r="H244" s="34">
        <f>H243+1</f>
        <v>25</v>
      </c>
      <c r="I244" s="34">
        <f t="shared" si="3"/>
        <v>34</v>
      </c>
      <c r="J244" s="349" t="s">
        <v>829</v>
      </c>
      <c r="K244" s="349" t="s">
        <v>828</v>
      </c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6">
        <v>36.0</v>
      </c>
      <c r="B245" s="346">
        <v>71.0</v>
      </c>
      <c r="C245" s="354">
        <v>151084.0</v>
      </c>
      <c r="D245" s="355">
        <v>3.0</v>
      </c>
      <c r="E245" s="34" t="str">
        <f>IF(ISBLANK('Pencacahan SSN24'!V34),"belum","sudah")</f>
        <v>sudah</v>
      </c>
      <c r="F245" s="348">
        <f t="shared" si="1"/>
        <v>1</v>
      </c>
      <c r="G245" s="348">
        <f t="shared" si="2"/>
        <v>1</v>
      </c>
      <c r="H245" s="34">
        <f t="shared" ref="H245:H253" si="28">H244</f>
        <v>25</v>
      </c>
      <c r="I245" s="34">
        <f t="shared" si="3"/>
        <v>34</v>
      </c>
      <c r="J245" s="349" t="s">
        <v>829</v>
      </c>
      <c r="K245" s="349" t="s">
        <v>828</v>
      </c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6">
        <v>36.0</v>
      </c>
      <c r="B246" s="346">
        <v>71.0</v>
      </c>
      <c r="C246" s="354">
        <v>151084.0</v>
      </c>
      <c r="D246" s="355">
        <v>4.0</v>
      </c>
      <c r="E246" s="34" t="str">
        <f>IF(ISBLANK('Pencacahan SSN24'!W34),"belum","sudah")</f>
        <v>sudah</v>
      </c>
      <c r="F246" s="348">
        <f t="shared" si="1"/>
        <v>1</v>
      </c>
      <c r="G246" s="348">
        <f t="shared" si="2"/>
        <v>1</v>
      </c>
      <c r="H246" s="34">
        <f t="shared" si="28"/>
        <v>25</v>
      </c>
      <c r="I246" s="34">
        <f t="shared" si="3"/>
        <v>34</v>
      </c>
      <c r="J246" s="349" t="s">
        <v>829</v>
      </c>
      <c r="K246" s="349" t="s">
        <v>828</v>
      </c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6">
        <v>36.0</v>
      </c>
      <c r="B247" s="346">
        <v>71.0</v>
      </c>
      <c r="C247" s="354">
        <v>151084.0</v>
      </c>
      <c r="D247" s="355">
        <v>5.0</v>
      </c>
      <c r="E247" s="34" t="str">
        <f>IF(ISBLANK('Pencacahan SSN24'!X34),"belum","sudah")</f>
        <v>sudah</v>
      </c>
      <c r="F247" s="348">
        <f t="shared" si="1"/>
        <v>1</v>
      </c>
      <c r="G247" s="348">
        <f t="shared" si="2"/>
        <v>1</v>
      </c>
      <c r="H247" s="34">
        <f t="shared" si="28"/>
        <v>25</v>
      </c>
      <c r="I247" s="34">
        <f t="shared" si="3"/>
        <v>34</v>
      </c>
      <c r="J247" s="349" t="s">
        <v>829</v>
      </c>
      <c r="K247" s="349" t="s">
        <v>828</v>
      </c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6">
        <v>36.0</v>
      </c>
      <c r="B248" s="346">
        <v>71.0</v>
      </c>
      <c r="C248" s="354">
        <v>151084.0</v>
      </c>
      <c r="D248" s="355">
        <v>6.0</v>
      </c>
      <c r="E248" s="34" t="str">
        <f>IF(ISBLANK('Pencacahan SSN24'!Y34),"belum","sudah")</f>
        <v>sudah</v>
      </c>
      <c r="F248" s="348">
        <f t="shared" si="1"/>
        <v>1</v>
      </c>
      <c r="G248" s="348">
        <f t="shared" si="2"/>
        <v>1</v>
      </c>
      <c r="H248" s="34">
        <f t="shared" si="28"/>
        <v>25</v>
      </c>
      <c r="I248" s="34">
        <f t="shared" si="3"/>
        <v>34</v>
      </c>
      <c r="J248" s="349" t="s">
        <v>829</v>
      </c>
      <c r="K248" s="349" t="s">
        <v>828</v>
      </c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6">
        <v>36.0</v>
      </c>
      <c r="B249" s="346">
        <v>71.0</v>
      </c>
      <c r="C249" s="354">
        <v>151084.0</v>
      </c>
      <c r="D249" s="355">
        <v>7.0</v>
      </c>
      <c r="E249" s="34" t="str">
        <f>IF(ISBLANK('Pencacahan SSN24'!Z34),"belum","sudah")</f>
        <v>sudah</v>
      </c>
      <c r="F249" s="348">
        <f t="shared" si="1"/>
        <v>1</v>
      </c>
      <c r="G249" s="348">
        <f t="shared" si="2"/>
        <v>1</v>
      </c>
      <c r="H249" s="34">
        <f t="shared" si="28"/>
        <v>25</v>
      </c>
      <c r="I249" s="34">
        <f t="shared" si="3"/>
        <v>34</v>
      </c>
      <c r="J249" s="349" t="s">
        <v>829</v>
      </c>
      <c r="K249" s="349" t="s">
        <v>828</v>
      </c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6">
        <v>36.0</v>
      </c>
      <c r="B250" s="346">
        <v>71.0</v>
      </c>
      <c r="C250" s="354">
        <v>151084.0</v>
      </c>
      <c r="D250" s="355">
        <v>11.0</v>
      </c>
      <c r="E250" s="34" t="str">
        <f>IF(ISBLANK('Pencacahan SSN24'!AA34),"belum","sudah")</f>
        <v>sudah</v>
      </c>
      <c r="F250" s="348">
        <f t="shared" si="1"/>
        <v>1</v>
      </c>
      <c r="G250" s="348">
        <f t="shared" si="2"/>
        <v>1</v>
      </c>
      <c r="H250" s="34">
        <f t="shared" si="28"/>
        <v>25</v>
      </c>
      <c r="I250" s="34">
        <f t="shared" si="3"/>
        <v>34</v>
      </c>
      <c r="J250" s="349" t="s">
        <v>829</v>
      </c>
      <c r="K250" s="349" t="s">
        <v>828</v>
      </c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6">
        <v>36.0</v>
      </c>
      <c r="B251" s="346">
        <v>71.0</v>
      </c>
      <c r="C251" s="354">
        <v>151084.0</v>
      </c>
      <c r="D251" s="355">
        <v>12.0</v>
      </c>
      <c r="E251" s="34" t="str">
        <f>IF(ISBLANK('Pencacahan SSN24'!AB34),"belum","sudah")</f>
        <v>sudah</v>
      </c>
      <c r="F251" s="348">
        <f t="shared" si="1"/>
        <v>1</v>
      </c>
      <c r="G251" s="348">
        <f t="shared" si="2"/>
        <v>1</v>
      </c>
      <c r="H251" s="34">
        <f t="shared" si="28"/>
        <v>25</v>
      </c>
      <c r="I251" s="34">
        <f t="shared" si="3"/>
        <v>34</v>
      </c>
      <c r="J251" s="349" t="s">
        <v>829</v>
      </c>
      <c r="K251" s="349" t="s">
        <v>828</v>
      </c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6">
        <v>36.0</v>
      </c>
      <c r="B252" s="346">
        <v>71.0</v>
      </c>
      <c r="C252" s="354">
        <v>151084.0</v>
      </c>
      <c r="D252" s="355">
        <v>13.0</v>
      </c>
      <c r="E252" s="34" t="str">
        <f>IF(ISBLANK('Pencacahan SSN24'!AC34),"belum","sudah")</f>
        <v>sudah</v>
      </c>
      <c r="F252" s="348">
        <f t="shared" si="1"/>
        <v>1</v>
      </c>
      <c r="G252" s="348">
        <f t="shared" si="2"/>
        <v>1</v>
      </c>
      <c r="H252" s="34">
        <f t="shared" si="28"/>
        <v>25</v>
      </c>
      <c r="I252" s="34">
        <f t="shared" si="3"/>
        <v>34</v>
      </c>
      <c r="J252" s="349" t="s">
        <v>829</v>
      </c>
      <c r="K252" s="349" t="s">
        <v>828</v>
      </c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6">
        <v>36.0</v>
      </c>
      <c r="B253" s="346">
        <v>71.0</v>
      </c>
      <c r="C253" s="354">
        <v>151084.0</v>
      </c>
      <c r="D253" s="355">
        <v>14.0</v>
      </c>
      <c r="E253" s="34" t="str">
        <f>IF(ISBLANK('Pencacahan SSN24'!AD34),"belum","sudah")</f>
        <v>sudah</v>
      </c>
      <c r="F253" s="348">
        <f t="shared" si="1"/>
        <v>1</v>
      </c>
      <c r="G253" s="348">
        <f t="shared" si="2"/>
        <v>1</v>
      </c>
      <c r="H253" s="34">
        <f t="shared" si="28"/>
        <v>25</v>
      </c>
      <c r="I253" s="34">
        <f t="shared" si="3"/>
        <v>34</v>
      </c>
      <c r="J253" s="349" t="s">
        <v>829</v>
      </c>
      <c r="K253" s="349" t="s">
        <v>828</v>
      </c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6">
        <v>36.0</v>
      </c>
      <c r="B254" s="346">
        <v>71.0</v>
      </c>
      <c r="C254" s="356">
        <v>151135.0</v>
      </c>
      <c r="D254" s="355">
        <v>1.0</v>
      </c>
      <c r="E254" s="34" t="str">
        <f>IF(ISBLANK('Pencacahan SSN24'!U35),"belum","sudah")</f>
        <v>sudah</v>
      </c>
      <c r="F254" s="348">
        <f t="shared" si="1"/>
        <v>1</v>
      </c>
      <c r="G254" s="348">
        <f t="shared" si="2"/>
        <v>1</v>
      </c>
      <c r="H254" s="34">
        <f>H253+1</f>
        <v>26</v>
      </c>
      <c r="I254" s="34">
        <f t="shared" si="3"/>
        <v>35</v>
      </c>
      <c r="J254" s="349" t="s">
        <v>839</v>
      </c>
      <c r="K254" s="349" t="s">
        <v>838</v>
      </c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6">
        <v>36.0</v>
      </c>
      <c r="B255" s="346">
        <v>71.0</v>
      </c>
      <c r="C255" s="356">
        <v>151135.0</v>
      </c>
      <c r="D255" s="355">
        <v>2.0</v>
      </c>
      <c r="E255" s="34" t="str">
        <f>IF(ISBLANK('Pencacahan SSN24'!V35),"belum","sudah")</f>
        <v>sudah</v>
      </c>
      <c r="F255" s="348">
        <f t="shared" si="1"/>
        <v>1</v>
      </c>
      <c r="G255" s="348">
        <f t="shared" si="2"/>
        <v>1</v>
      </c>
      <c r="H255" s="34">
        <f t="shared" ref="H255:H263" si="29">H254</f>
        <v>26</v>
      </c>
      <c r="I255" s="34">
        <f t="shared" si="3"/>
        <v>35</v>
      </c>
      <c r="J255" s="349" t="s">
        <v>839</v>
      </c>
      <c r="K255" s="349" t="s">
        <v>838</v>
      </c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6">
        <v>36.0</v>
      </c>
      <c r="B256" s="346">
        <v>71.0</v>
      </c>
      <c r="C256" s="356">
        <v>151135.0</v>
      </c>
      <c r="D256" s="355">
        <v>3.0</v>
      </c>
      <c r="E256" s="34" t="str">
        <f>IF(ISBLANK('Pencacahan SSN24'!W35),"belum","sudah")</f>
        <v>sudah</v>
      </c>
      <c r="F256" s="348">
        <f t="shared" si="1"/>
        <v>1</v>
      </c>
      <c r="G256" s="348">
        <f t="shared" si="2"/>
        <v>1</v>
      </c>
      <c r="H256" s="34">
        <f t="shared" si="29"/>
        <v>26</v>
      </c>
      <c r="I256" s="34">
        <f t="shared" si="3"/>
        <v>35</v>
      </c>
      <c r="J256" s="349" t="s">
        <v>839</v>
      </c>
      <c r="K256" s="349" t="s">
        <v>838</v>
      </c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6">
        <v>36.0</v>
      </c>
      <c r="B257" s="346">
        <v>71.0</v>
      </c>
      <c r="C257" s="356">
        <v>151135.0</v>
      </c>
      <c r="D257" s="355">
        <v>4.0</v>
      </c>
      <c r="E257" s="34" t="str">
        <f>IF(ISBLANK('Pencacahan SSN24'!X35),"belum","sudah")</f>
        <v>sudah</v>
      </c>
      <c r="F257" s="348">
        <f t="shared" si="1"/>
        <v>1</v>
      </c>
      <c r="G257" s="348">
        <f t="shared" si="2"/>
        <v>1</v>
      </c>
      <c r="H257" s="34">
        <f t="shared" si="29"/>
        <v>26</v>
      </c>
      <c r="I257" s="34">
        <f t="shared" si="3"/>
        <v>35</v>
      </c>
      <c r="J257" s="349" t="s">
        <v>839</v>
      </c>
      <c r="K257" s="349" t="s">
        <v>838</v>
      </c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6">
        <v>36.0</v>
      </c>
      <c r="B258" s="346">
        <v>71.0</v>
      </c>
      <c r="C258" s="356">
        <v>151135.0</v>
      </c>
      <c r="D258" s="355">
        <v>5.0</v>
      </c>
      <c r="E258" s="34" t="str">
        <f>IF(ISBLANK('Pencacahan SSN24'!Y35),"belum","sudah")</f>
        <v>sudah</v>
      </c>
      <c r="F258" s="348">
        <f t="shared" si="1"/>
        <v>1</v>
      </c>
      <c r="G258" s="348">
        <f t="shared" si="2"/>
        <v>1</v>
      </c>
      <c r="H258" s="34">
        <f t="shared" si="29"/>
        <v>26</v>
      </c>
      <c r="I258" s="34">
        <f t="shared" si="3"/>
        <v>35</v>
      </c>
      <c r="J258" s="349" t="s">
        <v>839</v>
      </c>
      <c r="K258" s="349" t="s">
        <v>838</v>
      </c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6">
        <v>36.0</v>
      </c>
      <c r="B259" s="346">
        <v>71.0</v>
      </c>
      <c r="C259" s="356">
        <v>151135.0</v>
      </c>
      <c r="D259" s="355">
        <v>8.0</v>
      </c>
      <c r="E259" s="34" t="str">
        <f>IF(ISBLANK('Pencacahan SSN24'!Z35),"belum","sudah")</f>
        <v>sudah</v>
      </c>
      <c r="F259" s="348">
        <f t="shared" si="1"/>
        <v>1</v>
      </c>
      <c r="G259" s="348">
        <f t="shared" si="2"/>
        <v>1</v>
      </c>
      <c r="H259" s="34">
        <f t="shared" si="29"/>
        <v>26</v>
      </c>
      <c r="I259" s="34">
        <f t="shared" si="3"/>
        <v>35</v>
      </c>
      <c r="J259" s="349" t="s">
        <v>839</v>
      </c>
      <c r="K259" s="349" t="s">
        <v>838</v>
      </c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6">
        <v>36.0</v>
      </c>
      <c r="B260" s="346">
        <v>71.0</v>
      </c>
      <c r="C260" s="356">
        <v>151135.0</v>
      </c>
      <c r="D260" s="355">
        <v>9.0</v>
      </c>
      <c r="E260" s="34" t="str">
        <f>IF(ISBLANK('Pencacahan SSN24'!AA35),"belum","sudah")</f>
        <v>sudah</v>
      </c>
      <c r="F260" s="348">
        <f t="shared" si="1"/>
        <v>1</v>
      </c>
      <c r="G260" s="348">
        <f t="shared" si="2"/>
        <v>1</v>
      </c>
      <c r="H260" s="34">
        <f t="shared" si="29"/>
        <v>26</v>
      </c>
      <c r="I260" s="34">
        <f t="shared" si="3"/>
        <v>35</v>
      </c>
      <c r="J260" s="349" t="s">
        <v>839</v>
      </c>
      <c r="K260" s="349" t="s">
        <v>838</v>
      </c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6">
        <v>36.0</v>
      </c>
      <c r="B261" s="346">
        <v>71.0</v>
      </c>
      <c r="C261" s="356">
        <v>151135.0</v>
      </c>
      <c r="D261" s="355">
        <v>10.0</v>
      </c>
      <c r="E261" s="34" t="str">
        <f>IF(ISBLANK('Pencacahan SSN24'!AB35),"belum","sudah")</f>
        <v>sudah</v>
      </c>
      <c r="F261" s="348">
        <f t="shared" si="1"/>
        <v>1</v>
      </c>
      <c r="G261" s="348">
        <f t="shared" si="2"/>
        <v>1</v>
      </c>
      <c r="H261" s="34">
        <f t="shared" si="29"/>
        <v>26</v>
      </c>
      <c r="I261" s="34">
        <f t="shared" si="3"/>
        <v>35</v>
      </c>
      <c r="J261" s="349" t="s">
        <v>839</v>
      </c>
      <c r="K261" s="349" t="s">
        <v>838</v>
      </c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6">
        <v>36.0</v>
      </c>
      <c r="B262" s="346">
        <v>71.0</v>
      </c>
      <c r="C262" s="356">
        <v>151135.0</v>
      </c>
      <c r="D262" s="355">
        <v>11.0</v>
      </c>
      <c r="E262" s="34" t="str">
        <f>IF(ISBLANK('Pencacahan SSN24'!AC35),"belum","sudah")</f>
        <v>sudah</v>
      </c>
      <c r="F262" s="348">
        <f t="shared" si="1"/>
        <v>1</v>
      </c>
      <c r="G262" s="348">
        <f t="shared" si="2"/>
        <v>1</v>
      </c>
      <c r="H262" s="34">
        <f t="shared" si="29"/>
        <v>26</v>
      </c>
      <c r="I262" s="34">
        <f t="shared" si="3"/>
        <v>35</v>
      </c>
      <c r="J262" s="349" t="s">
        <v>839</v>
      </c>
      <c r="K262" s="349" t="s">
        <v>838</v>
      </c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6">
        <v>36.0</v>
      </c>
      <c r="B263" s="346">
        <v>71.0</v>
      </c>
      <c r="C263" s="356">
        <v>151135.0</v>
      </c>
      <c r="D263" s="355">
        <v>21.0</v>
      </c>
      <c r="E263" s="34" t="str">
        <f>IF(ISBLANK('Pencacahan SSN24'!AD35),"belum","sudah")</f>
        <v>sudah</v>
      </c>
      <c r="F263" s="348">
        <f t="shared" si="1"/>
        <v>1</v>
      </c>
      <c r="G263" s="348">
        <f t="shared" si="2"/>
        <v>1</v>
      </c>
      <c r="H263" s="34">
        <f t="shared" si="29"/>
        <v>26</v>
      </c>
      <c r="I263" s="34">
        <f t="shared" si="3"/>
        <v>35</v>
      </c>
      <c r="J263" s="349" t="s">
        <v>839</v>
      </c>
      <c r="K263" s="349" t="s">
        <v>838</v>
      </c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6">
        <v>36.0</v>
      </c>
      <c r="B264" s="346">
        <v>71.0</v>
      </c>
      <c r="C264" s="350">
        <v>151176.0</v>
      </c>
      <c r="D264" s="347">
        <v>1.0</v>
      </c>
      <c r="E264" s="34" t="str">
        <f>IF(ISBLANK('Pencacahan SSN24'!U36),"belum","sudah")</f>
        <v>sudah</v>
      </c>
      <c r="F264" s="348">
        <f t="shared" si="1"/>
        <v>1</v>
      </c>
      <c r="G264" s="348">
        <f t="shared" si="2"/>
        <v>1</v>
      </c>
      <c r="H264" s="34">
        <f>H263+1</f>
        <v>27</v>
      </c>
      <c r="I264" s="34">
        <f t="shared" si="3"/>
        <v>36</v>
      </c>
      <c r="J264" s="349" t="s">
        <v>741</v>
      </c>
      <c r="K264" s="349" t="s">
        <v>125</v>
      </c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6">
        <v>36.0</v>
      </c>
      <c r="B265" s="346">
        <v>71.0</v>
      </c>
      <c r="C265" s="350">
        <v>151176.0</v>
      </c>
      <c r="D265" s="347">
        <v>2.0</v>
      </c>
      <c r="E265" s="34" t="str">
        <f>IF(ISBLANK('Pencacahan SSN24'!V36),"belum","sudah")</f>
        <v>sudah</v>
      </c>
      <c r="F265" s="348">
        <f t="shared" si="1"/>
        <v>1</v>
      </c>
      <c r="G265" s="348">
        <f t="shared" si="2"/>
        <v>1</v>
      </c>
      <c r="H265" s="34">
        <f t="shared" ref="H265:H273" si="30">H264</f>
        <v>27</v>
      </c>
      <c r="I265" s="34">
        <f t="shared" si="3"/>
        <v>36</v>
      </c>
      <c r="J265" s="349" t="s">
        <v>741</v>
      </c>
      <c r="K265" s="349" t="s">
        <v>125</v>
      </c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6">
        <v>36.0</v>
      </c>
      <c r="B266" s="346">
        <v>71.0</v>
      </c>
      <c r="C266" s="350">
        <v>151176.0</v>
      </c>
      <c r="D266" s="347">
        <v>3.0</v>
      </c>
      <c r="E266" s="34" t="str">
        <f>IF(ISBLANK('Pencacahan SSN24'!W36),"belum","sudah")</f>
        <v>sudah</v>
      </c>
      <c r="F266" s="348">
        <f t="shared" si="1"/>
        <v>1</v>
      </c>
      <c r="G266" s="348">
        <f t="shared" si="2"/>
        <v>1</v>
      </c>
      <c r="H266" s="34">
        <f t="shared" si="30"/>
        <v>27</v>
      </c>
      <c r="I266" s="34">
        <f t="shared" si="3"/>
        <v>36</v>
      </c>
      <c r="J266" s="349" t="s">
        <v>741</v>
      </c>
      <c r="K266" s="349" t="s">
        <v>125</v>
      </c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6">
        <v>36.0</v>
      </c>
      <c r="B267" s="346">
        <v>71.0</v>
      </c>
      <c r="C267" s="350">
        <v>151176.0</v>
      </c>
      <c r="D267" s="347">
        <v>4.0</v>
      </c>
      <c r="E267" s="34" t="str">
        <f>IF(ISBLANK('Pencacahan SSN24'!X36),"belum","sudah")</f>
        <v>sudah</v>
      </c>
      <c r="F267" s="348">
        <f t="shared" si="1"/>
        <v>1</v>
      </c>
      <c r="G267" s="348">
        <f t="shared" si="2"/>
        <v>1</v>
      </c>
      <c r="H267" s="34">
        <f t="shared" si="30"/>
        <v>27</v>
      </c>
      <c r="I267" s="34">
        <f t="shared" si="3"/>
        <v>36</v>
      </c>
      <c r="J267" s="349" t="s">
        <v>741</v>
      </c>
      <c r="K267" s="349" t="s">
        <v>125</v>
      </c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6">
        <v>36.0</v>
      </c>
      <c r="B268" s="346">
        <v>71.0</v>
      </c>
      <c r="C268" s="350">
        <v>151176.0</v>
      </c>
      <c r="D268" s="347">
        <v>5.0</v>
      </c>
      <c r="E268" s="34" t="str">
        <f>IF(ISBLANK('Pencacahan SSN24'!Y36),"belum","sudah")</f>
        <v>sudah</v>
      </c>
      <c r="F268" s="348">
        <f t="shared" si="1"/>
        <v>1</v>
      </c>
      <c r="G268" s="348">
        <f t="shared" si="2"/>
        <v>1</v>
      </c>
      <c r="H268" s="34">
        <f t="shared" si="30"/>
        <v>27</v>
      </c>
      <c r="I268" s="34">
        <f t="shared" si="3"/>
        <v>36</v>
      </c>
      <c r="J268" s="349" t="s">
        <v>741</v>
      </c>
      <c r="K268" s="349" t="s">
        <v>125</v>
      </c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6">
        <v>36.0</v>
      </c>
      <c r="B269" s="346">
        <v>71.0</v>
      </c>
      <c r="C269" s="350">
        <v>151176.0</v>
      </c>
      <c r="D269" s="347">
        <v>6.0</v>
      </c>
      <c r="E269" s="34" t="str">
        <f>IF(ISBLANK('Pencacahan SSN24'!Z36),"belum","sudah")</f>
        <v>sudah</v>
      </c>
      <c r="F269" s="348">
        <f t="shared" si="1"/>
        <v>1</v>
      </c>
      <c r="G269" s="348">
        <f t="shared" si="2"/>
        <v>1</v>
      </c>
      <c r="H269" s="34">
        <f t="shared" si="30"/>
        <v>27</v>
      </c>
      <c r="I269" s="34">
        <f t="shared" si="3"/>
        <v>36</v>
      </c>
      <c r="J269" s="349" t="s">
        <v>741</v>
      </c>
      <c r="K269" s="349" t="s">
        <v>125</v>
      </c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6">
        <v>36.0</v>
      </c>
      <c r="B270" s="346">
        <v>71.0</v>
      </c>
      <c r="C270" s="350">
        <v>151176.0</v>
      </c>
      <c r="D270" s="347">
        <v>7.0</v>
      </c>
      <c r="E270" s="34" t="str">
        <f>IF(ISBLANK('Pencacahan SSN24'!AA36),"belum","sudah")</f>
        <v>sudah</v>
      </c>
      <c r="F270" s="348">
        <f t="shared" si="1"/>
        <v>1</v>
      </c>
      <c r="G270" s="348">
        <f t="shared" si="2"/>
        <v>1</v>
      </c>
      <c r="H270" s="34">
        <f t="shared" si="30"/>
        <v>27</v>
      </c>
      <c r="I270" s="34">
        <f t="shared" si="3"/>
        <v>36</v>
      </c>
      <c r="J270" s="349" t="s">
        <v>741</v>
      </c>
      <c r="K270" s="349" t="s">
        <v>125</v>
      </c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6">
        <v>36.0</v>
      </c>
      <c r="B271" s="346">
        <v>71.0</v>
      </c>
      <c r="C271" s="350">
        <v>151176.0</v>
      </c>
      <c r="D271" s="347">
        <v>8.0</v>
      </c>
      <c r="E271" s="34" t="str">
        <f>IF(ISBLANK('Pencacahan SSN24'!AB36),"belum","sudah")</f>
        <v>sudah</v>
      </c>
      <c r="F271" s="348">
        <f t="shared" si="1"/>
        <v>1</v>
      </c>
      <c r="G271" s="348">
        <f t="shared" si="2"/>
        <v>1</v>
      </c>
      <c r="H271" s="34">
        <f t="shared" si="30"/>
        <v>27</v>
      </c>
      <c r="I271" s="34">
        <f t="shared" si="3"/>
        <v>36</v>
      </c>
      <c r="J271" s="349" t="s">
        <v>741</v>
      </c>
      <c r="K271" s="349" t="s">
        <v>125</v>
      </c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6">
        <v>36.0</v>
      </c>
      <c r="B272" s="346">
        <v>71.0</v>
      </c>
      <c r="C272" s="350">
        <v>151176.0</v>
      </c>
      <c r="D272" s="347">
        <v>9.0</v>
      </c>
      <c r="E272" s="34" t="str">
        <f>IF(ISBLANK('Pencacahan SSN24'!AC36),"belum","sudah")</f>
        <v>sudah</v>
      </c>
      <c r="F272" s="348">
        <f t="shared" si="1"/>
        <v>1</v>
      </c>
      <c r="G272" s="348">
        <f t="shared" si="2"/>
        <v>1</v>
      </c>
      <c r="H272" s="34">
        <f t="shared" si="30"/>
        <v>27</v>
      </c>
      <c r="I272" s="34">
        <f t="shared" si="3"/>
        <v>36</v>
      </c>
      <c r="J272" s="349" t="s">
        <v>741</v>
      </c>
      <c r="K272" s="349" t="s">
        <v>125</v>
      </c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6">
        <v>36.0</v>
      </c>
      <c r="B273" s="346">
        <v>71.0</v>
      </c>
      <c r="C273" s="350">
        <v>151176.0</v>
      </c>
      <c r="D273" s="347">
        <v>11.0</v>
      </c>
      <c r="E273" s="34" t="str">
        <f>IF(ISBLANK('Pencacahan SSN24'!AD36),"belum","sudah")</f>
        <v>sudah</v>
      </c>
      <c r="F273" s="348">
        <f t="shared" si="1"/>
        <v>1</v>
      </c>
      <c r="G273" s="348">
        <f t="shared" si="2"/>
        <v>1</v>
      </c>
      <c r="H273" s="34">
        <f t="shared" si="30"/>
        <v>27</v>
      </c>
      <c r="I273" s="34">
        <f t="shared" si="3"/>
        <v>36</v>
      </c>
      <c r="J273" s="349" t="s">
        <v>741</v>
      </c>
      <c r="K273" s="349" t="s">
        <v>125</v>
      </c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6">
        <v>36.0</v>
      </c>
      <c r="B274" s="346">
        <v>71.0</v>
      </c>
      <c r="C274" s="354">
        <v>151220.0</v>
      </c>
      <c r="D274" s="355">
        <v>1.0</v>
      </c>
      <c r="E274" s="34" t="str">
        <f>IF(ISBLANK('Pencacahan SSN24'!U37),"belum","sudah")</f>
        <v>sudah</v>
      </c>
      <c r="F274" s="348">
        <f t="shared" si="1"/>
        <v>1</v>
      </c>
      <c r="G274" s="348">
        <f t="shared" si="2"/>
        <v>1</v>
      </c>
      <c r="H274" s="34">
        <f>H273+1</f>
        <v>28</v>
      </c>
      <c r="I274" s="34">
        <f t="shared" si="3"/>
        <v>37</v>
      </c>
      <c r="J274" s="349" t="s">
        <v>829</v>
      </c>
      <c r="K274" s="349" t="s">
        <v>517</v>
      </c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6">
        <v>36.0</v>
      </c>
      <c r="B275" s="346">
        <v>71.0</v>
      </c>
      <c r="C275" s="354">
        <v>151220.0</v>
      </c>
      <c r="D275" s="355">
        <v>2.0</v>
      </c>
      <c r="E275" s="34" t="str">
        <f>IF(ISBLANK('Pencacahan SSN24'!V37),"belum","sudah")</f>
        <v>sudah</v>
      </c>
      <c r="F275" s="348">
        <f t="shared" si="1"/>
        <v>1</v>
      </c>
      <c r="G275" s="348">
        <f t="shared" si="2"/>
        <v>1</v>
      </c>
      <c r="H275" s="34">
        <f t="shared" ref="H275:H283" si="31">H274</f>
        <v>28</v>
      </c>
      <c r="I275" s="34">
        <f t="shared" si="3"/>
        <v>37</v>
      </c>
      <c r="J275" s="349" t="s">
        <v>829</v>
      </c>
      <c r="K275" s="349" t="s">
        <v>517</v>
      </c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6">
        <v>36.0</v>
      </c>
      <c r="B276" s="346">
        <v>71.0</v>
      </c>
      <c r="C276" s="354">
        <v>151220.0</v>
      </c>
      <c r="D276" s="355">
        <v>3.0</v>
      </c>
      <c r="E276" s="34" t="str">
        <f>IF(ISBLANK('Pencacahan SSN24'!W37),"belum","sudah")</f>
        <v>sudah</v>
      </c>
      <c r="F276" s="348">
        <f t="shared" si="1"/>
        <v>1</v>
      </c>
      <c r="G276" s="348">
        <f t="shared" si="2"/>
        <v>1</v>
      </c>
      <c r="H276" s="34">
        <f t="shared" si="31"/>
        <v>28</v>
      </c>
      <c r="I276" s="34">
        <f t="shared" si="3"/>
        <v>37</v>
      </c>
      <c r="J276" s="349" t="s">
        <v>829</v>
      </c>
      <c r="K276" s="349" t="s">
        <v>517</v>
      </c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6">
        <v>36.0</v>
      </c>
      <c r="B277" s="346">
        <v>71.0</v>
      </c>
      <c r="C277" s="354">
        <v>151220.0</v>
      </c>
      <c r="D277" s="355">
        <v>4.0</v>
      </c>
      <c r="E277" s="34" t="str">
        <f>IF(ISBLANK('Pencacahan SSN24'!X37),"belum","sudah")</f>
        <v>sudah</v>
      </c>
      <c r="F277" s="348">
        <f t="shared" si="1"/>
        <v>1</v>
      </c>
      <c r="G277" s="348">
        <f t="shared" si="2"/>
        <v>1</v>
      </c>
      <c r="H277" s="34">
        <f t="shared" si="31"/>
        <v>28</v>
      </c>
      <c r="I277" s="34">
        <f t="shared" si="3"/>
        <v>37</v>
      </c>
      <c r="J277" s="349" t="s">
        <v>829</v>
      </c>
      <c r="K277" s="349" t="s">
        <v>517</v>
      </c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6">
        <v>36.0</v>
      </c>
      <c r="B278" s="346">
        <v>71.0</v>
      </c>
      <c r="C278" s="354">
        <v>151220.0</v>
      </c>
      <c r="D278" s="355">
        <v>5.0</v>
      </c>
      <c r="E278" s="34" t="str">
        <f>IF(ISBLANK('Pencacahan SSN24'!Y37),"belum","sudah")</f>
        <v>sudah</v>
      </c>
      <c r="F278" s="348">
        <f t="shared" si="1"/>
        <v>1</v>
      </c>
      <c r="G278" s="348">
        <f t="shared" si="2"/>
        <v>1</v>
      </c>
      <c r="H278" s="34">
        <f t="shared" si="31"/>
        <v>28</v>
      </c>
      <c r="I278" s="34">
        <f t="shared" si="3"/>
        <v>37</v>
      </c>
      <c r="J278" s="349" t="s">
        <v>829</v>
      </c>
      <c r="K278" s="349" t="s">
        <v>517</v>
      </c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6">
        <v>36.0</v>
      </c>
      <c r="B279" s="346">
        <v>71.0</v>
      </c>
      <c r="C279" s="354">
        <v>151220.0</v>
      </c>
      <c r="D279" s="355">
        <v>6.0</v>
      </c>
      <c r="E279" s="34" t="str">
        <f>IF(ISBLANK('Pencacahan SSN24'!Z37),"belum","sudah")</f>
        <v>sudah</v>
      </c>
      <c r="F279" s="348">
        <f t="shared" si="1"/>
        <v>1</v>
      </c>
      <c r="G279" s="348">
        <f t="shared" si="2"/>
        <v>1</v>
      </c>
      <c r="H279" s="34">
        <f t="shared" si="31"/>
        <v>28</v>
      </c>
      <c r="I279" s="34">
        <f t="shared" si="3"/>
        <v>37</v>
      </c>
      <c r="J279" s="349" t="s">
        <v>829</v>
      </c>
      <c r="K279" s="349" t="s">
        <v>517</v>
      </c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6">
        <v>36.0</v>
      </c>
      <c r="B280" s="346">
        <v>71.0</v>
      </c>
      <c r="C280" s="354">
        <v>151220.0</v>
      </c>
      <c r="D280" s="355">
        <v>7.0</v>
      </c>
      <c r="E280" s="34" t="str">
        <f>IF(ISBLANK('Pencacahan SSN24'!AA37),"belum","sudah")</f>
        <v>sudah</v>
      </c>
      <c r="F280" s="348">
        <f t="shared" si="1"/>
        <v>1</v>
      </c>
      <c r="G280" s="348">
        <f t="shared" si="2"/>
        <v>1</v>
      </c>
      <c r="H280" s="34">
        <f t="shared" si="31"/>
        <v>28</v>
      </c>
      <c r="I280" s="34">
        <f t="shared" si="3"/>
        <v>37</v>
      </c>
      <c r="J280" s="349" t="s">
        <v>829</v>
      </c>
      <c r="K280" s="349" t="s">
        <v>517</v>
      </c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6">
        <v>36.0</v>
      </c>
      <c r="B281" s="346">
        <v>71.0</v>
      </c>
      <c r="C281" s="354">
        <v>151220.0</v>
      </c>
      <c r="D281" s="355">
        <v>8.0</v>
      </c>
      <c r="E281" s="34" t="str">
        <f>IF(ISBLANK('Pencacahan SSN24'!AB37),"belum","sudah")</f>
        <v>sudah</v>
      </c>
      <c r="F281" s="348">
        <f t="shared" si="1"/>
        <v>1</v>
      </c>
      <c r="G281" s="348">
        <f t="shared" si="2"/>
        <v>1</v>
      </c>
      <c r="H281" s="34">
        <f t="shared" si="31"/>
        <v>28</v>
      </c>
      <c r="I281" s="34">
        <f t="shared" si="3"/>
        <v>37</v>
      </c>
      <c r="J281" s="349" t="s">
        <v>829</v>
      </c>
      <c r="K281" s="349" t="s">
        <v>517</v>
      </c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6">
        <v>36.0</v>
      </c>
      <c r="B282" s="346">
        <v>71.0</v>
      </c>
      <c r="C282" s="354">
        <v>151220.0</v>
      </c>
      <c r="D282" s="355">
        <v>9.0</v>
      </c>
      <c r="E282" s="34" t="str">
        <f>IF(ISBLANK('Pencacahan SSN24'!AC37),"belum","sudah")</f>
        <v>sudah</v>
      </c>
      <c r="F282" s="348">
        <f t="shared" si="1"/>
        <v>1</v>
      </c>
      <c r="G282" s="348">
        <f t="shared" si="2"/>
        <v>1</v>
      </c>
      <c r="H282" s="34">
        <f t="shared" si="31"/>
        <v>28</v>
      </c>
      <c r="I282" s="34">
        <f t="shared" si="3"/>
        <v>37</v>
      </c>
      <c r="J282" s="349" t="s">
        <v>829</v>
      </c>
      <c r="K282" s="349" t="s">
        <v>517</v>
      </c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6">
        <v>36.0</v>
      </c>
      <c r="B283" s="346">
        <v>71.0</v>
      </c>
      <c r="C283" s="354">
        <v>151220.0</v>
      </c>
      <c r="D283" s="355">
        <v>10.0</v>
      </c>
      <c r="E283" s="34" t="str">
        <f>IF(ISBLANK('Pencacahan SSN24'!AD37),"belum","sudah")</f>
        <v>sudah</v>
      </c>
      <c r="F283" s="348">
        <f t="shared" si="1"/>
        <v>1</v>
      </c>
      <c r="G283" s="348">
        <f t="shared" si="2"/>
        <v>1</v>
      </c>
      <c r="H283" s="34">
        <f t="shared" si="31"/>
        <v>28</v>
      </c>
      <c r="I283" s="34">
        <f t="shared" si="3"/>
        <v>37</v>
      </c>
      <c r="J283" s="349" t="s">
        <v>829</v>
      </c>
      <c r="K283" s="349" t="s">
        <v>517</v>
      </c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6">
        <v>36.0</v>
      </c>
      <c r="B284" s="346">
        <v>71.0</v>
      </c>
      <c r="C284" s="350">
        <v>151259.0</v>
      </c>
      <c r="D284" s="347">
        <v>1.0</v>
      </c>
      <c r="E284" s="34" t="str">
        <f>IF(ISBLANK('Pencacahan SSN24'!U38),"belum","sudah")</f>
        <v>sudah</v>
      </c>
      <c r="F284" s="348">
        <f t="shared" si="1"/>
        <v>1</v>
      </c>
      <c r="G284" s="348">
        <f t="shared" si="2"/>
        <v>1</v>
      </c>
      <c r="H284" s="34">
        <f>H283+1</f>
        <v>29</v>
      </c>
      <c r="I284" s="34">
        <f t="shared" si="3"/>
        <v>38</v>
      </c>
      <c r="J284" s="349" t="s">
        <v>741</v>
      </c>
      <c r="K284" s="349" t="s">
        <v>125</v>
      </c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6">
        <v>36.0</v>
      </c>
      <c r="B285" s="346">
        <v>71.0</v>
      </c>
      <c r="C285" s="350">
        <v>151259.0</v>
      </c>
      <c r="D285" s="347">
        <v>2.0</v>
      </c>
      <c r="E285" s="34" t="str">
        <f>IF(ISBLANK('Pencacahan SSN24'!V38),"belum","sudah")</f>
        <v>sudah</v>
      </c>
      <c r="F285" s="348">
        <f t="shared" si="1"/>
        <v>1</v>
      </c>
      <c r="G285" s="348">
        <f t="shared" si="2"/>
        <v>1</v>
      </c>
      <c r="H285" s="34">
        <f t="shared" ref="H285:H293" si="32">H284</f>
        <v>29</v>
      </c>
      <c r="I285" s="34">
        <f t="shared" si="3"/>
        <v>38</v>
      </c>
      <c r="J285" s="349" t="s">
        <v>741</v>
      </c>
      <c r="K285" s="349" t="s">
        <v>125</v>
      </c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6">
        <v>36.0</v>
      </c>
      <c r="B286" s="346">
        <v>71.0</v>
      </c>
      <c r="C286" s="350">
        <v>151259.0</v>
      </c>
      <c r="D286" s="347">
        <v>3.0</v>
      </c>
      <c r="E286" s="34" t="str">
        <f>IF(ISBLANK('Pencacahan SSN24'!W38),"belum","sudah")</f>
        <v>sudah</v>
      </c>
      <c r="F286" s="348">
        <f t="shared" si="1"/>
        <v>1</v>
      </c>
      <c r="G286" s="348">
        <f t="shared" si="2"/>
        <v>1</v>
      </c>
      <c r="H286" s="34">
        <f t="shared" si="32"/>
        <v>29</v>
      </c>
      <c r="I286" s="34">
        <f t="shared" si="3"/>
        <v>38</v>
      </c>
      <c r="J286" s="349" t="s">
        <v>741</v>
      </c>
      <c r="K286" s="349" t="s">
        <v>125</v>
      </c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6">
        <v>36.0</v>
      </c>
      <c r="B287" s="346">
        <v>71.0</v>
      </c>
      <c r="C287" s="350">
        <v>151259.0</v>
      </c>
      <c r="D287" s="347">
        <v>6.0</v>
      </c>
      <c r="E287" s="34" t="str">
        <f>IF(ISBLANK('Pencacahan SSN24'!X38),"belum","sudah")</f>
        <v>sudah</v>
      </c>
      <c r="F287" s="348">
        <f t="shared" si="1"/>
        <v>1</v>
      </c>
      <c r="G287" s="348">
        <f t="shared" si="2"/>
        <v>1</v>
      </c>
      <c r="H287" s="34">
        <f t="shared" si="32"/>
        <v>29</v>
      </c>
      <c r="I287" s="34">
        <f t="shared" si="3"/>
        <v>38</v>
      </c>
      <c r="J287" s="349" t="s">
        <v>741</v>
      </c>
      <c r="K287" s="349" t="s">
        <v>125</v>
      </c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6">
        <v>36.0</v>
      </c>
      <c r="B288" s="346">
        <v>71.0</v>
      </c>
      <c r="C288" s="350">
        <v>151259.0</v>
      </c>
      <c r="D288" s="347">
        <v>7.0</v>
      </c>
      <c r="E288" s="34" t="str">
        <f>IF(ISBLANK('Pencacahan SSN24'!Y38),"belum","sudah")</f>
        <v>sudah</v>
      </c>
      <c r="F288" s="348">
        <f t="shared" si="1"/>
        <v>1</v>
      </c>
      <c r="G288" s="348">
        <f t="shared" si="2"/>
        <v>1</v>
      </c>
      <c r="H288" s="34">
        <f t="shared" si="32"/>
        <v>29</v>
      </c>
      <c r="I288" s="34">
        <f t="shared" si="3"/>
        <v>38</v>
      </c>
      <c r="J288" s="349" t="s">
        <v>741</v>
      </c>
      <c r="K288" s="349" t="s">
        <v>125</v>
      </c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6">
        <v>36.0</v>
      </c>
      <c r="B289" s="346">
        <v>71.0</v>
      </c>
      <c r="C289" s="350">
        <v>151259.0</v>
      </c>
      <c r="D289" s="347">
        <v>8.0</v>
      </c>
      <c r="E289" s="34" t="str">
        <f>IF(ISBLANK('Pencacahan SSN24'!Z38),"belum","sudah")</f>
        <v>sudah</v>
      </c>
      <c r="F289" s="348">
        <f t="shared" si="1"/>
        <v>1</v>
      </c>
      <c r="G289" s="348">
        <f t="shared" si="2"/>
        <v>1</v>
      </c>
      <c r="H289" s="34">
        <f t="shared" si="32"/>
        <v>29</v>
      </c>
      <c r="I289" s="34">
        <f t="shared" si="3"/>
        <v>38</v>
      </c>
      <c r="J289" s="349" t="s">
        <v>741</v>
      </c>
      <c r="K289" s="349" t="s">
        <v>125</v>
      </c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6">
        <v>36.0</v>
      </c>
      <c r="B290" s="346">
        <v>71.0</v>
      </c>
      <c r="C290" s="350">
        <v>151259.0</v>
      </c>
      <c r="D290" s="347">
        <v>9.0</v>
      </c>
      <c r="E290" s="34" t="str">
        <f>IF(ISBLANK('Pencacahan SSN24'!AA38),"belum","sudah")</f>
        <v>sudah</v>
      </c>
      <c r="F290" s="348">
        <f t="shared" si="1"/>
        <v>1</v>
      </c>
      <c r="G290" s="348">
        <f t="shared" si="2"/>
        <v>1</v>
      </c>
      <c r="H290" s="34">
        <f t="shared" si="32"/>
        <v>29</v>
      </c>
      <c r="I290" s="34">
        <f t="shared" si="3"/>
        <v>38</v>
      </c>
      <c r="J290" s="349" t="s">
        <v>741</v>
      </c>
      <c r="K290" s="349" t="s">
        <v>125</v>
      </c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6">
        <v>36.0</v>
      </c>
      <c r="B291" s="346">
        <v>71.0</v>
      </c>
      <c r="C291" s="350">
        <v>151259.0</v>
      </c>
      <c r="D291" s="347">
        <v>10.0</v>
      </c>
      <c r="E291" s="34" t="str">
        <f>IF(ISBLANK('Pencacahan SSN24'!AB38),"belum","sudah")</f>
        <v>sudah</v>
      </c>
      <c r="F291" s="348">
        <f t="shared" si="1"/>
        <v>1</v>
      </c>
      <c r="G291" s="348">
        <f t="shared" si="2"/>
        <v>1</v>
      </c>
      <c r="H291" s="34">
        <f t="shared" si="32"/>
        <v>29</v>
      </c>
      <c r="I291" s="34">
        <f t="shared" si="3"/>
        <v>38</v>
      </c>
      <c r="J291" s="349" t="s">
        <v>741</v>
      </c>
      <c r="K291" s="349" t="s">
        <v>125</v>
      </c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6">
        <v>36.0</v>
      </c>
      <c r="B292" s="346">
        <v>71.0</v>
      </c>
      <c r="C292" s="350">
        <v>151259.0</v>
      </c>
      <c r="D292" s="347">
        <v>21.0</v>
      </c>
      <c r="E292" s="34" t="str">
        <f>IF(ISBLANK('Pencacahan SSN24'!AC38),"belum","sudah")</f>
        <v>sudah</v>
      </c>
      <c r="F292" s="348">
        <f t="shared" si="1"/>
        <v>1</v>
      </c>
      <c r="G292" s="348">
        <f t="shared" si="2"/>
        <v>1</v>
      </c>
      <c r="H292" s="34">
        <f t="shared" si="32"/>
        <v>29</v>
      </c>
      <c r="I292" s="34">
        <f t="shared" si="3"/>
        <v>38</v>
      </c>
      <c r="J292" s="349" t="s">
        <v>741</v>
      </c>
      <c r="K292" s="349" t="s">
        <v>125</v>
      </c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6">
        <v>36.0</v>
      </c>
      <c r="B293" s="346">
        <v>71.0</v>
      </c>
      <c r="C293" s="350">
        <v>151259.0</v>
      </c>
      <c r="D293" s="347">
        <v>22.0</v>
      </c>
      <c r="E293" s="34" t="str">
        <f>IF(ISBLANK('Pencacahan SSN24'!AD38),"belum","sudah")</f>
        <v>sudah</v>
      </c>
      <c r="F293" s="348">
        <f t="shared" si="1"/>
        <v>1</v>
      </c>
      <c r="G293" s="348">
        <f t="shared" si="2"/>
        <v>1</v>
      </c>
      <c r="H293" s="34">
        <f t="shared" si="32"/>
        <v>29</v>
      </c>
      <c r="I293" s="34">
        <f t="shared" si="3"/>
        <v>38</v>
      </c>
      <c r="J293" s="349" t="s">
        <v>741</v>
      </c>
      <c r="K293" s="349" t="s">
        <v>125</v>
      </c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6">
        <v>36.0</v>
      </c>
      <c r="B294" s="346">
        <v>71.0</v>
      </c>
      <c r="C294" s="350">
        <v>151306.0</v>
      </c>
      <c r="D294" s="358">
        <v>1.0</v>
      </c>
      <c r="E294" s="34" t="str">
        <f>IF(ISBLANK('Pencacahan SSN24'!U39),"belum","sudah")</f>
        <v>sudah</v>
      </c>
      <c r="F294" s="348">
        <f t="shared" si="1"/>
        <v>1</v>
      </c>
      <c r="G294" s="348">
        <f t="shared" si="2"/>
        <v>1</v>
      </c>
      <c r="H294" s="34">
        <f>H293+1</f>
        <v>30</v>
      </c>
      <c r="I294" s="34">
        <f t="shared" si="3"/>
        <v>39</v>
      </c>
      <c r="J294" s="349" t="s">
        <v>839</v>
      </c>
      <c r="K294" s="349" t="s">
        <v>518</v>
      </c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6">
        <v>36.0</v>
      </c>
      <c r="B295" s="346">
        <v>71.0</v>
      </c>
      <c r="C295" s="350">
        <v>151306.0</v>
      </c>
      <c r="D295" s="358">
        <v>2.0</v>
      </c>
      <c r="E295" s="34" t="str">
        <f>IF(ISBLANK('Pencacahan SSN24'!V39),"belum","sudah")</f>
        <v>sudah</v>
      </c>
      <c r="F295" s="348">
        <f t="shared" si="1"/>
        <v>1</v>
      </c>
      <c r="G295" s="348">
        <f t="shared" si="2"/>
        <v>1</v>
      </c>
      <c r="H295" s="34">
        <f t="shared" ref="H295:H303" si="33">H294</f>
        <v>30</v>
      </c>
      <c r="I295" s="34">
        <f t="shared" si="3"/>
        <v>39</v>
      </c>
      <c r="J295" s="349" t="s">
        <v>839</v>
      </c>
      <c r="K295" s="349" t="s">
        <v>518</v>
      </c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6">
        <v>36.0</v>
      </c>
      <c r="B296" s="346">
        <v>71.0</v>
      </c>
      <c r="C296" s="350">
        <v>151306.0</v>
      </c>
      <c r="D296" s="358">
        <v>3.0</v>
      </c>
      <c r="E296" s="34" t="str">
        <f>IF(ISBLANK('Pencacahan SSN24'!W39),"belum","sudah")</f>
        <v>sudah</v>
      </c>
      <c r="F296" s="348">
        <f t="shared" si="1"/>
        <v>1</v>
      </c>
      <c r="G296" s="348">
        <f t="shared" si="2"/>
        <v>1</v>
      </c>
      <c r="H296" s="34">
        <f t="shared" si="33"/>
        <v>30</v>
      </c>
      <c r="I296" s="34">
        <f t="shared" si="3"/>
        <v>39</v>
      </c>
      <c r="J296" s="349" t="s">
        <v>839</v>
      </c>
      <c r="K296" s="349" t="s">
        <v>518</v>
      </c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6">
        <v>36.0</v>
      </c>
      <c r="B297" s="346">
        <v>71.0</v>
      </c>
      <c r="C297" s="350">
        <v>151306.0</v>
      </c>
      <c r="D297" s="358">
        <v>4.0</v>
      </c>
      <c r="E297" s="34" t="str">
        <f>IF(ISBLANK('Pencacahan SSN24'!X39),"belum","sudah")</f>
        <v>sudah</v>
      </c>
      <c r="F297" s="348">
        <f t="shared" si="1"/>
        <v>1</v>
      </c>
      <c r="G297" s="348">
        <f t="shared" si="2"/>
        <v>1</v>
      </c>
      <c r="H297" s="34">
        <f t="shared" si="33"/>
        <v>30</v>
      </c>
      <c r="I297" s="34">
        <f t="shared" si="3"/>
        <v>39</v>
      </c>
      <c r="J297" s="349" t="s">
        <v>839</v>
      </c>
      <c r="K297" s="349" t="s">
        <v>518</v>
      </c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6">
        <v>36.0</v>
      </c>
      <c r="B298" s="346">
        <v>71.0</v>
      </c>
      <c r="C298" s="350">
        <v>151306.0</v>
      </c>
      <c r="D298" s="358">
        <v>6.0</v>
      </c>
      <c r="E298" s="34" t="str">
        <f>IF(ISBLANK('Pencacahan SSN24'!Y39),"belum","sudah")</f>
        <v>sudah</v>
      </c>
      <c r="F298" s="348">
        <f t="shared" si="1"/>
        <v>1</v>
      </c>
      <c r="G298" s="348">
        <f t="shared" si="2"/>
        <v>1</v>
      </c>
      <c r="H298" s="34">
        <f t="shared" si="33"/>
        <v>30</v>
      </c>
      <c r="I298" s="34">
        <f t="shared" si="3"/>
        <v>39</v>
      </c>
      <c r="J298" s="349" t="s">
        <v>839</v>
      </c>
      <c r="K298" s="349" t="s">
        <v>518</v>
      </c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6">
        <v>36.0</v>
      </c>
      <c r="B299" s="346">
        <v>71.0</v>
      </c>
      <c r="C299" s="350">
        <v>151306.0</v>
      </c>
      <c r="D299" s="358">
        <v>7.0</v>
      </c>
      <c r="E299" s="34" t="str">
        <f>IF(ISBLANK('Pencacahan SSN24'!Z39),"belum","sudah")</f>
        <v>sudah</v>
      </c>
      <c r="F299" s="348">
        <f t="shared" si="1"/>
        <v>1</v>
      </c>
      <c r="G299" s="348">
        <f t="shared" si="2"/>
        <v>1</v>
      </c>
      <c r="H299" s="34">
        <f t="shared" si="33"/>
        <v>30</v>
      </c>
      <c r="I299" s="34">
        <f t="shared" si="3"/>
        <v>39</v>
      </c>
      <c r="J299" s="349" t="s">
        <v>839</v>
      </c>
      <c r="K299" s="349" t="s">
        <v>518</v>
      </c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6">
        <v>36.0</v>
      </c>
      <c r="B300" s="346">
        <v>71.0</v>
      </c>
      <c r="C300" s="350">
        <v>151306.0</v>
      </c>
      <c r="D300" s="358">
        <v>8.0</v>
      </c>
      <c r="E300" s="34" t="str">
        <f>IF(ISBLANK('Pencacahan SSN24'!AA39),"belum","sudah")</f>
        <v>sudah</v>
      </c>
      <c r="F300" s="348">
        <f t="shared" si="1"/>
        <v>1</v>
      </c>
      <c r="G300" s="348">
        <f t="shared" si="2"/>
        <v>1</v>
      </c>
      <c r="H300" s="34">
        <f t="shared" si="33"/>
        <v>30</v>
      </c>
      <c r="I300" s="34">
        <f t="shared" si="3"/>
        <v>39</v>
      </c>
      <c r="J300" s="349" t="s">
        <v>839</v>
      </c>
      <c r="K300" s="349" t="s">
        <v>518</v>
      </c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6">
        <v>36.0</v>
      </c>
      <c r="B301" s="346">
        <v>71.0</v>
      </c>
      <c r="C301" s="350">
        <v>151306.0</v>
      </c>
      <c r="D301" s="358">
        <v>9.0</v>
      </c>
      <c r="E301" s="34" t="str">
        <f>IF(ISBLANK('Pencacahan SSN24'!AB39),"belum","sudah")</f>
        <v>sudah</v>
      </c>
      <c r="F301" s="348">
        <f t="shared" si="1"/>
        <v>1</v>
      </c>
      <c r="G301" s="348">
        <f t="shared" si="2"/>
        <v>1</v>
      </c>
      <c r="H301" s="34">
        <f t="shared" si="33"/>
        <v>30</v>
      </c>
      <c r="I301" s="34">
        <f t="shared" si="3"/>
        <v>39</v>
      </c>
      <c r="J301" s="349" t="s">
        <v>839</v>
      </c>
      <c r="K301" s="349" t="s">
        <v>518</v>
      </c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6">
        <v>36.0</v>
      </c>
      <c r="B302" s="346">
        <v>71.0</v>
      </c>
      <c r="C302" s="350">
        <v>151306.0</v>
      </c>
      <c r="D302" s="358">
        <v>11.0</v>
      </c>
      <c r="E302" s="34" t="str">
        <f>IF(ISBLANK('Pencacahan SSN24'!AC39),"belum","sudah")</f>
        <v>sudah</v>
      </c>
      <c r="F302" s="348">
        <f t="shared" si="1"/>
        <v>1</v>
      </c>
      <c r="G302" s="348">
        <f t="shared" si="2"/>
        <v>1</v>
      </c>
      <c r="H302" s="34">
        <f t="shared" si="33"/>
        <v>30</v>
      </c>
      <c r="I302" s="34">
        <f t="shared" si="3"/>
        <v>39</v>
      </c>
      <c r="J302" s="349" t="s">
        <v>839</v>
      </c>
      <c r="K302" s="349" t="s">
        <v>518</v>
      </c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6">
        <v>36.0</v>
      </c>
      <c r="B303" s="346">
        <v>71.0</v>
      </c>
      <c r="C303" s="350">
        <v>151306.0</v>
      </c>
      <c r="D303" s="358">
        <v>12.0</v>
      </c>
      <c r="E303" s="34" t="str">
        <f>IF(ISBLANK('Pencacahan SSN24'!AD39),"belum","sudah")</f>
        <v>sudah</v>
      </c>
      <c r="F303" s="348">
        <f t="shared" si="1"/>
        <v>1</v>
      </c>
      <c r="G303" s="348">
        <f t="shared" si="2"/>
        <v>1</v>
      </c>
      <c r="H303" s="34">
        <f t="shared" si="33"/>
        <v>30</v>
      </c>
      <c r="I303" s="34">
        <f t="shared" si="3"/>
        <v>39</v>
      </c>
      <c r="J303" s="349" t="s">
        <v>839</v>
      </c>
      <c r="K303" s="349" t="s">
        <v>518</v>
      </c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6">
        <v>36.0</v>
      </c>
      <c r="B304" s="346">
        <v>71.0</v>
      </c>
      <c r="C304" s="359">
        <v>151357.0</v>
      </c>
      <c r="D304" s="355">
        <v>1.0</v>
      </c>
      <c r="E304" s="34" t="str">
        <f>IF(ISBLANK('Pencacahan SSN24'!U40),"belum","sudah")</f>
        <v>sudah</v>
      </c>
      <c r="F304" s="348">
        <f t="shared" si="1"/>
        <v>1</v>
      </c>
      <c r="G304" s="348">
        <f t="shared" si="2"/>
        <v>1</v>
      </c>
      <c r="H304" s="34">
        <f>H303+1</f>
        <v>31</v>
      </c>
      <c r="I304" s="34">
        <f t="shared" si="3"/>
        <v>40</v>
      </c>
      <c r="J304" s="349" t="s">
        <v>829</v>
      </c>
      <c r="K304" s="349" t="s">
        <v>517</v>
      </c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6">
        <v>36.0</v>
      </c>
      <c r="B305" s="346">
        <v>71.0</v>
      </c>
      <c r="C305" s="359">
        <v>151357.0</v>
      </c>
      <c r="D305" s="355">
        <v>3.0</v>
      </c>
      <c r="E305" s="34" t="str">
        <f>IF(ISBLANK('Pencacahan SSN24'!V40),"belum","sudah")</f>
        <v>sudah</v>
      </c>
      <c r="F305" s="348">
        <f t="shared" si="1"/>
        <v>1</v>
      </c>
      <c r="G305" s="348">
        <f t="shared" si="2"/>
        <v>1</v>
      </c>
      <c r="H305" s="34">
        <f t="shared" ref="H305:H313" si="34">H304</f>
        <v>31</v>
      </c>
      <c r="I305" s="34">
        <f t="shared" si="3"/>
        <v>40</v>
      </c>
      <c r="J305" s="349" t="s">
        <v>829</v>
      </c>
      <c r="K305" s="349" t="s">
        <v>517</v>
      </c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6">
        <v>36.0</v>
      </c>
      <c r="B306" s="346">
        <v>71.0</v>
      </c>
      <c r="C306" s="359">
        <v>151357.0</v>
      </c>
      <c r="D306" s="355">
        <v>4.0</v>
      </c>
      <c r="E306" s="34" t="str">
        <f>IF(ISBLANK('Pencacahan SSN24'!W40),"belum","sudah")</f>
        <v>sudah</v>
      </c>
      <c r="F306" s="348">
        <f t="shared" si="1"/>
        <v>1</v>
      </c>
      <c r="G306" s="348">
        <f t="shared" si="2"/>
        <v>1</v>
      </c>
      <c r="H306" s="34">
        <f t="shared" si="34"/>
        <v>31</v>
      </c>
      <c r="I306" s="34">
        <f t="shared" si="3"/>
        <v>40</v>
      </c>
      <c r="J306" s="349" t="s">
        <v>829</v>
      </c>
      <c r="K306" s="349" t="s">
        <v>517</v>
      </c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6">
        <v>36.0</v>
      </c>
      <c r="B307" s="346">
        <v>71.0</v>
      </c>
      <c r="C307" s="359">
        <v>151357.0</v>
      </c>
      <c r="D307" s="355">
        <v>6.0</v>
      </c>
      <c r="E307" s="34" t="str">
        <f>IF(ISBLANK('Pencacahan SSN24'!X40),"belum","sudah")</f>
        <v>sudah</v>
      </c>
      <c r="F307" s="348">
        <f t="shared" si="1"/>
        <v>1</v>
      </c>
      <c r="G307" s="348">
        <f t="shared" si="2"/>
        <v>1</v>
      </c>
      <c r="H307" s="34">
        <f t="shared" si="34"/>
        <v>31</v>
      </c>
      <c r="I307" s="34">
        <f t="shared" si="3"/>
        <v>40</v>
      </c>
      <c r="J307" s="349" t="s">
        <v>829</v>
      </c>
      <c r="K307" s="349" t="s">
        <v>517</v>
      </c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6">
        <v>36.0</v>
      </c>
      <c r="B308" s="346">
        <v>71.0</v>
      </c>
      <c r="C308" s="359">
        <v>151357.0</v>
      </c>
      <c r="D308" s="355">
        <v>7.0</v>
      </c>
      <c r="E308" s="34" t="str">
        <f>IF(ISBLANK('Pencacahan SSN24'!Y40),"belum","sudah")</f>
        <v>sudah</v>
      </c>
      <c r="F308" s="348">
        <f t="shared" si="1"/>
        <v>1</v>
      </c>
      <c r="G308" s="348">
        <f t="shared" si="2"/>
        <v>1</v>
      </c>
      <c r="H308" s="34">
        <f t="shared" si="34"/>
        <v>31</v>
      </c>
      <c r="I308" s="34">
        <f t="shared" si="3"/>
        <v>40</v>
      </c>
      <c r="J308" s="349" t="s">
        <v>829</v>
      </c>
      <c r="K308" s="349" t="s">
        <v>517</v>
      </c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6">
        <v>36.0</v>
      </c>
      <c r="B309" s="346">
        <v>71.0</v>
      </c>
      <c r="C309" s="359">
        <v>151357.0</v>
      </c>
      <c r="D309" s="355">
        <v>8.0</v>
      </c>
      <c r="E309" s="34" t="str">
        <f>IF(ISBLANK('Pencacahan SSN24'!Z40),"belum","sudah")</f>
        <v>sudah</v>
      </c>
      <c r="F309" s="348">
        <f t="shared" si="1"/>
        <v>1</v>
      </c>
      <c r="G309" s="348">
        <f t="shared" si="2"/>
        <v>1</v>
      </c>
      <c r="H309" s="34">
        <f t="shared" si="34"/>
        <v>31</v>
      </c>
      <c r="I309" s="34">
        <f t="shared" si="3"/>
        <v>40</v>
      </c>
      <c r="J309" s="349" t="s">
        <v>829</v>
      </c>
      <c r="K309" s="349" t="s">
        <v>517</v>
      </c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6">
        <v>36.0</v>
      </c>
      <c r="B310" s="346">
        <v>71.0</v>
      </c>
      <c r="C310" s="359">
        <v>151357.0</v>
      </c>
      <c r="D310" s="355">
        <v>9.0</v>
      </c>
      <c r="E310" s="34" t="str">
        <f>IF(ISBLANK('Pencacahan SSN24'!AA40),"belum","sudah")</f>
        <v>sudah</v>
      </c>
      <c r="F310" s="348">
        <f t="shared" si="1"/>
        <v>1</v>
      </c>
      <c r="G310" s="348">
        <f t="shared" si="2"/>
        <v>1</v>
      </c>
      <c r="H310" s="34">
        <f t="shared" si="34"/>
        <v>31</v>
      </c>
      <c r="I310" s="34">
        <f t="shared" si="3"/>
        <v>40</v>
      </c>
      <c r="J310" s="349" t="s">
        <v>829</v>
      </c>
      <c r="K310" s="349" t="s">
        <v>517</v>
      </c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6">
        <v>36.0</v>
      </c>
      <c r="B311" s="346">
        <v>71.0</v>
      </c>
      <c r="C311" s="359">
        <v>151357.0</v>
      </c>
      <c r="D311" s="355">
        <v>10.0</v>
      </c>
      <c r="E311" s="34" t="str">
        <f>IF(ISBLANK('Pencacahan SSN24'!AB40),"belum","sudah")</f>
        <v>sudah</v>
      </c>
      <c r="F311" s="348">
        <f t="shared" si="1"/>
        <v>1</v>
      </c>
      <c r="G311" s="348">
        <f t="shared" si="2"/>
        <v>1</v>
      </c>
      <c r="H311" s="34">
        <f t="shared" si="34"/>
        <v>31</v>
      </c>
      <c r="I311" s="34">
        <f t="shared" si="3"/>
        <v>40</v>
      </c>
      <c r="J311" s="349" t="s">
        <v>829</v>
      </c>
      <c r="K311" s="349" t="s">
        <v>517</v>
      </c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6">
        <v>36.0</v>
      </c>
      <c r="B312" s="346">
        <v>71.0</v>
      </c>
      <c r="C312" s="359">
        <v>151357.0</v>
      </c>
      <c r="D312" s="355">
        <v>21.0</v>
      </c>
      <c r="E312" s="34" t="str">
        <f>IF(ISBLANK('Pencacahan SSN24'!AC40),"belum","sudah")</f>
        <v>sudah</v>
      </c>
      <c r="F312" s="348">
        <f t="shared" si="1"/>
        <v>1</v>
      </c>
      <c r="G312" s="348">
        <f t="shared" si="2"/>
        <v>1</v>
      </c>
      <c r="H312" s="34">
        <f t="shared" si="34"/>
        <v>31</v>
      </c>
      <c r="I312" s="34">
        <f t="shared" si="3"/>
        <v>40</v>
      </c>
      <c r="J312" s="349" t="s">
        <v>829</v>
      </c>
      <c r="K312" s="349" t="s">
        <v>517</v>
      </c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6">
        <v>36.0</v>
      </c>
      <c r="B313" s="346">
        <v>71.0</v>
      </c>
      <c r="C313" s="359">
        <v>151357.0</v>
      </c>
      <c r="D313" s="355">
        <v>22.0</v>
      </c>
      <c r="E313" s="34" t="str">
        <f>IF(ISBLANK('Pencacahan SSN24'!AD40),"belum","sudah")</f>
        <v>sudah</v>
      </c>
      <c r="F313" s="348">
        <f t="shared" si="1"/>
        <v>1</v>
      </c>
      <c r="G313" s="348">
        <f t="shared" si="2"/>
        <v>1</v>
      </c>
      <c r="H313" s="34">
        <f t="shared" si="34"/>
        <v>31</v>
      </c>
      <c r="I313" s="34">
        <f t="shared" si="3"/>
        <v>40</v>
      </c>
      <c r="J313" s="349" t="s">
        <v>829</v>
      </c>
      <c r="K313" s="349" t="s">
        <v>517</v>
      </c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6">
        <v>36.0</v>
      </c>
      <c r="B314" s="346">
        <v>71.0</v>
      </c>
      <c r="C314" s="350">
        <v>151442.0</v>
      </c>
      <c r="D314" s="347">
        <v>3.0</v>
      </c>
      <c r="E314" s="34" t="str">
        <f>IF(ISBLANK('Pencacahan SSN24'!U41),"belum","sudah")</f>
        <v>sudah</v>
      </c>
      <c r="F314" s="348">
        <f t="shared" si="1"/>
        <v>1</v>
      </c>
      <c r="G314" s="348">
        <f t="shared" si="2"/>
        <v>1</v>
      </c>
      <c r="H314" s="34">
        <f>H313+1</f>
        <v>32</v>
      </c>
      <c r="I314" s="34">
        <f t="shared" si="3"/>
        <v>41</v>
      </c>
      <c r="J314" s="349" t="s">
        <v>243</v>
      </c>
      <c r="K314" s="349" t="s">
        <v>867</v>
      </c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6">
        <v>36.0</v>
      </c>
      <c r="B315" s="346">
        <v>71.0</v>
      </c>
      <c r="C315" s="350">
        <v>151442.0</v>
      </c>
      <c r="D315" s="347">
        <v>6.0</v>
      </c>
      <c r="E315" s="34" t="str">
        <f>IF(ISBLANK('Pencacahan SSN24'!V41),"belum","sudah")</f>
        <v>sudah</v>
      </c>
      <c r="F315" s="348">
        <f t="shared" si="1"/>
        <v>1</v>
      </c>
      <c r="G315" s="348">
        <f t="shared" si="2"/>
        <v>1</v>
      </c>
      <c r="H315" s="34">
        <f t="shared" ref="H315:H323" si="35">H314</f>
        <v>32</v>
      </c>
      <c r="I315" s="34">
        <f t="shared" si="3"/>
        <v>41</v>
      </c>
      <c r="J315" s="349" t="s">
        <v>243</v>
      </c>
      <c r="K315" s="349" t="s">
        <v>867</v>
      </c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6">
        <v>36.0</v>
      </c>
      <c r="B316" s="346">
        <v>71.0</v>
      </c>
      <c r="C316" s="350">
        <v>151442.0</v>
      </c>
      <c r="D316" s="347">
        <v>7.0</v>
      </c>
      <c r="E316" s="34" t="str">
        <f>IF(ISBLANK('Pencacahan SSN24'!W41),"belum","sudah")</f>
        <v>sudah</v>
      </c>
      <c r="F316" s="348">
        <f t="shared" si="1"/>
        <v>1</v>
      </c>
      <c r="G316" s="348">
        <f t="shared" si="2"/>
        <v>1</v>
      </c>
      <c r="H316" s="34">
        <f t="shared" si="35"/>
        <v>32</v>
      </c>
      <c r="I316" s="34">
        <f t="shared" si="3"/>
        <v>41</v>
      </c>
      <c r="J316" s="349" t="s">
        <v>243</v>
      </c>
      <c r="K316" s="349" t="s">
        <v>867</v>
      </c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6">
        <v>36.0</v>
      </c>
      <c r="B317" s="346">
        <v>71.0</v>
      </c>
      <c r="C317" s="350">
        <v>151442.0</v>
      </c>
      <c r="D317" s="347">
        <v>8.0</v>
      </c>
      <c r="E317" s="34" t="str">
        <f>IF(ISBLANK('Pencacahan SSN24'!X41),"belum","sudah")</f>
        <v>sudah</v>
      </c>
      <c r="F317" s="348">
        <f t="shared" si="1"/>
        <v>1</v>
      </c>
      <c r="G317" s="348">
        <f t="shared" si="2"/>
        <v>1</v>
      </c>
      <c r="H317" s="34">
        <f t="shared" si="35"/>
        <v>32</v>
      </c>
      <c r="I317" s="34">
        <f t="shared" si="3"/>
        <v>41</v>
      </c>
      <c r="J317" s="349" t="s">
        <v>243</v>
      </c>
      <c r="K317" s="349" t="s">
        <v>867</v>
      </c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6">
        <v>36.0</v>
      </c>
      <c r="B318" s="346">
        <v>71.0</v>
      </c>
      <c r="C318" s="350">
        <v>151442.0</v>
      </c>
      <c r="D318" s="347">
        <v>11.0</v>
      </c>
      <c r="E318" s="34" t="str">
        <f>IF(ISBLANK('Pencacahan SSN24'!Y41),"belum","sudah")</f>
        <v>sudah</v>
      </c>
      <c r="F318" s="348">
        <f t="shared" si="1"/>
        <v>1</v>
      </c>
      <c r="G318" s="348">
        <f t="shared" si="2"/>
        <v>1</v>
      </c>
      <c r="H318" s="34">
        <f t="shared" si="35"/>
        <v>32</v>
      </c>
      <c r="I318" s="34">
        <f t="shared" si="3"/>
        <v>41</v>
      </c>
      <c r="J318" s="349" t="s">
        <v>243</v>
      </c>
      <c r="K318" s="349" t="s">
        <v>867</v>
      </c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6">
        <v>36.0</v>
      </c>
      <c r="B319" s="346">
        <v>71.0</v>
      </c>
      <c r="C319" s="350">
        <v>151442.0</v>
      </c>
      <c r="D319" s="347">
        <v>12.0</v>
      </c>
      <c r="E319" s="34" t="str">
        <f>IF(ISBLANK('Pencacahan SSN24'!Z41),"belum","sudah")</f>
        <v>sudah</v>
      </c>
      <c r="F319" s="348">
        <f t="shared" si="1"/>
        <v>1</v>
      </c>
      <c r="G319" s="348">
        <f t="shared" si="2"/>
        <v>1</v>
      </c>
      <c r="H319" s="34">
        <f t="shared" si="35"/>
        <v>32</v>
      </c>
      <c r="I319" s="34">
        <f t="shared" si="3"/>
        <v>41</v>
      </c>
      <c r="J319" s="349" t="s">
        <v>243</v>
      </c>
      <c r="K319" s="349" t="s">
        <v>867</v>
      </c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6">
        <v>36.0</v>
      </c>
      <c r="B320" s="346">
        <v>71.0</v>
      </c>
      <c r="C320" s="350">
        <v>151442.0</v>
      </c>
      <c r="D320" s="347">
        <v>21.0</v>
      </c>
      <c r="E320" s="34" t="str">
        <f>IF(ISBLANK('Pencacahan SSN24'!AA41),"belum","sudah")</f>
        <v>sudah</v>
      </c>
      <c r="F320" s="348">
        <f t="shared" si="1"/>
        <v>1</v>
      </c>
      <c r="G320" s="348">
        <f t="shared" si="2"/>
        <v>1</v>
      </c>
      <c r="H320" s="34">
        <f t="shared" si="35"/>
        <v>32</v>
      </c>
      <c r="I320" s="34">
        <f t="shared" si="3"/>
        <v>41</v>
      </c>
      <c r="J320" s="349" t="s">
        <v>243</v>
      </c>
      <c r="K320" s="349" t="s">
        <v>867</v>
      </c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6">
        <v>36.0</v>
      </c>
      <c r="B321" s="346">
        <v>71.0</v>
      </c>
      <c r="C321" s="350">
        <v>151442.0</v>
      </c>
      <c r="D321" s="347">
        <v>22.0</v>
      </c>
      <c r="E321" s="34" t="str">
        <f>IF(ISBLANK('Pencacahan SSN24'!AB41),"belum","sudah")</f>
        <v>sudah</v>
      </c>
      <c r="F321" s="348">
        <f t="shared" si="1"/>
        <v>1</v>
      </c>
      <c r="G321" s="348">
        <f t="shared" si="2"/>
        <v>1</v>
      </c>
      <c r="H321" s="34">
        <f t="shared" si="35"/>
        <v>32</v>
      </c>
      <c r="I321" s="34">
        <f t="shared" si="3"/>
        <v>41</v>
      </c>
      <c r="J321" s="349" t="s">
        <v>243</v>
      </c>
      <c r="K321" s="349" t="s">
        <v>867</v>
      </c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6">
        <v>36.0</v>
      </c>
      <c r="B322" s="346">
        <v>71.0</v>
      </c>
      <c r="C322" s="350">
        <v>151442.0</v>
      </c>
      <c r="D322" s="347">
        <v>23.0</v>
      </c>
      <c r="E322" s="34" t="str">
        <f>IF(ISBLANK('Pencacahan SSN24'!AC41),"belum","sudah")</f>
        <v>sudah</v>
      </c>
      <c r="F322" s="348">
        <f t="shared" si="1"/>
        <v>1</v>
      </c>
      <c r="G322" s="348">
        <f t="shared" si="2"/>
        <v>1</v>
      </c>
      <c r="H322" s="34">
        <f t="shared" si="35"/>
        <v>32</v>
      </c>
      <c r="I322" s="34">
        <f t="shared" si="3"/>
        <v>41</v>
      </c>
      <c r="J322" s="349" t="s">
        <v>243</v>
      </c>
      <c r="K322" s="349" t="s">
        <v>867</v>
      </c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6">
        <v>36.0</v>
      </c>
      <c r="B323" s="346">
        <v>71.0</v>
      </c>
      <c r="C323" s="350">
        <v>151442.0</v>
      </c>
      <c r="D323" s="347">
        <v>24.0</v>
      </c>
      <c r="E323" s="34" t="str">
        <f>IF(ISBLANK('Pencacahan SSN24'!AD41),"belum","sudah")</f>
        <v>sudah</v>
      </c>
      <c r="F323" s="348">
        <f t="shared" si="1"/>
        <v>1</v>
      </c>
      <c r="G323" s="348">
        <f t="shared" si="2"/>
        <v>1</v>
      </c>
      <c r="H323" s="34">
        <f t="shared" si="35"/>
        <v>32</v>
      </c>
      <c r="I323" s="34">
        <f t="shared" si="3"/>
        <v>41</v>
      </c>
      <c r="J323" s="349" t="s">
        <v>243</v>
      </c>
      <c r="K323" s="349" t="s">
        <v>867</v>
      </c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6">
        <v>36.0</v>
      </c>
      <c r="B324" s="346">
        <v>71.0</v>
      </c>
      <c r="C324" s="350">
        <v>151484.0</v>
      </c>
      <c r="D324" s="353">
        <v>2.0</v>
      </c>
      <c r="E324" s="34" t="str">
        <f>IF(ISBLANK('Pencacahan SSN24'!U42),"belum","sudah")</f>
        <v>sudah</v>
      </c>
      <c r="F324" s="348">
        <f t="shared" si="1"/>
        <v>1</v>
      </c>
      <c r="G324" s="348">
        <f t="shared" si="2"/>
        <v>1</v>
      </c>
      <c r="H324" s="34">
        <f>H323+1</f>
        <v>33</v>
      </c>
      <c r="I324" s="34">
        <f t="shared" si="3"/>
        <v>42</v>
      </c>
      <c r="J324" s="349" t="s">
        <v>243</v>
      </c>
      <c r="K324" s="349" t="s">
        <v>867</v>
      </c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6">
        <v>36.0</v>
      </c>
      <c r="B325" s="346">
        <v>71.0</v>
      </c>
      <c r="C325" s="350">
        <v>151484.0</v>
      </c>
      <c r="D325" s="353">
        <v>3.0</v>
      </c>
      <c r="E325" s="34" t="str">
        <f>IF(ISBLANK('Pencacahan SSN24'!V42),"belum","sudah")</f>
        <v>sudah</v>
      </c>
      <c r="F325" s="348">
        <f t="shared" si="1"/>
        <v>1</v>
      </c>
      <c r="G325" s="348">
        <f t="shared" si="2"/>
        <v>1</v>
      </c>
      <c r="H325" s="34">
        <f t="shared" ref="H325:H333" si="36">H324</f>
        <v>33</v>
      </c>
      <c r="I325" s="34">
        <f t="shared" si="3"/>
        <v>42</v>
      </c>
      <c r="J325" s="349" t="s">
        <v>243</v>
      </c>
      <c r="K325" s="349" t="s">
        <v>867</v>
      </c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6">
        <v>36.0</v>
      </c>
      <c r="B326" s="346">
        <v>71.0</v>
      </c>
      <c r="C326" s="350">
        <v>151484.0</v>
      </c>
      <c r="D326" s="353">
        <v>4.0</v>
      </c>
      <c r="E326" s="34" t="str">
        <f>IF(ISBLANK('Pencacahan SSN24'!W42),"belum","sudah")</f>
        <v>sudah</v>
      </c>
      <c r="F326" s="348">
        <f t="shared" si="1"/>
        <v>1</v>
      </c>
      <c r="G326" s="348">
        <f t="shared" si="2"/>
        <v>1</v>
      </c>
      <c r="H326" s="34">
        <f t="shared" si="36"/>
        <v>33</v>
      </c>
      <c r="I326" s="34">
        <f t="shared" si="3"/>
        <v>42</v>
      </c>
      <c r="J326" s="349" t="s">
        <v>243</v>
      </c>
      <c r="K326" s="349" t="s">
        <v>867</v>
      </c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6">
        <v>36.0</v>
      </c>
      <c r="B327" s="346">
        <v>71.0</v>
      </c>
      <c r="C327" s="350">
        <v>151484.0</v>
      </c>
      <c r="D327" s="353">
        <v>5.0</v>
      </c>
      <c r="E327" s="34" t="str">
        <f>IF(ISBLANK('Pencacahan SSN24'!X42),"belum","sudah")</f>
        <v>sudah</v>
      </c>
      <c r="F327" s="348">
        <f t="shared" si="1"/>
        <v>1</v>
      </c>
      <c r="G327" s="348">
        <f t="shared" si="2"/>
        <v>1</v>
      </c>
      <c r="H327" s="34">
        <f t="shared" si="36"/>
        <v>33</v>
      </c>
      <c r="I327" s="34">
        <f t="shared" si="3"/>
        <v>42</v>
      </c>
      <c r="J327" s="349" t="s">
        <v>243</v>
      </c>
      <c r="K327" s="349" t="s">
        <v>867</v>
      </c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6">
        <v>36.0</v>
      </c>
      <c r="B328" s="346">
        <v>71.0</v>
      </c>
      <c r="C328" s="350">
        <v>151484.0</v>
      </c>
      <c r="D328" s="353">
        <v>7.0</v>
      </c>
      <c r="E328" s="348" t="str">
        <f>IF(ISBLANK('Pencacahan SSN24'!Y42),"belum","sudah")</f>
        <v>sudah</v>
      </c>
      <c r="F328" s="348">
        <f t="shared" si="1"/>
        <v>1</v>
      </c>
      <c r="G328" s="348">
        <f t="shared" si="2"/>
        <v>1</v>
      </c>
      <c r="H328" s="34">
        <f t="shared" si="36"/>
        <v>33</v>
      </c>
      <c r="I328" s="34">
        <f t="shared" si="3"/>
        <v>42</v>
      </c>
      <c r="J328" s="349" t="s">
        <v>243</v>
      </c>
      <c r="K328" s="349" t="s">
        <v>867</v>
      </c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6">
        <v>36.0</v>
      </c>
      <c r="B329" s="346">
        <v>71.0</v>
      </c>
      <c r="C329" s="350">
        <v>151484.0</v>
      </c>
      <c r="D329" s="353">
        <v>9.0</v>
      </c>
      <c r="E329" s="348" t="str">
        <f>IF(ISBLANK('Pencacahan SSN24'!Z42),"belum","sudah")</f>
        <v>sudah</v>
      </c>
      <c r="F329" s="348">
        <f t="shared" si="1"/>
        <v>1</v>
      </c>
      <c r="G329" s="348">
        <f t="shared" si="2"/>
        <v>1</v>
      </c>
      <c r="H329" s="34">
        <f t="shared" si="36"/>
        <v>33</v>
      </c>
      <c r="I329" s="34">
        <f t="shared" si="3"/>
        <v>42</v>
      </c>
      <c r="J329" s="349" t="s">
        <v>243</v>
      </c>
      <c r="K329" s="349" t="s">
        <v>867</v>
      </c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6">
        <v>36.0</v>
      </c>
      <c r="B330" s="346">
        <v>71.0</v>
      </c>
      <c r="C330" s="350">
        <v>151484.0</v>
      </c>
      <c r="D330" s="353">
        <v>11.0</v>
      </c>
      <c r="E330" s="348" t="str">
        <f>IF(ISBLANK('Pencacahan SSN24'!AA42),"belum","sudah")</f>
        <v>sudah</v>
      </c>
      <c r="F330" s="348">
        <f t="shared" si="1"/>
        <v>1</v>
      </c>
      <c r="G330" s="348">
        <f t="shared" si="2"/>
        <v>1</v>
      </c>
      <c r="H330" s="34">
        <f t="shared" si="36"/>
        <v>33</v>
      </c>
      <c r="I330" s="34">
        <f t="shared" si="3"/>
        <v>42</v>
      </c>
      <c r="J330" s="349" t="s">
        <v>243</v>
      </c>
      <c r="K330" s="349" t="s">
        <v>867</v>
      </c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6">
        <v>36.0</v>
      </c>
      <c r="B331" s="346">
        <v>71.0</v>
      </c>
      <c r="C331" s="350">
        <v>151484.0</v>
      </c>
      <c r="D331" s="353">
        <v>12.0</v>
      </c>
      <c r="E331" s="348" t="str">
        <f>IF(ISBLANK('Pencacahan SSN24'!AB42),"belum","sudah")</f>
        <v>sudah</v>
      </c>
      <c r="F331" s="348">
        <f t="shared" si="1"/>
        <v>1</v>
      </c>
      <c r="G331" s="348">
        <f t="shared" si="2"/>
        <v>1</v>
      </c>
      <c r="H331" s="34">
        <f t="shared" si="36"/>
        <v>33</v>
      </c>
      <c r="I331" s="34">
        <f t="shared" si="3"/>
        <v>42</v>
      </c>
      <c r="J331" s="349" t="s">
        <v>243</v>
      </c>
      <c r="K331" s="349" t="s">
        <v>867</v>
      </c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6">
        <v>36.0</v>
      </c>
      <c r="B332" s="346">
        <v>71.0</v>
      </c>
      <c r="C332" s="350">
        <v>151484.0</v>
      </c>
      <c r="D332" s="353">
        <v>21.0</v>
      </c>
      <c r="E332" s="34" t="str">
        <f>IF(ISBLANK('Pencacahan SSN24'!AC42),"belum","sudah")</f>
        <v>sudah</v>
      </c>
      <c r="F332" s="348">
        <f t="shared" si="1"/>
        <v>1</v>
      </c>
      <c r="G332" s="348">
        <f t="shared" si="2"/>
        <v>1</v>
      </c>
      <c r="H332" s="34">
        <f t="shared" si="36"/>
        <v>33</v>
      </c>
      <c r="I332" s="34">
        <f t="shared" si="3"/>
        <v>42</v>
      </c>
      <c r="J332" s="349" t="s">
        <v>243</v>
      </c>
      <c r="K332" s="349" t="s">
        <v>867</v>
      </c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6">
        <v>36.0</v>
      </c>
      <c r="B333" s="346">
        <v>71.0</v>
      </c>
      <c r="C333" s="350">
        <v>151484.0</v>
      </c>
      <c r="D333" s="353">
        <v>22.0</v>
      </c>
      <c r="E333" s="34" t="str">
        <f>IF(ISBLANK('Pencacahan SSN24'!AD42),"belum","sudah")</f>
        <v>sudah</v>
      </c>
      <c r="F333" s="348">
        <f t="shared" si="1"/>
        <v>1</v>
      </c>
      <c r="G333" s="348">
        <f t="shared" si="2"/>
        <v>1</v>
      </c>
      <c r="H333" s="34">
        <f t="shared" si="36"/>
        <v>33</v>
      </c>
      <c r="I333" s="34">
        <f t="shared" si="3"/>
        <v>42</v>
      </c>
      <c r="J333" s="349" t="s">
        <v>243</v>
      </c>
      <c r="K333" s="349" t="s">
        <v>867</v>
      </c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6">
        <v>36.0</v>
      </c>
      <c r="B334" s="346">
        <v>71.0</v>
      </c>
      <c r="C334" s="354">
        <v>151525.0</v>
      </c>
      <c r="D334" s="355">
        <v>3.0</v>
      </c>
      <c r="E334" s="34" t="str">
        <f>IF(ISBLANK('Pencacahan SSN24'!U43),"belum","sudah")</f>
        <v>sudah</v>
      </c>
      <c r="F334" s="348">
        <f t="shared" si="1"/>
        <v>1</v>
      </c>
      <c r="G334" s="348">
        <f t="shared" si="2"/>
        <v>1</v>
      </c>
      <c r="H334" s="34">
        <f>H333+1</f>
        <v>34</v>
      </c>
      <c r="I334" s="34">
        <f t="shared" si="3"/>
        <v>43</v>
      </c>
      <c r="J334" s="349" t="s">
        <v>877</v>
      </c>
      <c r="K334" s="349" t="s">
        <v>145</v>
      </c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6">
        <v>36.0</v>
      </c>
      <c r="B335" s="346">
        <v>71.0</v>
      </c>
      <c r="C335" s="354">
        <v>151525.0</v>
      </c>
      <c r="D335" s="355">
        <v>4.0</v>
      </c>
      <c r="E335" s="34" t="str">
        <f>IF(ISBLANK('Pencacahan SSN24'!V43),"belum","sudah")</f>
        <v>sudah</v>
      </c>
      <c r="F335" s="348">
        <f t="shared" si="1"/>
        <v>1</v>
      </c>
      <c r="G335" s="348">
        <f t="shared" si="2"/>
        <v>1</v>
      </c>
      <c r="H335" s="34">
        <f t="shared" ref="H335:H343" si="37">H334</f>
        <v>34</v>
      </c>
      <c r="I335" s="34">
        <f t="shared" si="3"/>
        <v>43</v>
      </c>
      <c r="J335" s="349" t="s">
        <v>877</v>
      </c>
      <c r="K335" s="349" t="s">
        <v>145</v>
      </c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6">
        <v>36.0</v>
      </c>
      <c r="B336" s="346">
        <v>71.0</v>
      </c>
      <c r="C336" s="354">
        <v>151525.0</v>
      </c>
      <c r="D336" s="355">
        <v>5.0</v>
      </c>
      <c r="E336" s="34" t="str">
        <f>IF(ISBLANK('Pencacahan SSN24'!W43),"belum","sudah")</f>
        <v>sudah</v>
      </c>
      <c r="F336" s="348">
        <f t="shared" si="1"/>
        <v>1</v>
      </c>
      <c r="G336" s="348">
        <f t="shared" si="2"/>
        <v>1</v>
      </c>
      <c r="H336" s="34">
        <f t="shared" si="37"/>
        <v>34</v>
      </c>
      <c r="I336" s="34">
        <f t="shared" si="3"/>
        <v>43</v>
      </c>
      <c r="J336" s="349" t="s">
        <v>877</v>
      </c>
      <c r="K336" s="349" t="s">
        <v>145</v>
      </c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6">
        <v>36.0</v>
      </c>
      <c r="B337" s="346">
        <v>71.0</v>
      </c>
      <c r="C337" s="354">
        <v>151525.0</v>
      </c>
      <c r="D337" s="355">
        <v>7.0</v>
      </c>
      <c r="E337" s="34" t="str">
        <f>IF(ISBLANK('Pencacahan SSN24'!X43),"belum","sudah")</f>
        <v>sudah</v>
      </c>
      <c r="F337" s="348">
        <f t="shared" si="1"/>
        <v>1</v>
      </c>
      <c r="G337" s="348">
        <f t="shared" si="2"/>
        <v>1</v>
      </c>
      <c r="H337" s="34">
        <f t="shared" si="37"/>
        <v>34</v>
      </c>
      <c r="I337" s="34">
        <f t="shared" si="3"/>
        <v>43</v>
      </c>
      <c r="J337" s="349" t="s">
        <v>877</v>
      </c>
      <c r="K337" s="349" t="s">
        <v>145</v>
      </c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6">
        <v>36.0</v>
      </c>
      <c r="B338" s="346">
        <v>71.0</v>
      </c>
      <c r="C338" s="354">
        <v>151525.0</v>
      </c>
      <c r="D338" s="355">
        <v>9.0</v>
      </c>
      <c r="E338" s="34" t="str">
        <f>IF(ISBLANK('Pencacahan SSN24'!Y43),"belum","sudah")</f>
        <v>sudah</v>
      </c>
      <c r="F338" s="348">
        <f t="shared" si="1"/>
        <v>1</v>
      </c>
      <c r="G338" s="348">
        <f t="shared" si="2"/>
        <v>1</v>
      </c>
      <c r="H338" s="34">
        <f t="shared" si="37"/>
        <v>34</v>
      </c>
      <c r="I338" s="34">
        <f t="shared" si="3"/>
        <v>43</v>
      </c>
      <c r="J338" s="349" t="s">
        <v>877</v>
      </c>
      <c r="K338" s="349" t="s">
        <v>145</v>
      </c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6">
        <v>36.0</v>
      </c>
      <c r="B339" s="346">
        <v>71.0</v>
      </c>
      <c r="C339" s="354">
        <v>151525.0</v>
      </c>
      <c r="D339" s="355">
        <v>10.0</v>
      </c>
      <c r="E339" s="34" t="str">
        <f>IF(ISBLANK('Pencacahan SSN24'!Z43),"belum","sudah")</f>
        <v>sudah</v>
      </c>
      <c r="F339" s="348">
        <f t="shared" si="1"/>
        <v>1</v>
      </c>
      <c r="G339" s="348">
        <f t="shared" si="2"/>
        <v>1</v>
      </c>
      <c r="H339" s="34">
        <f t="shared" si="37"/>
        <v>34</v>
      </c>
      <c r="I339" s="34">
        <f t="shared" si="3"/>
        <v>43</v>
      </c>
      <c r="J339" s="349" t="s">
        <v>877</v>
      </c>
      <c r="K339" s="349" t="s">
        <v>145</v>
      </c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6">
        <v>36.0</v>
      </c>
      <c r="B340" s="346">
        <v>71.0</v>
      </c>
      <c r="C340" s="354">
        <v>151525.0</v>
      </c>
      <c r="D340" s="355">
        <v>13.0</v>
      </c>
      <c r="E340" s="34" t="str">
        <f>IF(ISBLANK('Pencacahan SSN24'!AA43),"belum","sudah")</f>
        <v>sudah</v>
      </c>
      <c r="F340" s="348">
        <f t="shared" si="1"/>
        <v>1</v>
      </c>
      <c r="G340" s="348">
        <f t="shared" si="2"/>
        <v>1</v>
      </c>
      <c r="H340" s="34">
        <f t="shared" si="37"/>
        <v>34</v>
      </c>
      <c r="I340" s="34">
        <f t="shared" si="3"/>
        <v>43</v>
      </c>
      <c r="J340" s="349" t="s">
        <v>877</v>
      </c>
      <c r="K340" s="349" t="s">
        <v>145</v>
      </c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6">
        <v>36.0</v>
      </c>
      <c r="B341" s="346">
        <v>71.0</v>
      </c>
      <c r="C341" s="354">
        <v>151525.0</v>
      </c>
      <c r="D341" s="355">
        <v>14.0</v>
      </c>
      <c r="E341" s="34" t="str">
        <f>IF(ISBLANK('Pencacahan SSN24'!AB43),"belum","sudah")</f>
        <v>sudah</v>
      </c>
      <c r="F341" s="348">
        <f t="shared" si="1"/>
        <v>1</v>
      </c>
      <c r="G341" s="348">
        <f t="shared" si="2"/>
        <v>1</v>
      </c>
      <c r="H341" s="34">
        <f t="shared" si="37"/>
        <v>34</v>
      </c>
      <c r="I341" s="34">
        <f t="shared" si="3"/>
        <v>43</v>
      </c>
      <c r="J341" s="349" t="s">
        <v>877</v>
      </c>
      <c r="K341" s="349" t="s">
        <v>145</v>
      </c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6">
        <v>36.0</v>
      </c>
      <c r="B342" s="346">
        <v>71.0</v>
      </c>
      <c r="C342" s="354">
        <v>151525.0</v>
      </c>
      <c r="D342" s="355">
        <v>21.0</v>
      </c>
      <c r="E342" s="34" t="str">
        <f>IF(ISBLANK('Pencacahan SSN24'!AC43),"belum","sudah")</f>
        <v>sudah</v>
      </c>
      <c r="F342" s="348">
        <f t="shared" si="1"/>
        <v>1</v>
      </c>
      <c r="G342" s="348">
        <f t="shared" si="2"/>
        <v>1</v>
      </c>
      <c r="H342" s="34">
        <f t="shared" si="37"/>
        <v>34</v>
      </c>
      <c r="I342" s="34">
        <f t="shared" si="3"/>
        <v>43</v>
      </c>
      <c r="J342" s="349" t="s">
        <v>877</v>
      </c>
      <c r="K342" s="349" t="s">
        <v>145</v>
      </c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6">
        <v>36.0</v>
      </c>
      <c r="B343" s="346">
        <v>71.0</v>
      </c>
      <c r="C343" s="354">
        <v>151525.0</v>
      </c>
      <c r="D343" s="355">
        <v>22.0</v>
      </c>
      <c r="E343" s="34" t="str">
        <f>IF(ISBLANK('Pencacahan SSN24'!AD43),"belum","sudah")</f>
        <v>sudah</v>
      </c>
      <c r="F343" s="348">
        <f t="shared" si="1"/>
        <v>1</v>
      </c>
      <c r="G343" s="348">
        <f t="shared" si="2"/>
        <v>1</v>
      </c>
      <c r="H343" s="34">
        <f t="shared" si="37"/>
        <v>34</v>
      </c>
      <c r="I343" s="34">
        <f t="shared" si="3"/>
        <v>43</v>
      </c>
      <c r="J343" s="349" t="s">
        <v>877</v>
      </c>
      <c r="K343" s="349" t="s">
        <v>145</v>
      </c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6">
        <v>36.0</v>
      </c>
      <c r="B344" s="346">
        <v>71.0</v>
      </c>
      <c r="C344" s="350">
        <v>151566.0</v>
      </c>
      <c r="D344" s="347">
        <v>1.0</v>
      </c>
      <c r="E344" s="34" t="str">
        <f>IF(ISBLANK('Pencacahan SSN24'!U44),"belum","sudah")</f>
        <v>sudah</v>
      </c>
      <c r="F344" s="348">
        <f t="shared" si="1"/>
        <v>1</v>
      </c>
      <c r="G344" s="348">
        <f t="shared" si="2"/>
        <v>1</v>
      </c>
      <c r="H344" s="34">
        <f>H343+1</f>
        <v>35</v>
      </c>
      <c r="I344" s="34">
        <f t="shared" si="3"/>
        <v>44</v>
      </c>
      <c r="J344" s="349" t="s">
        <v>243</v>
      </c>
      <c r="K344" s="349" t="s">
        <v>882</v>
      </c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6">
        <v>36.0</v>
      </c>
      <c r="B345" s="346">
        <v>71.0</v>
      </c>
      <c r="C345" s="350">
        <v>151566.0</v>
      </c>
      <c r="D345" s="347">
        <v>2.0</v>
      </c>
      <c r="E345" s="34" t="str">
        <f>IF(ISBLANK('Pencacahan SSN24'!V44),"belum","sudah")</f>
        <v>sudah</v>
      </c>
      <c r="F345" s="348">
        <f t="shared" si="1"/>
        <v>1</v>
      </c>
      <c r="G345" s="348">
        <f t="shared" si="2"/>
        <v>1</v>
      </c>
      <c r="H345" s="34">
        <f t="shared" ref="H345:H353" si="38">H344</f>
        <v>35</v>
      </c>
      <c r="I345" s="34">
        <f t="shared" si="3"/>
        <v>44</v>
      </c>
      <c r="J345" s="349" t="s">
        <v>243</v>
      </c>
      <c r="K345" s="349" t="s">
        <v>882</v>
      </c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6">
        <v>36.0</v>
      </c>
      <c r="B346" s="346">
        <v>71.0</v>
      </c>
      <c r="C346" s="350">
        <v>151566.0</v>
      </c>
      <c r="D346" s="347">
        <v>3.0</v>
      </c>
      <c r="E346" s="34" t="str">
        <f>IF(ISBLANK('Pencacahan SSN24'!W44),"belum","sudah")</f>
        <v>sudah</v>
      </c>
      <c r="F346" s="348">
        <f t="shared" si="1"/>
        <v>1</v>
      </c>
      <c r="G346" s="348">
        <f t="shared" si="2"/>
        <v>1</v>
      </c>
      <c r="H346" s="34">
        <f t="shared" si="38"/>
        <v>35</v>
      </c>
      <c r="I346" s="34">
        <f t="shared" si="3"/>
        <v>44</v>
      </c>
      <c r="J346" s="349" t="s">
        <v>243</v>
      </c>
      <c r="K346" s="349" t="s">
        <v>882</v>
      </c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6">
        <v>36.0</v>
      </c>
      <c r="B347" s="346">
        <v>71.0</v>
      </c>
      <c r="C347" s="350">
        <v>151566.0</v>
      </c>
      <c r="D347" s="347">
        <v>4.0</v>
      </c>
      <c r="E347" s="34" t="str">
        <f>IF(ISBLANK('Pencacahan SSN24'!X44),"belum","sudah")</f>
        <v>sudah</v>
      </c>
      <c r="F347" s="348">
        <f t="shared" si="1"/>
        <v>1</v>
      </c>
      <c r="G347" s="348">
        <f t="shared" si="2"/>
        <v>1</v>
      </c>
      <c r="H347" s="34">
        <f t="shared" si="38"/>
        <v>35</v>
      </c>
      <c r="I347" s="34">
        <f t="shared" si="3"/>
        <v>44</v>
      </c>
      <c r="J347" s="349" t="s">
        <v>243</v>
      </c>
      <c r="K347" s="349" t="s">
        <v>882</v>
      </c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6">
        <v>36.0</v>
      </c>
      <c r="B348" s="346">
        <v>71.0</v>
      </c>
      <c r="C348" s="350">
        <v>151566.0</v>
      </c>
      <c r="D348" s="347">
        <v>5.0</v>
      </c>
      <c r="E348" s="34" t="str">
        <f>IF(ISBLANK('Pencacahan SSN24'!Y44),"belum","sudah")</f>
        <v>sudah</v>
      </c>
      <c r="F348" s="348">
        <f t="shared" si="1"/>
        <v>1</v>
      </c>
      <c r="G348" s="348">
        <f t="shared" si="2"/>
        <v>1</v>
      </c>
      <c r="H348" s="34">
        <f t="shared" si="38"/>
        <v>35</v>
      </c>
      <c r="I348" s="34">
        <f t="shared" si="3"/>
        <v>44</v>
      </c>
      <c r="J348" s="349" t="s">
        <v>243</v>
      </c>
      <c r="K348" s="349" t="s">
        <v>882</v>
      </c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6">
        <v>36.0</v>
      </c>
      <c r="B349" s="346">
        <v>71.0</v>
      </c>
      <c r="C349" s="350">
        <v>151566.0</v>
      </c>
      <c r="D349" s="347">
        <v>7.0</v>
      </c>
      <c r="E349" s="34" t="str">
        <f>IF(ISBLANK('Pencacahan SSN24'!Z44),"belum","sudah")</f>
        <v>sudah</v>
      </c>
      <c r="F349" s="348">
        <f t="shared" si="1"/>
        <v>1</v>
      </c>
      <c r="G349" s="348">
        <f t="shared" si="2"/>
        <v>1</v>
      </c>
      <c r="H349" s="34">
        <f t="shared" si="38"/>
        <v>35</v>
      </c>
      <c r="I349" s="34">
        <f t="shared" si="3"/>
        <v>44</v>
      </c>
      <c r="J349" s="349" t="s">
        <v>243</v>
      </c>
      <c r="K349" s="349" t="s">
        <v>882</v>
      </c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6">
        <v>36.0</v>
      </c>
      <c r="B350" s="346">
        <v>71.0</v>
      </c>
      <c r="C350" s="350">
        <v>151566.0</v>
      </c>
      <c r="D350" s="347">
        <v>11.0</v>
      </c>
      <c r="E350" s="34" t="str">
        <f>IF(ISBLANK('Pencacahan SSN24'!AA44),"belum","sudah")</f>
        <v>sudah</v>
      </c>
      <c r="F350" s="348">
        <f t="shared" si="1"/>
        <v>1</v>
      </c>
      <c r="G350" s="348">
        <f t="shared" si="2"/>
        <v>1</v>
      </c>
      <c r="H350" s="34">
        <f t="shared" si="38"/>
        <v>35</v>
      </c>
      <c r="I350" s="34">
        <f t="shared" si="3"/>
        <v>44</v>
      </c>
      <c r="J350" s="349" t="s">
        <v>243</v>
      </c>
      <c r="K350" s="349" t="s">
        <v>882</v>
      </c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6">
        <v>36.0</v>
      </c>
      <c r="B351" s="346">
        <v>71.0</v>
      </c>
      <c r="C351" s="350">
        <v>151566.0</v>
      </c>
      <c r="D351" s="347">
        <v>12.0</v>
      </c>
      <c r="E351" s="34" t="str">
        <f>IF(ISBLANK('Pencacahan SSN24'!AB44),"belum","sudah")</f>
        <v>sudah</v>
      </c>
      <c r="F351" s="348">
        <f t="shared" si="1"/>
        <v>1</v>
      </c>
      <c r="G351" s="348">
        <f t="shared" si="2"/>
        <v>1</v>
      </c>
      <c r="H351" s="34">
        <f t="shared" si="38"/>
        <v>35</v>
      </c>
      <c r="I351" s="34">
        <f t="shared" si="3"/>
        <v>44</v>
      </c>
      <c r="J351" s="349" t="s">
        <v>243</v>
      </c>
      <c r="K351" s="349" t="s">
        <v>882</v>
      </c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6">
        <v>36.0</v>
      </c>
      <c r="B352" s="346">
        <v>71.0</v>
      </c>
      <c r="C352" s="350">
        <v>151566.0</v>
      </c>
      <c r="D352" s="347">
        <v>13.0</v>
      </c>
      <c r="E352" s="34" t="str">
        <f>IF(ISBLANK('Pencacahan SSN24'!AC44),"belum","sudah")</f>
        <v>sudah</v>
      </c>
      <c r="F352" s="348">
        <f t="shared" si="1"/>
        <v>1</v>
      </c>
      <c r="G352" s="348">
        <f t="shared" si="2"/>
        <v>1</v>
      </c>
      <c r="H352" s="34">
        <f t="shared" si="38"/>
        <v>35</v>
      </c>
      <c r="I352" s="34">
        <f t="shared" si="3"/>
        <v>44</v>
      </c>
      <c r="J352" s="349" t="s">
        <v>243</v>
      </c>
      <c r="K352" s="349" t="s">
        <v>882</v>
      </c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6">
        <v>36.0</v>
      </c>
      <c r="B353" s="346">
        <v>71.0</v>
      </c>
      <c r="C353" s="350">
        <v>151566.0</v>
      </c>
      <c r="D353" s="347">
        <v>21.0</v>
      </c>
      <c r="E353" s="34" t="str">
        <f>IF(ISBLANK('Pencacahan SSN24'!AD44),"belum","sudah")</f>
        <v>sudah</v>
      </c>
      <c r="F353" s="348">
        <f t="shared" si="1"/>
        <v>1</v>
      </c>
      <c r="G353" s="348">
        <f t="shared" si="2"/>
        <v>1</v>
      </c>
      <c r="H353" s="34">
        <f t="shared" si="38"/>
        <v>35</v>
      </c>
      <c r="I353" s="34">
        <f t="shared" si="3"/>
        <v>44</v>
      </c>
      <c r="J353" s="349" t="s">
        <v>243</v>
      </c>
      <c r="K353" s="349" t="s">
        <v>882</v>
      </c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6">
        <v>36.0</v>
      </c>
      <c r="B354" s="346">
        <v>71.0</v>
      </c>
      <c r="C354" s="350">
        <v>151574.0</v>
      </c>
      <c r="D354" s="358">
        <v>1.0</v>
      </c>
      <c r="E354" s="34" t="str">
        <f>IF(ISBLANK('Pencacahan SSN24'!U45),"belum","sudah")</f>
        <v>sudah</v>
      </c>
      <c r="F354" s="348">
        <f t="shared" si="1"/>
        <v>1</v>
      </c>
      <c r="G354" s="348">
        <f t="shared" si="2"/>
        <v>1</v>
      </c>
      <c r="H354" s="34">
        <f>H353+1</f>
        <v>36</v>
      </c>
      <c r="I354" s="34">
        <f t="shared" si="3"/>
        <v>45</v>
      </c>
      <c r="J354" s="349" t="s">
        <v>243</v>
      </c>
      <c r="K354" s="349" t="s">
        <v>882</v>
      </c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6">
        <v>36.0</v>
      </c>
      <c r="B355" s="346">
        <v>71.0</v>
      </c>
      <c r="C355" s="350">
        <v>151574.0</v>
      </c>
      <c r="D355" s="358">
        <v>2.0</v>
      </c>
      <c r="E355" s="34" t="str">
        <f>IF(ISBLANK('Pencacahan SSN24'!V45),"belum","sudah")</f>
        <v>sudah</v>
      </c>
      <c r="F355" s="348">
        <f t="shared" si="1"/>
        <v>1</v>
      </c>
      <c r="G355" s="348">
        <f t="shared" si="2"/>
        <v>1</v>
      </c>
      <c r="H355" s="34">
        <f t="shared" ref="H355:H363" si="39">H354</f>
        <v>36</v>
      </c>
      <c r="I355" s="34">
        <f t="shared" si="3"/>
        <v>45</v>
      </c>
      <c r="J355" s="349" t="s">
        <v>243</v>
      </c>
      <c r="K355" s="349" t="s">
        <v>882</v>
      </c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6">
        <v>36.0</v>
      </c>
      <c r="B356" s="346">
        <v>71.0</v>
      </c>
      <c r="C356" s="350">
        <v>151574.0</v>
      </c>
      <c r="D356" s="358">
        <v>3.0</v>
      </c>
      <c r="E356" s="34" t="str">
        <f>IF(ISBLANK('Pencacahan SSN24'!W45),"belum","sudah")</f>
        <v>sudah</v>
      </c>
      <c r="F356" s="348">
        <f t="shared" si="1"/>
        <v>1</v>
      </c>
      <c r="G356" s="348">
        <f t="shared" si="2"/>
        <v>1</v>
      </c>
      <c r="H356" s="34">
        <f t="shared" si="39"/>
        <v>36</v>
      </c>
      <c r="I356" s="34">
        <f t="shared" si="3"/>
        <v>45</v>
      </c>
      <c r="J356" s="349" t="s">
        <v>243</v>
      </c>
      <c r="K356" s="349" t="s">
        <v>882</v>
      </c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6">
        <v>36.0</v>
      </c>
      <c r="B357" s="346">
        <v>71.0</v>
      </c>
      <c r="C357" s="350">
        <v>151574.0</v>
      </c>
      <c r="D357" s="358">
        <v>4.0</v>
      </c>
      <c r="E357" s="34" t="str">
        <f>IF(ISBLANK('Pencacahan SSN24'!X45),"belum","sudah")</f>
        <v>sudah</v>
      </c>
      <c r="F357" s="348">
        <f t="shared" si="1"/>
        <v>1</v>
      </c>
      <c r="G357" s="348">
        <f t="shared" si="2"/>
        <v>1</v>
      </c>
      <c r="H357" s="34">
        <f t="shared" si="39"/>
        <v>36</v>
      </c>
      <c r="I357" s="34">
        <f t="shared" si="3"/>
        <v>45</v>
      </c>
      <c r="J357" s="349" t="s">
        <v>243</v>
      </c>
      <c r="K357" s="349" t="s">
        <v>882</v>
      </c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6">
        <v>36.0</v>
      </c>
      <c r="B358" s="346">
        <v>71.0</v>
      </c>
      <c r="C358" s="350">
        <v>151574.0</v>
      </c>
      <c r="D358" s="358">
        <v>5.0</v>
      </c>
      <c r="E358" s="34" t="str">
        <f>IF(ISBLANK('Pencacahan SSN24'!Y45),"belum","sudah")</f>
        <v>sudah</v>
      </c>
      <c r="F358" s="348">
        <f t="shared" si="1"/>
        <v>1</v>
      </c>
      <c r="G358" s="348">
        <f t="shared" si="2"/>
        <v>1</v>
      </c>
      <c r="H358" s="34">
        <f t="shared" si="39"/>
        <v>36</v>
      </c>
      <c r="I358" s="34">
        <f t="shared" si="3"/>
        <v>45</v>
      </c>
      <c r="J358" s="349" t="s">
        <v>243</v>
      </c>
      <c r="K358" s="349" t="s">
        <v>882</v>
      </c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6">
        <v>36.0</v>
      </c>
      <c r="B359" s="346">
        <v>71.0</v>
      </c>
      <c r="C359" s="350">
        <v>151574.0</v>
      </c>
      <c r="D359" s="358">
        <v>7.0</v>
      </c>
      <c r="E359" s="34" t="str">
        <f>IF(ISBLANK('Pencacahan SSN24'!Z45),"belum","sudah")</f>
        <v>sudah</v>
      </c>
      <c r="F359" s="348">
        <f t="shared" si="1"/>
        <v>1</v>
      </c>
      <c r="G359" s="348">
        <f t="shared" si="2"/>
        <v>1</v>
      </c>
      <c r="H359" s="34">
        <f t="shared" si="39"/>
        <v>36</v>
      </c>
      <c r="I359" s="34">
        <f t="shared" si="3"/>
        <v>45</v>
      </c>
      <c r="J359" s="349" t="s">
        <v>243</v>
      </c>
      <c r="K359" s="349" t="s">
        <v>882</v>
      </c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6">
        <v>36.0</v>
      </c>
      <c r="B360" s="346">
        <v>71.0</v>
      </c>
      <c r="C360" s="350">
        <v>151574.0</v>
      </c>
      <c r="D360" s="358">
        <v>8.0</v>
      </c>
      <c r="E360" s="34" t="str">
        <f>IF(ISBLANK('Pencacahan SSN24'!AA45),"belum","sudah")</f>
        <v>sudah</v>
      </c>
      <c r="F360" s="348">
        <f t="shared" si="1"/>
        <v>1</v>
      </c>
      <c r="G360" s="348">
        <f t="shared" si="2"/>
        <v>1</v>
      </c>
      <c r="H360" s="34">
        <f t="shared" si="39"/>
        <v>36</v>
      </c>
      <c r="I360" s="34">
        <f t="shared" si="3"/>
        <v>45</v>
      </c>
      <c r="J360" s="349" t="s">
        <v>243</v>
      </c>
      <c r="K360" s="349" t="s">
        <v>882</v>
      </c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6">
        <v>36.0</v>
      </c>
      <c r="B361" s="346">
        <v>71.0</v>
      </c>
      <c r="C361" s="350">
        <v>151574.0</v>
      </c>
      <c r="D361" s="358">
        <v>9.0</v>
      </c>
      <c r="E361" s="34" t="str">
        <f>IF(ISBLANK('Pencacahan SSN24'!AB45),"belum","sudah")</f>
        <v>sudah</v>
      </c>
      <c r="F361" s="348">
        <f t="shared" si="1"/>
        <v>1</v>
      </c>
      <c r="G361" s="348">
        <f t="shared" si="2"/>
        <v>1</v>
      </c>
      <c r="H361" s="34">
        <f t="shared" si="39"/>
        <v>36</v>
      </c>
      <c r="I361" s="34">
        <f t="shared" si="3"/>
        <v>45</v>
      </c>
      <c r="J361" s="349" t="s">
        <v>243</v>
      </c>
      <c r="K361" s="349" t="s">
        <v>882</v>
      </c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6">
        <v>36.0</v>
      </c>
      <c r="B362" s="346">
        <v>71.0</v>
      </c>
      <c r="C362" s="350">
        <v>151574.0</v>
      </c>
      <c r="D362" s="358">
        <v>10.0</v>
      </c>
      <c r="E362" s="34" t="str">
        <f>IF(ISBLANK('Pencacahan SSN24'!AC45),"belum","sudah")</f>
        <v>sudah</v>
      </c>
      <c r="F362" s="348">
        <f t="shared" si="1"/>
        <v>1</v>
      </c>
      <c r="G362" s="348">
        <f t="shared" si="2"/>
        <v>1</v>
      </c>
      <c r="H362" s="34">
        <f t="shared" si="39"/>
        <v>36</v>
      </c>
      <c r="I362" s="34">
        <f t="shared" si="3"/>
        <v>45</v>
      </c>
      <c r="J362" s="349" t="s">
        <v>243</v>
      </c>
      <c r="K362" s="349" t="s">
        <v>882</v>
      </c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6">
        <v>36.0</v>
      </c>
      <c r="B363" s="346">
        <v>71.0</v>
      </c>
      <c r="C363" s="350">
        <v>151574.0</v>
      </c>
      <c r="D363" s="358">
        <v>21.0</v>
      </c>
      <c r="E363" s="34" t="str">
        <f>IF(ISBLANK('Pencacahan SSN24'!AD45),"belum","sudah")</f>
        <v>sudah</v>
      </c>
      <c r="F363" s="348">
        <f t="shared" si="1"/>
        <v>1</v>
      </c>
      <c r="G363" s="348">
        <f t="shared" si="2"/>
        <v>1</v>
      </c>
      <c r="H363" s="34">
        <f t="shared" si="39"/>
        <v>36</v>
      </c>
      <c r="I363" s="34">
        <f t="shared" si="3"/>
        <v>45</v>
      </c>
      <c r="J363" s="349" t="s">
        <v>243</v>
      </c>
      <c r="K363" s="349" t="s">
        <v>882</v>
      </c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6">
        <v>36.0</v>
      </c>
      <c r="B364" s="346">
        <v>71.0</v>
      </c>
      <c r="C364" s="360">
        <v>151604.0</v>
      </c>
      <c r="D364" s="355">
        <v>1.0</v>
      </c>
      <c r="E364" s="34" t="str">
        <f>IF(ISBLANK('Pencacahan SSN24'!U46),"belum","sudah")</f>
        <v>sudah</v>
      </c>
      <c r="F364" s="348">
        <f t="shared" si="1"/>
        <v>1</v>
      </c>
      <c r="G364" s="348">
        <f t="shared" si="2"/>
        <v>1</v>
      </c>
      <c r="H364" s="34">
        <f>H363+1</f>
        <v>37</v>
      </c>
      <c r="I364" s="34">
        <f t="shared" si="3"/>
        <v>46</v>
      </c>
      <c r="J364" s="349" t="s">
        <v>290</v>
      </c>
      <c r="K364" s="349" t="s">
        <v>892</v>
      </c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6">
        <v>36.0</v>
      </c>
      <c r="B365" s="346">
        <v>71.0</v>
      </c>
      <c r="C365" s="360">
        <v>151604.0</v>
      </c>
      <c r="D365" s="355">
        <v>2.0</v>
      </c>
      <c r="E365" s="34" t="str">
        <f>IF(ISBLANK('Pencacahan SSN24'!V46),"belum","sudah")</f>
        <v>sudah</v>
      </c>
      <c r="F365" s="348">
        <f t="shared" si="1"/>
        <v>1</v>
      </c>
      <c r="G365" s="348">
        <f t="shared" si="2"/>
        <v>1</v>
      </c>
      <c r="H365" s="34">
        <f t="shared" ref="H365:H373" si="40">H364</f>
        <v>37</v>
      </c>
      <c r="I365" s="34">
        <f t="shared" si="3"/>
        <v>46</v>
      </c>
      <c r="J365" s="349" t="s">
        <v>290</v>
      </c>
      <c r="K365" s="349" t="s">
        <v>892</v>
      </c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6">
        <v>36.0</v>
      </c>
      <c r="B366" s="346">
        <v>71.0</v>
      </c>
      <c r="C366" s="360">
        <v>151604.0</v>
      </c>
      <c r="D366" s="355">
        <v>4.0</v>
      </c>
      <c r="E366" s="34" t="str">
        <f>IF(ISBLANK('Pencacahan SSN24'!W46),"belum","sudah")</f>
        <v>sudah</v>
      </c>
      <c r="F366" s="348">
        <f t="shared" si="1"/>
        <v>1</v>
      </c>
      <c r="G366" s="348">
        <f t="shared" si="2"/>
        <v>1</v>
      </c>
      <c r="H366" s="34">
        <f t="shared" si="40"/>
        <v>37</v>
      </c>
      <c r="I366" s="34">
        <f t="shared" si="3"/>
        <v>46</v>
      </c>
      <c r="J366" s="349" t="s">
        <v>290</v>
      </c>
      <c r="K366" s="349" t="s">
        <v>892</v>
      </c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6">
        <v>36.0</v>
      </c>
      <c r="B367" s="346">
        <v>71.0</v>
      </c>
      <c r="C367" s="360">
        <v>151604.0</v>
      </c>
      <c r="D367" s="355">
        <v>5.0</v>
      </c>
      <c r="E367" s="34" t="str">
        <f>IF(ISBLANK('Pencacahan SSN24'!X46),"belum","sudah")</f>
        <v>sudah</v>
      </c>
      <c r="F367" s="348">
        <f t="shared" si="1"/>
        <v>1</v>
      </c>
      <c r="G367" s="348">
        <f t="shared" si="2"/>
        <v>1</v>
      </c>
      <c r="H367" s="34">
        <f t="shared" si="40"/>
        <v>37</v>
      </c>
      <c r="I367" s="34">
        <f t="shared" si="3"/>
        <v>46</v>
      </c>
      <c r="J367" s="349" t="s">
        <v>290</v>
      </c>
      <c r="K367" s="349" t="s">
        <v>892</v>
      </c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6">
        <v>36.0</v>
      </c>
      <c r="B368" s="346">
        <v>71.0</v>
      </c>
      <c r="C368" s="360">
        <v>151604.0</v>
      </c>
      <c r="D368" s="355">
        <v>6.0</v>
      </c>
      <c r="E368" s="34" t="str">
        <f>IF(ISBLANK('Pencacahan SSN24'!Y46),"belum","sudah")</f>
        <v>sudah</v>
      </c>
      <c r="F368" s="348">
        <f t="shared" si="1"/>
        <v>1</v>
      </c>
      <c r="G368" s="348">
        <f t="shared" si="2"/>
        <v>1</v>
      </c>
      <c r="H368" s="34">
        <f t="shared" si="40"/>
        <v>37</v>
      </c>
      <c r="I368" s="34">
        <f t="shared" si="3"/>
        <v>46</v>
      </c>
      <c r="J368" s="349" t="s">
        <v>290</v>
      </c>
      <c r="K368" s="349" t="s">
        <v>892</v>
      </c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6">
        <v>36.0</v>
      </c>
      <c r="B369" s="346">
        <v>71.0</v>
      </c>
      <c r="C369" s="360">
        <v>151604.0</v>
      </c>
      <c r="D369" s="355">
        <v>9.0</v>
      </c>
      <c r="E369" s="34" t="str">
        <f>IF(ISBLANK('Pencacahan SSN24'!Z46),"belum","sudah")</f>
        <v>sudah</v>
      </c>
      <c r="F369" s="348">
        <f t="shared" si="1"/>
        <v>1</v>
      </c>
      <c r="G369" s="348">
        <f t="shared" si="2"/>
        <v>1</v>
      </c>
      <c r="H369" s="34">
        <f t="shared" si="40"/>
        <v>37</v>
      </c>
      <c r="I369" s="34">
        <f t="shared" si="3"/>
        <v>46</v>
      </c>
      <c r="J369" s="349" t="s">
        <v>290</v>
      </c>
      <c r="K369" s="349" t="s">
        <v>892</v>
      </c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6">
        <v>36.0</v>
      </c>
      <c r="B370" s="346">
        <v>71.0</v>
      </c>
      <c r="C370" s="360">
        <v>151604.0</v>
      </c>
      <c r="D370" s="355">
        <v>10.0</v>
      </c>
      <c r="E370" s="34" t="str">
        <f>IF(ISBLANK('Pencacahan SSN24'!AA46),"belum","sudah")</f>
        <v>sudah</v>
      </c>
      <c r="F370" s="348">
        <f t="shared" si="1"/>
        <v>1</v>
      </c>
      <c r="G370" s="348">
        <f t="shared" si="2"/>
        <v>1</v>
      </c>
      <c r="H370" s="34">
        <f t="shared" si="40"/>
        <v>37</v>
      </c>
      <c r="I370" s="34">
        <f t="shared" si="3"/>
        <v>46</v>
      </c>
      <c r="J370" s="349" t="s">
        <v>290</v>
      </c>
      <c r="K370" s="349" t="s">
        <v>892</v>
      </c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6">
        <v>36.0</v>
      </c>
      <c r="B371" s="346">
        <v>71.0</v>
      </c>
      <c r="C371" s="360">
        <v>151604.0</v>
      </c>
      <c r="D371" s="355">
        <v>11.0</v>
      </c>
      <c r="E371" s="34" t="str">
        <f>IF(ISBLANK('Pencacahan SSN24'!AB46),"belum","sudah")</f>
        <v>sudah</v>
      </c>
      <c r="F371" s="348">
        <f t="shared" si="1"/>
        <v>1</v>
      </c>
      <c r="G371" s="348">
        <f t="shared" si="2"/>
        <v>1</v>
      </c>
      <c r="H371" s="34">
        <f t="shared" si="40"/>
        <v>37</v>
      </c>
      <c r="I371" s="34">
        <f t="shared" si="3"/>
        <v>46</v>
      </c>
      <c r="J371" s="349" t="s">
        <v>290</v>
      </c>
      <c r="K371" s="349" t="s">
        <v>892</v>
      </c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6">
        <v>36.0</v>
      </c>
      <c r="B372" s="346">
        <v>71.0</v>
      </c>
      <c r="C372" s="360">
        <v>151604.0</v>
      </c>
      <c r="D372" s="355">
        <v>21.0</v>
      </c>
      <c r="E372" s="34" t="str">
        <f>IF(ISBLANK('Pencacahan SSN24'!AC46),"belum","sudah")</f>
        <v>sudah</v>
      </c>
      <c r="F372" s="348">
        <f t="shared" si="1"/>
        <v>1</v>
      </c>
      <c r="G372" s="348">
        <f t="shared" si="2"/>
        <v>1</v>
      </c>
      <c r="H372" s="34">
        <f t="shared" si="40"/>
        <v>37</v>
      </c>
      <c r="I372" s="34">
        <f t="shared" si="3"/>
        <v>46</v>
      </c>
      <c r="J372" s="349" t="s">
        <v>290</v>
      </c>
      <c r="K372" s="349" t="s">
        <v>892</v>
      </c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6">
        <v>36.0</v>
      </c>
      <c r="B373" s="346">
        <v>71.0</v>
      </c>
      <c r="C373" s="360">
        <v>151604.0</v>
      </c>
      <c r="D373" s="355">
        <v>22.0</v>
      </c>
      <c r="E373" s="34" t="str">
        <f>IF(ISBLANK('Pencacahan SSN24'!AD46),"belum","sudah")</f>
        <v>sudah</v>
      </c>
      <c r="F373" s="348">
        <f t="shared" si="1"/>
        <v>1</v>
      </c>
      <c r="G373" s="348">
        <f t="shared" si="2"/>
        <v>1</v>
      </c>
      <c r="H373" s="34">
        <f t="shared" si="40"/>
        <v>37</v>
      </c>
      <c r="I373" s="34">
        <f t="shared" si="3"/>
        <v>46</v>
      </c>
      <c r="J373" s="349" t="s">
        <v>290</v>
      </c>
      <c r="K373" s="349" t="s">
        <v>892</v>
      </c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6">
        <v>36.0</v>
      </c>
      <c r="B374" s="346">
        <v>71.0</v>
      </c>
      <c r="C374" s="361">
        <v>151654.0</v>
      </c>
      <c r="D374" s="355">
        <v>1.0</v>
      </c>
      <c r="E374" s="34" t="str">
        <f>IF(ISBLANK('Pencacahan SSN24'!U47),"belum","sudah")</f>
        <v>sudah</v>
      </c>
      <c r="F374" s="348">
        <f t="shared" si="1"/>
        <v>1</v>
      </c>
      <c r="G374" s="348">
        <f t="shared" si="2"/>
        <v>1</v>
      </c>
      <c r="H374" s="34">
        <f>H373+1</f>
        <v>38</v>
      </c>
      <c r="I374" s="34">
        <f t="shared" si="3"/>
        <v>47</v>
      </c>
      <c r="J374" s="349" t="s">
        <v>877</v>
      </c>
      <c r="K374" s="349" t="s">
        <v>898</v>
      </c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6">
        <v>36.0</v>
      </c>
      <c r="B375" s="346">
        <v>71.0</v>
      </c>
      <c r="C375" s="361">
        <v>151654.0</v>
      </c>
      <c r="D375" s="355">
        <v>2.0</v>
      </c>
      <c r="E375" s="34" t="str">
        <f>IF(ISBLANK('Pencacahan SSN24'!V47),"belum","sudah")</f>
        <v>sudah</v>
      </c>
      <c r="F375" s="348">
        <f t="shared" si="1"/>
        <v>1</v>
      </c>
      <c r="G375" s="348">
        <f t="shared" si="2"/>
        <v>1</v>
      </c>
      <c r="H375" s="34">
        <f t="shared" ref="H375:H383" si="41">H374</f>
        <v>38</v>
      </c>
      <c r="I375" s="34">
        <f t="shared" si="3"/>
        <v>47</v>
      </c>
      <c r="J375" s="349" t="s">
        <v>877</v>
      </c>
      <c r="K375" s="349" t="s">
        <v>898</v>
      </c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6">
        <v>36.0</v>
      </c>
      <c r="B376" s="346">
        <v>71.0</v>
      </c>
      <c r="C376" s="361">
        <v>151654.0</v>
      </c>
      <c r="D376" s="355">
        <v>3.0</v>
      </c>
      <c r="E376" s="34" t="str">
        <f>IF(ISBLANK('Pencacahan SSN24'!W47),"belum","sudah")</f>
        <v>sudah</v>
      </c>
      <c r="F376" s="348">
        <f t="shared" si="1"/>
        <v>1</v>
      </c>
      <c r="G376" s="348">
        <f t="shared" si="2"/>
        <v>1</v>
      </c>
      <c r="H376" s="34">
        <f t="shared" si="41"/>
        <v>38</v>
      </c>
      <c r="I376" s="34">
        <f t="shared" si="3"/>
        <v>47</v>
      </c>
      <c r="J376" s="349" t="s">
        <v>877</v>
      </c>
      <c r="K376" s="349" t="s">
        <v>898</v>
      </c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6">
        <v>36.0</v>
      </c>
      <c r="B377" s="346">
        <v>71.0</v>
      </c>
      <c r="C377" s="361">
        <v>151654.0</v>
      </c>
      <c r="D377" s="355">
        <v>4.0</v>
      </c>
      <c r="E377" s="34" t="str">
        <f>IF(ISBLANK('Pencacahan SSN24'!X47),"belum","sudah")</f>
        <v>sudah</v>
      </c>
      <c r="F377" s="348">
        <f t="shared" si="1"/>
        <v>1</v>
      </c>
      <c r="G377" s="348">
        <f t="shared" si="2"/>
        <v>1</v>
      </c>
      <c r="H377" s="34">
        <f t="shared" si="41"/>
        <v>38</v>
      </c>
      <c r="I377" s="34">
        <f t="shared" si="3"/>
        <v>47</v>
      </c>
      <c r="J377" s="349" t="s">
        <v>877</v>
      </c>
      <c r="K377" s="349" t="s">
        <v>898</v>
      </c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6">
        <v>36.0</v>
      </c>
      <c r="B378" s="346">
        <v>71.0</v>
      </c>
      <c r="C378" s="361">
        <v>151654.0</v>
      </c>
      <c r="D378" s="355">
        <v>5.0</v>
      </c>
      <c r="E378" s="34" t="str">
        <f>IF(ISBLANK('Pencacahan SSN24'!Y47),"belum","sudah")</f>
        <v>sudah</v>
      </c>
      <c r="F378" s="348">
        <f t="shared" si="1"/>
        <v>1</v>
      </c>
      <c r="G378" s="348">
        <f t="shared" si="2"/>
        <v>1</v>
      </c>
      <c r="H378" s="34">
        <f t="shared" si="41"/>
        <v>38</v>
      </c>
      <c r="I378" s="34">
        <f t="shared" si="3"/>
        <v>47</v>
      </c>
      <c r="J378" s="349" t="s">
        <v>877</v>
      </c>
      <c r="K378" s="349" t="s">
        <v>898</v>
      </c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6">
        <v>36.0</v>
      </c>
      <c r="B379" s="346">
        <v>71.0</v>
      </c>
      <c r="C379" s="361">
        <v>151654.0</v>
      </c>
      <c r="D379" s="355">
        <v>6.0</v>
      </c>
      <c r="E379" s="34" t="str">
        <f>IF(ISBLANK('Pencacahan SSN24'!Z47),"belum","sudah")</f>
        <v>sudah</v>
      </c>
      <c r="F379" s="348">
        <f t="shared" si="1"/>
        <v>1</v>
      </c>
      <c r="G379" s="348">
        <f t="shared" si="2"/>
        <v>1</v>
      </c>
      <c r="H379" s="34">
        <f t="shared" si="41"/>
        <v>38</v>
      </c>
      <c r="I379" s="34">
        <f t="shared" si="3"/>
        <v>47</v>
      </c>
      <c r="J379" s="349" t="s">
        <v>877</v>
      </c>
      <c r="K379" s="349" t="s">
        <v>898</v>
      </c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6">
        <v>36.0</v>
      </c>
      <c r="B380" s="346">
        <v>71.0</v>
      </c>
      <c r="C380" s="361">
        <v>151654.0</v>
      </c>
      <c r="D380" s="355">
        <v>7.0</v>
      </c>
      <c r="E380" s="34" t="str">
        <f>IF(ISBLANK('Pencacahan SSN24'!AA47),"belum","sudah")</f>
        <v>sudah</v>
      </c>
      <c r="F380" s="348">
        <f t="shared" si="1"/>
        <v>1</v>
      </c>
      <c r="G380" s="348">
        <f t="shared" si="2"/>
        <v>1</v>
      </c>
      <c r="H380" s="34">
        <f t="shared" si="41"/>
        <v>38</v>
      </c>
      <c r="I380" s="34">
        <f t="shared" si="3"/>
        <v>47</v>
      </c>
      <c r="J380" s="349" t="s">
        <v>877</v>
      </c>
      <c r="K380" s="349" t="s">
        <v>898</v>
      </c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6">
        <v>36.0</v>
      </c>
      <c r="B381" s="346">
        <v>71.0</v>
      </c>
      <c r="C381" s="361">
        <v>151654.0</v>
      </c>
      <c r="D381" s="355">
        <v>8.0</v>
      </c>
      <c r="E381" s="34" t="str">
        <f>IF(ISBLANK('Pencacahan SSN24'!AB47),"belum","sudah")</f>
        <v>sudah</v>
      </c>
      <c r="F381" s="348">
        <f t="shared" si="1"/>
        <v>1</v>
      </c>
      <c r="G381" s="348">
        <f t="shared" si="2"/>
        <v>1</v>
      </c>
      <c r="H381" s="34">
        <f t="shared" si="41"/>
        <v>38</v>
      </c>
      <c r="I381" s="34">
        <f t="shared" si="3"/>
        <v>47</v>
      </c>
      <c r="J381" s="349" t="s">
        <v>877</v>
      </c>
      <c r="K381" s="349" t="s">
        <v>898</v>
      </c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6">
        <v>36.0</v>
      </c>
      <c r="B382" s="346">
        <v>71.0</v>
      </c>
      <c r="C382" s="361">
        <v>151654.0</v>
      </c>
      <c r="D382" s="355">
        <v>10.0</v>
      </c>
      <c r="E382" s="34" t="str">
        <f>IF(ISBLANK('Pencacahan SSN24'!AC47),"belum","sudah")</f>
        <v>sudah</v>
      </c>
      <c r="F382" s="348">
        <f t="shared" si="1"/>
        <v>1</v>
      </c>
      <c r="G382" s="348">
        <f t="shared" si="2"/>
        <v>1</v>
      </c>
      <c r="H382" s="34">
        <f t="shared" si="41"/>
        <v>38</v>
      </c>
      <c r="I382" s="34">
        <f t="shared" si="3"/>
        <v>47</v>
      </c>
      <c r="J382" s="349" t="s">
        <v>877</v>
      </c>
      <c r="K382" s="349" t="s">
        <v>898</v>
      </c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6">
        <v>36.0</v>
      </c>
      <c r="B383" s="346">
        <v>71.0</v>
      </c>
      <c r="C383" s="361">
        <v>151654.0</v>
      </c>
      <c r="D383" s="355">
        <v>11.0</v>
      </c>
      <c r="E383" s="34" t="str">
        <f>IF(ISBLANK('Pencacahan SSN24'!AD47),"belum","sudah")</f>
        <v>sudah</v>
      </c>
      <c r="F383" s="348">
        <f t="shared" si="1"/>
        <v>1</v>
      </c>
      <c r="G383" s="348">
        <f t="shared" si="2"/>
        <v>1</v>
      </c>
      <c r="H383" s="34">
        <f t="shared" si="41"/>
        <v>38</v>
      </c>
      <c r="I383" s="34">
        <f t="shared" si="3"/>
        <v>47</v>
      </c>
      <c r="J383" s="349" t="s">
        <v>877</v>
      </c>
      <c r="K383" s="349" t="s">
        <v>898</v>
      </c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6">
        <v>36.0</v>
      </c>
      <c r="B384" s="346">
        <v>71.0</v>
      </c>
      <c r="C384" s="357">
        <v>151693.0</v>
      </c>
      <c r="D384" s="355">
        <v>1.0</v>
      </c>
      <c r="E384" s="34" t="str">
        <f>IF(ISBLANK('Pencacahan SSN24'!U48),"belum","sudah")</f>
        <v>sudah</v>
      </c>
      <c r="F384" s="348">
        <f t="shared" si="1"/>
        <v>1</v>
      </c>
      <c r="G384" s="348">
        <f t="shared" si="2"/>
        <v>1</v>
      </c>
      <c r="H384" s="34">
        <f>H383+1</f>
        <v>39</v>
      </c>
      <c r="I384" s="34">
        <f t="shared" si="3"/>
        <v>48</v>
      </c>
      <c r="J384" s="349" t="s">
        <v>290</v>
      </c>
      <c r="K384" s="349" t="s">
        <v>902</v>
      </c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6">
        <v>36.0</v>
      </c>
      <c r="B385" s="346">
        <v>71.0</v>
      </c>
      <c r="C385" s="357">
        <v>151693.0</v>
      </c>
      <c r="D385" s="355">
        <v>2.0</v>
      </c>
      <c r="E385" s="34" t="str">
        <f>IF(ISBLANK('Pencacahan SSN24'!V48),"belum","sudah")</f>
        <v>sudah</v>
      </c>
      <c r="F385" s="348">
        <f t="shared" si="1"/>
        <v>1</v>
      </c>
      <c r="G385" s="348">
        <f t="shared" si="2"/>
        <v>1</v>
      </c>
      <c r="H385" s="34">
        <f t="shared" ref="H385:H393" si="42">H384</f>
        <v>39</v>
      </c>
      <c r="I385" s="34">
        <f t="shared" si="3"/>
        <v>48</v>
      </c>
      <c r="J385" s="349" t="s">
        <v>290</v>
      </c>
      <c r="K385" s="349" t="s">
        <v>902</v>
      </c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6">
        <v>36.0</v>
      </c>
      <c r="B386" s="346">
        <v>71.0</v>
      </c>
      <c r="C386" s="357">
        <v>151693.0</v>
      </c>
      <c r="D386" s="355">
        <v>3.0</v>
      </c>
      <c r="E386" s="34" t="str">
        <f>IF(ISBLANK('Pencacahan SSN24'!W48),"belum","sudah")</f>
        <v>sudah</v>
      </c>
      <c r="F386" s="348">
        <f t="shared" si="1"/>
        <v>1</v>
      </c>
      <c r="G386" s="348">
        <f t="shared" si="2"/>
        <v>1</v>
      </c>
      <c r="H386" s="34">
        <f t="shared" si="42"/>
        <v>39</v>
      </c>
      <c r="I386" s="34">
        <f t="shared" si="3"/>
        <v>48</v>
      </c>
      <c r="J386" s="349" t="s">
        <v>290</v>
      </c>
      <c r="K386" s="349" t="s">
        <v>902</v>
      </c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6">
        <v>36.0</v>
      </c>
      <c r="B387" s="346">
        <v>71.0</v>
      </c>
      <c r="C387" s="357">
        <v>151693.0</v>
      </c>
      <c r="D387" s="355">
        <v>4.0</v>
      </c>
      <c r="E387" s="34" t="str">
        <f>IF(ISBLANK('Pencacahan SSN24'!X48),"belum","sudah")</f>
        <v>sudah</v>
      </c>
      <c r="F387" s="348">
        <f t="shared" si="1"/>
        <v>1</v>
      </c>
      <c r="G387" s="348">
        <f t="shared" si="2"/>
        <v>1</v>
      </c>
      <c r="H387" s="34">
        <f t="shared" si="42"/>
        <v>39</v>
      </c>
      <c r="I387" s="34">
        <f t="shared" si="3"/>
        <v>48</v>
      </c>
      <c r="J387" s="349" t="s">
        <v>290</v>
      </c>
      <c r="K387" s="349" t="s">
        <v>902</v>
      </c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6">
        <v>36.0</v>
      </c>
      <c r="B388" s="346">
        <v>71.0</v>
      </c>
      <c r="C388" s="357">
        <v>151693.0</v>
      </c>
      <c r="D388" s="355">
        <v>5.0</v>
      </c>
      <c r="E388" s="34" t="str">
        <f>IF(ISBLANK('Pencacahan SSN24'!Y48),"belum","sudah")</f>
        <v>sudah</v>
      </c>
      <c r="F388" s="348">
        <f t="shared" si="1"/>
        <v>1</v>
      </c>
      <c r="G388" s="348">
        <f t="shared" si="2"/>
        <v>1</v>
      </c>
      <c r="H388" s="34">
        <f t="shared" si="42"/>
        <v>39</v>
      </c>
      <c r="I388" s="34">
        <f t="shared" si="3"/>
        <v>48</v>
      </c>
      <c r="J388" s="349" t="s">
        <v>290</v>
      </c>
      <c r="K388" s="349" t="s">
        <v>902</v>
      </c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6">
        <v>36.0</v>
      </c>
      <c r="B389" s="346">
        <v>71.0</v>
      </c>
      <c r="C389" s="357">
        <v>151693.0</v>
      </c>
      <c r="D389" s="355">
        <v>6.0</v>
      </c>
      <c r="E389" s="34" t="str">
        <f>IF(ISBLANK('Pencacahan SSN24'!Z48),"belum","sudah")</f>
        <v>sudah</v>
      </c>
      <c r="F389" s="348">
        <f t="shared" si="1"/>
        <v>1</v>
      </c>
      <c r="G389" s="348">
        <f t="shared" si="2"/>
        <v>1</v>
      </c>
      <c r="H389" s="34">
        <f t="shared" si="42"/>
        <v>39</v>
      </c>
      <c r="I389" s="34">
        <f t="shared" si="3"/>
        <v>48</v>
      </c>
      <c r="J389" s="349" t="s">
        <v>290</v>
      </c>
      <c r="K389" s="349" t="s">
        <v>902</v>
      </c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6">
        <v>36.0</v>
      </c>
      <c r="B390" s="346">
        <v>71.0</v>
      </c>
      <c r="C390" s="357">
        <v>151693.0</v>
      </c>
      <c r="D390" s="355">
        <v>7.0</v>
      </c>
      <c r="E390" s="34" t="str">
        <f>IF(ISBLANK('Pencacahan SSN24'!AA48),"belum","sudah")</f>
        <v>sudah</v>
      </c>
      <c r="F390" s="348">
        <f t="shared" si="1"/>
        <v>1</v>
      </c>
      <c r="G390" s="348">
        <f t="shared" si="2"/>
        <v>1</v>
      </c>
      <c r="H390" s="34">
        <f t="shared" si="42"/>
        <v>39</v>
      </c>
      <c r="I390" s="34">
        <f t="shared" si="3"/>
        <v>48</v>
      </c>
      <c r="J390" s="349" t="s">
        <v>290</v>
      </c>
      <c r="K390" s="349" t="s">
        <v>902</v>
      </c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6">
        <v>36.0</v>
      </c>
      <c r="B391" s="346">
        <v>71.0</v>
      </c>
      <c r="C391" s="357">
        <v>151693.0</v>
      </c>
      <c r="D391" s="355">
        <v>8.0</v>
      </c>
      <c r="E391" s="34" t="str">
        <f>IF(ISBLANK('Pencacahan SSN24'!AB48),"belum","sudah")</f>
        <v>sudah</v>
      </c>
      <c r="F391" s="348">
        <f t="shared" si="1"/>
        <v>1</v>
      </c>
      <c r="G391" s="348">
        <f t="shared" si="2"/>
        <v>1</v>
      </c>
      <c r="H391" s="34">
        <f t="shared" si="42"/>
        <v>39</v>
      </c>
      <c r="I391" s="34">
        <f t="shared" si="3"/>
        <v>48</v>
      </c>
      <c r="J391" s="349" t="s">
        <v>290</v>
      </c>
      <c r="K391" s="349" t="s">
        <v>902</v>
      </c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6">
        <v>36.0</v>
      </c>
      <c r="B392" s="346">
        <v>71.0</v>
      </c>
      <c r="C392" s="357">
        <v>151693.0</v>
      </c>
      <c r="D392" s="355">
        <v>9.0</v>
      </c>
      <c r="E392" s="34" t="str">
        <f>IF(ISBLANK('Pencacahan SSN24'!AC48),"belum","sudah")</f>
        <v>sudah</v>
      </c>
      <c r="F392" s="348">
        <f t="shared" si="1"/>
        <v>1</v>
      </c>
      <c r="G392" s="348">
        <f t="shared" si="2"/>
        <v>1</v>
      </c>
      <c r="H392" s="34">
        <f t="shared" si="42"/>
        <v>39</v>
      </c>
      <c r="I392" s="34">
        <f t="shared" si="3"/>
        <v>48</v>
      </c>
      <c r="J392" s="349" t="s">
        <v>290</v>
      </c>
      <c r="K392" s="349" t="s">
        <v>902</v>
      </c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6">
        <v>36.0</v>
      </c>
      <c r="B393" s="346">
        <v>71.0</v>
      </c>
      <c r="C393" s="357">
        <v>151693.0</v>
      </c>
      <c r="D393" s="355">
        <v>10.0</v>
      </c>
      <c r="E393" s="34" t="str">
        <f>IF(ISBLANK('Pencacahan SSN24'!AD48),"belum","sudah")</f>
        <v>sudah</v>
      </c>
      <c r="F393" s="348">
        <f t="shared" si="1"/>
        <v>1</v>
      </c>
      <c r="G393" s="348">
        <f t="shared" si="2"/>
        <v>1</v>
      </c>
      <c r="H393" s="34">
        <f t="shared" si="42"/>
        <v>39</v>
      </c>
      <c r="I393" s="34">
        <f t="shared" si="3"/>
        <v>48</v>
      </c>
      <c r="J393" s="349" t="s">
        <v>290</v>
      </c>
      <c r="K393" s="349" t="s">
        <v>902</v>
      </c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6">
        <v>36.0</v>
      </c>
      <c r="B394" s="346">
        <v>71.0</v>
      </c>
      <c r="C394" s="361">
        <v>151714.0</v>
      </c>
      <c r="D394" s="355">
        <v>1.0</v>
      </c>
      <c r="E394" s="34" t="str">
        <f>IF(ISBLANK('Pencacahan SSN24'!U49),"belum","sudah")</f>
        <v>sudah</v>
      </c>
      <c r="F394" s="348">
        <f t="shared" si="1"/>
        <v>1</v>
      </c>
      <c r="G394" s="348">
        <f t="shared" si="2"/>
        <v>1</v>
      </c>
      <c r="H394" s="34">
        <f>H393+1</f>
        <v>40</v>
      </c>
      <c r="I394" s="34">
        <f t="shared" si="3"/>
        <v>49</v>
      </c>
      <c r="J394" s="349" t="s">
        <v>290</v>
      </c>
      <c r="K394" s="349" t="s">
        <v>902</v>
      </c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6">
        <v>36.0</v>
      </c>
      <c r="B395" s="346">
        <v>71.0</v>
      </c>
      <c r="C395" s="361">
        <v>151714.0</v>
      </c>
      <c r="D395" s="355">
        <v>2.0</v>
      </c>
      <c r="E395" s="34" t="str">
        <f>IF(ISBLANK('Pencacahan SSN24'!V49),"belum","sudah")</f>
        <v>sudah</v>
      </c>
      <c r="F395" s="348">
        <f t="shared" si="1"/>
        <v>1</v>
      </c>
      <c r="G395" s="348">
        <f t="shared" si="2"/>
        <v>1</v>
      </c>
      <c r="H395" s="34">
        <f t="shared" ref="H395:H403" si="43">H394</f>
        <v>40</v>
      </c>
      <c r="I395" s="34">
        <f t="shared" si="3"/>
        <v>49</v>
      </c>
      <c r="J395" s="349" t="s">
        <v>290</v>
      </c>
      <c r="K395" s="349" t="s">
        <v>902</v>
      </c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6">
        <v>36.0</v>
      </c>
      <c r="B396" s="346">
        <v>71.0</v>
      </c>
      <c r="C396" s="361">
        <v>151714.0</v>
      </c>
      <c r="D396" s="355">
        <v>3.0</v>
      </c>
      <c r="E396" s="34" t="str">
        <f>IF(ISBLANK('Pencacahan SSN24'!W49),"belum","sudah")</f>
        <v>sudah</v>
      </c>
      <c r="F396" s="348">
        <f t="shared" si="1"/>
        <v>1</v>
      </c>
      <c r="G396" s="348">
        <f t="shared" si="2"/>
        <v>1</v>
      </c>
      <c r="H396" s="34">
        <f t="shared" si="43"/>
        <v>40</v>
      </c>
      <c r="I396" s="34">
        <f t="shared" si="3"/>
        <v>49</v>
      </c>
      <c r="J396" s="349" t="s">
        <v>290</v>
      </c>
      <c r="K396" s="349" t="s">
        <v>902</v>
      </c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6">
        <v>36.0</v>
      </c>
      <c r="B397" s="346">
        <v>71.0</v>
      </c>
      <c r="C397" s="361">
        <v>151714.0</v>
      </c>
      <c r="D397" s="355">
        <v>4.0</v>
      </c>
      <c r="E397" s="34" t="str">
        <f>IF(ISBLANK('Pencacahan SSN24'!X49),"belum","sudah")</f>
        <v>sudah</v>
      </c>
      <c r="F397" s="348">
        <f t="shared" si="1"/>
        <v>1</v>
      </c>
      <c r="G397" s="348">
        <f t="shared" si="2"/>
        <v>1</v>
      </c>
      <c r="H397" s="34">
        <f t="shared" si="43"/>
        <v>40</v>
      </c>
      <c r="I397" s="34">
        <f t="shared" si="3"/>
        <v>49</v>
      </c>
      <c r="J397" s="349" t="s">
        <v>290</v>
      </c>
      <c r="K397" s="349" t="s">
        <v>902</v>
      </c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6">
        <v>36.0</v>
      </c>
      <c r="B398" s="346">
        <v>71.0</v>
      </c>
      <c r="C398" s="361">
        <v>151714.0</v>
      </c>
      <c r="D398" s="355">
        <v>5.0</v>
      </c>
      <c r="E398" s="34" t="str">
        <f>IF(ISBLANK('Pencacahan SSN24'!Y49),"belum","sudah")</f>
        <v>sudah</v>
      </c>
      <c r="F398" s="348">
        <f t="shared" si="1"/>
        <v>1</v>
      </c>
      <c r="G398" s="348">
        <f t="shared" si="2"/>
        <v>1</v>
      </c>
      <c r="H398" s="34">
        <f t="shared" si="43"/>
        <v>40</v>
      </c>
      <c r="I398" s="34">
        <f t="shared" si="3"/>
        <v>49</v>
      </c>
      <c r="J398" s="349" t="s">
        <v>290</v>
      </c>
      <c r="K398" s="349" t="s">
        <v>902</v>
      </c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6">
        <v>36.0</v>
      </c>
      <c r="B399" s="346">
        <v>71.0</v>
      </c>
      <c r="C399" s="361">
        <v>151714.0</v>
      </c>
      <c r="D399" s="355">
        <v>7.0</v>
      </c>
      <c r="E399" s="34" t="str">
        <f>IF(ISBLANK('Pencacahan SSN24'!Z49),"belum","sudah")</f>
        <v>sudah</v>
      </c>
      <c r="F399" s="348">
        <f t="shared" si="1"/>
        <v>1</v>
      </c>
      <c r="G399" s="348">
        <f t="shared" si="2"/>
        <v>1</v>
      </c>
      <c r="H399" s="34">
        <f t="shared" si="43"/>
        <v>40</v>
      </c>
      <c r="I399" s="34">
        <f t="shared" si="3"/>
        <v>49</v>
      </c>
      <c r="J399" s="349" t="s">
        <v>290</v>
      </c>
      <c r="K399" s="349" t="s">
        <v>902</v>
      </c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6">
        <v>36.0</v>
      </c>
      <c r="B400" s="346">
        <v>71.0</v>
      </c>
      <c r="C400" s="361">
        <v>151714.0</v>
      </c>
      <c r="D400" s="355">
        <v>9.0</v>
      </c>
      <c r="E400" s="34" t="str">
        <f>IF(ISBLANK('Pencacahan SSN24'!AA49),"belum","sudah")</f>
        <v>sudah</v>
      </c>
      <c r="F400" s="348">
        <f t="shared" si="1"/>
        <v>1</v>
      </c>
      <c r="G400" s="348">
        <f t="shared" si="2"/>
        <v>1</v>
      </c>
      <c r="H400" s="34">
        <f t="shared" si="43"/>
        <v>40</v>
      </c>
      <c r="I400" s="34">
        <f t="shared" si="3"/>
        <v>49</v>
      </c>
      <c r="J400" s="349" t="s">
        <v>290</v>
      </c>
      <c r="K400" s="349" t="s">
        <v>902</v>
      </c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6">
        <v>36.0</v>
      </c>
      <c r="B401" s="346">
        <v>71.0</v>
      </c>
      <c r="C401" s="361">
        <v>151714.0</v>
      </c>
      <c r="D401" s="355">
        <v>10.0</v>
      </c>
      <c r="E401" s="34" t="str">
        <f>IF(ISBLANK('Pencacahan SSN24'!AB49),"belum","sudah")</f>
        <v>sudah</v>
      </c>
      <c r="F401" s="348">
        <f t="shared" si="1"/>
        <v>1</v>
      </c>
      <c r="G401" s="348">
        <f t="shared" si="2"/>
        <v>1</v>
      </c>
      <c r="H401" s="34">
        <f t="shared" si="43"/>
        <v>40</v>
      </c>
      <c r="I401" s="34">
        <f t="shared" si="3"/>
        <v>49</v>
      </c>
      <c r="J401" s="349" t="s">
        <v>290</v>
      </c>
      <c r="K401" s="349" t="s">
        <v>902</v>
      </c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6">
        <v>36.0</v>
      </c>
      <c r="B402" s="346">
        <v>71.0</v>
      </c>
      <c r="C402" s="361">
        <v>151714.0</v>
      </c>
      <c r="D402" s="355">
        <v>11.0</v>
      </c>
      <c r="E402" s="34" t="str">
        <f>IF(ISBLANK('Pencacahan SSN24'!AC49),"belum","sudah")</f>
        <v>sudah</v>
      </c>
      <c r="F402" s="348">
        <f t="shared" si="1"/>
        <v>1</v>
      </c>
      <c r="G402" s="348">
        <f t="shared" si="2"/>
        <v>1</v>
      </c>
      <c r="H402" s="34">
        <f t="shared" si="43"/>
        <v>40</v>
      </c>
      <c r="I402" s="34">
        <f t="shared" si="3"/>
        <v>49</v>
      </c>
      <c r="J402" s="349" t="s">
        <v>290</v>
      </c>
      <c r="K402" s="349" t="s">
        <v>902</v>
      </c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6">
        <v>36.0</v>
      </c>
      <c r="B403" s="346">
        <v>71.0</v>
      </c>
      <c r="C403" s="361">
        <v>151714.0</v>
      </c>
      <c r="D403" s="355">
        <v>21.0</v>
      </c>
      <c r="E403" s="34" t="str">
        <f>IF(ISBLANK('Pencacahan SSN24'!AD49),"belum","sudah")</f>
        <v>sudah</v>
      </c>
      <c r="F403" s="348">
        <f t="shared" si="1"/>
        <v>1</v>
      </c>
      <c r="G403" s="348">
        <f t="shared" si="2"/>
        <v>1</v>
      </c>
      <c r="H403" s="34">
        <f t="shared" si="43"/>
        <v>40</v>
      </c>
      <c r="I403" s="34">
        <f t="shared" si="3"/>
        <v>49</v>
      </c>
      <c r="J403" s="349" t="s">
        <v>290</v>
      </c>
      <c r="K403" s="349" t="s">
        <v>902</v>
      </c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6">
        <v>36.0</v>
      </c>
      <c r="B404" s="346">
        <v>71.0</v>
      </c>
      <c r="C404" s="362">
        <v>151783.0</v>
      </c>
      <c r="D404" s="355">
        <v>2.0</v>
      </c>
      <c r="E404" s="34" t="str">
        <f>IF(ISBLANK('Pencacahan SSN24'!U50),"belum","sudah")</f>
        <v>sudah</v>
      </c>
      <c r="F404" s="348">
        <f t="shared" si="1"/>
        <v>1</v>
      </c>
      <c r="G404" s="348">
        <f t="shared" si="2"/>
        <v>1</v>
      </c>
      <c r="H404" s="34">
        <f>H403+1</f>
        <v>41</v>
      </c>
      <c r="I404" s="34">
        <f t="shared" si="3"/>
        <v>50</v>
      </c>
      <c r="J404" s="349" t="s">
        <v>585</v>
      </c>
      <c r="K404" s="349" t="s">
        <v>912</v>
      </c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6">
        <v>36.0</v>
      </c>
      <c r="B405" s="346">
        <v>71.0</v>
      </c>
      <c r="C405" s="362">
        <v>151783.0</v>
      </c>
      <c r="D405" s="355">
        <v>3.0</v>
      </c>
      <c r="E405" s="34" t="str">
        <f>IF(ISBLANK('Pencacahan SSN24'!V50),"belum","sudah")</f>
        <v>sudah</v>
      </c>
      <c r="F405" s="348">
        <f t="shared" si="1"/>
        <v>1</v>
      </c>
      <c r="G405" s="348">
        <f t="shared" si="2"/>
        <v>1</v>
      </c>
      <c r="H405" s="34">
        <f t="shared" ref="H405:H413" si="44">H404</f>
        <v>41</v>
      </c>
      <c r="I405" s="34">
        <f t="shared" si="3"/>
        <v>50</v>
      </c>
      <c r="J405" s="349" t="s">
        <v>585</v>
      </c>
      <c r="K405" s="349" t="s">
        <v>912</v>
      </c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6">
        <v>36.0</v>
      </c>
      <c r="B406" s="346">
        <v>71.0</v>
      </c>
      <c r="C406" s="362">
        <v>151783.0</v>
      </c>
      <c r="D406" s="355">
        <v>4.0</v>
      </c>
      <c r="E406" s="34" t="str">
        <f>IF(ISBLANK('Pencacahan SSN24'!W50),"belum","sudah")</f>
        <v>sudah</v>
      </c>
      <c r="F406" s="348">
        <f t="shared" si="1"/>
        <v>1</v>
      </c>
      <c r="G406" s="348">
        <f t="shared" si="2"/>
        <v>1</v>
      </c>
      <c r="H406" s="34">
        <f t="shared" si="44"/>
        <v>41</v>
      </c>
      <c r="I406" s="34">
        <f t="shared" si="3"/>
        <v>50</v>
      </c>
      <c r="J406" s="349" t="s">
        <v>585</v>
      </c>
      <c r="K406" s="349" t="s">
        <v>912</v>
      </c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6">
        <v>36.0</v>
      </c>
      <c r="B407" s="346">
        <v>71.0</v>
      </c>
      <c r="C407" s="362">
        <v>151783.0</v>
      </c>
      <c r="D407" s="355">
        <v>5.0</v>
      </c>
      <c r="E407" s="34" t="str">
        <f>IF(ISBLANK('Pencacahan SSN24'!X50),"belum","sudah")</f>
        <v>sudah</v>
      </c>
      <c r="F407" s="348">
        <f t="shared" si="1"/>
        <v>1</v>
      </c>
      <c r="G407" s="348">
        <f t="shared" si="2"/>
        <v>1</v>
      </c>
      <c r="H407" s="34">
        <f t="shared" si="44"/>
        <v>41</v>
      </c>
      <c r="I407" s="34">
        <f t="shared" si="3"/>
        <v>50</v>
      </c>
      <c r="J407" s="349" t="s">
        <v>585</v>
      </c>
      <c r="K407" s="349" t="s">
        <v>912</v>
      </c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6">
        <v>36.0</v>
      </c>
      <c r="B408" s="346">
        <v>71.0</v>
      </c>
      <c r="C408" s="362">
        <v>151783.0</v>
      </c>
      <c r="D408" s="355">
        <v>11.0</v>
      </c>
      <c r="E408" s="34" t="str">
        <f>IF(ISBLANK('Pencacahan SSN24'!Y50),"belum","sudah")</f>
        <v>sudah</v>
      </c>
      <c r="F408" s="348">
        <f t="shared" si="1"/>
        <v>1</v>
      </c>
      <c r="G408" s="348">
        <f t="shared" si="2"/>
        <v>1</v>
      </c>
      <c r="H408" s="34">
        <f t="shared" si="44"/>
        <v>41</v>
      </c>
      <c r="I408" s="34">
        <f t="shared" si="3"/>
        <v>50</v>
      </c>
      <c r="J408" s="349" t="s">
        <v>585</v>
      </c>
      <c r="K408" s="349" t="s">
        <v>912</v>
      </c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6">
        <v>36.0</v>
      </c>
      <c r="B409" s="346">
        <v>71.0</v>
      </c>
      <c r="C409" s="362">
        <v>151783.0</v>
      </c>
      <c r="D409" s="355">
        <v>12.0</v>
      </c>
      <c r="E409" s="34" t="str">
        <f>IF(ISBLANK('Pencacahan SSN24'!Z50),"belum","sudah")</f>
        <v>sudah</v>
      </c>
      <c r="F409" s="348">
        <f t="shared" si="1"/>
        <v>1</v>
      </c>
      <c r="G409" s="348">
        <f t="shared" si="2"/>
        <v>1</v>
      </c>
      <c r="H409" s="34">
        <f t="shared" si="44"/>
        <v>41</v>
      </c>
      <c r="I409" s="34">
        <f t="shared" si="3"/>
        <v>50</v>
      </c>
      <c r="J409" s="349" t="s">
        <v>585</v>
      </c>
      <c r="K409" s="349" t="s">
        <v>912</v>
      </c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6">
        <v>36.0</v>
      </c>
      <c r="B410" s="346">
        <v>71.0</v>
      </c>
      <c r="C410" s="362">
        <v>151783.0</v>
      </c>
      <c r="D410" s="355">
        <v>13.0</v>
      </c>
      <c r="E410" s="34" t="str">
        <f>IF(ISBLANK('Pencacahan SSN24'!AA50),"belum","sudah")</f>
        <v>sudah</v>
      </c>
      <c r="F410" s="348">
        <f t="shared" si="1"/>
        <v>1</v>
      </c>
      <c r="G410" s="348">
        <f t="shared" si="2"/>
        <v>1</v>
      </c>
      <c r="H410" s="34">
        <f t="shared" si="44"/>
        <v>41</v>
      </c>
      <c r="I410" s="34">
        <f t="shared" si="3"/>
        <v>50</v>
      </c>
      <c r="J410" s="349" t="s">
        <v>585</v>
      </c>
      <c r="K410" s="349" t="s">
        <v>912</v>
      </c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6">
        <v>36.0</v>
      </c>
      <c r="B411" s="346">
        <v>71.0</v>
      </c>
      <c r="C411" s="362">
        <v>151783.0</v>
      </c>
      <c r="D411" s="355">
        <v>14.0</v>
      </c>
      <c r="E411" s="34" t="str">
        <f>IF(ISBLANK('Pencacahan SSN24'!AB50),"belum","sudah")</f>
        <v>sudah</v>
      </c>
      <c r="F411" s="348">
        <f t="shared" si="1"/>
        <v>1</v>
      </c>
      <c r="G411" s="348">
        <f t="shared" si="2"/>
        <v>1</v>
      </c>
      <c r="H411" s="34">
        <f t="shared" si="44"/>
        <v>41</v>
      </c>
      <c r="I411" s="34">
        <f t="shared" si="3"/>
        <v>50</v>
      </c>
      <c r="J411" s="349" t="s">
        <v>585</v>
      </c>
      <c r="K411" s="349" t="s">
        <v>912</v>
      </c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6">
        <v>36.0</v>
      </c>
      <c r="B412" s="346">
        <v>71.0</v>
      </c>
      <c r="C412" s="362">
        <v>151783.0</v>
      </c>
      <c r="D412" s="355">
        <v>15.0</v>
      </c>
      <c r="E412" s="34" t="str">
        <f>IF(ISBLANK('Pencacahan SSN24'!AC50),"belum","sudah")</f>
        <v>sudah</v>
      </c>
      <c r="F412" s="348">
        <f t="shared" si="1"/>
        <v>1</v>
      </c>
      <c r="G412" s="348">
        <f t="shared" si="2"/>
        <v>1</v>
      </c>
      <c r="H412" s="34">
        <f t="shared" si="44"/>
        <v>41</v>
      </c>
      <c r="I412" s="34">
        <f t="shared" si="3"/>
        <v>50</v>
      </c>
      <c r="J412" s="349" t="s">
        <v>585</v>
      </c>
      <c r="K412" s="349" t="s">
        <v>912</v>
      </c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6">
        <v>36.0</v>
      </c>
      <c r="B413" s="346">
        <v>71.0</v>
      </c>
      <c r="C413" s="362">
        <v>151783.0</v>
      </c>
      <c r="D413" s="355">
        <v>21.0</v>
      </c>
      <c r="E413" s="34" t="str">
        <f>IF(ISBLANK('Pencacahan SSN24'!AD50),"belum","sudah")</f>
        <v>sudah</v>
      </c>
      <c r="F413" s="348">
        <f t="shared" si="1"/>
        <v>1</v>
      </c>
      <c r="G413" s="348">
        <f t="shared" si="2"/>
        <v>1</v>
      </c>
      <c r="H413" s="34">
        <f t="shared" si="44"/>
        <v>41</v>
      </c>
      <c r="I413" s="34">
        <f t="shared" si="3"/>
        <v>50</v>
      </c>
      <c r="J413" s="349" t="s">
        <v>585</v>
      </c>
      <c r="K413" s="349" t="s">
        <v>912</v>
      </c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6">
        <v>36.0</v>
      </c>
      <c r="B414" s="346">
        <v>71.0</v>
      </c>
      <c r="C414" s="350">
        <v>151834.0</v>
      </c>
      <c r="D414" s="347">
        <v>3.0</v>
      </c>
      <c r="E414" s="34" t="str">
        <f>IF(ISBLANK('Pencacahan SSN24'!U51),"belum","sudah")</f>
        <v>sudah</v>
      </c>
      <c r="F414" s="348">
        <f t="shared" si="1"/>
        <v>1</v>
      </c>
      <c r="G414" s="348">
        <f t="shared" si="2"/>
        <v>1</v>
      </c>
      <c r="H414" s="34">
        <f>H413+1</f>
        <v>42</v>
      </c>
      <c r="I414" s="34">
        <f t="shared" si="3"/>
        <v>51</v>
      </c>
      <c r="J414" s="349" t="s">
        <v>919</v>
      </c>
      <c r="K414" s="349" t="s">
        <v>918</v>
      </c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6">
        <v>36.0</v>
      </c>
      <c r="B415" s="346">
        <v>71.0</v>
      </c>
      <c r="C415" s="350">
        <v>151834.0</v>
      </c>
      <c r="D415" s="347">
        <v>5.0</v>
      </c>
      <c r="E415" s="34" t="str">
        <f>IF(ISBLANK('Pencacahan SSN24'!V51),"belum","sudah")</f>
        <v>sudah</v>
      </c>
      <c r="F415" s="348">
        <f t="shared" si="1"/>
        <v>1</v>
      </c>
      <c r="G415" s="348">
        <f t="shared" si="2"/>
        <v>1</v>
      </c>
      <c r="H415" s="34">
        <f t="shared" ref="H415:H423" si="45">H414</f>
        <v>42</v>
      </c>
      <c r="I415" s="34">
        <f t="shared" si="3"/>
        <v>51</v>
      </c>
      <c r="J415" s="349" t="s">
        <v>919</v>
      </c>
      <c r="K415" s="349" t="s">
        <v>918</v>
      </c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6">
        <v>36.0</v>
      </c>
      <c r="B416" s="346">
        <v>71.0</v>
      </c>
      <c r="C416" s="350">
        <v>151834.0</v>
      </c>
      <c r="D416" s="347">
        <v>6.0</v>
      </c>
      <c r="E416" s="34" t="str">
        <f>IF(ISBLANK('Pencacahan SSN24'!W51),"belum","sudah")</f>
        <v>sudah</v>
      </c>
      <c r="F416" s="348">
        <f t="shared" si="1"/>
        <v>1</v>
      </c>
      <c r="G416" s="348">
        <f t="shared" si="2"/>
        <v>1</v>
      </c>
      <c r="H416" s="34">
        <f t="shared" si="45"/>
        <v>42</v>
      </c>
      <c r="I416" s="34">
        <f t="shared" si="3"/>
        <v>51</v>
      </c>
      <c r="J416" s="349" t="s">
        <v>919</v>
      </c>
      <c r="K416" s="349" t="s">
        <v>918</v>
      </c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6">
        <v>36.0</v>
      </c>
      <c r="B417" s="346">
        <v>71.0</v>
      </c>
      <c r="C417" s="350">
        <v>151834.0</v>
      </c>
      <c r="D417" s="347">
        <v>9.0</v>
      </c>
      <c r="E417" s="34" t="str">
        <f>IF(ISBLANK('Pencacahan SSN24'!X51),"belum","sudah")</f>
        <v>sudah</v>
      </c>
      <c r="F417" s="348">
        <f t="shared" si="1"/>
        <v>1</v>
      </c>
      <c r="G417" s="348">
        <f t="shared" si="2"/>
        <v>1</v>
      </c>
      <c r="H417" s="34">
        <f t="shared" si="45"/>
        <v>42</v>
      </c>
      <c r="I417" s="34">
        <f t="shared" si="3"/>
        <v>51</v>
      </c>
      <c r="J417" s="349" t="s">
        <v>919</v>
      </c>
      <c r="K417" s="349" t="s">
        <v>918</v>
      </c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6">
        <v>36.0</v>
      </c>
      <c r="B418" s="346">
        <v>71.0</v>
      </c>
      <c r="C418" s="350">
        <v>151834.0</v>
      </c>
      <c r="D418" s="347">
        <v>11.0</v>
      </c>
      <c r="E418" s="34" t="str">
        <f>IF(ISBLANK('Pencacahan SSN24'!Y51),"belum","sudah")</f>
        <v>sudah</v>
      </c>
      <c r="F418" s="348">
        <f t="shared" si="1"/>
        <v>1</v>
      </c>
      <c r="G418" s="348">
        <f t="shared" si="2"/>
        <v>1</v>
      </c>
      <c r="H418" s="34">
        <f t="shared" si="45"/>
        <v>42</v>
      </c>
      <c r="I418" s="34">
        <f t="shared" si="3"/>
        <v>51</v>
      </c>
      <c r="J418" s="349" t="s">
        <v>919</v>
      </c>
      <c r="K418" s="349" t="s">
        <v>918</v>
      </c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6">
        <v>36.0</v>
      </c>
      <c r="B419" s="346">
        <v>71.0</v>
      </c>
      <c r="C419" s="350">
        <v>151834.0</v>
      </c>
      <c r="D419" s="347">
        <v>12.0</v>
      </c>
      <c r="E419" s="34" t="str">
        <f>IF(ISBLANK('Pencacahan SSN24'!Z51),"belum","sudah")</f>
        <v>sudah</v>
      </c>
      <c r="F419" s="348">
        <f t="shared" si="1"/>
        <v>1</v>
      </c>
      <c r="G419" s="348">
        <f t="shared" si="2"/>
        <v>1</v>
      </c>
      <c r="H419" s="34">
        <f t="shared" si="45"/>
        <v>42</v>
      </c>
      <c r="I419" s="34">
        <f t="shared" si="3"/>
        <v>51</v>
      </c>
      <c r="J419" s="349" t="s">
        <v>919</v>
      </c>
      <c r="K419" s="349" t="s">
        <v>918</v>
      </c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6">
        <v>36.0</v>
      </c>
      <c r="B420" s="346">
        <v>71.0</v>
      </c>
      <c r="C420" s="350">
        <v>151834.0</v>
      </c>
      <c r="D420" s="347">
        <v>13.0</v>
      </c>
      <c r="E420" s="34" t="str">
        <f>IF(ISBLANK('Pencacahan SSN24'!AA51),"belum","sudah")</f>
        <v>sudah</v>
      </c>
      <c r="F420" s="348">
        <f t="shared" si="1"/>
        <v>1</v>
      </c>
      <c r="G420" s="348">
        <f t="shared" si="2"/>
        <v>1</v>
      </c>
      <c r="H420" s="34">
        <f t="shared" si="45"/>
        <v>42</v>
      </c>
      <c r="I420" s="34">
        <f t="shared" si="3"/>
        <v>51</v>
      </c>
      <c r="J420" s="349" t="s">
        <v>919</v>
      </c>
      <c r="K420" s="349" t="s">
        <v>918</v>
      </c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6">
        <v>36.0</v>
      </c>
      <c r="B421" s="346">
        <v>71.0</v>
      </c>
      <c r="C421" s="350">
        <v>151834.0</v>
      </c>
      <c r="D421" s="347">
        <v>14.0</v>
      </c>
      <c r="E421" s="34" t="str">
        <f>IF(ISBLANK('Pencacahan SSN24'!AB51),"belum","sudah")</f>
        <v>sudah</v>
      </c>
      <c r="F421" s="348">
        <f t="shared" si="1"/>
        <v>1</v>
      </c>
      <c r="G421" s="348">
        <f t="shared" si="2"/>
        <v>1</v>
      </c>
      <c r="H421" s="34">
        <f t="shared" si="45"/>
        <v>42</v>
      </c>
      <c r="I421" s="34">
        <f t="shared" si="3"/>
        <v>51</v>
      </c>
      <c r="J421" s="349" t="s">
        <v>919</v>
      </c>
      <c r="K421" s="349" t="s">
        <v>918</v>
      </c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6">
        <v>36.0</v>
      </c>
      <c r="B422" s="346">
        <v>71.0</v>
      </c>
      <c r="C422" s="350">
        <v>151834.0</v>
      </c>
      <c r="D422" s="347">
        <v>15.0</v>
      </c>
      <c r="E422" s="34" t="str">
        <f>IF(ISBLANK('Pencacahan SSN24'!AC51),"belum","sudah")</f>
        <v>sudah</v>
      </c>
      <c r="F422" s="348">
        <f t="shared" si="1"/>
        <v>1</v>
      </c>
      <c r="G422" s="348">
        <f t="shared" si="2"/>
        <v>1</v>
      </c>
      <c r="H422" s="34">
        <f t="shared" si="45"/>
        <v>42</v>
      </c>
      <c r="I422" s="34">
        <f t="shared" si="3"/>
        <v>51</v>
      </c>
      <c r="J422" s="349" t="s">
        <v>919</v>
      </c>
      <c r="K422" s="349" t="s">
        <v>918</v>
      </c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6">
        <v>36.0</v>
      </c>
      <c r="B423" s="346">
        <v>71.0</v>
      </c>
      <c r="C423" s="350">
        <v>151834.0</v>
      </c>
      <c r="D423" s="347">
        <v>16.0</v>
      </c>
      <c r="E423" s="34" t="str">
        <f>IF(ISBLANK('Pencacahan SSN24'!AD51),"belum","sudah")</f>
        <v>sudah</v>
      </c>
      <c r="F423" s="348">
        <f t="shared" si="1"/>
        <v>1</v>
      </c>
      <c r="G423" s="348">
        <f t="shared" si="2"/>
        <v>1</v>
      </c>
      <c r="H423" s="34">
        <f t="shared" si="45"/>
        <v>42</v>
      </c>
      <c r="I423" s="34">
        <f t="shared" si="3"/>
        <v>51</v>
      </c>
      <c r="J423" s="349" t="s">
        <v>919</v>
      </c>
      <c r="K423" s="349" t="s">
        <v>918</v>
      </c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6">
        <v>36.0</v>
      </c>
      <c r="B424" s="346">
        <v>71.0</v>
      </c>
      <c r="C424" s="356">
        <v>151874.0</v>
      </c>
      <c r="D424" s="355">
        <v>1.0</v>
      </c>
      <c r="E424" s="34" t="str">
        <f>IF(ISBLANK('Pencacahan SSN24'!U52),"belum","sudah")</f>
        <v>sudah</v>
      </c>
      <c r="F424" s="348">
        <f t="shared" si="1"/>
        <v>1</v>
      </c>
      <c r="G424" s="348">
        <f t="shared" si="2"/>
        <v>1</v>
      </c>
      <c r="H424" s="34">
        <f>H423+1</f>
        <v>43</v>
      </c>
      <c r="I424" s="34">
        <f t="shared" si="3"/>
        <v>52</v>
      </c>
      <c r="J424" s="349" t="s">
        <v>585</v>
      </c>
      <c r="K424" s="349" t="s">
        <v>912</v>
      </c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6">
        <v>36.0</v>
      </c>
      <c r="B425" s="346">
        <v>71.0</v>
      </c>
      <c r="C425" s="356">
        <v>151874.0</v>
      </c>
      <c r="D425" s="355">
        <v>2.0</v>
      </c>
      <c r="E425" s="34" t="str">
        <f>IF(ISBLANK('Pencacahan SSN24'!V52),"belum","sudah")</f>
        <v>sudah</v>
      </c>
      <c r="F425" s="348">
        <f t="shared" si="1"/>
        <v>1</v>
      </c>
      <c r="G425" s="348">
        <f t="shared" si="2"/>
        <v>1</v>
      </c>
      <c r="H425" s="34">
        <f t="shared" ref="H425:H433" si="46">H424</f>
        <v>43</v>
      </c>
      <c r="I425" s="34">
        <f t="shared" si="3"/>
        <v>52</v>
      </c>
      <c r="J425" s="349" t="s">
        <v>585</v>
      </c>
      <c r="K425" s="349" t="s">
        <v>912</v>
      </c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6">
        <v>36.0</v>
      </c>
      <c r="B426" s="346">
        <v>71.0</v>
      </c>
      <c r="C426" s="356">
        <v>151874.0</v>
      </c>
      <c r="D426" s="355">
        <v>3.0</v>
      </c>
      <c r="E426" s="34" t="str">
        <f>IF(ISBLANK('Pencacahan SSN24'!W52),"belum","sudah")</f>
        <v>sudah</v>
      </c>
      <c r="F426" s="348">
        <f t="shared" si="1"/>
        <v>1</v>
      </c>
      <c r="G426" s="348">
        <f t="shared" si="2"/>
        <v>1</v>
      </c>
      <c r="H426" s="34">
        <f t="shared" si="46"/>
        <v>43</v>
      </c>
      <c r="I426" s="34">
        <f t="shared" si="3"/>
        <v>52</v>
      </c>
      <c r="J426" s="349" t="s">
        <v>585</v>
      </c>
      <c r="K426" s="349" t="s">
        <v>912</v>
      </c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6">
        <v>36.0</v>
      </c>
      <c r="B427" s="346">
        <v>71.0</v>
      </c>
      <c r="C427" s="356">
        <v>151874.0</v>
      </c>
      <c r="D427" s="355">
        <v>4.0</v>
      </c>
      <c r="E427" s="34" t="str">
        <f>IF(ISBLANK('Pencacahan SSN24'!X52),"belum","sudah")</f>
        <v>sudah</v>
      </c>
      <c r="F427" s="348">
        <f t="shared" si="1"/>
        <v>1</v>
      </c>
      <c r="G427" s="348">
        <f t="shared" si="2"/>
        <v>1</v>
      </c>
      <c r="H427" s="34">
        <f t="shared" si="46"/>
        <v>43</v>
      </c>
      <c r="I427" s="34">
        <f t="shared" si="3"/>
        <v>52</v>
      </c>
      <c r="J427" s="349" t="s">
        <v>585</v>
      </c>
      <c r="K427" s="349" t="s">
        <v>912</v>
      </c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6">
        <v>36.0</v>
      </c>
      <c r="B428" s="346">
        <v>71.0</v>
      </c>
      <c r="C428" s="356">
        <v>151874.0</v>
      </c>
      <c r="D428" s="355">
        <v>5.0</v>
      </c>
      <c r="E428" s="34" t="str">
        <f>IF(ISBLANK('Pencacahan SSN24'!Y52),"belum","sudah")</f>
        <v>sudah</v>
      </c>
      <c r="F428" s="348">
        <f t="shared" si="1"/>
        <v>1</v>
      </c>
      <c r="G428" s="348">
        <f t="shared" si="2"/>
        <v>1</v>
      </c>
      <c r="H428" s="34">
        <f t="shared" si="46"/>
        <v>43</v>
      </c>
      <c r="I428" s="34">
        <f t="shared" si="3"/>
        <v>52</v>
      </c>
      <c r="J428" s="349" t="s">
        <v>585</v>
      </c>
      <c r="K428" s="349" t="s">
        <v>912</v>
      </c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6">
        <v>36.0</v>
      </c>
      <c r="B429" s="346">
        <v>71.0</v>
      </c>
      <c r="C429" s="356">
        <v>151874.0</v>
      </c>
      <c r="D429" s="355">
        <v>6.0</v>
      </c>
      <c r="E429" s="34" t="str">
        <f>IF(ISBLANK('Pencacahan SSN24'!Z52),"belum","sudah")</f>
        <v>sudah</v>
      </c>
      <c r="F429" s="348">
        <f t="shared" si="1"/>
        <v>1</v>
      </c>
      <c r="G429" s="348">
        <f t="shared" si="2"/>
        <v>1</v>
      </c>
      <c r="H429" s="34">
        <f t="shared" si="46"/>
        <v>43</v>
      </c>
      <c r="I429" s="34">
        <f t="shared" si="3"/>
        <v>52</v>
      </c>
      <c r="J429" s="349" t="s">
        <v>585</v>
      </c>
      <c r="K429" s="349" t="s">
        <v>912</v>
      </c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6">
        <v>36.0</v>
      </c>
      <c r="B430" s="346">
        <v>71.0</v>
      </c>
      <c r="C430" s="356">
        <v>151874.0</v>
      </c>
      <c r="D430" s="355">
        <v>7.0</v>
      </c>
      <c r="E430" s="34" t="str">
        <f>IF(ISBLANK('Pencacahan SSN24'!AA52),"belum","sudah")</f>
        <v>sudah</v>
      </c>
      <c r="F430" s="348">
        <f t="shared" si="1"/>
        <v>1</v>
      </c>
      <c r="G430" s="348">
        <f t="shared" si="2"/>
        <v>1</v>
      </c>
      <c r="H430" s="34">
        <f t="shared" si="46"/>
        <v>43</v>
      </c>
      <c r="I430" s="34">
        <f t="shared" si="3"/>
        <v>52</v>
      </c>
      <c r="J430" s="349" t="s">
        <v>585</v>
      </c>
      <c r="K430" s="349" t="s">
        <v>912</v>
      </c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6">
        <v>36.0</v>
      </c>
      <c r="B431" s="346">
        <v>71.0</v>
      </c>
      <c r="C431" s="356">
        <v>151874.0</v>
      </c>
      <c r="D431" s="355">
        <v>8.0</v>
      </c>
      <c r="E431" s="34" t="str">
        <f>IF(ISBLANK('Pencacahan SSN24'!AB52),"belum","sudah")</f>
        <v>sudah</v>
      </c>
      <c r="F431" s="348">
        <f t="shared" si="1"/>
        <v>1</v>
      </c>
      <c r="G431" s="348">
        <f t="shared" si="2"/>
        <v>1</v>
      </c>
      <c r="H431" s="34">
        <f t="shared" si="46"/>
        <v>43</v>
      </c>
      <c r="I431" s="34">
        <f t="shared" si="3"/>
        <v>52</v>
      </c>
      <c r="J431" s="349" t="s">
        <v>585</v>
      </c>
      <c r="K431" s="349" t="s">
        <v>912</v>
      </c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6">
        <v>36.0</v>
      </c>
      <c r="B432" s="346">
        <v>71.0</v>
      </c>
      <c r="C432" s="356">
        <v>151874.0</v>
      </c>
      <c r="D432" s="355">
        <v>9.0</v>
      </c>
      <c r="E432" s="34" t="str">
        <f>IF(ISBLANK('Pencacahan SSN24'!AC52),"belum","sudah")</f>
        <v>sudah</v>
      </c>
      <c r="F432" s="348">
        <f t="shared" si="1"/>
        <v>1</v>
      </c>
      <c r="G432" s="348">
        <f t="shared" si="2"/>
        <v>1</v>
      </c>
      <c r="H432" s="34">
        <f t="shared" si="46"/>
        <v>43</v>
      </c>
      <c r="I432" s="34">
        <f t="shared" si="3"/>
        <v>52</v>
      </c>
      <c r="J432" s="349" t="s">
        <v>585</v>
      </c>
      <c r="K432" s="349" t="s">
        <v>912</v>
      </c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6">
        <v>36.0</v>
      </c>
      <c r="B433" s="346">
        <v>71.0</v>
      </c>
      <c r="C433" s="356">
        <v>151874.0</v>
      </c>
      <c r="D433" s="355">
        <v>10.0</v>
      </c>
      <c r="E433" s="34" t="str">
        <f>IF(ISBLANK('Pencacahan SSN24'!AD52),"belum","sudah")</f>
        <v>sudah</v>
      </c>
      <c r="F433" s="348">
        <f t="shared" si="1"/>
        <v>1</v>
      </c>
      <c r="G433" s="348">
        <f t="shared" si="2"/>
        <v>1</v>
      </c>
      <c r="H433" s="34">
        <f t="shared" si="46"/>
        <v>43</v>
      </c>
      <c r="I433" s="34">
        <f t="shared" si="3"/>
        <v>52</v>
      </c>
      <c r="J433" s="349" t="s">
        <v>585</v>
      </c>
      <c r="K433" s="349" t="s">
        <v>912</v>
      </c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6">
        <v>36.0</v>
      </c>
      <c r="B434" s="346">
        <v>71.0</v>
      </c>
      <c r="C434" s="354">
        <v>151913.0</v>
      </c>
      <c r="D434" s="355">
        <v>2.0</v>
      </c>
      <c r="E434" s="34" t="str">
        <f>IF(ISBLANK('Pencacahan SSN24'!U53),"belum","sudah")</f>
        <v>sudah</v>
      </c>
      <c r="F434" s="348">
        <f t="shared" si="1"/>
        <v>1</v>
      </c>
      <c r="G434" s="348">
        <f t="shared" si="2"/>
        <v>1</v>
      </c>
      <c r="H434" s="34">
        <f>H433+1</f>
        <v>44</v>
      </c>
      <c r="I434" s="34">
        <f t="shared" si="3"/>
        <v>53</v>
      </c>
      <c r="J434" s="349" t="s">
        <v>930</v>
      </c>
      <c r="K434" s="349" t="s">
        <v>929</v>
      </c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6">
        <v>36.0</v>
      </c>
      <c r="B435" s="346">
        <v>71.0</v>
      </c>
      <c r="C435" s="354">
        <v>151913.0</v>
      </c>
      <c r="D435" s="355">
        <v>3.0</v>
      </c>
      <c r="E435" s="34" t="str">
        <f>IF(ISBLANK('Pencacahan SSN24'!V53),"belum","sudah")</f>
        <v>sudah</v>
      </c>
      <c r="F435" s="348">
        <f t="shared" si="1"/>
        <v>1</v>
      </c>
      <c r="G435" s="348">
        <f t="shared" si="2"/>
        <v>1</v>
      </c>
      <c r="H435" s="34">
        <f t="shared" ref="H435:H443" si="47">H434</f>
        <v>44</v>
      </c>
      <c r="I435" s="34">
        <f t="shared" si="3"/>
        <v>53</v>
      </c>
      <c r="J435" s="349" t="s">
        <v>930</v>
      </c>
      <c r="K435" s="349" t="s">
        <v>929</v>
      </c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6">
        <v>36.0</v>
      </c>
      <c r="B436" s="346">
        <v>71.0</v>
      </c>
      <c r="C436" s="354">
        <v>151913.0</v>
      </c>
      <c r="D436" s="355">
        <v>4.0</v>
      </c>
      <c r="E436" s="348" t="str">
        <f>IF(ISBLANK('Pencacahan SSN24'!W53),"belum","sudah")</f>
        <v>sudah</v>
      </c>
      <c r="F436" s="348">
        <f t="shared" si="1"/>
        <v>1</v>
      </c>
      <c r="G436" s="348">
        <f t="shared" si="2"/>
        <v>1</v>
      </c>
      <c r="H436" s="34">
        <f t="shared" si="47"/>
        <v>44</v>
      </c>
      <c r="I436" s="34">
        <f t="shared" si="3"/>
        <v>53</v>
      </c>
      <c r="J436" s="349" t="s">
        <v>930</v>
      </c>
      <c r="K436" s="349" t="s">
        <v>929</v>
      </c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6">
        <v>36.0</v>
      </c>
      <c r="B437" s="346">
        <v>71.0</v>
      </c>
      <c r="C437" s="354">
        <v>151913.0</v>
      </c>
      <c r="D437" s="355">
        <v>5.0</v>
      </c>
      <c r="E437" s="348" t="str">
        <f>IF(ISBLANK('Pencacahan SSN24'!X53),"belum","sudah")</f>
        <v>sudah</v>
      </c>
      <c r="F437" s="348">
        <f t="shared" si="1"/>
        <v>1</v>
      </c>
      <c r="G437" s="348">
        <f t="shared" si="2"/>
        <v>1</v>
      </c>
      <c r="H437" s="34">
        <f t="shared" si="47"/>
        <v>44</v>
      </c>
      <c r="I437" s="34">
        <f t="shared" si="3"/>
        <v>53</v>
      </c>
      <c r="J437" s="349" t="s">
        <v>930</v>
      </c>
      <c r="K437" s="349" t="s">
        <v>929</v>
      </c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6">
        <v>36.0</v>
      </c>
      <c r="B438" s="346">
        <v>71.0</v>
      </c>
      <c r="C438" s="354">
        <v>151913.0</v>
      </c>
      <c r="D438" s="355">
        <v>6.0</v>
      </c>
      <c r="E438" s="348" t="str">
        <f>IF(ISBLANK('Pencacahan SSN24'!Y53),"belum","sudah")</f>
        <v>sudah</v>
      </c>
      <c r="F438" s="348">
        <f t="shared" si="1"/>
        <v>1</v>
      </c>
      <c r="G438" s="348">
        <f t="shared" si="2"/>
        <v>1</v>
      </c>
      <c r="H438" s="34">
        <f t="shared" si="47"/>
        <v>44</v>
      </c>
      <c r="I438" s="34">
        <f t="shared" si="3"/>
        <v>53</v>
      </c>
      <c r="J438" s="349" t="s">
        <v>930</v>
      </c>
      <c r="K438" s="349" t="s">
        <v>929</v>
      </c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6">
        <v>36.0</v>
      </c>
      <c r="B439" s="346">
        <v>71.0</v>
      </c>
      <c r="C439" s="354">
        <v>151913.0</v>
      </c>
      <c r="D439" s="355">
        <v>7.0</v>
      </c>
      <c r="E439" s="348" t="str">
        <f>IF(ISBLANK('Pencacahan SSN24'!Z53),"belum","sudah")</f>
        <v>sudah</v>
      </c>
      <c r="F439" s="348">
        <f t="shared" si="1"/>
        <v>1</v>
      </c>
      <c r="G439" s="348">
        <f t="shared" si="2"/>
        <v>1</v>
      </c>
      <c r="H439" s="34">
        <f t="shared" si="47"/>
        <v>44</v>
      </c>
      <c r="I439" s="34">
        <f t="shared" si="3"/>
        <v>53</v>
      </c>
      <c r="J439" s="349" t="s">
        <v>930</v>
      </c>
      <c r="K439" s="349" t="s">
        <v>929</v>
      </c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6">
        <v>36.0</v>
      </c>
      <c r="B440" s="346">
        <v>71.0</v>
      </c>
      <c r="C440" s="354">
        <v>151913.0</v>
      </c>
      <c r="D440" s="355">
        <v>8.0</v>
      </c>
      <c r="E440" s="34" t="str">
        <f>IF(ISBLANK('Pencacahan SSN24'!AA53),"belum","sudah")</f>
        <v>sudah</v>
      </c>
      <c r="F440" s="348">
        <f t="shared" si="1"/>
        <v>1</v>
      </c>
      <c r="G440" s="348">
        <f t="shared" si="2"/>
        <v>1</v>
      </c>
      <c r="H440" s="34">
        <f t="shared" si="47"/>
        <v>44</v>
      </c>
      <c r="I440" s="34">
        <f t="shared" si="3"/>
        <v>53</v>
      </c>
      <c r="J440" s="349" t="s">
        <v>930</v>
      </c>
      <c r="K440" s="349" t="s">
        <v>929</v>
      </c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6">
        <v>36.0</v>
      </c>
      <c r="B441" s="346">
        <v>71.0</v>
      </c>
      <c r="C441" s="354">
        <v>151913.0</v>
      </c>
      <c r="D441" s="355">
        <v>9.0</v>
      </c>
      <c r="E441" s="34" t="str">
        <f>IF(ISBLANK('Pencacahan SSN24'!AB53),"belum","sudah")</f>
        <v>sudah</v>
      </c>
      <c r="F441" s="348">
        <f t="shared" si="1"/>
        <v>1</v>
      </c>
      <c r="G441" s="348">
        <f t="shared" si="2"/>
        <v>1</v>
      </c>
      <c r="H441" s="34">
        <f t="shared" si="47"/>
        <v>44</v>
      </c>
      <c r="I441" s="34">
        <f t="shared" si="3"/>
        <v>53</v>
      </c>
      <c r="J441" s="349" t="s">
        <v>930</v>
      </c>
      <c r="K441" s="349" t="s">
        <v>929</v>
      </c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6">
        <v>36.0</v>
      </c>
      <c r="B442" s="346">
        <v>71.0</v>
      </c>
      <c r="C442" s="354">
        <v>151913.0</v>
      </c>
      <c r="D442" s="355">
        <v>10.0</v>
      </c>
      <c r="E442" s="34" t="str">
        <f>IF(ISBLANK('Pencacahan SSN24'!AC53),"belum","sudah")</f>
        <v>sudah</v>
      </c>
      <c r="F442" s="348">
        <f t="shared" si="1"/>
        <v>1</v>
      </c>
      <c r="G442" s="348">
        <f t="shared" si="2"/>
        <v>1</v>
      </c>
      <c r="H442" s="34">
        <f t="shared" si="47"/>
        <v>44</v>
      </c>
      <c r="I442" s="34">
        <f t="shared" si="3"/>
        <v>53</v>
      </c>
      <c r="J442" s="349" t="s">
        <v>930</v>
      </c>
      <c r="K442" s="349" t="s">
        <v>929</v>
      </c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6">
        <v>36.0</v>
      </c>
      <c r="B443" s="346">
        <v>71.0</v>
      </c>
      <c r="C443" s="354">
        <v>151913.0</v>
      </c>
      <c r="D443" s="355">
        <v>11.0</v>
      </c>
      <c r="E443" s="34" t="str">
        <f>IF(ISBLANK('Pencacahan SSN24'!AD53),"belum","sudah")</f>
        <v>sudah</v>
      </c>
      <c r="F443" s="348">
        <f t="shared" si="1"/>
        <v>1</v>
      </c>
      <c r="G443" s="348">
        <f t="shared" si="2"/>
        <v>1</v>
      </c>
      <c r="H443" s="34">
        <f t="shared" si="47"/>
        <v>44</v>
      </c>
      <c r="I443" s="34">
        <f t="shared" si="3"/>
        <v>53</v>
      </c>
      <c r="J443" s="349" t="s">
        <v>930</v>
      </c>
      <c r="K443" s="349" t="s">
        <v>929</v>
      </c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6">
        <v>36.0</v>
      </c>
      <c r="B444" s="346">
        <v>71.0</v>
      </c>
      <c r="C444" s="350">
        <v>151958.0</v>
      </c>
      <c r="D444" s="358">
        <v>2.0</v>
      </c>
      <c r="E444" s="34" t="str">
        <f>IF(ISBLANK('Pencacahan SSN24'!U54),"belum","sudah")</f>
        <v>sudah</v>
      </c>
      <c r="F444" s="348">
        <f t="shared" si="1"/>
        <v>1</v>
      </c>
      <c r="G444" s="348">
        <f t="shared" si="2"/>
        <v>1</v>
      </c>
      <c r="H444" s="34">
        <f>H443+1</f>
        <v>45</v>
      </c>
      <c r="I444" s="34">
        <f t="shared" si="3"/>
        <v>54</v>
      </c>
      <c r="J444" s="349" t="s">
        <v>930</v>
      </c>
      <c r="K444" s="349" t="s">
        <v>936</v>
      </c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6">
        <v>36.0</v>
      </c>
      <c r="B445" s="346">
        <v>71.0</v>
      </c>
      <c r="C445" s="350">
        <v>151958.0</v>
      </c>
      <c r="D445" s="358">
        <v>4.0</v>
      </c>
      <c r="E445" s="34" t="str">
        <f>IF(ISBLANK('Pencacahan SSN24'!V54),"belum","sudah")</f>
        <v>sudah</v>
      </c>
      <c r="F445" s="348">
        <f t="shared" si="1"/>
        <v>1</v>
      </c>
      <c r="G445" s="348">
        <f t="shared" si="2"/>
        <v>1</v>
      </c>
      <c r="H445" s="34">
        <f t="shared" ref="H445:H453" si="48">H444</f>
        <v>45</v>
      </c>
      <c r="I445" s="34">
        <f t="shared" si="3"/>
        <v>54</v>
      </c>
      <c r="J445" s="349" t="s">
        <v>930</v>
      </c>
      <c r="K445" s="349" t="s">
        <v>936</v>
      </c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6">
        <v>36.0</v>
      </c>
      <c r="B446" s="346">
        <v>71.0</v>
      </c>
      <c r="C446" s="350">
        <v>151958.0</v>
      </c>
      <c r="D446" s="358">
        <v>8.0</v>
      </c>
      <c r="E446" s="34" t="str">
        <f>IF(ISBLANK('Pencacahan SSN24'!W54),"belum","sudah")</f>
        <v>sudah</v>
      </c>
      <c r="F446" s="348">
        <f t="shared" si="1"/>
        <v>1</v>
      </c>
      <c r="G446" s="348">
        <f t="shared" si="2"/>
        <v>1</v>
      </c>
      <c r="H446" s="34">
        <f t="shared" si="48"/>
        <v>45</v>
      </c>
      <c r="I446" s="34">
        <f t="shared" si="3"/>
        <v>54</v>
      </c>
      <c r="J446" s="349" t="s">
        <v>930</v>
      </c>
      <c r="K446" s="349" t="s">
        <v>936</v>
      </c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6">
        <v>36.0</v>
      </c>
      <c r="B447" s="346">
        <v>71.0</v>
      </c>
      <c r="C447" s="350">
        <v>151958.0</v>
      </c>
      <c r="D447" s="358">
        <v>9.0</v>
      </c>
      <c r="E447" s="34" t="str">
        <f>IF(ISBLANK('Pencacahan SSN24'!X54),"belum","sudah")</f>
        <v>sudah</v>
      </c>
      <c r="F447" s="348">
        <f t="shared" si="1"/>
        <v>1</v>
      </c>
      <c r="G447" s="348">
        <f t="shared" si="2"/>
        <v>1</v>
      </c>
      <c r="H447" s="34">
        <f t="shared" si="48"/>
        <v>45</v>
      </c>
      <c r="I447" s="34">
        <f t="shared" si="3"/>
        <v>54</v>
      </c>
      <c r="J447" s="349" t="s">
        <v>930</v>
      </c>
      <c r="K447" s="349" t="s">
        <v>936</v>
      </c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6">
        <v>36.0</v>
      </c>
      <c r="B448" s="346">
        <v>71.0</v>
      </c>
      <c r="C448" s="350">
        <v>151958.0</v>
      </c>
      <c r="D448" s="358">
        <v>10.0</v>
      </c>
      <c r="E448" s="34" t="str">
        <f>IF(ISBLANK('Pencacahan SSN24'!Y54),"belum","sudah")</f>
        <v>sudah</v>
      </c>
      <c r="F448" s="348">
        <f t="shared" si="1"/>
        <v>1</v>
      </c>
      <c r="G448" s="348">
        <f t="shared" si="2"/>
        <v>1</v>
      </c>
      <c r="H448" s="34">
        <f t="shared" si="48"/>
        <v>45</v>
      </c>
      <c r="I448" s="34">
        <f t="shared" si="3"/>
        <v>54</v>
      </c>
      <c r="J448" s="349" t="s">
        <v>930</v>
      </c>
      <c r="K448" s="349" t="s">
        <v>936</v>
      </c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6">
        <v>36.0</v>
      </c>
      <c r="B449" s="346">
        <v>71.0</v>
      </c>
      <c r="C449" s="350">
        <v>151958.0</v>
      </c>
      <c r="D449" s="358">
        <v>21.0</v>
      </c>
      <c r="E449" s="34" t="str">
        <f>IF(ISBLANK('Pencacahan SSN24'!Z54),"belum","sudah")</f>
        <v>sudah</v>
      </c>
      <c r="F449" s="348">
        <f t="shared" si="1"/>
        <v>1</v>
      </c>
      <c r="G449" s="348">
        <f t="shared" si="2"/>
        <v>1</v>
      </c>
      <c r="H449" s="34">
        <f t="shared" si="48"/>
        <v>45</v>
      </c>
      <c r="I449" s="34">
        <f t="shared" si="3"/>
        <v>54</v>
      </c>
      <c r="J449" s="349" t="s">
        <v>930</v>
      </c>
      <c r="K449" s="349" t="s">
        <v>936</v>
      </c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6">
        <v>36.0</v>
      </c>
      <c r="B450" s="346">
        <v>71.0</v>
      </c>
      <c r="C450" s="350">
        <v>151958.0</v>
      </c>
      <c r="D450" s="358">
        <v>22.0</v>
      </c>
      <c r="E450" s="34" t="str">
        <f>IF(ISBLANK('Pencacahan SSN24'!AA54),"belum","sudah")</f>
        <v>sudah</v>
      </c>
      <c r="F450" s="348">
        <f t="shared" si="1"/>
        <v>1</v>
      </c>
      <c r="G450" s="348">
        <f t="shared" si="2"/>
        <v>1</v>
      </c>
      <c r="H450" s="34">
        <f t="shared" si="48"/>
        <v>45</v>
      </c>
      <c r="I450" s="34">
        <f t="shared" si="3"/>
        <v>54</v>
      </c>
      <c r="J450" s="349" t="s">
        <v>930</v>
      </c>
      <c r="K450" s="349" t="s">
        <v>936</v>
      </c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6">
        <v>36.0</v>
      </c>
      <c r="B451" s="346">
        <v>71.0</v>
      </c>
      <c r="C451" s="350">
        <v>151958.0</v>
      </c>
      <c r="D451" s="358">
        <v>23.0</v>
      </c>
      <c r="E451" s="34" t="str">
        <f>IF(ISBLANK('Pencacahan SSN24'!AB54),"belum","sudah")</f>
        <v>sudah</v>
      </c>
      <c r="F451" s="348">
        <f t="shared" si="1"/>
        <v>1</v>
      </c>
      <c r="G451" s="348">
        <f t="shared" si="2"/>
        <v>1</v>
      </c>
      <c r="H451" s="34">
        <f t="shared" si="48"/>
        <v>45</v>
      </c>
      <c r="I451" s="34">
        <f t="shared" si="3"/>
        <v>54</v>
      </c>
      <c r="J451" s="349" t="s">
        <v>930</v>
      </c>
      <c r="K451" s="349" t="s">
        <v>936</v>
      </c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6">
        <v>36.0</v>
      </c>
      <c r="B452" s="346">
        <v>71.0</v>
      </c>
      <c r="C452" s="350">
        <v>151958.0</v>
      </c>
      <c r="D452" s="358">
        <v>24.0</v>
      </c>
      <c r="E452" s="34" t="str">
        <f>IF(ISBLANK('Pencacahan SSN24'!AC54),"belum","sudah")</f>
        <v>sudah</v>
      </c>
      <c r="F452" s="348">
        <f t="shared" si="1"/>
        <v>1</v>
      </c>
      <c r="G452" s="348">
        <f t="shared" si="2"/>
        <v>1</v>
      </c>
      <c r="H452" s="34">
        <f t="shared" si="48"/>
        <v>45</v>
      </c>
      <c r="I452" s="34">
        <f t="shared" si="3"/>
        <v>54</v>
      </c>
      <c r="J452" s="349" t="s">
        <v>930</v>
      </c>
      <c r="K452" s="349" t="s">
        <v>936</v>
      </c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6">
        <v>36.0</v>
      </c>
      <c r="B453" s="346">
        <v>71.0</v>
      </c>
      <c r="C453" s="350">
        <v>151958.0</v>
      </c>
      <c r="D453" s="358">
        <v>25.0</v>
      </c>
      <c r="E453" s="34" t="str">
        <f>IF(ISBLANK('Pencacahan SSN24'!AD54),"belum","sudah")</f>
        <v>sudah</v>
      </c>
      <c r="F453" s="348">
        <f t="shared" si="1"/>
        <v>1</v>
      </c>
      <c r="G453" s="348">
        <f t="shared" si="2"/>
        <v>1</v>
      </c>
      <c r="H453" s="34">
        <f t="shared" si="48"/>
        <v>45</v>
      </c>
      <c r="I453" s="34">
        <f t="shared" si="3"/>
        <v>54</v>
      </c>
      <c r="J453" s="349" t="s">
        <v>930</v>
      </c>
      <c r="K453" s="349" t="s">
        <v>936</v>
      </c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6">
        <v>36.0</v>
      </c>
      <c r="B454" s="346">
        <v>71.0</v>
      </c>
      <c r="C454" s="350">
        <v>152001.0</v>
      </c>
      <c r="D454" s="347">
        <v>1.0</v>
      </c>
      <c r="E454" s="34" t="str">
        <f>IF(ISBLANK('Pencacahan SSN24'!U55),"belum","sudah")</f>
        <v>sudah</v>
      </c>
      <c r="F454" s="348">
        <f t="shared" si="1"/>
        <v>1</v>
      </c>
      <c r="G454" s="348">
        <f t="shared" si="2"/>
        <v>1</v>
      </c>
      <c r="H454" s="34">
        <f>H453+1</f>
        <v>46</v>
      </c>
      <c r="I454" s="34">
        <f t="shared" si="3"/>
        <v>55</v>
      </c>
      <c r="J454" s="349" t="s">
        <v>919</v>
      </c>
      <c r="K454" s="349" t="s">
        <v>941</v>
      </c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6">
        <v>36.0</v>
      </c>
      <c r="B455" s="346">
        <v>71.0</v>
      </c>
      <c r="C455" s="350">
        <v>152001.0</v>
      </c>
      <c r="D455" s="347">
        <v>2.0</v>
      </c>
      <c r="E455" s="34" t="str">
        <f>IF(ISBLANK('Pencacahan SSN24'!V55),"belum","sudah")</f>
        <v>sudah</v>
      </c>
      <c r="F455" s="348">
        <f t="shared" si="1"/>
        <v>1</v>
      </c>
      <c r="G455" s="348">
        <f t="shared" si="2"/>
        <v>1</v>
      </c>
      <c r="H455" s="34">
        <f t="shared" ref="H455:H463" si="49">H454</f>
        <v>46</v>
      </c>
      <c r="I455" s="34">
        <f t="shared" si="3"/>
        <v>55</v>
      </c>
      <c r="J455" s="349" t="s">
        <v>919</v>
      </c>
      <c r="K455" s="349" t="s">
        <v>941</v>
      </c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6">
        <v>36.0</v>
      </c>
      <c r="B456" s="346">
        <v>71.0</v>
      </c>
      <c r="C456" s="350">
        <v>152001.0</v>
      </c>
      <c r="D456" s="347">
        <v>3.0</v>
      </c>
      <c r="E456" s="34" t="str">
        <f>IF(ISBLANK('Pencacahan SSN24'!W55),"belum","sudah")</f>
        <v>sudah</v>
      </c>
      <c r="F456" s="348">
        <f t="shared" si="1"/>
        <v>1</v>
      </c>
      <c r="G456" s="348">
        <f t="shared" si="2"/>
        <v>1</v>
      </c>
      <c r="H456" s="34">
        <f t="shared" si="49"/>
        <v>46</v>
      </c>
      <c r="I456" s="34">
        <f t="shared" si="3"/>
        <v>55</v>
      </c>
      <c r="J456" s="349" t="s">
        <v>919</v>
      </c>
      <c r="K456" s="349" t="s">
        <v>941</v>
      </c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6">
        <v>36.0</v>
      </c>
      <c r="B457" s="346">
        <v>71.0</v>
      </c>
      <c r="C457" s="350">
        <v>152001.0</v>
      </c>
      <c r="D457" s="347">
        <v>4.0</v>
      </c>
      <c r="E457" s="34" t="str">
        <f>IF(ISBLANK('Pencacahan SSN24'!X55),"belum","sudah")</f>
        <v>sudah</v>
      </c>
      <c r="F457" s="348">
        <f t="shared" si="1"/>
        <v>1</v>
      </c>
      <c r="G457" s="348">
        <f t="shared" si="2"/>
        <v>1</v>
      </c>
      <c r="H457" s="34">
        <f t="shared" si="49"/>
        <v>46</v>
      </c>
      <c r="I457" s="34">
        <f t="shared" si="3"/>
        <v>55</v>
      </c>
      <c r="J457" s="349" t="s">
        <v>919</v>
      </c>
      <c r="K457" s="349" t="s">
        <v>941</v>
      </c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6">
        <v>36.0</v>
      </c>
      <c r="B458" s="346">
        <v>71.0</v>
      </c>
      <c r="C458" s="350">
        <v>152001.0</v>
      </c>
      <c r="D458" s="347">
        <v>6.0</v>
      </c>
      <c r="E458" s="34" t="str">
        <f>IF(ISBLANK('Pencacahan SSN24'!Y55),"belum","sudah")</f>
        <v>sudah</v>
      </c>
      <c r="F458" s="348">
        <f t="shared" si="1"/>
        <v>1</v>
      </c>
      <c r="G458" s="348">
        <f t="shared" si="2"/>
        <v>1</v>
      </c>
      <c r="H458" s="34">
        <f t="shared" si="49"/>
        <v>46</v>
      </c>
      <c r="I458" s="34">
        <f t="shared" si="3"/>
        <v>55</v>
      </c>
      <c r="J458" s="349" t="s">
        <v>919</v>
      </c>
      <c r="K458" s="349" t="s">
        <v>941</v>
      </c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6">
        <v>36.0</v>
      </c>
      <c r="B459" s="346">
        <v>71.0</v>
      </c>
      <c r="C459" s="350">
        <v>152001.0</v>
      </c>
      <c r="D459" s="347">
        <v>7.0</v>
      </c>
      <c r="E459" s="34" t="str">
        <f>IF(ISBLANK('Pencacahan SSN24'!Z55),"belum","sudah")</f>
        <v>sudah</v>
      </c>
      <c r="F459" s="348">
        <f t="shared" si="1"/>
        <v>1</v>
      </c>
      <c r="G459" s="348">
        <f t="shared" si="2"/>
        <v>1</v>
      </c>
      <c r="H459" s="34">
        <f t="shared" si="49"/>
        <v>46</v>
      </c>
      <c r="I459" s="34">
        <f t="shared" si="3"/>
        <v>55</v>
      </c>
      <c r="J459" s="349" t="s">
        <v>919</v>
      </c>
      <c r="K459" s="349" t="s">
        <v>941</v>
      </c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6">
        <v>36.0</v>
      </c>
      <c r="B460" s="346">
        <v>71.0</v>
      </c>
      <c r="C460" s="350">
        <v>152001.0</v>
      </c>
      <c r="D460" s="347">
        <v>8.0</v>
      </c>
      <c r="E460" s="34" t="str">
        <f>IF(ISBLANK('Pencacahan SSN24'!AA55),"belum","sudah")</f>
        <v>sudah</v>
      </c>
      <c r="F460" s="348">
        <f t="shared" si="1"/>
        <v>1</v>
      </c>
      <c r="G460" s="348">
        <f t="shared" si="2"/>
        <v>1</v>
      </c>
      <c r="H460" s="34">
        <f t="shared" si="49"/>
        <v>46</v>
      </c>
      <c r="I460" s="34">
        <f t="shared" si="3"/>
        <v>55</v>
      </c>
      <c r="J460" s="349" t="s">
        <v>919</v>
      </c>
      <c r="K460" s="349" t="s">
        <v>941</v>
      </c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6">
        <v>36.0</v>
      </c>
      <c r="B461" s="346">
        <v>71.0</v>
      </c>
      <c r="C461" s="350">
        <v>152001.0</v>
      </c>
      <c r="D461" s="347">
        <v>11.0</v>
      </c>
      <c r="E461" s="34" t="str">
        <f>IF(ISBLANK('Pencacahan SSN24'!AB55),"belum","sudah")</f>
        <v>sudah</v>
      </c>
      <c r="F461" s="348">
        <f t="shared" si="1"/>
        <v>1</v>
      </c>
      <c r="G461" s="348">
        <f t="shared" si="2"/>
        <v>1</v>
      </c>
      <c r="H461" s="34">
        <f t="shared" si="49"/>
        <v>46</v>
      </c>
      <c r="I461" s="34">
        <f t="shared" si="3"/>
        <v>55</v>
      </c>
      <c r="J461" s="349" t="s">
        <v>919</v>
      </c>
      <c r="K461" s="349" t="s">
        <v>941</v>
      </c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6">
        <v>36.0</v>
      </c>
      <c r="B462" s="346">
        <v>71.0</v>
      </c>
      <c r="C462" s="350">
        <v>152001.0</v>
      </c>
      <c r="D462" s="347">
        <v>21.0</v>
      </c>
      <c r="E462" s="34" t="str">
        <f>IF(ISBLANK('Pencacahan SSN24'!AC55),"belum","sudah")</f>
        <v>sudah</v>
      </c>
      <c r="F462" s="348">
        <f t="shared" si="1"/>
        <v>1</v>
      </c>
      <c r="G462" s="348">
        <f t="shared" si="2"/>
        <v>1</v>
      </c>
      <c r="H462" s="34">
        <f t="shared" si="49"/>
        <v>46</v>
      </c>
      <c r="I462" s="34">
        <f t="shared" si="3"/>
        <v>55</v>
      </c>
      <c r="J462" s="349" t="s">
        <v>919</v>
      </c>
      <c r="K462" s="349" t="s">
        <v>941</v>
      </c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6">
        <v>36.0</v>
      </c>
      <c r="B463" s="346">
        <v>71.0</v>
      </c>
      <c r="C463" s="350">
        <v>152001.0</v>
      </c>
      <c r="D463" s="347">
        <v>22.0</v>
      </c>
      <c r="E463" s="34" t="str">
        <f>IF(ISBLANK('Pencacahan SSN24'!AD55),"belum","sudah")</f>
        <v>sudah</v>
      </c>
      <c r="F463" s="348">
        <f t="shared" si="1"/>
        <v>1</v>
      </c>
      <c r="G463" s="348">
        <f t="shared" si="2"/>
        <v>1</v>
      </c>
      <c r="H463" s="34">
        <f t="shared" si="49"/>
        <v>46</v>
      </c>
      <c r="I463" s="34">
        <f t="shared" si="3"/>
        <v>55</v>
      </c>
      <c r="J463" s="349" t="s">
        <v>919</v>
      </c>
      <c r="K463" s="349" t="s">
        <v>941</v>
      </c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6">
        <v>36.0</v>
      </c>
      <c r="B464" s="346">
        <v>71.0</v>
      </c>
      <c r="C464" s="362">
        <v>152041.0</v>
      </c>
      <c r="D464" s="355">
        <v>1.0</v>
      </c>
      <c r="E464" s="34" t="str">
        <f>IF(ISBLANK('Pencacahan SSN24'!U56),"belum","sudah")</f>
        <v>sudah</v>
      </c>
      <c r="F464" s="348">
        <f t="shared" si="1"/>
        <v>1</v>
      </c>
      <c r="G464" s="348">
        <f t="shared" si="2"/>
        <v>1</v>
      </c>
      <c r="H464" s="34">
        <f>H463+1</f>
        <v>47</v>
      </c>
      <c r="I464" s="34">
        <f t="shared" si="3"/>
        <v>56</v>
      </c>
      <c r="J464" s="349" t="s">
        <v>930</v>
      </c>
      <c r="K464" s="349" t="s">
        <v>936</v>
      </c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6">
        <v>36.0</v>
      </c>
      <c r="B465" s="346">
        <v>71.0</v>
      </c>
      <c r="C465" s="362">
        <v>152041.0</v>
      </c>
      <c r="D465" s="355">
        <v>2.0</v>
      </c>
      <c r="E465" s="34" t="str">
        <f>IF(ISBLANK('Pencacahan SSN24'!V56),"belum","sudah")</f>
        <v>sudah</v>
      </c>
      <c r="F465" s="348">
        <f t="shared" si="1"/>
        <v>1</v>
      </c>
      <c r="G465" s="348">
        <f t="shared" si="2"/>
        <v>1</v>
      </c>
      <c r="H465" s="34">
        <f t="shared" ref="H465:H473" si="50">H464</f>
        <v>47</v>
      </c>
      <c r="I465" s="34">
        <f t="shared" si="3"/>
        <v>56</v>
      </c>
      <c r="J465" s="349" t="s">
        <v>930</v>
      </c>
      <c r="K465" s="349" t="s">
        <v>936</v>
      </c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6">
        <v>36.0</v>
      </c>
      <c r="B466" s="346">
        <v>71.0</v>
      </c>
      <c r="C466" s="362">
        <v>152041.0</v>
      </c>
      <c r="D466" s="355">
        <v>3.0</v>
      </c>
      <c r="E466" s="34" t="str">
        <f>IF(ISBLANK('Pencacahan SSN24'!W56),"belum","sudah")</f>
        <v>sudah</v>
      </c>
      <c r="F466" s="348">
        <f t="shared" si="1"/>
        <v>1</v>
      </c>
      <c r="G466" s="348">
        <f t="shared" si="2"/>
        <v>1</v>
      </c>
      <c r="H466" s="34">
        <f t="shared" si="50"/>
        <v>47</v>
      </c>
      <c r="I466" s="34">
        <f t="shared" si="3"/>
        <v>56</v>
      </c>
      <c r="J466" s="349" t="s">
        <v>930</v>
      </c>
      <c r="K466" s="349" t="s">
        <v>936</v>
      </c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6">
        <v>36.0</v>
      </c>
      <c r="B467" s="346">
        <v>71.0</v>
      </c>
      <c r="C467" s="362">
        <v>152041.0</v>
      </c>
      <c r="D467" s="355">
        <v>4.0</v>
      </c>
      <c r="E467" s="34" t="str">
        <f>IF(ISBLANK('Pencacahan SSN24'!X56),"belum","sudah")</f>
        <v>sudah</v>
      </c>
      <c r="F467" s="348">
        <f t="shared" si="1"/>
        <v>1</v>
      </c>
      <c r="G467" s="348">
        <f t="shared" si="2"/>
        <v>1</v>
      </c>
      <c r="H467" s="34">
        <f t="shared" si="50"/>
        <v>47</v>
      </c>
      <c r="I467" s="34">
        <f t="shared" si="3"/>
        <v>56</v>
      </c>
      <c r="J467" s="349" t="s">
        <v>930</v>
      </c>
      <c r="K467" s="349" t="s">
        <v>936</v>
      </c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6">
        <v>36.0</v>
      </c>
      <c r="B468" s="346">
        <v>71.0</v>
      </c>
      <c r="C468" s="362">
        <v>152041.0</v>
      </c>
      <c r="D468" s="355">
        <v>6.0</v>
      </c>
      <c r="E468" s="34" t="str">
        <f>IF(ISBLANK('Pencacahan SSN24'!Y56),"belum","sudah")</f>
        <v>sudah</v>
      </c>
      <c r="F468" s="348">
        <f t="shared" si="1"/>
        <v>1</v>
      </c>
      <c r="G468" s="348">
        <f t="shared" si="2"/>
        <v>1</v>
      </c>
      <c r="H468" s="34">
        <f t="shared" si="50"/>
        <v>47</v>
      </c>
      <c r="I468" s="34">
        <f t="shared" si="3"/>
        <v>56</v>
      </c>
      <c r="J468" s="349" t="s">
        <v>930</v>
      </c>
      <c r="K468" s="349" t="s">
        <v>936</v>
      </c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6">
        <v>36.0</v>
      </c>
      <c r="B469" s="346">
        <v>71.0</v>
      </c>
      <c r="C469" s="362">
        <v>152041.0</v>
      </c>
      <c r="D469" s="355">
        <v>7.0</v>
      </c>
      <c r="E469" s="34" t="str">
        <f>IF(ISBLANK('Pencacahan SSN24'!Z56),"belum","sudah")</f>
        <v>sudah</v>
      </c>
      <c r="F469" s="348">
        <f t="shared" si="1"/>
        <v>1</v>
      </c>
      <c r="G469" s="348">
        <f t="shared" si="2"/>
        <v>1</v>
      </c>
      <c r="H469" s="34">
        <f t="shared" si="50"/>
        <v>47</v>
      </c>
      <c r="I469" s="34">
        <f t="shared" si="3"/>
        <v>56</v>
      </c>
      <c r="J469" s="349" t="s">
        <v>930</v>
      </c>
      <c r="K469" s="349" t="s">
        <v>936</v>
      </c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6">
        <v>36.0</v>
      </c>
      <c r="B470" s="346">
        <v>71.0</v>
      </c>
      <c r="C470" s="362">
        <v>152041.0</v>
      </c>
      <c r="D470" s="355">
        <v>8.0</v>
      </c>
      <c r="E470" s="34" t="str">
        <f>IF(ISBLANK('Pencacahan SSN24'!AA56),"belum","sudah")</f>
        <v>sudah</v>
      </c>
      <c r="F470" s="348">
        <f t="shared" si="1"/>
        <v>1</v>
      </c>
      <c r="G470" s="348">
        <f t="shared" si="2"/>
        <v>1</v>
      </c>
      <c r="H470" s="34">
        <f t="shared" si="50"/>
        <v>47</v>
      </c>
      <c r="I470" s="34">
        <f t="shared" si="3"/>
        <v>56</v>
      </c>
      <c r="J470" s="349" t="s">
        <v>930</v>
      </c>
      <c r="K470" s="349" t="s">
        <v>936</v>
      </c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6">
        <v>36.0</v>
      </c>
      <c r="B471" s="346">
        <v>71.0</v>
      </c>
      <c r="C471" s="362">
        <v>152041.0</v>
      </c>
      <c r="D471" s="355">
        <v>9.0</v>
      </c>
      <c r="E471" s="34" t="str">
        <f>IF(ISBLANK('Pencacahan SSN24'!AB56),"belum","sudah")</f>
        <v>sudah</v>
      </c>
      <c r="F471" s="348">
        <f t="shared" si="1"/>
        <v>1</v>
      </c>
      <c r="G471" s="348">
        <f t="shared" si="2"/>
        <v>1</v>
      </c>
      <c r="H471" s="34">
        <f t="shared" si="50"/>
        <v>47</v>
      </c>
      <c r="I471" s="34">
        <f t="shared" si="3"/>
        <v>56</v>
      </c>
      <c r="J471" s="349" t="s">
        <v>930</v>
      </c>
      <c r="K471" s="349" t="s">
        <v>936</v>
      </c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6">
        <v>36.0</v>
      </c>
      <c r="B472" s="346">
        <v>71.0</v>
      </c>
      <c r="C472" s="362">
        <v>152041.0</v>
      </c>
      <c r="D472" s="355">
        <v>10.0</v>
      </c>
      <c r="E472" s="34" t="str">
        <f>IF(ISBLANK('Pencacahan SSN24'!AC56),"belum","sudah")</f>
        <v>sudah</v>
      </c>
      <c r="F472" s="348">
        <f t="shared" si="1"/>
        <v>1</v>
      </c>
      <c r="G472" s="348">
        <f t="shared" si="2"/>
        <v>1</v>
      </c>
      <c r="H472" s="34">
        <f t="shared" si="50"/>
        <v>47</v>
      </c>
      <c r="I472" s="34">
        <f t="shared" si="3"/>
        <v>56</v>
      </c>
      <c r="J472" s="349" t="s">
        <v>930</v>
      </c>
      <c r="K472" s="349" t="s">
        <v>936</v>
      </c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6">
        <v>36.0</v>
      </c>
      <c r="B473" s="346">
        <v>71.0</v>
      </c>
      <c r="C473" s="362">
        <v>152041.0</v>
      </c>
      <c r="D473" s="355">
        <v>21.0</v>
      </c>
      <c r="E473" s="34" t="str">
        <f>IF(ISBLANK('Pencacahan SSN24'!AD56),"belum","sudah")</f>
        <v>sudah</v>
      </c>
      <c r="F473" s="348">
        <f t="shared" si="1"/>
        <v>1</v>
      </c>
      <c r="G473" s="348">
        <f t="shared" si="2"/>
        <v>1</v>
      </c>
      <c r="H473" s="34">
        <f t="shared" si="50"/>
        <v>47</v>
      </c>
      <c r="I473" s="34">
        <f t="shared" si="3"/>
        <v>56</v>
      </c>
      <c r="J473" s="349" t="s">
        <v>930</v>
      </c>
      <c r="K473" s="349" t="s">
        <v>936</v>
      </c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6">
        <v>36.0</v>
      </c>
      <c r="B474" s="346">
        <v>71.0</v>
      </c>
      <c r="C474" s="356">
        <v>152083.0</v>
      </c>
      <c r="D474" s="355">
        <v>1.0</v>
      </c>
      <c r="E474" s="34" t="str">
        <f>IF(ISBLANK('Pencacahan SSN24'!U57),"belum","sudah")</f>
        <v>sudah</v>
      </c>
      <c r="F474" s="348">
        <f t="shared" si="1"/>
        <v>1</v>
      </c>
      <c r="G474" s="348">
        <f t="shared" si="2"/>
        <v>1</v>
      </c>
      <c r="H474" s="34">
        <f>H473+1</f>
        <v>48</v>
      </c>
      <c r="I474" s="34">
        <f t="shared" si="3"/>
        <v>57</v>
      </c>
      <c r="J474" s="349" t="s">
        <v>930</v>
      </c>
      <c r="K474" s="349" t="s">
        <v>929</v>
      </c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6">
        <v>36.0</v>
      </c>
      <c r="B475" s="346">
        <v>71.0</v>
      </c>
      <c r="C475" s="356">
        <v>152083.0</v>
      </c>
      <c r="D475" s="355">
        <v>2.0</v>
      </c>
      <c r="E475" s="34" t="str">
        <f>IF(ISBLANK('Pencacahan SSN24'!V57),"belum","sudah")</f>
        <v>sudah</v>
      </c>
      <c r="F475" s="348">
        <f t="shared" si="1"/>
        <v>1</v>
      </c>
      <c r="G475" s="348">
        <f t="shared" si="2"/>
        <v>1</v>
      </c>
      <c r="H475" s="34">
        <f t="shared" ref="H475:H483" si="51">H474</f>
        <v>48</v>
      </c>
      <c r="I475" s="34">
        <f t="shared" si="3"/>
        <v>57</v>
      </c>
      <c r="J475" s="349" t="s">
        <v>930</v>
      </c>
      <c r="K475" s="349" t="s">
        <v>929</v>
      </c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6">
        <v>36.0</v>
      </c>
      <c r="B476" s="346">
        <v>71.0</v>
      </c>
      <c r="C476" s="356">
        <v>152083.0</v>
      </c>
      <c r="D476" s="355">
        <v>3.0</v>
      </c>
      <c r="E476" s="34" t="str">
        <f>IF(ISBLANK('Pencacahan SSN24'!W57),"belum","sudah")</f>
        <v>sudah</v>
      </c>
      <c r="F476" s="348">
        <f t="shared" si="1"/>
        <v>1</v>
      </c>
      <c r="G476" s="348">
        <f t="shared" si="2"/>
        <v>1</v>
      </c>
      <c r="H476" s="34">
        <f t="shared" si="51"/>
        <v>48</v>
      </c>
      <c r="I476" s="34">
        <f t="shared" si="3"/>
        <v>57</v>
      </c>
      <c r="J476" s="349" t="s">
        <v>930</v>
      </c>
      <c r="K476" s="349" t="s">
        <v>929</v>
      </c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6">
        <v>36.0</v>
      </c>
      <c r="B477" s="346">
        <v>71.0</v>
      </c>
      <c r="C477" s="356">
        <v>152083.0</v>
      </c>
      <c r="D477" s="355">
        <v>4.0</v>
      </c>
      <c r="E477" s="34" t="str">
        <f>IF(ISBLANK('Pencacahan SSN24'!X57),"belum","sudah")</f>
        <v>sudah</v>
      </c>
      <c r="F477" s="348">
        <f t="shared" si="1"/>
        <v>1</v>
      </c>
      <c r="G477" s="348">
        <f t="shared" si="2"/>
        <v>1</v>
      </c>
      <c r="H477" s="34">
        <f t="shared" si="51"/>
        <v>48</v>
      </c>
      <c r="I477" s="34">
        <f t="shared" si="3"/>
        <v>57</v>
      </c>
      <c r="J477" s="349" t="s">
        <v>930</v>
      </c>
      <c r="K477" s="349" t="s">
        <v>929</v>
      </c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6">
        <v>36.0</v>
      </c>
      <c r="B478" s="346">
        <v>71.0</v>
      </c>
      <c r="C478" s="356">
        <v>152083.0</v>
      </c>
      <c r="D478" s="355">
        <v>5.0</v>
      </c>
      <c r="E478" s="34" t="str">
        <f>IF(ISBLANK('Pencacahan SSN24'!Y57),"belum","sudah")</f>
        <v>sudah</v>
      </c>
      <c r="F478" s="348">
        <f t="shared" si="1"/>
        <v>1</v>
      </c>
      <c r="G478" s="348">
        <f t="shared" si="2"/>
        <v>1</v>
      </c>
      <c r="H478" s="34">
        <f t="shared" si="51"/>
        <v>48</v>
      </c>
      <c r="I478" s="34">
        <f t="shared" si="3"/>
        <v>57</v>
      </c>
      <c r="J478" s="349" t="s">
        <v>930</v>
      </c>
      <c r="K478" s="349" t="s">
        <v>929</v>
      </c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6">
        <v>36.0</v>
      </c>
      <c r="B479" s="346">
        <v>71.0</v>
      </c>
      <c r="C479" s="356">
        <v>152083.0</v>
      </c>
      <c r="D479" s="355">
        <v>7.0</v>
      </c>
      <c r="E479" s="34" t="str">
        <f>IF(ISBLANK('Pencacahan SSN24'!Z57),"belum","sudah")</f>
        <v>sudah</v>
      </c>
      <c r="F479" s="348">
        <f t="shared" si="1"/>
        <v>1</v>
      </c>
      <c r="G479" s="348">
        <f t="shared" si="2"/>
        <v>1</v>
      </c>
      <c r="H479" s="34">
        <f t="shared" si="51"/>
        <v>48</v>
      </c>
      <c r="I479" s="34">
        <f t="shared" si="3"/>
        <v>57</v>
      </c>
      <c r="J479" s="349" t="s">
        <v>930</v>
      </c>
      <c r="K479" s="349" t="s">
        <v>929</v>
      </c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6">
        <v>36.0</v>
      </c>
      <c r="B480" s="346">
        <v>71.0</v>
      </c>
      <c r="C480" s="356">
        <v>152083.0</v>
      </c>
      <c r="D480" s="355">
        <v>8.0</v>
      </c>
      <c r="E480" s="34" t="str">
        <f>IF(ISBLANK('Pencacahan SSN24'!AA57),"belum","sudah")</f>
        <v>sudah</v>
      </c>
      <c r="F480" s="348">
        <f t="shared" si="1"/>
        <v>1</v>
      </c>
      <c r="G480" s="348">
        <f t="shared" si="2"/>
        <v>1</v>
      </c>
      <c r="H480" s="34">
        <f t="shared" si="51"/>
        <v>48</v>
      </c>
      <c r="I480" s="34">
        <f t="shared" si="3"/>
        <v>57</v>
      </c>
      <c r="J480" s="349" t="s">
        <v>930</v>
      </c>
      <c r="K480" s="349" t="s">
        <v>929</v>
      </c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6">
        <v>36.0</v>
      </c>
      <c r="B481" s="346">
        <v>71.0</v>
      </c>
      <c r="C481" s="356">
        <v>152083.0</v>
      </c>
      <c r="D481" s="355">
        <v>10.0</v>
      </c>
      <c r="E481" s="34" t="str">
        <f>IF(ISBLANK('Pencacahan SSN24'!AB57),"belum","sudah")</f>
        <v>sudah</v>
      </c>
      <c r="F481" s="348">
        <f t="shared" si="1"/>
        <v>1</v>
      </c>
      <c r="G481" s="348">
        <f t="shared" si="2"/>
        <v>1</v>
      </c>
      <c r="H481" s="34">
        <f t="shared" si="51"/>
        <v>48</v>
      </c>
      <c r="I481" s="34">
        <f t="shared" si="3"/>
        <v>57</v>
      </c>
      <c r="J481" s="349" t="s">
        <v>930</v>
      </c>
      <c r="K481" s="349" t="s">
        <v>929</v>
      </c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6">
        <v>36.0</v>
      </c>
      <c r="B482" s="346">
        <v>71.0</v>
      </c>
      <c r="C482" s="356">
        <v>152083.0</v>
      </c>
      <c r="D482" s="355">
        <v>11.0</v>
      </c>
      <c r="E482" s="34" t="str">
        <f>IF(ISBLANK('Pencacahan SSN24'!AC57),"belum","sudah")</f>
        <v>sudah</v>
      </c>
      <c r="F482" s="348">
        <f t="shared" si="1"/>
        <v>1</v>
      </c>
      <c r="G482" s="348">
        <f t="shared" si="2"/>
        <v>1</v>
      </c>
      <c r="H482" s="34">
        <f t="shared" si="51"/>
        <v>48</v>
      </c>
      <c r="I482" s="34">
        <f t="shared" si="3"/>
        <v>57</v>
      </c>
      <c r="J482" s="349" t="s">
        <v>930</v>
      </c>
      <c r="K482" s="349" t="s">
        <v>929</v>
      </c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6">
        <v>36.0</v>
      </c>
      <c r="B483" s="346">
        <v>71.0</v>
      </c>
      <c r="C483" s="356">
        <v>152083.0</v>
      </c>
      <c r="D483" s="355">
        <v>21.0</v>
      </c>
      <c r="E483" s="34" t="str">
        <f>IF(ISBLANK('Pencacahan SSN24'!AD57),"belum","sudah")</f>
        <v>sudah</v>
      </c>
      <c r="F483" s="348">
        <f t="shared" si="1"/>
        <v>1</v>
      </c>
      <c r="G483" s="348">
        <f t="shared" si="2"/>
        <v>1</v>
      </c>
      <c r="H483" s="34">
        <f t="shared" si="51"/>
        <v>48</v>
      </c>
      <c r="I483" s="34">
        <f t="shared" si="3"/>
        <v>57</v>
      </c>
      <c r="J483" s="349" t="s">
        <v>930</v>
      </c>
      <c r="K483" s="349" t="s">
        <v>929</v>
      </c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6">
        <v>36.0</v>
      </c>
      <c r="B484" s="346">
        <v>71.0</v>
      </c>
      <c r="C484" s="354">
        <v>152099.0</v>
      </c>
      <c r="D484" s="355">
        <v>1.0</v>
      </c>
      <c r="E484" s="34" t="str">
        <f>IF(ISBLANK('Pencacahan SSN24'!U58),"belum","sudah")</f>
        <v>sudah</v>
      </c>
      <c r="F484" s="348">
        <f t="shared" si="1"/>
        <v>1</v>
      </c>
      <c r="G484" s="348">
        <f t="shared" si="2"/>
        <v>1</v>
      </c>
      <c r="H484" s="34">
        <f>H483+1</f>
        <v>49</v>
      </c>
      <c r="I484" s="34">
        <f t="shared" si="3"/>
        <v>58</v>
      </c>
      <c r="J484" s="349" t="s">
        <v>622</v>
      </c>
      <c r="K484" s="349" t="s">
        <v>658</v>
      </c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6">
        <v>36.0</v>
      </c>
      <c r="B485" s="346">
        <v>71.0</v>
      </c>
      <c r="C485" s="354">
        <v>152099.0</v>
      </c>
      <c r="D485" s="355">
        <v>2.0</v>
      </c>
      <c r="E485" s="34" t="str">
        <f>IF(ISBLANK('Pencacahan SSN24'!V58),"belum","sudah")</f>
        <v>sudah</v>
      </c>
      <c r="F485" s="348">
        <f t="shared" si="1"/>
        <v>1</v>
      </c>
      <c r="G485" s="348">
        <f t="shared" si="2"/>
        <v>1</v>
      </c>
      <c r="H485" s="34">
        <f t="shared" ref="H485:H493" si="52">H484</f>
        <v>49</v>
      </c>
      <c r="I485" s="34">
        <f t="shared" si="3"/>
        <v>58</v>
      </c>
      <c r="J485" s="349" t="s">
        <v>622</v>
      </c>
      <c r="K485" s="349" t="s">
        <v>658</v>
      </c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6">
        <v>36.0</v>
      </c>
      <c r="B486" s="346">
        <v>71.0</v>
      </c>
      <c r="C486" s="354">
        <v>152099.0</v>
      </c>
      <c r="D486" s="355">
        <v>3.0</v>
      </c>
      <c r="E486" s="34" t="str">
        <f>IF(ISBLANK('Pencacahan SSN24'!W58),"belum","sudah")</f>
        <v>sudah</v>
      </c>
      <c r="F486" s="348">
        <f t="shared" si="1"/>
        <v>1</v>
      </c>
      <c r="G486" s="348">
        <f t="shared" si="2"/>
        <v>1</v>
      </c>
      <c r="H486" s="34">
        <f t="shared" si="52"/>
        <v>49</v>
      </c>
      <c r="I486" s="34">
        <f t="shared" si="3"/>
        <v>58</v>
      </c>
      <c r="J486" s="349" t="s">
        <v>622</v>
      </c>
      <c r="K486" s="349" t="s">
        <v>658</v>
      </c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6">
        <v>36.0</v>
      </c>
      <c r="B487" s="346">
        <v>71.0</v>
      </c>
      <c r="C487" s="354">
        <v>152099.0</v>
      </c>
      <c r="D487" s="355">
        <v>4.0</v>
      </c>
      <c r="E487" s="34" t="str">
        <f>IF(ISBLANK('Pencacahan SSN24'!X58),"belum","sudah")</f>
        <v>sudah</v>
      </c>
      <c r="F487" s="348">
        <f t="shared" si="1"/>
        <v>1</v>
      </c>
      <c r="G487" s="348">
        <f t="shared" si="2"/>
        <v>1</v>
      </c>
      <c r="H487" s="34">
        <f t="shared" si="52"/>
        <v>49</v>
      </c>
      <c r="I487" s="34">
        <f t="shared" si="3"/>
        <v>58</v>
      </c>
      <c r="J487" s="349" t="s">
        <v>622</v>
      </c>
      <c r="K487" s="349" t="s">
        <v>658</v>
      </c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6">
        <v>36.0</v>
      </c>
      <c r="B488" s="346">
        <v>71.0</v>
      </c>
      <c r="C488" s="354">
        <v>152099.0</v>
      </c>
      <c r="D488" s="355">
        <v>5.0</v>
      </c>
      <c r="E488" s="34" t="str">
        <f>IF(ISBLANK('Pencacahan SSN24'!Y58),"belum","sudah")</f>
        <v>sudah</v>
      </c>
      <c r="F488" s="348">
        <f t="shared" si="1"/>
        <v>1</v>
      </c>
      <c r="G488" s="348">
        <f t="shared" si="2"/>
        <v>1</v>
      </c>
      <c r="H488" s="34">
        <f t="shared" si="52"/>
        <v>49</v>
      </c>
      <c r="I488" s="34">
        <f t="shared" si="3"/>
        <v>58</v>
      </c>
      <c r="J488" s="349" t="s">
        <v>622</v>
      </c>
      <c r="K488" s="349" t="s">
        <v>658</v>
      </c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6">
        <v>36.0</v>
      </c>
      <c r="B489" s="346">
        <v>71.0</v>
      </c>
      <c r="C489" s="354">
        <v>152099.0</v>
      </c>
      <c r="D489" s="355">
        <v>7.0</v>
      </c>
      <c r="E489" s="34" t="str">
        <f>IF(ISBLANK('Pencacahan SSN24'!Z58),"belum","sudah")</f>
        <v>sudah</v>
      </c>
      <c r="F489" s="348">
        <f t="shared" si="1"/>
        <v>1</v>
      </c>
      <c r="G489" s="348">
        <f t="shared" si="2"/>
        <v>1</v>
      </c>
      <c r="H489" s="34">
        <f t="shared" si="52"/>
        <v>49</v>
      </c>
      <c r="I489" s="34">
        <f t="shared" si="3"/>
        <v>58</v>
      </c>
      <c r="J489" s="349" t="s">
        <v>622</v>
      </c>
      <c r="K489" s="349" t="s">
        <v>658</v>
      </c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6">
        <v>36.0</v>
      </c>
      <c r="B490" s="346">
        <v>71.0</v>
      </c>
      <c r="C490" s="354">
        <v>152099.0</v>
      </c>
      <c r="D490" s="355">
        <v>10.0</v>
      </c>
      <c r="E490" s="34" t="str">
        <f>IF(ISBLANK('Pencacahan SSN24'!AA58),"belum","sudah")</f>
        <v>sudah</v>
      </c>
      <c r="F490" s="348">
        <f t="shared" si="1"/>
        <v>1</v>
      </c>
      <c r="G490" s="348">
        <f t="shared" si="2"/>
        <v>1</v>
      </c>
      <c r="H490" s="34">
        <f t="shared" si="52"/>
        <v>49</v>
      </c>
      <c r="I490" s="34">
        <f t="shared" si="3"/>
        <v>58</v>
      </c>
      <c r="J490" s="349" t="s">
        <v>622</v>
      </c>
      <c r="K490" s="349" t="s">
        <v>658</v>
      </c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6">
        <v>36.0</v>
      </c>
      <c r="B491" s="346">
        <v>71.0</v>
      </c>
      <c r="C491" s="354">
        <v>152099.0</v>
      </c>
      <c r="D491" s="355">
        <v>11.0</v>
      </c>
      <c r="E491" s="34" t="str">
        <f>IF(ISBLANK('Pencacahan SSN24'!AB58),"belum","sudah")</f>
        <v>sudah</v>
      </c>
      <c r="F491" s="348">
        <f t="shared" si="1"/>
        <v>1</v>
      </c>
      <c r="G491" s="348">
        <f t="shared" si="2"/>
        <v>1</v>
      </c>
      <c r="H491" s="34">
        <f t="shared" si="52"/>
        <v>49</v>
      </c>
      <c r="I491" s="34">
        <f t="shared" si="3"/>
        <v>58</v>
      </c>
      <c r="J491" s="349" t="s">
        <v>622</v>
      </c>
      <c r="K491" s="349" t="s">
        <v>658</v>
      </c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6">
        <v>36.0</v>
      </c>
      <c r="B492" s="346">
        <v>71.0</v>
      </c>
      <c r="C492" s="354">
        <v>152099.0</v>
      </c>
      <c r="D492" s="355">
        <v>21.0</v>
      </c>
      <c r="E492" s="34" t="str">
        <f>IF(ISBLANK('Pencacahan SSN24'!AC58),"belum","sudah")</f>
        <v>sudah</v>
      </c>
      <c r="F492" s="348">
        <f t="shared" si="1"/>
        <v>1</v>
      </c>
      <c r="G492" s="348">
        <f t="shared" si="2"/>
        <v>1</v>
      </c>
      <c r="H492" s="34">
        <f t="shared" si="52"/>
        <v>49</v>
      </c>
      <c r="I492" s="34">
        <f t="shared" si="3"/>
        <v>58</v>
      </c>
      <c r="J492" s="349" t="s">
        <v>622</v>
      </c>
      <c r="K492" s="349" t="s">
        <v>658</v>
      </c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6">
        <v>36.0</v>
      </c>
      <c r="B493" s="346">
        <v>71.0</v>
      </c>
      <c r="C493" s="354">
        <v>152099.0</v>
      </c>
      <c r="D493" s="355">
        <v>22.0</v>
      </c>
      <c r="E493" s="34" t="str">
        <f>IF(ISBLANK('Pencacahan SSN24'!AD58),"belum","sudah")</f>
        <v>sudah</v>
      </c>
      <c r="F493" s="348">
        <f t="shared" si="1"/>
        <v>1</v>
      </c>
      <c r="G493" s="348">
        <f t="shared" si="2"/>
        <v>1</v>
      </c>
      <c r="H493" s="34">
        <f t="shared" si="52"/>
        <v>49</v>
      </c>
      <c r="I493" s="34">
        <f t="shared" si="3"/>
        <v>58</v>
      </c>
      <c r="J493" s="349" t="s">
        <v>622</v>
      </c>
      <c r="K493" s="349" t="s">
        <v>658</v>
      </c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6">
        <v>36.0</v>
      </c>
      <c r="B494" s="346">
        <v>71.0</v>
      </c>
      <c r="C494" s="350">
        <v>152181.0</v>
      </c>
      <c r="D494" s="347">
        <v>1.0</v>
      </c>
      <c r="E494" s="34" t="str">
        <f>IF(ISBLANK('Pencacahan SSN24'!U59),"belum","sudah")</f>
        <v>sudah</v>
      </c>
      <c r="F494" s="348">
        <f t="shared" si="1"/>
        <v>1</v>
      </c>
      <c r="G494" s="348">
        <f t="shared" si="2"/>
        <v>1</v>
      </c>
      <c r="H494" s="34">
        <f>H493+1</f>
        <v>50</v>
      </c>
      <c r="I494" s="34">
        <f t="shared" si="3"/>
        <v>59</v>
      </c>
      <c r="J494" s="349" t="s">
        <v>958</v>
      </c>
      <c r="K494" s="349" t="s">
        <v>957</v>
      </c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6">
        <v>36.0</v>
      </c>
      <c r="B495" s="346">
        <v>71.0</v>
      </c>
      <c r="C495" s="350">
        <v>152181.0</v>
      </c>
      <c r="D495" s="347">
        <v>2.0</v>
      </c>
      <c r="E495" s="34" t="str">
        <f>IF(ISBLANK('Pencacahan SSN24'!V59),"belum","sudah")</f>
        <v>sudah</v>
      </c>
      <c r="F495" s="348">
        <f t="shared" si="1"/>
        <v>1</v>
      </c>
      <c r="G495" s="348">
        <f t="shared" si="2"/>
        <v>1</v>
      </c>
      <c r="H495" s="34">
        <f t="shared" ref="H495:H503" si="53">H494</f>
        <v>50</v>
      </c>
      <c r="I495" s="34">
        <f t="shared" si="3"/>
        <v>59</v>
      </c>
      <c r="J495" s="349" t="s">
        <v>958</v>
      </c>
      <c r="K495" s="349" t="s">
        <v>957</v>
      </c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6">
        <v>36.0</v>
      </c>
      <c r="B496" s="346">
        <v>71.0</v>
      </c>
      <c r="C496" s="350">
        <v>152181.0</v>
      </c>
      <c r="D496" s="347">
        <v>3.0</v>
      </c>
      <c r="E496" s="34" t="str">
        <f>IF(ISBLANK('Pencacahan SSN24'!W59),"belum","sudah")</f>
        <v>sudah</v>
      </c>
      <c r="F496" s="348">
        <f t="shared" si="1"/>
        <v>1</v>
      </c>
      <c r="G496" s="348">
        <f t="shared" si="2"/>
        <v>1</v>
      </c>
      <c r="H496" s="34">
        <f t="shared" si="53"/>
        <v>50</v>
      </c>
      <c r="I496" s="34">
        <f t="shared" si="3"/>
        <v>59</v>
      </c>
      <c r="J496" s="349" t="s">
        <v>958</v>
      </c>
      <c r="K496" s="349" t="s">
        <v>957</v>
      </c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6">
        <v>36.0</v>
      </c>
      <c r="B497" s="346">
        <v>71.0</v>
      </c>
      <c r="C497" s="350">
        <v>152181.0</v>
      </c>
      <c r="D497" s="347">
        <v>5.0</v>
      </c>
      <c r="E497" s="34" t="str">
        <f>IF(ISBLANK('Pencacahan SSN24'!X59),"belum","sudah")</f>
        <v>sudah</v>
      </c>
      <c r="F497" s="348">
        <f t="shared" si="1"/>
        <v>1</v>
      </c>
      <c r="G497" s="348">
        <f t="shared" si="2"/>
        <v>1</v>
      </c>
      <c r="H497" s="34">
        <f t="shared" si="53"/>
        <v>50</v>
      </c>
      <c r="I497" s="34">
        <f t="shared" si="3"/>
        <v>59</v>
      </c>
      <c r="J497" s="349" t="s">
        <v>958</v>
      </c>
      <c r="K497" s="349" t="s">
        <v>957</v>
      </c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6">
        <v>36.0</v>
      </c>
      <c r="B498" s="346">
        <v>71.0</v>
      </c>
      <c r="C498" s="350">
        <v>152181.0</v>
      </c>
      <c r="D498" s="347">
        <v>6.0</v>
      </c>
      <c r="E498" s="34" t="str">
        <f>IF(ISBLANK('Pencacahan SSN24'!Y59),"belum","sudah")</f>
        <v>sudah</v>
      </c>
      <c r="F498" s="348">
        <f t="shared" si="1"/>
        <v>1</v>
      </c>
      <c r="G498" s="348">
        <f t="shared" si="2"/>
        <v>1</v>
      </c>
      <c r="H498" s="34">
        <f t="shared" si="53"/>
        <v>50</v>
      </c>
      <c r="I498" s="34">
        <f t="shared" si="3"/>
        <v>59</v>
      </c>
      <c r="J498" s="349" t="s">
        <v>958</v>
      </c>
      <c r="K498" s="349" t="s">
        <v>957</v>
      </c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6">
        <v>36.0</v>
      </c>
      <c r="B499" s="346">
        <v>71.0</v>
      </c>
      <c r="C499" s="350">
        <v>152181.0</v>
      </c>
      <c r="D499" s="347">
        <v>7.0</v>
      </c>
      <c r="E499" s="34" t="str">
        <f>IF(ISBLANK('Pencacahan SSN24'!Z59),"belum","sudah")</f>
        <v>sudah</v>
      </c>
      <c r="F499" s="348">
        <f t="shared" si="1"/>
        <v>1</v>
      </c>
      <c r="G499" s="348">
        <f t="shared" si="2"/>
        <v>1</v>
      </c>
      <c r="H499" s="34">
        <f t="shared" si="53"/>
        <v>50</v>
      </c>
      <c r="I499" s="34">
        <f t="shared" si="3"/>
        <v>59</v>
      </c>
      <c r="J499" s="349" t="s">
        <v>958</v>
      </c>
      <c r="K499" s="349" t="s">
        <v>957</v>
      </c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6">
        <v>36.0</v>
      </c>
      <c r="B500" s="346">
        <v>71.0</v>
      </c>
      <c r="C500" s="350">
        <v>152181.0</v>
      </c>
      <c r="D500" s="347">
        <v>8.0</v>
      </c>
      <c r="E500" s="34" t="str">
        <f>IF(ISBLANK('Pencacahan SSN24'!AA59),"belum","sudah")</f>
        <v>sudah</v>
      </c>
      <c r="F500" s="348">
        <f t="shared" si="1"/>
        <v>1</v>
      </c>
      <c r="G500" s="348">
        <f t="shared" si="2"/>
        <v>1</v>
      </c>
      <c r="H500" s="34">
        <f t="shared" si="53"/>
        <v>50</v>
      </c>
      <c r="I500" s="34">
        <f t="shared" si="3"/>
        <v>59</v>
      </c>
      <c r="J500" s="349" t="s">
        <v>958</v>
      </c>
      <c r="K500" s="349" t="s">
        <v>957</v>
      </c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6">
        <v>36.0</v>
      </c>
      <c r="B501" s="346">
        <v>71.0</v>
      </c>
      <c r="C501" s="350">
        <v>152181.0</v>
      </c>
      <c r="D501" s="347">
        <v>9.0</v>
      </c>
      <c r="E501" s="34" t="str">
        <f>IF(ISBLANK('Pencacahan SSN24'!AB59),"belum","sudah")</f>
        <v>sudah</v>
      </c>
      <c r="F501" s="348">
        <f t="shared" si="1"/>
        <v>1</v>
      </c>
      <c r="G501" s="348">
        <f t="shared" si="2"/>
        <v>1</v>
      </c>
      <c r="H501" s="34">
        <f t="shared" si="53"/>
        <v>50</v>
      </c>
      <c r="I501" s="34">
        <f t="shared" si="3"/>
        <v>59</v>
      </c>
      <c r="J501" s="349" t="s">
        <v>958</v>
      </c>
      <c r="K501" s="349" t="s">
        <v>957</v>
      </c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6">
        <v>36.0</v>
      </c>
      <c r="B502" s="346">
        <v>71.0</v>
      </c>
      <c r="C502" s="350">
        <v>152181.0</v>
      </c>
      <c r="D502" s="347">
        <v>21.0</v>
      </c>
      <c r="E502" s="34" t="str">
        <f>IF(ISBLANK('Pencacahan SSN24'!AC59),"belum","sudah")</f>
        <v>sudah</v>
      </c>
      <c r="F502" s="348">
        <f t="shared" si="1"/>
        <v>1</v>
      </c>
      <c r="G502" s="348">
        <f t="shared" si="2"/>
        <v>1</v>
      </c>
      <c r="H502" s="34">
        <f t="shared" si="53"/>
        <v>50</v>
      </c>
      <c r="I502" s="34">
        <f t="shared" si="3"/>
        <v>59</v>
      </c>
      <c r="J502" s="349" t="s">
        <v>958</v>
      </c>
      <c r="K502" s="349" t="s">
        <v>957</v>
      </c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6">
        <v>36.0</v>
      </c>
      <c r="B503" s="346">
        <v>71.0</v>
      </c>
      <c r="C503" s="350">
        <v>152181.0</v>
      </c>
      <c r="D503" s="347">
        <v>22.0</v>
      </c>
      <c r="E503" s="34" t="str">
        <f>IF(ISBLANK('Pencacahan SSN24'!AD59),"belum","sudah")</f>
        <v>sudah</v>
      </c>
      <c r="F503" s="348">
        <f t="shared" si="1"/>
        <v>1</v>
      </c>
      <c r="G503" s="348">
        <f t="shared" si="2"/>
        <v>1</v>
      </c>
      <c r="H503" s="34">
        <f t="shared" si="53"/>
        <v>50</v>
      </c>
      <c r="I503" s="34">
        <f t="shared" si="3"/>
        <v>59</v>
      </c>
      <c r="J503" s="349" t="s">
        <v>958</v>
      </c>
      <c r="K503" s="349" t="s">
        <v>957</v>
      </c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6">
        <v>36.0</v>
      </c>
      <c r="B504" s="346">
        <v>71.0</v>
      </c>
      <c r="C504" s="362">
        <v>152229.0</v>
      </c>
      <c r="D504" s="355">
        <v>2.0</v>
      </c>
      <c r="E504" s="34" t="str">
        <f>IF(ISBLANK('Pencacahan SSN24'!U60),"belum","sudah")</f>
        <v>sudah</v>
      </c>
      <c r="F504" s="348">
        <f t="shared" si="1"/>
        <v>1</v>
      </c>
      <c r="G504" s="348">
        <f t="shared" si="2"/>
        <v>1</v>
      </c>
      <c r="H504" s="34">
        <f>H503+1</f>
        <v>51</v>
      </c>
      <c r="I504" s="34">
        <f t="shared" si="3"/>
        <v>60</v>
      </c>
      <c r="J504" s="349" t="s">
        <v>502</v>
      </c>
      <c r="K504" s="349" t="s">
        <v>167</v>
      </c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6">
        <v>36.0</v>
      </c>
      <c r="B505" s="346">
        <v>71.0</v>
      </c>
      <c r="C505" s="362">
        <v>152229.0</v>
      </c>
      <c r="D505" s="355">
        <v>5.0</v>
      </c>
      <c r="E505" s="34" t="str">
        <f>IF(ISBLANK('Pencacahan SSN24'!V60),"belum","sudah")</f>
        <v>sudah</v>
      </c>
      <c r="F505" s="348">
        <f t="shared" si="1"/>
        <v>1</v>
      </c>
      <c r="G505" s="348">
        <f t="shared" si="2"/>
        <v>1</v>
      </c>
      <c r="H505" s="34">
        <f t="shared" ref="H505:H513" si="54">H504</f>
        <v>51</v>
      </c>
      <c r="I505" s="34">
        <f t="shared" si="3"/>
        <v>60</v>
      </c>
      <c r="J505" s="349" t="s">
        <v>502</v>
      </c>
      <c r="K505" s="349" t="s">
        <v>167</v>
      </c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6">
        <v>36.0</v>
      </c>
      <c r="B506" s="346">
        <v>71.0</v>
      </c>
      <c r="C506" s="362">
        <v>152229.0</v>
      </c>
      <c r="D506" s="355">
        <v>7.0</v>
      </c>
      <c r="E506" s="34" t="str">
        <f>IF(ISBLANK('Pencacahan SSN24'!W60),"belum","sudah")</f>
        <v>sudah</v>
      </c>
      <c r="F506" s="348">
        <f t="shared" si="1"/>
        <v>1</v>
      </c>
      <c r="G506" s="348">
        <f t="shared" si="2"/>
        <v>1</v>
      </c>
      <c r="H506" s="34">
        <f t="shared" si="54"/>
        <v>51</v>
      </c>
      <c r="I506" s="34">
        <f t="shared" si="3"/>
        <v>60</v>
      </c>
      <c r="J506" s="349" t="s">
        <v>502</v>
      </c>
      <c r="K506" s="349" t="s">
        <v>167</v>
      </c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6">
        <v>36.0</v>
      </c>
      <c r="B507" s="346">
        <v>71.0</v>
      </c>
      <c r="C507" s="362">
        <v>152229.0</v>
      </c>
      <c r="D507" s="355">
        <v>8.0</v>
      </c>
      <c r="E507" s="34" t="str">
        <f>IF(ISBLANK('Pencacahan SSN24'!X60),"belum","sudah")</f>
        <v>sudah</v>
      </c>
      <c r="F507" s="348">
        <f t="shared" si="1"/>
        <v>1</v>
      </c>
      <c r="G507" s="348">
        <f t="shared" si="2"/>
        <v>1</v>
      </c>
      <c r="H507" s="34">
        <f t="shared" si="54"/>
        <v>51</v>
      </c>
      <c r="I507" s="34">
        <f t="shared" si="3"/>
        <v>60</v>
      </c>
      <c r="J507" s="349" t="s">
        <v>502</v>
      </c>
      <c r="K507" s="349" t="s">
        <v>167</v>
      </c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6">
        <v>36.0</v>
      </c>
      <c r="B508" s="346">
        <v>71.0</v>
      </c>
      <c r="C508" s="362">
        <v>152229.0</v>
      </c>
      <c r="D508" s="355">
        <v>9.0</v>
      </c>
      <c r="E508" s="34" t="str">
        <f>IF(ISBLANK('Pencacahan SSN24'!Y60),"belum","sudah")</f>
        <v>sudah</v>
      </c>
      <c r="F508" s="348">
        <f t="shared" si="1"/>
        <v>1</v>
      </c>
      <c r="G508" s="348">
        <f t="shared" si="2"/>
        <v>1</v>
      </c>
      <c r="H508" s="34">
        <f t="shared" si="54"/>
        <v>51</v>
      </c>
      <c r="I508" s="34">
        <f t="shared" si="3"/>
        <v>60</v>
      </c>
      <c r="J508" s="349" t="s">
        <v>502</v>
      </c>
      <c r="K508" s="349" t="s">
        <v>167</v>
      </c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6">
        <v>36.0</v>
      </c>
      <c r="B509" s="346">
        <v>71.0</v>
      </c>
      <c r="C509" s="362">
        <v>152229.0</v>
      </c>
      <c r="D509" s="355">
        <v>11.0</v>
      </c>
      <c r="E509" s="34" t="str">
        <f>IF(ISBLANK('Pencacahan SSN24'!Z60),"belum","sudah")</f>
        <v>sudah</v>
      </c>
      <c r="F509" s="348">
        <f t="shared" si="1"/>
        <v>1</v>
      </c>
      <c r="G509" s="348">
        <f t="shared" si="2"/>
        <v>1</v>
      </c>
      <c r="H509" s="34">
        <f t="shared" si="54"/>
        <v>51</v>
      </c>
      <c r="I509" s="34">
        <f t="shared" si="3"/>
        <v>60</v>
      </c>
      <c r="J509" s="349" t="s">
        <v>502</v>
      </c>
      <c r="K509" s="349" t="s">
        <v>167</v>
      </c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6">
        <v>36.0</v>
      </c>
      <c r="B510" s="346">
        <v>71.0</v>
      </c>
      <c r="C510" s="362">
        <v>152229.0</v>
      </c>
      <c r="D510" s="355">
        <v>31.0</v>
      </c>
      <c r="E510" s="34" t="str">
        <f>IF(ISBLANK('Pencacahan SSN24'!AA60),"belum","sudah")</f>
        <v>sudah</v>
      </c>
      <c r="F510" s="348">
        <f t="shared" si="1"/>
        <v>1</v>
      </c>
      <c r="G510" s="348">
        <f t="shared" si="2"/>
        <v>1</v>
      </c>
      <c r="H510" s="34">
        <f t="shared" si="54"/>
        <v>51</v>
      </c>
      <c r="I510" s="34">
        <f t="shared" si="3"/>
        <v>60</v>
      </c>
      <c r="J510" s="349" t="s">
        <v>502</v>
      </c>
      <c r="K510" s="349" t="s">
        <v>167</v>
      </c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6">
        <v>36.0</v>
      </c>
      <c r="B511" s="346">
        <v>71.0</v>
      </c>
      <c r="C511" s="362">
        <v>152229.0</v>
      </c>
      <c r="D511" s="355">
        <v>32.0</v>
      </c>
      <c r="E511" s="34" t="str">
        <f>IF(ISBLANK('Pencacahan SSN24'!AB60),"belum","sudah")</f>
        <v>sudah</v>
      </c>
      <c r="F511" s="348">
        <f t="shared" si="1"/>
        <v>1</v>
      </c>
      <c r="G511" s="348">
        <f t="shared" si="2"/>
        <v>1</v>
      </c>
      <c r="H511" s="34">
        <f t="shared" si="54"/>
        <v>51</v>
      </c>
      <c r="I511" s="34">
        <f t="shared" si="3"/>
        <v>60</v>
      </c>
      <c r="J511" s="349" t="s">
        <v>502</v>
      </c>
      <c r="K511" s="349" t="s">
        <v>167</v>
      </c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6">
        <v>36.0</v>
      </c>
      <c r="B512" s="346">
        <v>71.0</v>
      </c>
      <c r="C512" s="362">
        <v>152229.0</v>
      </c>
      <c r="D512" s="355">
        <v>21.0</v>
      </c>
      <c r="E512" s="34" t="str">
        <f>IF(ISBLANK('Pencacahan SSN24'!AC60),"belum","sudah")</f>
        <v>sudah</v>
      </c>
      <c r="F512" s="348">
        <f t="shared" si="1"/>
        <v>1</v>
      </c>
      <c r="G512" s="348">
        <f t="shared" si="2"/>
        <v>1</v>
      </c>
      <c r="H512" s="34">
        <f t="shared" si="54"/>
        <v>51</v>
      </c>
      <c r="I512" s="34">
        <f t="shared" si="3"/>
        <v>60</v>
      </c>
      <c r="J512" s="349" t="s">
        <v>502</v>
      </c>
      <c r="K512" s="349" t="s">
        <v>167</v>
      </c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6">
        <v>36.0</v>
      </c>
      <c r="B513" s="346">
        <v>71.0</v>
      </c>
      <c r="C513" s="362">
        <v>152229.0</v>
      </c>
      <c r="D513" s="355">
        <v>33.0</v>
      </c>
      <c r="E513" s="34" t="str">
        <f>IF(ISBLANK('Pencacahan SSN24'!AD60),"belum","sudah")</f>
        <v>sudah</v>
      </c>
      <c r="F513" s="348">
        <f t="shared" si="1"/>
        <v>1</v>
      </c>
      <c r="G513" s="348">
        <f t="shared" si="2"/>
        <v>1</v>
      </c>
      <c r="H513" s="34">
        <f t="shared" si="54"/>
        <v>51</v>
      </c>
      <c r="I513" s="34">
        <f t="shared" si="3"/>
        <v>60</v>
      </c>
      <c r="J513" s="349" t="s">
        <v>502</v>
      </c>
      <c r="K513" s="349" t="s">
        <v>167</v>
      </c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6">
        <v>36.0</v>
      </c>
      <c r="B514" s="346">
        <v>71.0</v>
      </c>
      <c r="C514" s="356">
        <v>152301.0</v>
      </c>
      <c r="D514" s="355">
        <v>1.0</v>
      </c>
      <c r="E514" s="34" t="str">
        <f>IF(ISBLANK('Pencacahan SSN24'!U61),"belum","sudah")</f>
        <v>sudah</v>
      </c>
      <c r="F514" s="348">
        <f t="shared" si="1"/>
        <v>1</v>
      </c>
      <c r="G514" s="348">
        <f t="shared" si="2"/>
        <v>1</v>
      </c>
      <c r="H514" s="34">
        <f>H513+1</f>
        <v>52</v>
      </c>
      <c r="I514" s="34">
        <f t="shared" si="3"/>
        <v>61</v>
      </c>
      <c r="J514" s="349" t="s">
        <v>958</v>
      </c>
      <c r="K514" s="349" t="s">
        <v>967</v>
      </c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6">
        <v>36.0</v>
      </c>
      <c r="B515" s="346">
        <v>71.0</v>
      </c>
      <c r="C515" s="356">
        <v>152301.0</v>
      </c>
      <c r="D515" s="355">
        <v>2.0</v>
      </c>
      <c r="E515" s="34" t="str">
        <f>IF(ISBLANK('Pencacahan SSN24'!V61),"belum","sudah")</f>
        <v>sudah</v>
      </c>
      <c r="F515" s="348">
        <f t="shared" si="1"/>
        <v>1</v>
      </c>
      <c r="G515" s="348">
        <f t="shared" si="2"/>
        <v>1</v>
      </c>
      <c r="H515" s="34">
        <f t="shared" ref="H515:H523" si="55">H514</f>
        <v>52</v>
      </c>
      <c r="I515" s="34">
        <f t="shared" si="3"/>
        <v>61</v>
      </c>
      <c r="J515" s="349" t="s">
        <v>958</v>
      </c>
      <c r="K515" s="349" t="s">
        <v>967</v>
      </c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6">
        <v>36.0</v>
      </c>
      <c r="B516" s="346">
        <v>71.0</v>
      </c>
      <c r="C516" s="356">
        <v>152301.0</v>
      </c>
      <c r="D516" s="355">
        <v>3.0</v>
      </c>
      <c r="E516" s="34" t="str">
        <f>IF(ISBLANK('Pencacahan SSN24'!W61),"belum","sudah")</f>
        <v>sudah</v>
      </c>
      <c r="F516" s="348">
        <f t="shared" si="1"/>
        <v>1</v>
      </c>
      <c r="G516" s="348">
        <f t="shared" si="2"/>
        <v>1</v>
      </c>
      <c r="H516" s="34">
        <f t="shared" si="55"/>
        <v>52</v>
      </c>
      <c r="I516" s="34">
        <f t="shared" si="3"/>
        <v>61</v>
      </c>
      <c r="J516" s="349" t="s">
        <v>958</v>
      </c>
      <c r="K516" s="349" t="s">
        <v>967</v>
      </c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6">
        <v>36.0</v>
      </c>
      <c r="B517" s="346">
        <v>71.0</v>
      </c>
      <c r="C517" s="356">
        <v>152301.0</v>
      </c>
      <c r="D517" s="355">
        <v>4.0</v>
      </c>
      <c r="E517" s="34" t="str">
        <f>IF(ISBLANK('Pencacahan SSN24'!X61),"belum","sudah")</f>
        <v>sudah</v>
      </c>
      <c r="F517" s="348">
        <f t="shared" si="1"/>
        <v>1</v>
      </c>
      <c r="G517" s="348">
        <f t="shared" si="2"/>
        <v>1</v>
      </c>
      <c r="H517" s="34">
        <f t="shared" si="55"/>
        <v>52</v>
      </c>
      <c r="I517" s="34">
        <f t="shared" si="3"/>
        <v>61</v>
      </c>
      <c r="J517" s="349" t="s">
        <v>958</v>
      </c>
      <c r="K517" s="349" t="s">
        <v>967</v>
      </c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6">
        <v>36.0</v>
      </c>
      <c r="B518" s="346">
        <v>71.0</v>
      </c>
      <c r="C518" s="356">
        <v>152301.0</v>
      </c>
      <c r="D518" s="355">
        <v>5.0</v>
      </c>
      <c r="E518" s="34" t="str">
        <f>IF(ISBLANK('Pencacahan SSN24'!Y61),"belum","sudah")</f>
        <v>sudah</v>
      </c>
      <c r="F518" s="348">
        <f t="shared" si="1"/>
        <v>1</v>
      </c>
      <c r="G518" s="348">
        <f t="shared" si="2"/>
        <v>1</v>
      </c>
      <c r="H518" s="34">
        <f t="shared" si="55"/>
        <v>52</v>
      </c>
      <c r="I518" s="34">
        <f t="shared" si="3"/>
        <v>61</v>
      </c>
      <c r="J518" s="349" t="s">
        <v>958</v>
      </c>
      <c r="K518" s="349" t="s">
        <v>967</v>
      </c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6">
        <v>36.0</v>
      </c>
      <c r="B519" s="346">
        <v>71.0</v>
      </c>
      <c r="C519" s="356">
        <v>152301.0</v>
      </c>
      <c r="D519" s="355">
        <v>7.0</v>
      </c>
      <c r="E519" s="34" t="str">
        <f>IF(ISBLANK('Pencacahan SSN24'!Z61),"belum","sudah")</f>
        <v>sudah</v>
      </c>
      <c r="F519" s="348">
        <f t="shared" si="1"/>
        <v>1</v>
      </c>
      <c r="G519" s="348">
        <f t="shared" si="2"/>
        <v>1</v>
      </c>
      <c r="H519" s="34">
        <f t="shared" si="55"/>
        <v>52</v>
      </c>
      <c r="I519" s="34">
        <f t="shared" si="3"/>
        <v>61</v>
      </c>
      <c r="J519" s="349" t="s">
        <v>958</v>
      </c>
      <c r="K519" s="349" t="s">
        <v>967</v>
      </c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6">
        <v>36.0</v>
      </c>
      <c r="B520" s="346">
        <v>71.0</v>
      </c>
      <c r="C520" s="356">
        <v>152301.0</v>
      </c>
      <c r="D520" s="355">
        <v>8.0</v>
      </c>
      <c r="E520" s="34" t="str">
        <f>IF(ISBLANK('Pencacahan SSN24'!AA61),"belum","sudah")</f>
        <v>sudah</v>
      </c>
      <c r="F520" s="348">
        <f t="shared" si="1"/>
        <v>1</v>
      </c>
      <c r="G520" s="348">
        <f t="shared" si="2"/>
        <v>1</v>
      </c>
      <c r="H520" s="34">
        <f t="shared" si="55"/>
        <v>52</v>
      </c>
      <c r="I520" s="34">
        <f t="shared" si="3"/>
        <v>61</v>
      </c>
      <c r="J520" s="349" t="s">
        <v>958</v>
      </c>
      <c r="K520" s="349" t="s">
        <v>967</v>
      </c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6">
        <v>36.0</v>
      </c>
      <c r="B521" s="346">
        <v>71.0</v>
      </c>
      <c r="C521" s="356">
        <v>152301.0</v>
      </c>
      <c r="D521" s="355">
        <v>9.0</v>
      </c>
      <c r="E521" s="34" t="str">
        <f>IF(ISBLANK('Pencacahan SSN24'!AB61),"belum","sudah")</f>
        <v>sudah</v>
      </c>
      <c r="F521" s="348">
        <f t="shared" si="1"/>
        <v>1</v>
      </c>
      <c r="G521" s="348">
        <f t="shared" si="2"/>
        <v>1</v>
      </c>
      <c r="H521" s="34">
        <f t="shared" si="55"/>
        <v>52</v>
      </c>
      <c r="I521" s="34">
        <f t="shared" si="3"/>
        <v>61</v>
      </c>
      <c r="J521" s="349" t="s">
        <v>958</v>
      </c>
      <c r="K521" s="349" t="s">
        <v>967</v>
      </c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6">
        <v>36.0</v>
      </c>
      <c r="B522" s="346">
        <v>71.0</v>
      </c>
      <c r="C522" s="356">
        <v>152301.0</v>
      </c>
      <c r="D522" s="355">
        <v>11.0</v>
      </c>
      <c r="E522" s="34" t="str">
        <f>IF(ISBLANK('Pencacahan SSN24'!AC61),"belum","sudah")</f>
        <v>sudah</v>
      </c>
      <c r="F522" s="348">
        <f t="shared" si="1"/>
        <v>1</v>
      </c>
      <c r="G522" s="348">
        <f t="shared" si="2"/>
        <v>1</v>
      </c>
      <c r="H522" s="34">
        <f t="shared" si="55"/>
        <v>52</v>
      </c>
      <c r="I522" s="34">
        <f t="shared" si="3"/>
        <v>61</v>
      </c>
      <c r="J522" s="349" t="s">
        <v>958</v>
      </c>
      <c r="K522" s="349" t="s">
        <v>967</v>
      </c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6">
        <v>36.0</v>
      </c>
      <c r="B523" s="346">
        <v>71.0</v>
      </c>
      <c r="C523" s="356">
        <v>152301.0</v>
      </c>
      <c r="D523" s="355">
        <v>21.0</v>
      </c>
      <c r="E523" s="34" t="str">
        <f>IF(ISBLANK('Pencacahan SSN24'!AD61),"belum","sudah")</f>
        <v>sudah</v>
      </c>
      <c r="F523" s="348">
        <f t="shared" si="1"/>
        <v>1</v>
      </c>
      <c r="G523" s="348">
        <f t="shared" si="2"/>
        <v>1</v>
      </c>
      <c r="H523" s="34">
        <f t="shared" si="55"/>
        <v>52</v>
      </c>
      <c r="I523" s="34">
        <f t="shared" si="3"/>
        <v>61</v>
      </c>
      <c r="J523" s="349" t="s">
        <v>958</v>
      </c>
      <c r="K523" s="349" t="s">
        <v>967</v>
      </c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6">
        <v>36.0</v>
      </c>
      <c r="B524" s="346">
        <v>71.0</v>
      </c>
      <c r="C524" s="362">
        <v>152352.0</v>
      </c>
      <c r="D524" s="355">
        <v>1.0</v>
      </c>
      <c r="E524" s="34" t="str">
        <f>IF(ISBLANK('Pencacahan SSN24'!U62),"belum","sudah")</f>
        <v>sudah</v>
      </c>
      <c r="F524" s="348">
        <f t="shared" si="1"/>
        <v>1</v>
      </c>
      <c r="G524" s="348">
        <f t="shared" si="2"/>
        <v>1</v>
      </c>
      <c r="H524" s="34">
        <f>H523+1</f>
        <v>53</v>
      </c>
      <c r="I524" s="34">
        <f t="shared" si="3"/>
        <v>62</v>
      </c>
      <c r="J524" s="349" t="s">
        <v>958</v>
      </c>
      <c r="K524" s="349" t="s">
        <v>967</v>
      </c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6">
        <v>36.0</v>
      </c>
      <c r="B525" s="346">
        <v>71.0</v>
      </c>
      <c r="C525" s="362">
        <v>152352.0</v>
      </c>
      <c r="D525" s="355">
        <v>2.0</v>
      </c>
      <c r="E525" s="34" t="str">
        <f>IF(ISBLANK('Pencacahan SSN24'!V62),"belum","sudah")</f>
        <v>sudah</v>
      </c>
      <c r="F525" s="348">
        <f t="shared" si="1"/>
        <v>1</v>
      </c>
      <c r="G525" s="348">
        <f t="shared" si="2"/>
        <v>1</v>
      </c>
      <c r="H525" s="34">
        <f t="shared" ref="H525:H533" si="56">H524</f>
        <v>53</v>
      </c>
      <c r="I525" s="34">
        <f t="shared" si="3"/>
        <v>62</v>
      </c>
      <c r="J525" s="349" t="s">
        <v>958</v>
      </c>
      <c r="K525" s="349" t="s">
        <v>967</v>
      </c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6">
        <v>36.0</v>
      </c>
      <c r="B526" s="346">
        <v>71.0</v>
      </c>
      <c r="C526" s="362">
        <v>152352.0</v>
      </c>
      <c r="D526" s="355">
        <v>3.0</v>
      </c>
      <c r="E526" s="34" t="str">
        <f>IF(ISBLANK('Pencacahan SSN24'!W62),"belum","sudah")</f>
        <v>sudah</v>
      </c>
      <c r="F526" s="348">
        <f t="shared" si="1"/>
        <v>1</v>
      </c>
      <c r="G526" s="348">
        <f t="shared" si="2"/>
        <v>1</v>
      </c>
      <c r="H526" s="34">
        <f t="shared" si="56"/>
        <v>53</v>
      </c>
      <c r="I526" s="34">
        <f t="shared" si="3"/>
        <v>62</v>
      </c>
      <c r="J526" s="349" t="s">
        <v>958</v>
      </c>
      <c r="K526" s="349" t="s">
        <v>967</v>
      </c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6">
        <v>36.0</v>
      </c>
      <c r="B527" s="346">
        <v>71.0</v>
      </c>
      <c r="C527" s="362">
        <v>152352.0</v>
      </c>
      <c r="D527" s="355">
        <v>4.0</v>
      </c>
      <c r="E527" s="34" t="str">
        <f>IF(ISBLANK('Pencacahan SSN24'!X62),"belum","sudah")</f>
        <v>sudah</v>
      </c>
      <c r="F527" s="348">
        <f t="shared" si="1"/>
        <v>1</v>
      </c>
      <c r="G527" s="348">
        <f t="shared" si="2"/>
        <v>1</v>
      </c>
      <c r="H527" s="34">
        <f t="shared" si="56"/>
        <v>53</v>
      </c>
      <c r="I527" s="34">
        <f t="shared" si="3"/>
        <v>62</v>
      </c>
      <c r="J527" s="349" t="s">
        <v>958</v>
      </c>
      <c r="K527" s="349" t="s">
        <v>967</v>
      </c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6">
        <v>36.0</v>
      </c>
      <c r="B528" s="346">
        <v>71.0</v>
      </c>
      <c r="C528" s="362">
        <v>152352.0</v>
      </c>
      <c r="D528" s="355">
        <v>6.0</v>
      </c>
      <c r="E528" s="34" t="str">
        <f>IF(ISBLANK('Pencacahan SSN24'!Y62),"belum","sudah")</f>
        <v>sudah</v>
      </c>
      <c r="F528" s="348">
        <f t="shared" si="1"/>
        <v>1</v>
      </c>
      <c r="G528" s="348">
        <f t="shared" si="2"/>
        <v>1</v>
      </c>
      <c r="H528" s="34">
        <f t="shared" si="56"/>
        <v>53</v>
      </c>
      <c r="I528" s="34">
        <f t="shared" si="3"/>
        <v>62</v>
      </c>
      <c r="J528" s="349" t="s">
        <v>958</v>
      </c>
      <c r="K528" s="349" t="s">
        <v>967</v>
      </c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6">
        <v>36.0</v>
      </c>
      <c r="B529" s="346">
        <v>71.0</v>
      </c>
      <c r="C529" s="362">
        <v>152352.0</v>
      </c>
      <c r="D529" s="355">
        <v>8.0</v>
      </c>
      <c r="E529" s="34" t="str">
        <f>IF(ISBLANK('Pencacahan SSN24'!Z62),"belum","sudah")</f>
        <v>sudah</v>
      </c>
      <c r="F529" s="348">
        <f t="shared" si="1"/>
        <v>1</v>
      </c>
      <c r="G529" s="348">
        <f t="shared" si="2"/>
        <v>1</v>
      </c>
      <c r="H529" s="34">
        <f t="shared" si="56"/>
        <v>53</v>
      </c>
      <c r="I529" s="34">
        <f t="shared" si="3"/>
        <v>62</v>
      </c>
      <c r="J529" s="349" t="s">
        <v>958</v>
      </c>
      <c r="K529" s="349" t="s">
        <v>967</v>
      </c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6">
        <v>36.0</v>
      </c>
      <c r="B530" s="346">
        <v>71.0</v>
      </c>
      <c r="C530" s="362">
        <v>152352.0</v>
      </c>
      <c r="D530" s="355">
        <v>9.0</v>
      </c>
      <c r="E530" s="34" t="str">
        <f>IF(ISBLANK('Pencacahan SSN24'!AA62),"belum","sudah")</f>
        <v>sudah</v>
      </c>
      <c r="F530" s="348">
        <f t="shared" si="1"/>
        <v>1</v>
      </c>
      <c r="G530" s="348">
        <f t="shared" si="2"/>
        <v>1</v>
      </c>
      <c r="H530" s="34">
        <f t="shared" si="56"/>
        <v>53</v>
      </c>
      <c r="I530" s="34">
        <f t="shared" si="3"/>
        <v>62</v>
      </c>
      <c r="J530" s="349" t="s">
        <v>958</v>
      </c>
      <c r="K530" s="349" t="s">
        <v>967</v>
      </c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6">
        <v>36.0</v>
      </c>
      <c r="B531" s="346">
        <v>71.0</v>
      </c>
      <c r="C531" s="362">
        <v>152352.0</v>
      </c>
      <c r="D531" s="355">
        <v>11.0</v>
      </c>
      <c r="E531" s="34" t="str">
        <f>IF(ISBLANK('Pencacahan SSN24'!AB62),"belum","sudah")</f>
        <v>sudah</v>
      </c>
      <c r="F531" s="348">
        <f t="shared" si="1"/>
        <v>1</v>
      </c>
      <c r="G531" s="348">
        <f t="shared" si="2"/>
        <v>1</v>
      </c>
      <c r="H531" s="34">
        <f t="shared" si="56"/>
        <v>53</v>
      </c>
      <c r="I531" s="34">
        <f t="shared" si="3"/>
        <v>62</v>
      </c>
      <c r="J531" s="349" t="s">
        <v>958</v>
      </c>
      <c r="K531" s="349" t="s">
        <v>967</v>
      </c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6">
        <v>36.0</v>
      </c>
      <c r="B532" s="346">
        <v>71.0</v>
      </c>
      <c r="C532" s="362">
        <v>152352.0</v>
      </c>
      <c r="D532" s="355">
        <v>21.0</v>
      </c>
      <c r="E532" s="34" t="str">
        <f>IF(ISBLANK('Pencacahan SSN24'!AC62),"belum","sudah")</f>
        <v>sudah</v>
      </c>
      <c r="F532" s="348">
        <f t="shared" si="1"/>
        <v>1</v>
      </c>
      <c r="G532" s="348">
        <f t="shared" si="2"/>
        <v>1</v>
      </c>
      <c r="H532" s="34">
        <f t="shared" si="56"/>
        <v>53</v>
      </c>
      <c r="I532" s="34">
        <f t="shared" si="3"/>
        <v>62</v>
      </c>
      <c r="J532" s="349" t="s">
        <v>958</v>
      </c>
      <c r="K532" s="349" t="s">
        <v>967</v>
      </c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6">
        <v>36.0</v>
      </c>
      <c r="B533" s="346">
        <v>71.0</v>
      </c>
      <c r="C533" s="362">
        <v>152352.0</v>
      </c>
      <c r="D533" s="355">
        <v>22.0</v>
      </c>
      <c r="E533" s="34" t="str">
        <f>IF(ISBLANK('Pencacahan SSN24'!AD62),"belum","sudah")</f>
        <v>sudah</v>
      </c>
      <c r="F533" s="348">
        <f t="shared" si="1"/>
        <v>1</v>
      </c>
      <c r="G533" s="348">
        <f t="shared" si="2"/>
        <v>1</v>
      </c>
      <c r="H533" s="34">
        <f t="shared" si="56"/>
        <v>53</v>
      </c>
      <c r="I533" s="34">
        <f t="shared" si="3"/>
        <v>62</v>
      </c>
      <c r="J533" s="349" t="s">
        <v>958</v>
      </c>
      <c r="K533" s="349" t="s">
        <v>967</v>
      </c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6">
        <v>36.0</v>
      </c>
      <c r="B534" s="346">
        <v>71.0</v>
      </c>
      <c r="C534" s="361">
        <v>152393.0</v>
      </c>
      <c r="D534" s="355">
        <v>1.0</v>
      </c>
      <c r="E534" s="34" t="str">
        <f>IF(ISBLANK('Pencacahan SSN24'!U63),"belum","sudah")</f>
        <v>sudah</v>
      </c>
      <c r="F534" s="348">
        <f t="shared" si="1"/>
        <v>1</v>
      </c>
      <c r="G534" s="348">
        <f t="shared" si="2"/>
        <v>1</v>
      </c>
      <c r="H534" s="34">
        <f>H533+1</f>
        <v>54</v>
      </c>
      <c r="I534" s="34">
        <f t="shared" si="3"/>
        <v>63</v>
      </c>
      <c r="J534" s="349" t="s">
        <v>958</v>
      </c>
      <c r="K534" s="349" t="s">
        <v>957</v>
      </c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6">
        <v>36.0</v>
      </c>
      <c r="B535" s="346">
        <v>71.0</v>
      </c>
      <c r="C535" s="361">
        <v>152393.0</v>
      </c>
      <c r="D535" s="355">
        <v>4.0</v>
      </c>
      <c r="E535" s="34" t="str">
        <f>IF(ISBLANK('Pencacahan SSN24'!V63),"belum","sudah")</f>
        <v>sudah</v>
      </c>
      <c r="F535" s="348">
        <f t="shared" si="1"/>
        <v>1</v>
      </c>
      <c r="G535" s="348">
        <f t="shared" si="2"/>
        <v>1</v>
      </c>
      <c r="H535" s="34">
        <f t="shared" ref="H535:H543" si="57">H534</f>
        <v>54</v>
      </c>
      <c r="I535" s="34">
        <f t="shared" si="3"/>
        <v>63</v>
      </c>
      <c r="J535" s="349" t="s">
        <v>958</v>
      </c>
      <c r="K535" s="349" t="s">
        <v>957</v>
      </c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6">
        <v>36.0</v>
      </c>
      <c r="B536" s="346">
        <v>71.0</v>
      </c>
      <c r="C536" s="361">
        <v>152393.0</v>
      </c>
      <c r="D536" s="355">
        <v>5.0</v>
      </c>
      <c r="E536" s="34" t="str">
        <f>IF(ISBLANK('Pencacahan SSN24'!W63),"belum","sudah")</f>
        <v>sudah</v>
      </c>
      <c r="F536" s="348">
        <f t="shared" si="1"/>
        <v>1</v>
      </c>
      <c r="G536" s="348">
        <f t="shared" si="2"/>
        <v>1</v>
      </c>
      <c r="H536" s="34">
        <f t="shared" si="57"/>
        <v>54</v>
      </c>
      <c r="I536" s="34">
        <f t="shared" si="3"/>
        <v>63</v>
      </c>
      <c r="J536" s="349" t="s">
        <v>958</v>
      </c>
      <c r="K536" s="349" t="s">
        <v>957</v>
      </c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6">
        <v>36.0</v>
      </c>
      <c r="B537" s="346">
        <v>71.0</v>
      </c>
      <c r="C537" s="361">
        <v>152393.0</v>
      </c>
      <c r="D537" s="355">
        <v>6.0</v>
      </c>
      <c r="E537" s="34" t="str">
        <f>IF(ISBLANK('Pencacahan SSN24'!X63),"belum","sudah")</f>
        <v>sudah</v>
      </c>
      <c r="F537" s="348">
        <f t="shared" si="1"/>
        <v>1</v>
      </c>
      <c r="G537" s="348">
        <f t="shared" si="2"/>
        <v>1</v>
      </c>
      <c r="H537" s="34">
        <f t="shared" si="57"/>
        <v>54</v>
      </c>
      <c r="I537" s="34">
        <f t="shared" si="3"/>
        <v>63</v>
      </c>
      <c r="J537" s="349" t="s">
        <v>958</v>
      </c>
      <c r="K537" s="349" t="s">
        <v>957</v>
      </c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6">
        <v>36.0</v>
      </c>
      <c r="B538" s="346">
        <v>71.0</v>
      </c>
      <c r="C538" s="361">
        <v>152393.0</v>
      </c>
      <c r="D538" s="355">
        <v>7.0</v>
      </c>
      <c r="E538" s="34" t="str">
        <f>IF(ISBLANK('Pencacahan SSN24'!Y63),"belum","sudah")</f>
        <v>sudah</v>
      </c>
      <c r="F538" s="348">
        <f t="shared" si="1"/>
        <v>1</v>
      </c>
      <c r="G538" s="348">
        <f t="shared" si="2"/>
        <v>1</v>
      </c>
      <c r="H538" s="34">
        <f t="shared" si="57"/>
        <v>54</v>
      </c>
      <c r="I538" s="34">
        <f t="shared" si="3"/>
        <v>63</v>
      </c>
      <c r="J538" s="349" t="s">
        <v>958</v>
      </c>
      <c r="K538" s="349" t="s">
        <v>957</v>
      </c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6">
        <v>36.0</v>
      </c>
      <c r="B539" s="346">
        <v>71.0</v>
      </c>
      <c r="C539" s="361">
        <v>152393.0</v>
      </c>
      <c r="D539" s="355">
        <v>8.0</v>
      </c>
      <c r="E539" s="34" t="str">
        <f>IF(ISBLANK('Pencacahan SSN24'!Z63),"belum","sudah")</f>
        <v>sudah</v>
      </c>
      <c r="F539" s="348">
        <f t="shared" si="1"/>
        <v>1</v>
      </c>
      <c r="G539" s="348">
        <f t="shared" si="2"/>
        <v>1</v>
      </c>
      <c r="H539" s="34">
        <f t="shared" si="57"/>
        <v>54</v>
      </c>
      <c r="I539" s="34">
        <f t="shared" si="3"/>
        <v>63</v>
      </c>
      <c r="J539" s="349" t="s">
        <v>958</v>
      </c>
      <c r="K539" s="349" t="s">
        <v>957</v>
      </c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6">
        <v>36.0</v>
      </c>
      <c r="B540" s="346">
        <v>71.0</v>
      </c>
      <c r="C540" s="361">
        <v>152393.0</v>
      </c>
      <c r="D540" s="355">
        <v>9.0</v>
      </c>
      <c r="E540" s="34" t="str">
        <f>IF(ISBLANK('Pencacahan SSN24'!AA63),"belum","sudah")</f>
        <v>sudah</v>
      </c>
      <c r="F540" s="348">
        <f t="shared" si="1"/>
        <v>1</v>
      </c>
      <c r="G540" s="348">
        <f t="shared" si="2"/>
        <v>1</v>
      </c>
      <c r="H540" s="34">
        <f t="shared" si="57"/>
        <v>54</v>
      </c>
      <c r="I540" s="34">
        <f t="shared" si="3"/>
        <v>63</v>
      </c>
      <c r="J540" s="349" t="s">
        <v>958</v>
      </c>
      <c r="K540" s="349" t="s">
        <v>957</v>
      </c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6">
        <v>36.0</v>
      </c>
      <c r="B541" s="346">
        <v>71.0</v>
      </c>
      <c r="C541" s="361">
        <v>152393.0</v>
      </c>
      <c r="D541" s="355">
        <v>11.0</v>
      </c>
      <c r="E541" s="34" t="str">
        <f>IF(ISBLANK('Pencacahan SSN24'!AB63),"belum","sudah")</f>
        <v>sudah</v>
      </c>
      <c r="F541" s="348">
        <f t="shared" si="1"/>
        <v>1</v>
      </c>
      <c r="G541" s="348">
        <f t="shared" si="2"/>
        <v>1</v>
      </c>
      <c r="H541" s="34">
        <f t="shared" si="57"/>
        <v>54</v>
      </c>
      <c r="I541" s="34">
        <f t="shared" si="3"/>
        <v>63</v>
      </c>
      <c r="J541" s="349" t="s">
        <v>958</v>
      </c>
      <c r="K541" s="349" t="s">
        <v>957</v>
      </c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6">
        <v>36.0</v>
      </c>
      <c r="B542" s="346">
        <v>71.0</v>
      </c>
      <c r="C542" s="361">
        <v>152393.0</v>
      </c>
      <c r="D542" s="355">
        <v>21.0</v>
      </c>
      <c r="E542" s="34" t="str">
        <f>IF(ISBLANK('Pencacahan SSN24'!AC63),"belum","sudah")</f>
        <v>sudah</v>
      </c>
      <c r="F542" s="348">
        <f t="shared" si="1"/>
        <v>1</v>
      </c>
      <c r="G542" s="348">
        <f t="shared" si="2"/>
        <v>1</v>
      </c>
      <c r="H542" s="34">
        <f t="shared" si="57"/>
        <v>54</v>
      </c>
      <c r="I542" s="34">
        <f t="shared" si="3"/>
        <v>63</v>
      </c>
      <c r="J542" s="349" t="s">
        <v>958</v>
      </c>
      <c r="K542" s="349" t="s">
        <v>957</v>
      </c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6">
        <v>36.0</v>
      </c>
      <c r="B543" s="346">
        <v>71.0</v>
      </c>
      <c r="C543" s="361">
        <v>152393.0</v>
      </c>
      <c r="D543" s="355">
        <v>22.0</v>
      </c>
      <c r="E543" s="34" t="str">
        <f>IF(ISBLANK('Pencacahan SSN24'!AD63),"belum","sudah")</f>
        <v>sudah</v>
      </c>
      <c r="F543" s="348">
        <f t="shared" si="1"/>
        <v>1</v>
      </c>
      <c r="G543" s="348">
        <f t="shared" si="2"/>
        <v>1</v>
      </c>
      <c r="H543" s="34">
        <f t="shared" si="57"/>
        <v>54</v>
      </c>
      <c r="I543" s="34">
        <f t="shared" si="3"/>
        <v>63</v>
      </c>
      <c r="J543" s="349" t="s">
        <v>958</v>
      </c>
      <c r="K543" s="349" t="s">
        <v>957</v>
      </c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6">
        <v>36.0</v>
      </c>
      <c r="B544" s="346">
        <v>71.0</v>
      </c>
      <c r="C544" s="362">
        <v>152437.0</v>
      </c>
      <c r="D544" s="355">
        <v>1.0</v>
      </c>
      <c r="E544" s="348" t="str">
        <f>IF(ISBLANK('Pencacahan SSN24'!U64),"belum","sudah")</f>
        <v>sudah</v>
      </c>
      <c r="F544" s="348">
        <f t="shared" si="1"/>
        <v>1</v>
      </c>
      <c r="G544" s="348">
        <f t="shared" si="2"/>
        <v>1</v>
      </c>
      <c r="H544" s="34">
        <f>H543+1</f>
        <v>55</v>
      </c>
      <c r="I544" s="34">
        <f t="shared" si="3"/>
        <v>64</v>
      </c>
      <c r="J544" s="349" t="s">
        <v>502</v>
      </c>
      <c r="K544" s="349" t="s">
        <v>985</v>
      </c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6">
        <v>36.0</v>
      </c>
      <c r="B545" s="346">
        <v>71.0</v>
      </c>
      <c r="C545" s="362">
        <v>152437.0</v>
      </c>
      <c r="D545" s="355">
        <v>2.0</v>
      </c>
      <c r="E545" s="348" t="str">
        <f>IF(ISBLANK('Pencacahan SSN24'!V64),"belum","sudah")</f>
        <v>sudah</v>
      </c>
      <c r="F545" s="348">
        <f t="shared" si="1"/>
        <v>1</v>
      </c>
      <c r="G545" s="348">
        <f t="shared" si="2"/>
        <v>1</v>
      </c>
      <c r="H545" s="34">
        <f t="shared" ref="H545:H553" si="58">H544</f>
        <v>55</v>
      </c>
      <c r="I545" s="34">
        <f t="shared" si="3"/>
        <v>64</v>
      </c>
      <c r="J545" s="349" t="s">
        <v>502</v>
      </c>
      <c r="K545" s="349" t="s">
        <v>985</v>
      </c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6">
        <v>36.0</v>
      </c>
      <c r="B546" s="346">
        <v>71.0</v>
      </c>
      <c r="C546" s="362">
        <v>152437.0</v>
      </c>
      <c r="D546" s="355">
        <v>3.0</v>
      </c>
      <c r="E546" s="348" t="str">
        <f>IF(ISBLANK('Pencacahan SSN24'!W64),"belum","sudah")</f>
        <v>sudah</v>
      </c>
      <c r="F546" s="348">
        <f t="shared" si="1"/>
        <v>1</v>
      </c>
      <c r="G546" s="348">
        <f t="shared" si="2"/>
        <v>1</v>
      </c>
      <c r="H546" s="34">
        <f t="shared" si="58"/>
        <v>55</v>
      </c>
      <c r="I546" s="34">
        <f t="shared" si="3"/>
        <v>64</v>
      </c>
      <c r="J546" s="349" t="s">
        <v>502</v>
      </c>
      <c r="K546" s="349" t="s">
        <v>985</v>
      </c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6">
        <v>36.0</v>
      </c>
      <c r="B547" s="346">
        <v>71.0</v>
      </c>
      <c r="C547" s="362">
        <v>152437.0</v>
      </c>
      <c r="D547" s="355">
        <v>4.0</v>
      </c>
      <c r="E547" s="348" t="str">
        <f>IF(ISBLANK('Pencacahan SSN24'!X64),"belum","sudah")</f>
        <v>sudah</v>
      </c>
      <c r="F547" s="348">
        <f t="shared" si="1"/>
        <v>1</v>
      </c>
      <c r="G547" s="348">
        <f t="shared" si="2"/>
        <v>1</v>
      </c>
      <c r="H547" s="34">
        <f t="shared" si="58"/>
        <v>55</v>
      </c>
      <c r="I547" s="34">
        <f t="shared" si="3"/>
        <v>64</v>
      </c>
      <c r="J547" s="349" t="s">
        <v>502</v>
      </c>
      <c r="K547" s="349" t="s">
        <v>985</v>
      </c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6">
        <v>36.0</v>
      </c>
      <c r="B548" s="346">
        <v>71.0</v>
      </c>
      <c r="C548" s="362">
        <v>152437.0</v>
      </c>
      <c r="D548" s="355">
        <v>5.0</v>
      </c>
      <c r="E548" s="34" t="str">
        <f>IF(ISBLANK('Pencacahan SSN24'!Y64),"belum","sudah")</f>
        <v>sudah</v>
      </c>
      <c r="F548" s="348">
        <f t="shared" si="1"/>
        <v>1</v>
      </c>
      <c r="G548" s="348">
        <f t="shared" si="2"/>
        <v>1</v>
      </c>
      <c r="H548" s="34">
        <f t="shared" si="58"/>
        <v>55</v>
      </c>
      <c r="I548" s="34">
        <f t="shared" si="3"/>
        <v>64</v>
      </c>
      <c r="J548" s="349" t="s">
        <v>502</v>
      </c>
      <c r="K548" s="349" t="s">
        <v>985</v>
      </c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6">
        <v>36.0</v>
      </c>
      <c r="B549" s="346">
        <v>71.0</v>
      </c>
      <c r="C549" s="362">
        <v>152437.0</v>
      </c>
      <c r="D549" s="355">
        <v>6.0</v>
      </c>
      <c r="E549" s="34" t="str">
        <f>IF(ISBLANK('Pencacahan SSN24'!Z64),"belum","sudah")</f>
        <v>sudah</v>
      </c>
      <c r="F549" s="348">
        <f t="shared" si="1"/>
        <v>1</v>
      </c>
      <c r="G549" s="348">
        <f t="shared" si="2"/>
        <v>1</v>
      </c>
      <c r="H549" s="34">
        <f t="shared" si="58"/>
        <v>55</v>
      </c>
      <c r="I549" s="34">
        <f t="shared" si="3"/>
        <v>64</v>
      </c>
      <c r="J549" s="349" t="s">
        <v>502</v>
      </c>
      <c r="K549" s="349" t="s">
        <v>985</v>
      </c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6">
        <v>36.0</v>
      </c>
      <c r="B550" s="346">
        <v>71.0</v>
      </c>
      <c r="C550" s="362">
        <v>152437.0</v>
      </c>
      <c r="D550" s="355">
        <v>7.0</v>
      </c>
      <c r="E550" s="34" t="str">
        <f>IF(ISBLANK('Pencacahan SSN24'!AA64),"belum","sudah")</f>
        <v>sudah</v>
      </c>
      <c r="F550" s="348">
        <f t="shared" si="1"/>
        <v>1</v>
      </c>
      <c r="G550" s="348">
        <f t="shared" si="2"/>
        <v>1</v>
      </c>
      <c r="H550" s="34">
        <f t="shared" si="58"/>
        <v>55</v>
      </c>
      <c r="I550" s="34">
        <f t="shared" si="3"/>
        <v>64</v>
      </c>
      <c r="J550" s="349" t="s">
        <v>502</v>
      </c>
      <c r="K550" s="349" t="s">
        <v>985</v>
      </c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6">
        <v>36.0</v>
      </c>
      <c r="B551" s="346">
        <v>71.0</v>
      </c>
      <c r="C551" s="362">
        <v>152437.0</v>
      </c>
      <c r="D551" s="355">
        <v>8.0</v>
      </c>
      <c r="E551" s="34" t="str">
        <f>IF(ISBLANK('Pencacahan SSN24'!AB64),"belum","sudah")</f>
        <v>sudah</v>
      </c>
      <c r="F551" s="348">
        <f t="shared" si="1"/>
        <v>1</v>
      </c>
      <c r="G551" s="348">
        <f t="shared" si="2"/>
        <v>1</v>
      </c>
      <c r="H551" s="34">
        <f t="shared" si="58"/>
        <v>55</v>
      </c>
      <c r="I551" s="34">
        <f t="shared" si="3"/>
        <v>64</v>
      </c>
      <c r="J551" s="349" t="s">
        <v>502</v>
      </c>
      <c r="K551" s="349" t="s">
        <v>985</v>
      </c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6">
        <v>36.0</v>
      </c>
      <c r="B552" s="346">
        <v>71.0</v>
      </c>
      <c r="C552" s="362">
        <v>152437.0</v>
      </c>
      <c r="D552" s="355">
        <v>9.0</v>
      </c>
      <c r="E552" s="34" t="str">
        <f>IF(ISBLANK('Pencacahan SSN24'!AC64),"belum","sudah")</f>
        <v>sudah</v>
      </c>
      <c r="F552" s="348">
        <f t="shared" si="1"/>
        <v>1</v>
      </c>
      <c r="G552" s="348">
        <f t="shared" si="2"/>
        <v>1</v>
      </c>
      <c r="H552" s="34">
        <f t="shared" si="58"/>
        <v>55</v>
      </c>
      <c r="I552" s="34">
        <f t="shared" si="3"/>
        <v>64</v>
      </c>
      <c r="J552" s="349" t="s">
        <v>502</v>
      </c>
      <c r="K552" s="349" t="s">
        <v>985</v>
      </c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6">
        <v>36.0</v>
      </c>
      <c r="B553" s="346">
        <v>71.0</v>
      </c>
      <c r="C553" s="362">
        <v>152437.0</v>
      </c>
      <c r="D553" s="355">
        <v>10.0</v>
      </c>
      <c r="E553" s="34" t="str">
        <f>IF(ISBLANK('Pencacahan SSN24'!AD64),"belum","sudah")</f>
        <v>sudah</v>
      </c>
      <c r="F553" s="348">
        <f t="shared" si="1"/>
        <v>1</v>
      </c>
      <c r="G553" s="348">
        <f t="shared" si="2"/>
        <v>1</v>
      </c>
      <c r="H553" s="34">
        <f t="shared" si="58"/>
        <v>55</v>
      </c>
      <c r="I553" s="34">
        <f t="shared" si="3"/>
        <v>64</v>
      </c>
      <c r="J553" s="349" t="s">
        <v>502</v>
      </c>
      <c r="K553" s="349" t="s">
        <v>985</v>
      </c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6">
        <v>36.0</v>
      </c>
      <c r="B554" s="346">
        <v>71.0</v>
      </c>
      <c r="C554" s="360">
        <v>152490.0</v>
      </c>
      <c r="D554" s="355">
        <v>2.0</v>
      </c>
      <c r="E554" s="34" t="str">
        <f>IF(ISBLANK('Pencacahan SSN24'!U65),"belum","sudah")</f>
        <v>sudah</v>
      </c>
      <c r="F554" s="348">
        <f t="shared" si="1"/>
        <v>1</v>
      </c>
      <c r="G554" s="348">
        <f t="shared" si="2"/>
        <v>1</v>
      </c>
      <c r="H554" s="34">
        <f>H553+1</f>
        <v>56</v>
      </c>
      <c r="I554" s="34">
        <f t="shared" si="3"/>
        <v>65</v>
      </c>
      <c r="J554" s="349" t="s">
        <v>290</v>
      </c>
      <c r="K554" s="349" t="s">
        <v>522</v>
      </c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6">
        <v>36.0</v>
      </c>
      <c r="B555" s="346">
        <v>71.0</v>
      </c>
      <c r="C555" s="360">
        <v>152490.0</v>
      </c>
      <c r="D555" s="355">
        <v>3.0</v>
      </c>
      <c r="E555" s="34" t="str">
        <f>IF(ISBLANK('Pencacahan SSN24'!V65),"belum","sudah")</f>
        <v>sudah</v>
      </c>
      <c r="F555" s="348">
        <f t="shared" si="1"/>
        <v>1</v>
      </c>
      <c r="G555" s="348">
        <f t="shared" si="2"/>
        <v>1</v>
      </c>
      <c r="H555" s="34">
        <f t="shared" ref="H555:H563" si="59">H554</f>
        <v>56</v>
      </c>
      <c r="I555" s="34">
        <f t="shared" si="3"/>
        <v>65</v>
      </c>
      <c r="J555" s="349" t="s">
        <v>290</v>
      </c>
      <c r="K555" s="349" t="s">
        <v>522</v>
      </c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6">
        <v>36.0</v>
      </c>
      <c r="B556" s="346">
        <v>71.0</v>
      </c>
      <c r="C556" s="360">
        <v>152490.0</v>
      </c>
      <c r="D556" s="355">
        <v>4.0</v>
      </c>
      <c r="E556" s="34" t="str">
        <f>IF(ISBLANK('Pencacahan SSN24'!W65),"belum","sudah")</f>
        <v>sudah</v>
      </c>
      <c r="F556" s="348">
        <f t="shared" si="1"/>
        <v>1</v>
      </c>
      <c r="G556" s="348">
        <f t="shared" si="2"/>
        <v>1</v>
      </c>
      <c r="H556" s="34">
        <f t="shared" si="59"/>
        <v>56</v>
      </c>
      <c r="I556" s="34">
        <f t="shared" si="3"/>
        <v>65</v>
      </c>
      <c r="J556" s="349" t="s">
        <v>290</v>
      </c>
      <c r="K556" s="349" t="s">
        <v>522</v>
      </c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6">
        <v>36.0</v>
      </c>
      <c r="B557" s="346">
        <v>71.0</v>
      </c>
      <c r="C557" s="360">
        <v>152490.0</v>
      </c>
      <c r="D557" s="355">
        <v>5.0</v>
      </c>
      <c r="E557" s="34" t="str">
        <f>IF(ISBLANK('Pencacahan SSN24'!X65),"belum","sudah")</f>
        <v>sudah</v>
      </c>
      <c r="F557" s="348">
        <f t="shared" si="1"/>
        <v>1</v>
      </c>
      <c r="G557" s="348">
        <f t="shared" si="2"/>
        <v>1</v>
      </c>
      <c r="H557" s="34">
        <f t="shared" si="59"/>
        <v>56</v>
      </c>
      <c r="I557" s="34">
        <f t="shared" si="3"/>
        <v>65</v>
      </c>
      <c r="J557" s="349" t="s">
        <v>290</v>
      </c>
      <c r="K557" s="349" t="s">
        <v>522</v>
      </c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6">
        <v>36.0</v>
      </c>
      <c r="B558" s="346">
        <v>71.0</v>
      </c>
      <c r="C558" s="360">
        <v>152490.0</v>
      </c>
      <c r="D558" s="355">
        <v>6.0</v>
      </c>
      <c r="E558" s="34" t="str">
        <f>IF(ISBLANK('Pencacahan SSN24'!Y65),"belum","sudah")</f>
        <v>sudah</v>
      </c>
      <c r="F558" s="348">
        <f t="shared" si="1"/>
        <v>1</v>
      </c>
      <c r="G558" s="348">
        <f t="shared" si="2"/>
        <v>1</v>
      </c>
      <c r="H558" s="34">
        <f t="shared" si="59"/>
        <v>56</v>
      </c>
      <c r="I558" s="34">
        <f t="shared" si="3"/>
        <v>65</v>
      </c>
      <c r="J558" s="349" t="s">
        <v>290</v>
      </c>
      <c r="K558" s="349" t="s">
        <v>522</v>
      </c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6">
        <v>36.0</v>
      </c>
      <c r="B559" s="346">
        <v>71.0</v>
      </c>
      <c r="C559" s="360">
        <v>152490.0</v>
      </c>
      <c r="D559" s="355">
        <v>7.0</v>
      </c>
      <c r="E559" s="34" t="str">
        <f>IF(ISBLANK('Pencacahan SSN24'!Z65),"belum","sudah")</f>
        <v>sudah</v>
      </c>
      <c r="F559" s="348">
        <f t="shared" si="1"/>
        <v>1</v>
      </c>
      <c r="G559" s="348">
        <f t="shared" si="2"/>
        <v>1</v>
      </c>
      <c r="H559" s="34">
        <f t="shared" si="59"/>
        <v>56</v>
      </c>
      <c r="I559" s="34">
        <f t="shared" si="3"/>
        <v>65</v>
      </c>
      <c r="J559" s="349" t="s">
        <v>290</v>
      </c>
      <c r="K559" s="349" t="s">
        <v>522</v>
      </c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6">
        <v>36.0</v>
      </c>
      <c r="B560" s="346">
        <v>71.0</v>
      </c>
      <c r="C560" s="360">
        <v>152490.0</v>
      </c>
      <c r="D560" s="355">
        <v>8.0</v>
      </c>
      <c r="E560" s="34" t="str">
        <f>IF(ISBLANK('Pencacahan SSN24'!AA65),"belum","sudah")</f>
        <v>sudah</v>
      </c>
      <c r="F560" s="348">
        <f t="shared" si="1"/>
        <v>1</v>
      </c>
      <c r="G560" s="348">
        <f t="shared" si="2"/>
        <v>1</v>
      </c>
      <c r="H560" s="34">
        <f t="shared" si="59"/>
        <v>56</v>
      </c>
      <c r="I560" s="34">
        <f t="shared" si="3"/>
        <v>65</v>
      </c>
      <c r="J560" s="349" t="s">
        <v>290</v>
      </c>
      <c r="K560" s="349" t="s">
        <v>522</v>
      </c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6">
        <v>36.0</v>
      </c>
      <c r="B561" s="346">
        <v>71.0</v>
      </c>
      <c r="C561" s="360">
        <v>152490.0</v>
      </c>
      <c r="D561" s="355">
        <v>11.0</v>
      </c>
      <c r="E561" s="34" t="str">
        <f>IF(ISBLANK('Pencacahan SSN24'!AB65),"belum","sudah")</f>
        <v>sudah</v>
      </c>
      <c r="F561" s="348">
        <f t="shared" si="1"/>
        <v>1</v>
      </c>
      <c r="G561" s="348">
        <f t="shared" si="2"/>
        <v>1</v>
      </c>
      <c r="H561" s="34">
        <f t="shared" si="59"/>
        <v>56</v>
      </c>
      <c r="I561" s="34">
        <f t="shared" si="3"/>
        <v>65</v>
      </c>
      <c r="J561" s="349" t="s">
        <v>290</v>
      </c>
      <c r="K561" s="349" t="s">
        <v>522</v>
      </c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6">
        <v>36.0</v>
      </c>
      <c r="B562" s="346">
        <v>71.0</v>
      </c>
      <c r="C562" s="360">
        <v>152490.0</v>
      </c>
      <c r="D562" s="355">
        <v>21.0</v>
      </c>
      <c r="E562" s="34" t="str">
        <f>IF(ISBLANK('Pencacahan SSN24'!AC65),"belum","sudah")</f>
        <v>sudah</v>
      </c>
      <c r="F562" s="348">
        <f t="shared" si="1"/>
        <v>1</v>
      </c>
      <c r="G562" s="348">
        <f t="shared" si="2"/>
        <v>1</v>
      </c>
      <c r="H562" s="34">
        <f t="shared" si="59"/>
        <v>56</v>
      </c>
      <c r="I562" s="34">
        <f t="shared" si="3"/>
        <v>65</v>
      </c>
      <c r="J562" s="349" t="s">
        <v>290</v>
      </c>
      <c r="K562" s="349" t="s">
        <v>522</v>
      </c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6">
        <v>36.0</v>
      </c>
      <c r="B563" s="346">
        <v>71.0</v>
      </c>
      <c r="C563" s="360">
        <v>152490.0</v>
      </c>
      <c r="D563" s="355">
        <v>22.0</v>
      </c>
      <c r="E563" s="34" t="str">
        <f>IF(ISBLANK('Pencacahan SSN24'!AD65),"belum","sudah")</f>
        <v>sudah</v>
      </c>
      <c r="F563" s="348">
        <f t="shared" si="1"/>
        <v>1</v>
      </c>
      <c r="G563" s="348">
        <f t="shared" si="2"/>
        <v>1</v>
      </c>
      <c r="H563" s="34">
        <f t="shared" si="59"/>
        <v>56</v>
      </c>
      <c r="I563" s="34">
        <f t="shared" si="3"/>
        <v>65</v>
      </c>
      <c r="J563" s="349" t="s">
        <v>290</v>
      </c>
      <c r="K563" s="349" t="s">
        <v>522</v>
      </c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6">
        <v>36.0</v>
      </c>
      <c r="B564" s="346">
        <v>71.0</v>
      </c>
      <c r="C564" s="356">
        <v>152555.0</v>
      </c>
      <c r="D564" s="355">
        <v>1.0</v>
      </c>
      <c r="E564" s="34" t="str">
        <f>IF(ISBLANK('Pencacahan SSN24'!U66),"belum","sudah")</f>
        <v>sudah</v>
      </c>
      <c r="F564" s="348">
        <f t="shared" si="1"/>
        <v>1</v>
      </c>
      <c r="G564" s="348">
        <f t="shared" si="2"/>
        <v>1</v>
      </c>
      <c r="H564" s="34">
        <f>H563+1</f>
        <v>57</v>
      </c>
      <c r="I564" s="34">
        <f t="shared" si="3"/>
        <v>66</v>
      </c>
      <c r="J564" s="349" t="s">
        <v>516</v>
      </c>
      <c r="K564" s="349" t="s">
        <v>994</v>
      </c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6">
        <v>36.0</v>
      </c>
      <c r="B565" s="346">
        <v>71.0</v>
      </c>
      <c r="C565" s="356">
        <v>152555.0</v>
      </c>
      <c r="D565" s="355">
        <v>2.0</v>
      </c>
      <c r="E565" s="34" t="str">
        <f>IF(ISBLANK('Pencacahan SSN24'!V66),"belum","sudah")</f>
        <v>sudah</v>
      </c>
      <c r="F565" s="348">
        <f t="shared" si="1"/>
        <v>1</v>
      </c>
      <c r="G565" s="348">
        <f t="shared" si="2"/>
        <v>1</v>
      </c>
      <c r="H565" s="34">
        <f t="shared" ref="H565:H573" si="60">H564</f>
        <v>57</v>
      </c>
      <c r="I565" s="34">
        <f t="shared" si="3"/>
        <v>66</v>
      </c>
      <c r="J565" s="349" t="s">
        <v>516</v>
      </c>
      <c r="K565" s="349" t="s">
        <v>994</v>
      </c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6">
        <v>36.0</v>
      </c>
      <c r="B566" s="346">
        <v>71.0</v>
      </c>
      <c r="C566" s="356">
        <v>152555.0</v>
      </c>
      <c r="D566" s="355">
        <v>3.0</v>
      </c>
      <c r="E566" s="34" t="str">
        <f>IF(ISBLANK('Pencacahan SSN24'!W66),"belum","sudah")</f>
        <v>sudah</v>
      </c>
      <c r="F566" s="348">
        <f t="shared" si="1"/>
        <v>1</v>
      </c>
      <c r="G566" s="348">
        <f t="shared" si="2"/>
        <v>1</v>
      </c>
      <c r="H566" s="34">
        <f t="shared" si="60"/>
        <v>57</v>
      </c>
      <c r="I566" s="34">
        <f t="shared" si="3"/>
        <v>66</v>
      </c>
      <c r="J566" s="349" t="s">
        <v>516</v>
      </c>
      <c r="K566" s="349" t="s">
        <v>994</v>
      </c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6">
        <v>36.0</v>
      </c>
      <c r="B567" s="346">
        <v>71.0</v>
      </c>
      <c r="C567" s="356">
        <v>152555.0</v>
      </c>
      <c r="D567" s="355">
        <v>4.0</v>
      </c>
      <c r="E567" s="34" t="str">
        <f>IF(ISBLANK('Pencacahan SSN24'!X66),"belum","sudah")</f>
        <v>sudah</v>
      </c>
      <c r="F567" s="348">
        <f t="shared" si="1"/>
        <v>1</v>
      </c>
      <c r="G567" s="348">
        <f t="shared" si="2"/>
        <v>1</v>
      </c>
      <c r="H567" s="34">
        <f t="shared" si="60"/>
        <v>57</v>
      </c>
      <c r="I567" s="34">
        <f t="shared" si="3"/>
        <v>66</v>
      </c>
      <c r="J567" s="349" t="s">
        <v>516</v>
      </c>
      <c r="K567" s="349" t="s">
        <v>994</v>
      </c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6">
        <v>36.0</v>
      </c>
      <c r="B568" s="346">
        <v>71.0</v>
      </c>
      <c r="C568" s="356">
        <v>152555.0</v>
      </c>
      <c r="D568" s="355">
        <v>5.0</v>
      </c>
      <c r="E568" s="34" t="str">
        <f>IF(ISBLANK('Pencacahan SSN24'!Y66),"belum","sudah")</f>
        <v>sudah</v>
      </c>
      <c r="F568" s="348">
        <f t="shared" si="1"/>
        <v>1</v>
      </c>
      <c r="G568" s="348">
        <f t="shared" si="2"/>
        <v>1</v>
      </c>
      <c r="H568" s="34">
        <f t="shared" si="60"/>
        <v>57</v>
      </c>
      <c r="I568" s="34">
        <f t="shared" si="3"/>
        <v>66</v>
      </c>
      <c r="J568" s="349" t="s">
        <v>516</v>
      </c>
      <c r="K568" s="349" t="s">
        <v>994</v>
      </c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6">
        <v>36.0</v>
      </c>
      <c r="B569" s="346">
        <v>71.0</v>
      </c>
      <c r="C569" s="356">
        <v>152555.0</v>
      </c>
      <c r="D569" s="355">
        <v>6.0</v>
      </c>
      <c r="E569" s="34" t="str">
        <f>IF(ISBLANK('Pencacahan SSN24'!Z66),"belum","sudah")</f>
        <v>sudah</v>
      </c>
      <c r="F569" s="348">
        <f t="shared" si="1"/>
        <v>1</v>
      </c>
      <c r="G569" s="348">
        <f t="shared" si="2"/>
        <v>1</v>
      </c>
      <c r="H569" s="34">
        <f t="shared" si="60"/>
        <v>57</v>
      </c>
      <c r="I569" s="34">
        <f t="shared" si="3"/>
        <v>66</v>
      </c>
      <c r="J569" s="349" t="s">
        <v>516</v>
      </c>
      <c r="K569" s="349" t="s">
        <v>994</v>
      </c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6">
        <v>36.0</v>
      </c>
      <c r="B570" s="346">
        <v>71.0</v>
      </c>
      <c r="C570" s="356">
        <v>152555.0</v>
      </c>
      <c r="D570" s="355">
        <v>7.0</v>
      </c>
      <c r="E570" s="34" t="str">
        <f>IF(ISBLANK('Pencacahan SSN24'!AA66),"belum","sudah")</f>
        <v>sudah</v>
      </c>
      <c r="F570" s="348">
        <f t="shared" si="1"/>
        <v>1</v>
      </c>
      <c r="G570" s="348">
        <f t="shared" si="2"/>
        <v>1</v>
      </c>
      <c r="H570" s="34">
        <f t="shared" si="60"/>
        <v>57</v>
      </c>
      <c r="I570" s="34">
        <f t="shared" si="3"/>
        <v>66</v>
      </c>
      <c r="J570" s="349" t="s">
        <v>516</v>
      </c>
      <c r="K570" s="349" t="s">
        <v>994</v>
      </c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6">
        <v>36.0</v>
      </c>
      <c r="B571" s="346">
        <v>71.0</v>
      </c>
      <c r="C571" s="356">
        <v>152555.0</v>
      </c>
      <c r="D571" s="355">
        <v>8.0</v>
      </c>
      <c r="E571" s="34" t="str">
        <f>IF(ISBLANK('Pencacahan SSN24'!AB66),"belum","sudah")</f>
        <v>sudah</v>
      </c>
      <c r="F571" s="348">
        <f t="shared" si="1"/>
        <v>1</v>
      </c>
      <c r="G571" s="348">
        <f t="shared" si="2"/>
        <v>1</v>
      </c>
      <c r="H571" s="34">
        <f t="shared" si="60"/>
        <v>57</v>
      </c>
      <c r="I571" s="34">
        <f t="shared" si="3"/>
        <v>66</v>
      </c>
      <c r="J571" s="349" t="s">
        <v>516</v>
      </c>
      <c r="K571" s="349" t="s">
        <v>994</v>
      </c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6">
        <v>36.0</v>
      </c>
      <c r="B572" s="346">
        <v>71.0</v>
      </c>
      <c r="C572" s="356">
        <v>152555.0</v>
      </c>
      <c r="D572" s="355">
        <v>9.0</v>
      </c>
      <c r="E572" s="34" t="str">
        <f>IF(ISBLANK('Pencacahan SSN24'!AC66),"belum","sudah")</f>
        <v>sudah</v>
      </c>
      <c r="F572" s="348">
        <f t="shared" si="1"/>
        <v>1</v>
      </c>
      <c r="G572" s="348">
        <f t="shared" si="2"/>
        <v>1</v>
      </c>
      <c r="H572" s="34">
        <f t="shared" si="60"/>
        <v>57</v>
      </c>
      <c r="I572" s="34">
        <f t="shared" si="3"/>
        <v>66</v>
      </c>
      <c r="J572" s="349" t="s">
        <v>516</v>
      </c>
      <c r="K572" s="349" t="s">
        <v>994</v>
      </c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6">
        <v>36.0</v>
      </c>
      <c r="B573" s="346">
        <v>71.0</v>
      </c>
      <c r="C573" s="356">
        <v>152555.0</v>
      </c>
      <c r="D573" s="355">
        <v>11.0</v>
      </c>
      <c r="E573" s="34" t="str">
        <f>IF(ISBLANK('Pencacahan SSN24'!AD66),"belum","sudah")</f>
        <v>sudah</v>
      </c>
      <c r="F573" s="348">
        <f t="shared" si="1"/>
        <v>1</v>
      </c>
      <c r="G573" s="348">
        <f t="shared" si="2"/>
        <v>1</v>
      </c>
      <c r="H573" s="34">
        <f t="shared" si="60"/>
        <v>57</v>
      </c>
      <c r="I573" s="34">
        <f t="shared" si="3"/>
        <v>66</v>
      </c>
      <c r="J573" s="349" t="s">
        <v>516</v>
      </c>
      <c r="K573" s="349" t="s">
        <v>994</v>
      </c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6">
        <v>36.0</v>
      </c>
      <c r="B574" s="346">
        <v>71.0</v>
      </c>
      <c r="C574" s="362">
        <v>152601.0</v>
      </c>
      <c r="D574" s="355">
        <v>1.0</v>
      </c>
      <c r="E574" s="34" t="str">
        <f>IF(ISBLANK('Pencacahan SSN24'!U67),"belum","sudah")</f>
        <v>sudah</v>
      </c>
      <c r="F574" s="348">
        <f t="shared" si="1"/>
        <v>1</v>
      </c>
      <c r="G574" s="348">
        <f t="shared" si="2"/>
        <v>1</v>
      </c>
      <c r="H574" s="34">
        <f>H573+1</f>
        <v>58</v>
      </c>
      <c r="I574" s="34">
        <f t="shared" si="3"/>
        <v>67</v>
      </c>
      <c r="J574" s="349" t="s">
        <v>516</v>
      </c>
      <c r="K574" s="349" t="s">
        <v>994</v>
      </c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6">
        <v>36.0</v>
      </c>
      <c r="B575" s="346">
        <v>71.0</v>
      </c>
      <c r="C575" s="362">
        <v>152601.0</v>
      </c>
      <c r="D575" s="355">
        <v>2.0</v>
      </c>
      <c r="E575" s="34" t="str">
        <f>IF(ISBLANK('Pencacahan SSN24'!V67),"belum","sudah")</f>
        <v>sudah</v>
      </c>
      <c r="F575" s="348">
        <f t="shared" si="1"/>
        <v>1</v>
      </c>
      <c r="G575" s="348">
        <f t="shared" si="2"/>
        <v>1</v>
      </c>
      <c r="H575" s="34">
        <f t="shared" ref="H575:H583" si="61">H574</f>
        <v>58</v>
      </c>
      <c r="I575" s="34">
        <f t="shared" si="3"/>
        <v>67</v>
      </c>
      <c r="J575" s="349" t="s">
        <v>516</v>
      </c>
      <c r="K575" s="349" t="s">
        <v>994</v>
      </c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6">
        <v>36.0</v>
      </c>
      <c r="B576" s="346">
        <v>71.0</v>
      </c>
      <c r="C576" s="362">
        <v>152601.0</v>
      </c>
      <c r="D576" s="355">
        <v>3.0</v>
      </c>
      <c r="E576" s="34" t="str">
        <f>IF(ISBLANK('Pencacahan SSN24'!W67),"belum","sudah")</f>
        <v>sudah</v>
      </c>
      <c r="F576" s="348">
        <f t="shared" si="1"/>
        <v>1</v>
      </c>
      <c r="G576" s="348">
        <f t="shared" si="2"/>
        <v>1</v>
      </c>
      <c r="H576" s="34">
        <f t="shared" si="61"/>
        <v>58</v>
      </c>
      <c r="I576" s="34">
        <f t="shared" si="3"/>
        <v>67</v>
      </c>
      <c r="J576" s="349" t="s">
        <v>516</v>
      </c>
      <c r="K576" s="349" t="s">
        <v>994</v>
      </c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6">
        <v>36.0</v>
      </c>
      <c r="B577" s="346">
        <v>71.0</v>
      </c>
      <c r="C577" s="362">
        <v>152601.0</v>
      </c>
      <c r="D577" s="355">
        <v>4.0</v>
      </c>
      <c r="E577" s="34" t="str">
        <f>IF(ISBLANK('Pencacahan SSN24'!X67),"belum","sudah")</f>
        <v>sudah</v>
      </c>
      <c r="F577" s="348">
        <f t="shared" si="1"/>
        <v>1</v>
      </c>
      <c r="G577" s="348">
        <f t="shared" si="2"/>
        <v>1</v>
      </c>
      <c r="H577" s="34">
        <f t="shared" si="61"/>
        <v>58</v>
      </c>
      <c r="I577" s="34">
        <f t="shared" si="3"/>
        <v>67</v>
      </c>
      <c r="J577" s="349" t="s">
        <v>516</v>
      </c>
      <c r="K577" s="349" t="s">
        <v>994</v>
      </c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6">
        <v>36.0</v>
      </c>
      <c r="B578" s="346">
        <v>71.0</v>
      </c>
      <c r="C578" s="362">
        <v>152601.0</v>
      </c>
      <c r="D578" s="355">
        <v>5.0</v>
      </c>
      <c r="E578" s="34" t="str">
        <f>IF(ISBLANK('Pencacahan SSN24'!Y67),"belum","sudah")</f>
        <v>sudah</v>
      </c>
      <c r="F578" s="348">
        <f t="shared" si="1"/>
        <v>1</v>
      </c>
      <c r="G578" s="348">
        <f t="shared" si="2"/>
        <v>1</v>
      </c>
      <c r="H578" s="34">
        <f t="shared" si="61"/>
        <v>58</v>
      </c>
      <c r="I578" s="34">
        <f t="shared" si="3"/>
        <v>67</v>
      </c>
      <c r="J578" s="349" t="s">
        <v>516</v>
      </c>
      <c r="K578" s="349" t="s">
        <v>994</v>
      </c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6">
        <v>36.0</v>
      </c>
      <c r="B579" s="346">
        <v>71.0</v>
      </c>
      <c r="C579" s="362">
        <v>152601.0</v>
      </c>
      <c r="D579" s="355">
        <v>6.0</v>
      </c>
      <c r="E579" s="34" t="str">
        <f>IF(ISBLANK('Pencacahan SSN24'!Z67),"belum","sudah")</f>
        <v>sudah</v>
      </c>
      <c r="F579" s="348">
        <f t="shared" si="1"/>
        <v>1</v>
      </c>
      <c r="G579" s="348">
        <f t="shared" si="2"/>
        <v>1</v>
      </c>
      <c r="H579" s="34">
        <f t="shared" si="61"/>
        <v>58</v>
      </c>
      <c r="I579" s="34">
        <f t="shared" si="3"/>
        <v>67</v>
      </c>
      <c r="J579" s="349" t="s">
        <v>516</v>
      </c>
      <c r="K579" s="349" t="s">
        <v>994</v>
      </c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6">
        <v>36.0</v>
      </c>
      <c r="B580" s="346">
        <v>71.0</v>
      </c>
      <c r="C580" s="362">
        <v>152601.0</v>
      </c>
      <c r="D580" s="355">
        <v>10.0</v>
      </c>
      <c r="E580" s="34" t="str">
        <f>IF(ISBLANK('Pencacahan SSN24'!AA67),"belum","sudah")</f>
        <v>sudah</v>
      </c>
      <c r="F580" s="348">
        <f t="shared" si="1"/>
        <v>1</v>
      </c>
      <c r="G580" s="348">
        <f t="shared" si="2"/>
        <v>1</v>
      </c>
      <c r="H580" s="34">
        <f t="shared" si="61"/>
        <v>58</v>
      </c>
      <c r="I580" s="34">
        <f t="shared" si="3"/>
        <v>67</v>
      </c>
      <c r="J580" s="349" t="s">
        <v>516</v>
      </c>
      <c r="K580" s="349" t="s">
        <v>994</v>
      </c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6">
        <v>36.0</v>
      </c>
      <c r="B581" s="346">
        <v>71.0</v>
      </c>
      <c r="C581" s="362">
        <v>152601.0</v>
      </c>
      <c r="D581" s="355">
        <v>11.0</v>
      </c>
      <c r="E581" s="34" t="str">
        <f>IF(ISBLANK('Pencacahan SSN24'!AB67),"belum","sudah")</f>
        <v>sudah</v>
      </c>
      <c r="F581" s="348">
        <f t="shared" si="1"/>
        <v>1</v>
      </c>
      <c r="G581" s="348">
        <f t="shared" si="2"/>
        <v>1</v>
      </c>
      <c r="H581" s="34">
        <f t="shared" si="61"/>
        <v>58</v>
      </c>
      <c r="I581" s="34">
        <f t="shared" si="3"/>
        <v>67</v>
      </c>
      <c r="J581" s="349" t="s">
        <v>516</v>
      </c>
      <c r="K581" s="349" t="s">
        <v>994</v>
      </c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6">
        <v>36.0</v>
      </c>
      <c r="B582" s="346">
        <v>71.0</v>
      </c>
      <c r="C582" s="362">
        <v>152601.0</v>
      </c>
      <c r="D582" s="355">
        <v>12.0</v>
      </c>
      <c r="E582" s="34" t="str">
        <f>IF(ISBLANK('Pencacahan SSN24'!AC67),"belum","sudah")</f>
        <v>sudah</v>
      </c>
      <c r="F582" s="348">
        <f t="shared" si="1"/>
        <v>1</v>
      </c>
      <c r="G582" s="348">
        <f t="shared" si="2"/>
        <v>1</v>
      </c>
      <c r="H582" s="34">
        <f t="shared" si="61"/>
        <v>58</v>
      </c>
      <c r="I582" s="34">
        <f t="shared" si="3"/>
        <v>67</v>
      </c>
      <c r="J582" s="349" t="s">
        <v>516</v>
      </c>
      <c r="K582" s="349" t="s">
        <v>994</v>
      </c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6">
        <v>36.0</v>
      </c>
      <c r="B583" s="346">
        <v>71.0</v>
      </c>
      <c r="C583" s="362">
        <v>152601.0</v>
      </c>
      <c r="D583" s="355">
        <v>21.0</v>
      </c>
      <c r="E583" s="34" t="str">
        <f>IF(ISBLANK('Pencacahan SSN24'!AD67),"belum","sudah")</f>
        <v>sudah</v>
      </c>
      <c r="F583" s="348">
        <f t="shared" si="1"/>
        <v>1</v>
      </c>
      <c r="G583" s="348">
        <f t="shared" si="2"/>
        <v>1</v>
      </c>
      <c r="H583" s="34">
        <f t="shared" si="61"/>
        <v>58</v>
      </c>
      <c r="I583" s="34">
        <f t="shared" si="3"/>
        <v>67</v>
      </c>
      <c r="J583" s="349" t="s">
        <v>516</v>
      </c>
      <c r="K583" s="349" t="s">
        <v>994</v>
      </c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6">
        <v>36.0</v>
      </c>
      <c r="B584" s="346">
        <v>71.0</v>
      </c>
      <c r="C584" s="356">
        <v>152640.0</v>
      </c>
      <c r="D584" s="355">
        <v>1.0</v>
      </c>
      <c r="E584" s="34" t="str">
        <f>IF(ISBLANK('Pencacahan SSN24'!U68),"belum","sudah")</f>
        <v>sudah</v>
      </c>
      <c r="F584" s="348">
        <f t="shared" si="1"/>
        <v>1</v>
      </c>
      <c r="G584" s="348">
        <f t="shared" si="2"/>
        <v>1</v>
      </c>
      <c r="H584" s="34">
        <f>H583+1</f>
        <v>59</v>
      </c>
      <c r="I584" s="34">
        <f t="shared" si="3"/>
        <v>68</v>
      </c>
      <c r="J584" s="349" t="s">
        <v>1005</v>
      </c>
      <c r="K584" s="349" t="s">
        <v>1004</v>
      </c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6">
        <v>36.0</v>
      </c>
      <c r="B585" s="346">
        <v>71.0</v>
      </c>
      <c r="C585" s="356">
        <v>152640.0</v>
      </c>
      <c r="D585" s="355">
        <v>2.0</v>
      </c>
      <c r="E585" s="34" t="str">
        <f>IF(ISBLANK('Pencacahan SSN24'!V68),"belum","sudah")</f>
        <v>sudah</v>
      </c>
      <c r="F585" s="348">
        <f t="shared" si="1"/>
        <v>1</v>
      </c>
      <c r="G585" s="348">
        <f t="shared" si="2"/>
        <v>1</v>
      </c>
      <c r="H585" s="34">
        <f t="shared" ref="H585:H593" si="62">H584</f>
        <v>59</v>
      </c>
      <c r="I585" s="34">
        <f t="shared" si="3"/>
        <v>68</v>
      </c>
      <c r="J585" s="349" t="s">
        <v>1005</v>
      </c>
      <c r="K585" s="349" t="s">
        <v>1004</v>
      </c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6">
        <v>36.0</v>
      </c>
      <c r="B586" s="346">
        <v>71.0</v>
      </c>
      <c r="C586" s="356">
        <v>152640.0</v>
      </c>
      <c r="D586" s="355">
        <v>3.0</v>
      </c>
      <c r="E586" s="34" t="str">
        <f>IF(ISBLANK('Pencacahan SSN24'!W68),"belum","sudah")</f>
        <v>sudah</v>
      </c>
      <c r="F586" s="348">
        <f t="shared" si="1"/>
        <v>1</v>
      </c>
      <c r="G586" s="348">
        <f t="shared" si="2"/>
        <v>1</v>
      </c>
      <c r="H586" s="34">
        <f t="shared" si="62"/>
        <v>59</v>
      </c>
      <c r="I586" s="34">
        <f t="shared" si="3"/>
        <v>68</v>
      </c>
      <c r="J586" s="349" t="s">
        <v>1005</v>
      </c>
      <c r="K586" s="349" t="s">
        <v>1004</v>
      </c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6">
        <v>36.0</v>
      </c>
      <c r="B587" s="346">
        <v>71.0</v>
      </c>
      <c r="C587" s="356">
        <v>152640.0</v>
      </c>
      <c r="D587" s="355">
        <v>4.0</v>
      </c>
      <c r="E587" s="34" t="str">
        <f>IF(ISBLANK('Pencacahan SSN24'!X68),"belum","sudah")</f>
        <v>sudah</v>
      </c>
      <c r="F587" s="348">
        <f t="shared" si="1"/>
        <v>1</v>
      </c>
      <c r="G587" s="348">
        <f t="shared" si="2"/>
        <v>1</v>
      </c>
      <c r="H587" s="34">
        <f t="shared" si="62"/>
        <v>59</v>
      </c>
      <c r="I587" s="34">
        <f t="shared" si="3"/>
        <v>68</v>
      </c>
      <c r="J587" s="349" t="s">
        <v>1005</v>
      </c>
      <c r="K587" s="349" t="s">
        <v>1004</v>
      </c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6">
        <v>36.0</v>
      </c>
      <c r="B588" s="346">
        <v>71.0</v>
      </c>
      <c r="C588" s="356">
        <v>152640.0</v>
      </c>
      <c r="D588" s="355">
        <v>5.0</v>
      </c>
      <c r="E588" s="34" t="str">
        <f>IF(ISBLANK('Pencacahan SSN24'!Y68),"belum","sudah")</f>
        <v>sudah</v>
      </c>
      <c r="F588" s="348">
        <f t="shared" si="1"/>
        <v>1</v>
      </c>
      <c r="G588" s="348">
        <f t="shared" si="2"/>
        <v>1</v>
      </c>
      <c r="H588" s="34">
        <f t="shared" si="62"/>
        <v>59</v>
      </c>
      <c r="I588" s="34">
        <f t="shared" si="3"/>
        <v>68</v>
      </c>
      <c r="J588" s="349" t="s">
        <v>1005</v>
      </c>
      <c r="K588" s="349" t="s">
        <v>1004</v>
      </c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6">
        <v>36.0</v>
      </c>
      <c r="B589" s="346">
        <v>71.0</v>
      </c>
      <c r="C589" s="356">
        <v>152640.0</v>
      </c>
      <c r="D589" s="355">
        <v>6.0</v>
      </c>
      <c r="E589" s="34" t="str">
        <f>IF(ISBLANK('Pencacahan SSN24'!Z68),"belum","sudah")</f>
        <v>sudah</v>
      </c>
      <c r="F589" s="348">
        <f t="shared" si="1"/>
        <v>1</v>
      </c>
      <c r="G589" s="348">
        <f t="shared" si="2"/>
        <v>1</v>
      </c>
      <c r="H589" s="34">
        <f t="shared" si="62"/>
        <v>59</v>
      </c>
      <c r="I589" s="34">
        <f t="shared" si="3"/>
        <v>68</v>
      </c>
      <c r="J589" s="349" t="s">
        <v>1005</v>
      </c>
      <c r="K589" s="349" t="s">
        <v>1004</v>
      </c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6">
        <v>36.0</v>
      </c>
      <c r="B590" s="346">
        <v>71.0</v>
      </c>
      <c r="C590" s="356">
        <v>152640.0</v>
      </c>
      <c r="D590" s="355">
        <v>7.0</v>
      </c>
      <c r="E590" s="34" t="str">
        <f>IF(ISBLANK('Pencacahan SSN24'!AA68),"belum","sudah")</f>
        <v>sudah</v>
      </c>
      <c r="F590" s="348">
        <f t="shared" si="1"/>
        <v>1</v>
      </c>
      <c r="G590" s="348">
        <f t="shared" si="2"/>
        <v>1</v>
      </c>
      <c r="H590" s="34">
        <f t="shared" si="62"/>
        <v>59</v>
      </c>
      <c r="I590" s="34">
        <f t="shared" si="3"/>
        <v>68</v>
      </c>
      <c r="J590" s="349" t="s">
        <v>1005</v>
      </c>
      <c r="K590" s="349" t="s">
        <v>1004</v>
      </c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6">
        <v>36.0</v>
      </c>
      <c r="B591" s="346">
        <v>71.0</v>
      </c>
      <c r="C591" s="356">
        <v>152640.0</v>
      </c>
      <c r="D591" s="355">
        <v>8.0</v>
      </c>
      <c r="E591" s="34" t="str">
        <f>IF(ISBLANK('Pencacahan SSN24'!AB68),"belum","sudah")</f>
        <v>sudah</v>
      </c>
      <c r="F591" s="348">
        <f t="shared" si="1"/>
        <v>1</v>
      </c>
      <c r="G591" s="348">
        <f t="shared" si="2"/>
        <v>1</v>
      </c>
      <c r="H591" s="34">
        <f t="shared" si="62"/>
        <v>59</v>
      </c>
      <c r="I591" s="34">
        <f t="shared" si="3"/>
        <v>68</v>
      </c>
      <c r="J591" s="349" t="s">
        <v>1005</v>
      </c>
      <c r="K591" s="349" t="s">
        <v>1004</v>
      </c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6">
        <v>36.0</v>
      </c>
      <c r="B592" s="346">
        <v>71.0</v>
      </c>
      <c r="C592" s="356">
        <v>152640.0</v>
      </c>
      <c r="D592" s="355">
        <v>9.0</v>
      </c>
      <c r="E592" s="34" t="str">
        <f>IF(ISBLANK('Pencacahan SSN24'!AC68),"belum","sudah")</f>
        <v>sudah</v>
      </c>
      <c r="F592" s="348">
        <f t="shared" si="1"/>
        <v>1</v>
      </c>
      <c r="G592" s="348">
        <f t="shared" si="2"/>
        <v>1</v>
      </c>
      <c r="H592" s="34">
        <f t="shared" si="62"/>
        <v>59</v>
      </c>
      <c r="I592" s="34">
        <f t="shared" si="3"/>
        <v>68</v>
      </c>
      <c r="J592" s="349" t="s">
        <v>1005</v>
      </c>
      <c r="K592" s="349" t="s">
        <v>1004</v>
      </c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6">
        <v>36.0</v>
      </c>
      <c r="B593" s="346">
        <v>71.0</v>
      </c>
      <c r="C593" s="356">
        <v>152640.0</v>
      </c>
      <c r="D593" s="355">
        <v>10.0</v>
      </c>
      <c r="E593" s="34" t="str">
        <f>IF(ISBLANK('Pencacahan SSN24'!AD68),"belum","sudah")</f>
        <v>sudah</v>
      </c>
      <c r="F593" s="348">
        <f t="shared" si="1"/>
        <v>1</v>
      </c>
      <c r="G593" s="348">
        <f t="shared" si="2"/>
        <v>1</v>
      </c>
      <c r="H593" s="34">
        <f t="shared" si="62"/>
        <v>59</v>
      </c>
      <c r="I593" s="34">
        <f t="shared" si="3"/>
        <v>68</v>
      </c>
      <c r="J593" s="349" t="s">
        <v>1005</v>
      </c>
      <c r="K593" s="349" t="s">
        <v>1004</v>
      </c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6">
        <v>36.0</v>
      </c>
      <c r="B594" s="346">
        <v>71.0</v>
      </c>
      <c r="C594" s="354">
        <v>152685.0</v>
      </c>
      <c r="D594" s="355">
        <v>3.0</v>
      </c>
      <c r="E594" s="34" t="str">
        <f>IF(ISBLANK('Pencacahan SSN24'!U69),"belum","sudah")</f>
        <v>sudah</v>
      </c>
      <c r="F594" s="348">
        <f t="shared" si="1"/>
        <v>1</v>
      </c>
      <c r="G594" s="348">
        <f t="shared" si="2"/>
        <v>1</v>
      </c>
      <c r="H594" s="34">
        <f>H593+1</f>
        <v>60</v>
      </c>
      <c r="I594" s="34">
        <f t="shared" si="3"/>
        <v>69</v>
      </c>
      <c r="J594" s="349" t="s">
        <v>1005</v>
      </c>
      <c r="K594" s="349" t="s">
        <v>1004</v>
      </c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6">
        <v>36.0</v>
      </c>
      <c r="B595" s="346">
        <v>71.0</v>
      </c>
      <c r="C595" s="354">
        <v>152685.0</v>
      </c>
      <c r="D595" s="355">
        <v>5.0</v>
      </c>
      <c r="E595" s="34" t="str">
        <f>IF(ISBLANK('Pencacahan SSN24'!V69),"belum","sudah")</f>
        <v>sudah</v>
      </c>
      <c r="F595" s="348">
        <f t="shared" si="1"/>
        <v>1</v>
      </c>
      <c r="G595" s="348">
        <f t="shared" si="2"/>
        <v>1</v>
      </c>
      <c r="H595" s="34">
        <f t="shared" ref="H595:H603" si="63">H594</f>
        <v>60</v>
      </c>
      <c r="I595" s="34">
        <f t="shared" si="3"/>
        <v>69</v>
      </c>
      <c r="J595" s="349" t="s">
        <v>1005</v>
      </c>
      <c r="K595" s="349" t="s">
        <v>1004</v>
      </c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6">
        <v>36.0</v>
      </c>
      <c r="B596" s="346">
        <v>71.0</v>
      </c>
      <c r="C596" s="354">
        <v>152685.0</v>
      </c>
      <c r="D596" s="355">
        <v>6.0</v>
      </c>
      <c r="E596" s="34" t="str">
        <f>IF(ISBLANK('Pencacahan SSN24'!W69),"belum","sudah")</f>
        <v>sudah</v>
      </c>
      <c r="F596" s="348">
        <f t="shared" si="1"/>
        <v>1</v>
      </c>
      <c r="G596" s="348">
        <f t="shared" si="2"/>
        <v>1</v>
      </c>
      <c r="H596" s="34">
        <f t="shared" si="63"/>
        <v>60</v>
      </c>
      <c r="I596" s="34">
        <f t="shared" si="3"/>
        <v>69</v>
      </c>
      <c r="J596" s="349" t="s">
        <v>1005</v>
      </c>
      <c r="K596" s="349" t="s">
        <v>1004</v>
      </c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6">
        <v>36.0</v>
      </c>
      <c r="B597" s="346">
        <v>71.0</v>
      </c>
      <c r="C597" s="354">
        <v>152685.0</v>
      </c>
      <c r="D597" s="355">
        <v>7.0</v>
      </c>
      <c r="E597" s="34" t="str">
        <f>IF(ISBLANK('Pencacahan SSN24'!X69),"belum","sudah")</f>
        <v>sudah</v>
      </c>
      <c r="F597" s="348">
        <f t="shared" si="1"/>
        <v>1</v>
      </c>
      <c r="G597" s="348">
        <f t="shared" si="2"/>
        <v>1</v>
      </c>
      <c r="H597" s="34">
        <f t="shared" si="63"/>
        <v>60</v>
      </c>
      <c r="I597" s="34">
        <f t="shared" si="3"/>
        <v>69</v>
      </c>
      <c r="J597" s="349" t="s">
        <v>1005</v>
      </c>
      <c r="K597" s="349" t="s">
        <v>1004</v>
      </c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6">
        <v>36.0</v>
      </c>
      <c r="B598" s="346">
        <v>71.0</v>
      </c>
      <c r="C598" s="354">
        <v>152685.0</v>
      </c>
      <c r="D598" s="355">
        <v>8.0</v>
      </c>
      <c r="E598" s="34" t="str">
        <f>IF(ISBLANK('Pencacahan SSN24'!Y69),"belum","sudah")</f>
        <v>sudah</v>
      </c>
      <c r="F598" s="348">
        <f t="shared" si="1"/>
        <v>1</v>
      </c>
      <c r="G598" s="348">
        <f t="shared" si="2"/>
        <v>1</v>
      </c>
      <c r="H598" s="34">
        <f t="shared" si="63"/>
        <v>60</v>
      </c>
      <c r="I598" s="34">
        <f t="shared" si="3"/>
        <v>69</v>
      </c>
      <c r="J598" s="349" t="s">
        <v>1005</v>
      </c>
      <c r="K598" s="349" t="s">
        <v>1004</v>
      </c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6">
        <v>36.0</v>
      </c>
      <c r="B599" s="346">
        <v>71.0</v>
      </c>
      <c r="C599" s="354">
        <v>152685.0</v>
      </c>
      <c r="D599" s="355">
        <v>11.0</v>
      </c>
      <c r="E599" s="34" t="str">
        <f>IF(ISBLANK('Pencacahan SSN24'!Z69),"belum","sudah")</f>
        <v>sudah</v>
      </c>
      <c r="F599" s="348">
        <f t="shared" si="1"/>
        <v>1</v>
      </c>
      <c r="G599" s="348">
        <f t="shared" si="2"/>
        <v>1</v>
      </c>
      <c r="H599" s="34">
        <f t="shared" si="63"/>
        <v>60</v>
      </c>
      <c r="I599" s="34">
        <f t="shared" si="3"/>
        <v>69</v>
      </c>
      <c r="J599" s="349" t="s">
        <v>1005</v>
      </c>
      <c r="K599" s="349" t="s">
        <v>1004</v>
      </c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6">
        <v>36.0</v>
      </c>
      <c r="B600" s="346">
        <v>71.0</v>
      </c>
      <c r="C600" s="354">
        <v>152685.0</v>
      </c>
      <c r="D600" s="355">
        <v>12.0</v>
      </c>
      <c r="E600" s="34" t="str">
        <f>IF(ISBLANK('Pencacahan SSN24'!AA69),"belum","sudah")</f>
        <v>sudah</v>
      </c>
      <c r="F600" s="348">
        <f t="shared" si="1"/>
        <v>1</v>
      </c>
      <c r="G600" s="348">
        <f t="shared" si="2"/>
        <v>1</v>
      </c>
      <c r="H600" s="34">
        <f t="shared" si="63"/>
        <v>60</v>
      </c>
      <c r="I600" s="34">
        <f t="shared" si="3"/>
        <v>69</v>
      </c>
      <c r="J600" s="349" t="s">
        <v>1005</v>
      </c>
      <c r="K600" s="349" t="s">
        <v>1004</v>
      </c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6">
        <v>36.0</v>
      </c>
      <c r="B601" s="346">
        <v>71.0</v>
      </c>
      <c r="C601" s="354">
        <v>152685.0</v>
      </c>
      <c r="D601" s="355">
        <v>14.0</v>
      </c>
      <c r="E601" s="34" t="str">
        <f>IF(ISBLANK('Pencacahan SSN24'!AB69),"belum","sudah")</f>
        <v>sudah</v>
      </c>
      <c r="F601" s="348">
        <f t="shared" si="1"/>
        <v>1</v>
      </c>
      <c r="G601" s="348">
        <f t="shared" si="2"/>
        <v>1</v>
      </c>
      <c r="H601" s="34">
        <f t="shared" si="63"/>
        <v>60</v>
      </c>
      <c r="I601" s="34">
        <f t="shared" si="3"/>
        <v>69</v>
      </c>
      <c r="J601" s="349" t="s">
        <v>1005</v>
      </c>
      <c r="K601" s="349" t="s">
        <v>1004</v>
      </c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6">
        <v>36.0</v>
      </c>
      <c r="B602" s="346">
        <v>71.0</v>
      </c>
      <c r="C602" s="354">
        <v>152685.0</v>
      </c>
      <c r="D602" s="355">
        <v>21.0</v>
      </c>
      <c r="E602" s="34" t="str">
        <f>IF(ISBLANK('Pencacahan SSN24'!AC69),"belum","sudah")</f>
        <v>sudah</v>
      </c>
      <c r="F602" s="348">
        <f t="shared" si="1"/>
        <v>1</v>
      </c>
      <c r="G602" s="348">
        <f t="shared" si="2"/>
        <v>1</v>
      </c>
      <c r="H602" s="34">
        <f t="shared" si="63"/>
        <v>60</v>
      </c>
      <c r="I602" s="34">
        <f t="shared" si="3"/>
        <v>69</v>
      </c>
      <c r="J602" s="349" t="s">
        <v>1005</v>
      </c>
      <c r="K602" s="349" t="s">
        <v>1004</v>
      </c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6">
        <v>36.0</v>
      </c>
      <c r="B603" s="346">
        <v>71.0</v>
      </c>
      <c r="C603" s="354">
        <v>152685.0</v>
      </c>
      <c r="D603" s="355">
        <v>22.0</v>
      </c>
      <c r="E603" s="34" t="str">
        <f>IF(ISBLANK('Pencacahan SSN24'!AD69),"belum","sudah")</f>
        <v>sudah</v>
      </c>
      <c r="F603" s="348">
        <f t="shared" si="1"/>
        <v>1</v>
      </c>
      <c r="G603" s="348">
        <f t="shared" si="2"/>
        <v>1</v>
      </c>
      <c r="H603" s="34">
        <f t="shared" si="63"/>
        <v>60</v>
      </c>
      <c r="I603" s="34">
        <f t="shared" si="3"/>
        <v>69</v>
      </c>
      <c r="J603" s="349" t="s">
        <v>1005</v>
      </c>
      <c r="K603" s="349" t="s">
        <v>1004</v>
      </c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6">
        <v>36.0</v>
      </c>
      <c r="B604" s="346">
        <v>71.0</v>
      </c>
      <c r="C604" s="357">
        <v>152729.0</v>
      </c>
      <c r="D604" s="355">
        <v>1.0</v>
      </c>
      <c r="E604" s="34" t="str">
        <f>IF(ISBLANK('Pencacahan SSN24'!U70),"belum","sudah")</f>
        <v>sudah</v>
      </c>
      <c r="F604" s="348">
        <f t="shared" si="1"/>
        <v>1</v>
      </c>
      <c r="G604" s="348">
        <f t="shared" si="2"/>
        <v>1</v>
      </c>
      <c r="H604" s="34">
        <f>H603+1</f>
        <v>61</v>
      </c>
      <c r="I604" s="34">
        <f t="shared" si="3"/>
        <v>70</v>
      </c>
      <c r="J604" s="349" t="s">
        <v>686</v>
      </c>
      <c r="K604" s="349" t="s">
        <v>1015</v>
      </c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6">
        <v>36.0</v>
      </c>
      <c r="B605" s="346">
        <v>71.0</v>
      </c>
      <c r="C605" s="357">
        <v>152729.0</v>
      </c>
      <c r="D605" s="355">
        <v>2.0</v>
      </c>
      <c r="E605" s="34" t="str">
        <f>IF(ISBLANK('Pencacahan SSN24'!V70),"belum","sudah")</f>
        <v>sudah</v>
      </c>
      <c r="F605" s="348">
        <f t="shared" si="1"/>
        <v>1</v>
      </c>
      <c r="G605" s="348">
        <f t="shared" si="2"/>
        <v>1</v>
      </c>
      <c r="H605" s="34">
        <f t="shared" ref="H605:H613" si="64">H604</f>
        <v>61</v>
      </c>
      <c r="I605" s="34">
        <f t="shared" si="3"/>
        <v>70</v>
      </c>
      <c r="J605" s="349" t="s">
        <v>686</v>
      </c>
      <c r="K605" s="349" t="s">
        <v>1015</v>
      </c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6">
        <v>36.0</v>
      </c>
      <c r="B606" s="346">
        <v>71.0</v>
      </c>
      <c r="C606" s="357">
        <v>152729.0</v>
      </c>
      <c r="D606" s="355">
        <v>3.0</v>
      </c>
      <c r="E606" s="34" t="str">
        <f>IF(ISBLANK('Pencacahan SSN24'!W70),"belum","sudah")</f>
        <v>sudah</v>
      </c>
      <c r="F606" s="348">
        <f t="shared" si="1"/>
        <v>1</v>
      </c>
      <c r="G606" s="348">
        <f t="shared" si="2"/>
        <v>1</v>
      </c>
      <c r="H606" s="34">
        <f t="shared" si="64"/>
        <v>61</v>
      </c>
      <c r="I606" s="34">
        <f t="shared" si="3"/>
        <v>70</v>
      </c>
      <c r="J606" s="349" t="s">
        <v>686</v>
      </c>
      <c r="K606" s="349" t="s">
        <v>1015</v>
      </c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6">
        <v>36.0</v>
      </c>
      <c r="B607" s="346">
        <v>71.0</v>
      </c>
      <c r="C607" s="357">
        <v>152729.0</v>
      </c>
      <c r="D607" s="355">
        <v>4.0</v>
      </c>
      <c r="E607" s="34" t="str">
        <f>IF(ISBLANK('Pencacahan SSN24'!X70),"belum","sudah")</f>
        <v>sudah</v>
      </c>
      <c r="F607" s="348">
        <f t="shared" si="1"/>
        <v>1</v>
      </c>
      <c r="G607" s="348">
        <f t="shared" si="2"/>
        <v>1</v>
      </c>
      <c r="H607" s="34">
        <f t="shared" si="64"/>
        <v>61</v>
      </c>
      <c r="I607" s="34">
        <f t="shared" si="3"/>
        <v>70</v>
      </c>
      <c r="J607" s="349" t="s">
        <v>686</v>
      </c>
      <c r="K607" s="349" t="s">
        <v>1015</v>
      </c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6">
        <v>36.0</v>
      </c>
      <c r="B608" s="346">
        <v>71.0</v>
      </c>
      <c r="C608" s="357">
        <v>152729.0</v>
      </c>
      <c r="D608" s="355">
        <v>6.0</v>
      </c>
      <c r="E608" s="34" t="str">
        <f>IF(ISBLANK('Pencacahan SSN24'!Y70),"belum","sudah")</f>
        <v>sudah</v>
      </c>
      <c r="F608" s="348">
        <f t="shared" si="1"/>
        <v>1</v>
      </c>
      <c r="G608" s="348">
        <f t="shared" si="2"/>
        <v>1</v>
      </c>
      <c r="H608" s="34">
        <f t="shared" si="64"/>
        <v>61</v>
      </c>
      <c r="I608" s="34">
        <f t="shared" si="3"/>
        <v>70</v>
      </c>
      <c r="J608" s="349" t="s">
        <v>686</v>
      </c>
      <c r="K608" s="349" t="s">
        <v>1015</v>
      </c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6">
        <v>36.0</v>
      </c>
      <c r="B609" s="346">
        <v>71.0</v>
      </c>
      <c r="C609" s="357">
        <v>152729.0</v>
      </c>
      <c r="D609" s="355">
        <v>7.0</v>
      </c>
      <c r="E609" s="34" t="str">
        <f>IF(ISBLANK('Pencacahan SSN24'!Z70),"belum","sudah")</f>
        <v>sudah</v>
      </c>
      <c r="F609" s="348">
        <f t="shared" si="1"/>
        <v>1</v>
      </c>
      <c r="G609" s="348">
        <f t="shared" si="2"/>
        <v>1</v>
      </c>
      <c r="H609" s="34">
        <f t="shared" si="64"/>
        <v>61</v>
      </c>
      <c r="I609" s="34">
        <f t="shared" si="3"/>
        <v>70</v>
      </c>
      <c r="J609" s="349" t="s">
        <v>686</v>
      </c>
      <c r="K609" s="349" t="s">
        <v>1015</v>
      </c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6">
        <v>36.0</v>
      </c>
      <c r="B610" s="346">
        <v>71.0</v>
      </c>
      <c r="C610" s="357">
        <v>152729.0</v>
      </c>
      <c r="D610" s="355">
        <v>9.0</v>
      </c>
      <c r="E610" s="34" t="str">
        <f>IF(ISBLANK('Pencacahan SSN24'!AA70),"belum","sudah")</f>
        <v>sudah</v>
      </c>
      <c r="F610" s="348">
        <f t="shared" si="1"/>
        <v>1</v>
      </c>
      <c r="G610" s="348">
        <f t="shared" si="2"/>
        <v>1</v>
      </c>
      <c r="H610" s="34">
        <f t="shared" si="64"/>
        <v>61</v>
      </c>
      <c r="I610" s="34">
        <f t="shared" si="3"/>
        <v>70</v>
      </c>
      <c r="J610" s="349" t="s">
        <v>686</v>
      </c>
      <c r="K610" s="349" t="s">
        <v>1015</v>
      </c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6">
        <v>36.0</v>
      </c>
      <c r="B611" s="346">
        <v>71.0</v>
      </c>
      <c r="C611" s="357">
        <v>152729.0</v>
      </c>
      <c r="D611" s="355">
        <v>10.0</v>
      </c>
      <c r="E611" s="34" t="str">
        <f>IF(ISBLANK('Pencacahan SSN24'!AB70),"belum","sudah")</f>
        <v>sudah</v>
      </c>
      <c r="F611" s="348">
        <f t="shared" si="1"/>
        <v>1</v>
      </c>
      <c r="G611" s="348">
        <f t="shared" si="2"/>
        <v>1</v>
      </c>
      <c r="H611" s="34">
        <f t="shared" si="64"/>
        <v>61</v>
      </c>
      <c r="I611" s="34">
        <f t="shared" si="3"/>
        <v>70</v>
      </c>
      <c r="J611" s="349" t="s">
        <v>686</v>
      </c>
      <c r="K611" s="349" t="s">
        <v>1015</v>
      </c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6">
        <v>36.0</v>
      </c>
      <c r="B612" s="346">
        <v>71.0</v>
      </c>
      <c r="C612" s="357">
        <v>152729.0</v>
      </c>
      <c r="D612" s="355">
        <v>11.0</v>
      </c>
      <c r="E612" s="34" t="str">
        <f>IF(ISBLANK('Pencacahan SSN24'!AC70),"belum","sudah")</f>
        <v>sudah</v>
      </c>
      <c r="F612" s="348">
        <f t="shared" si="1"/>
        <v>1</v>
      </c>
      <c r="G612" s="348">
        <f t="shared" si="2"/>
        <v>1</v>
      </c>
      <c r="H612" s="34">
        <f t="shared" si="64"/>
        <v>61</v>
      </c>
      <c r="I612" s="34">
        <f t="shared" si="3"/>
        <v>70</v>
      </c>
      <c r="J612" s="349" t="s">
        <v>686</v>
      </c>
      <c r="K612" s="349" t="s">
        <v>1015</v>
      </c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6">
        <v>36.0</v>
      </c>
      <c r="B613" s="346">
        <v>71.0</v>
      </c>
      <c r="C613" s="357">
        <v>152729.0</v>
      </c>
      <c r="D613" s="355">
        <v>12.0</v>
      </c>
      <c r="E613" s="34" t="str">
        <f>IF(ISBLANK('Pencacahan SSN24'!AD70),"belum","sudah")</f>
        <v>sudah</v>
      </c>
      <c r="F613" s="348">
        <f t="shared" si="1"/>
        <v>1</v>
      </c>
      <c r="G613" s="348">
        <f t="shared" si="2"/>
        <v>1</v>
      </c>
      <c r="H613" s="34">
        <f t="shared" si="64"/>
        <v>61</v>
      </c>
      <c r="I613" s="34">
        <f t="shared" si="3"/>
        <v>70</v>
      </c>
      <c r="J613" s="349" t="s">
        <v>686</v>
      </c>
      <c r="K613" s="349" t="s">
        <v>1015</v>
      </c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6">
        <v>36.0</v>
      </c>
      <c r="B614" s="346">
        <v>71.0</v>
      </c>
      <c r="C614" s="361">
        <v>152769.0</v>
      </c>
      <c r="D614" s="355">
        <v>1.0</v>
      </c>
      <c r="E614" s="34" t="str">
        <f>IF(ISBLANK('Pencacahan SSN24'!U71),"belum","sudah")</f>
        <v>sudah</v>
      </c>
      <c r="F614" s="348">
        <f t="shared" si="1"/>
        <v>1</v>
      </c>
      <c r="G614" s="348">
        <f t="shared" si="2"/>
        <v>1</v>
      </c>
      <c r="H614" s="34">
        <f>H613+1</f>
        <v>62</v>
      </c>
      <c r="I614" s="34">
        <f t="shared" si="3"/>
        <v>71</v>
      </c>
      <c r="J614" s="349" t="s">
        <v>1021</v>
      </c>
      <c r="K614" s="349" t="s">
        <v>1020</v>
      </c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6">
        <v>36.0</v>
      </c>
      <c r="B615" s="346">
        <v>71.0</v>
      </c>
      <c r="C615" s="361">
        <v>152769.0</v>
      </c>
      <c r="D615" s="355">
        <v>3.0</v>
      </c>
      <c r="E615" s="34" t="str">
        <f>IF(ISBLANK('Pencacahan SSN24'!V71),"belum","sudah")</f>
        <v>sudah</v>
      </c>
      <c r="F615" s="348">
        <f t="shared" si="1"/>
        <v>1</v>
      </c>
      <c r="G615" s="348">
        <f t="shared" si="2"/>
        <v>1</v>
      </c>
      <c r="H615" s="34">
        <f t="shared" ref="H615:H623" si="65">H614</f>
        <v>62</v>
      </c>
      <c r="I615" s="34">
        <f t="shared" si="3"/>
        <v>71</v>
      </c>
      <c r="J615" s="349" t="s">
        <v>1021</v>
      </c>
      <c r="K615" s="349" t="s">
        <v>1020</v>
      </c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6">
        <v>36.0</v>
      </c>
      <c r="B616" s="346">
        <v>71.0</v>
      </c>
      <c r="C616" s="361">
        <v>152769.0</v>
      </c>
      <c r="D616" s="355">
        <v>5.0</v>
      </c>
      <c r="E616" s="34" t="str">
        <f>IF(ISBLANK('Pencacahan SSN24'!W71),"belum","sudah")</f>
        <v>sudah</v>
      </c>
      <c r="F616" s="348">
        <f t="shared" si="1"/>
        <v>1</v>
      </c>
      <c r="G616" s="348">
        <f t="shared" si="2"/>
        <v>1</v>
      </c>
      <c r="H616" s="34">
        <f t="shared" si="65"/>
        <v>62</v>
      </c>
      <c r="I616" s="34">
        <f t="shared" si="3"/>
        <v>71</v>
      </c>
      <c r="J616" s="349" t="s">
        <v>1021</v>
      </c>
      <c r="K616" s="349" t="s">
        <v>1020</v>
      </c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6">
        <v>36.0</v>
      </c>
      <c r="B617" s="346">
        <v>71.0</v>
      </c>
      <c r="C617" s="361">
        <v>152769.0</v>
      </c>
      <c r="D617" s="355">
        <v>6.0</v>
      </c>
      <c r="E617" s="34" t="str">
        <f>IF(ISBLANK('Pencacahan SSN24'!X71),"belum","sudah")</f>
        <v>sudah</v>
      </c>
      <c r="F617" s="348">
        <f t="shared" si="1"/>
        <v>1</v>
      </c>
      <c r="G617" s="348">
        <f t="shared" si="2"/>
        <v>1</v>
      </c>
      <c r="H617" s="34">
        <f t="shared" si="65"/>
        <v>62</v>
      </c>
      <c r="I617" s="34">
        <f t="shared" si="3"/>
        <v>71</v>
      </c>
      <c r="J617" s="349" t="s">
        <v>1021</v>
      </c>
      <c r="K617" s="349" t="s">
        <v>1020</v>
      </c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6">
        <v>36.0</v>
      </c>
      <c r="B618" s="346">
        <v>71.0</v>
      </c>
      <c r="C618" s="361">
        <v>152769.0</v>
      </c>
      <c r="D618" s="355">
        <v>7.0</v>
      </c>
      <c r="E618" s="34" t="str">
        <f>IF(ISBLANK('Pencacahan SSN24'!Y71),"belum","sudah")</f>
        <v>sudah</v>
      </c>
      <c r="F618" s="348">
        <f t="shared" si="1"/>
        <v>1</v>
      </c>
      <c r="G618" s="348">
        <f t="shared" si="2"/>
        <v>1</v>
      </c>
      <c r="H618" s="34">
        <f t="shared" si="65"/>
        <v>62</v>
      </c>
      <c r="I618" s="34">
        <f t="shared" si="3"/>
        <v>71</v>
      </c>
      <c r="J618" s="349" t="s">
        <v>1021</v>
      </c>
      <c r="K618" s="349" t="s">
        <v>1020</v>
      </c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6">
        <v>36.0</v>
      </c>
      <c r="B619" s="346">
        <v>71.0</v>
      </c>
      <c r="C619" s="361">
        <v>152769.0</v>
      </c>
      <c r="D619" s="355">
        <v>8.0</v>
      </c>
      <c r="E619" s="34" t="str">
        <f>IF(ISBLANK('Pencacahan SSN24'!Z71),"belum","sudah")</f>
        <v>sudah</v>
      </c>
      <c r="F619" s="348">
        <f t="shared" si="1"/>
        <v>1</v>
      </c>
      <c r="G619" s="348">
        <f t="shared" si="2"/>
        <v>1</v>
      </c>
      <c r="H619" s="34">
        <f t="shared" si="65"/>
        <v>62</v>
      </c>
      <c r="I619" s="34">
        <f t="shared" si="3"/>
        <v>71</v>
      </c>
      <c r="J619" s="349" t="s">
        <v>1021</v>
      </c>
      <c r="K619" s="349" t="s">
        <v>1020</v>
      </c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6">
        <v>36.0</v>
      </c>
      <c r="B620" s="346">
        <v>71.0</v>
      </c>
      <c r="C620" s="361">
        <v>152769.0</v>
      </c>
      <c r="D620" s="355">
        <v>9.0</v>
      </c>
      <c r="E620" s="34" t="str">
        <f>IF(ISBLANK('Pencacahan SSN24'!AA71),"belum","sudah")</f>
        <v>sudah</v>
      </c>
      <c r="F620" s="348">
        <f t="shared" si="1"/>
        <v>1</v>
      </c>
      <c r="G620" s="348">
        <f t="shared" si="2"/>
        <v>1</v>
      </c>
      <c r="H620" s="34">
        <f t="shared" si="65"/>
        <v>62</v>
      </c>
      <c r="I620" s="34">
        <f t="shared" si="3"/>
        <v>71</v>
      </c>
      <c r="J620" s="349" t="s">
        <v>1021</v>
      </c>
      <c r="K620" s="349" t="s">
        <v>1020</v>
      </c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6">
        <v>36.0</v>
      </c>
      <c r="B621" s="346">
        <v>71.0</v>
      </c>
      <c r="C621" s="361">
        <v>152769.0</v>
      </c>
      <c r="D621" s="355">
        <v>10.0</v>
      </c>
      <c r="E621" s="34" t="str">
        <f>IF(ISBLANK('Pencacahan SSN24'!AB71),"belum","sudah")</f>
        <v>sudah</v>
      </c>
      <c r="F621" s="348">
        <f t="shared" si="1"/>
        <v>1</v>
      </c>
      <c r="G621" s="348">
        <f t="shared" si="2"/>
        <v>1</v>
      </c>
      <c r="H621" s="34">
        <f t="shared" si="65"/>
        <v>62</v>
      </c>
      <c r="I621" s="34">
        <f t="shared" si="3"/>
        <v>71</v>
      </c>
      <c r="J621" s="349" t="s">
        <v>1021</v>
      </c>
      <c r="K621" s="349" t="s">
        <v>1020</v>
      </c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6">
        <v>36.0</v>
      </c>
      <c r="B622" s="346">
        <v>71.0</v>
      </c>
      <c r="C622" s="361">
        <v>152769.0</v>
      </c>
      <c r="D622" s="355">
        <v>11.0</v>
      </c>
      <c r="E622" s="34" t="str">
        <f>IF(ISBLANK('Pencacahan SSN24'!AC71),"belum","sudah")</f>
        <v>sudah</v>
      </c>
      <c r="F622" s="348">
        <f t="shared" si="1"/>
        <v>1</v>
      </c>
      <c r="G622" s="348">
        <f t="shared" si="2"/>
        <v>1</v>
      </c>
      <c r="H622" s="34">
        <f t="shared" si="65"/>
        <v>62</v>
      </c>
      <c r="I622" s="34">
        <f t="shared" si="3"/>
        <v>71</v>
      </c>
      <c r="J622" s="349" t="s">
        <v>1021</v>
      </c>
      <c r="K622" s="349" t="s">
        <v>1020</v>
      </c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6">
        <v>36.0</v>
      </c>
      <c r="B623" s="346">
        <v>71.0</v>
      </c>
      <c r="C623" s="361">
        <v>152769.0</v>
      </c>
      <c r="D623" s="355">
        <v>21.0</v>
      </c>
      <c r="E623" s="34" t="str">
        <f>IF(ISBLANK('Pencacahan SSN24'!AD71),"belum","sudah")</f>
        <v>sudah</v>
      </c>
      <c r="F623" s="348">
        <f t="shared" si="1"/>
        <v>1</v>
      </c>
      <c r="G623" s="348">
        <f t="shared" si="2"/>
        <v>1</v>
      </c>
      <c r="H623" s="34">
        <f t="shared" si="65"/>
        <v>62</v>
      </c>
      <c r="I623" s="34">
        <f t="shared" si="3"/>
        <v>71</v>
      </c>
      <c r="J623" s="349" t="s">
        <v>1021</v>
      </c>
      <c r="K623" s="349" t="s">
        <v>1020</v>
      </c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6">
        <v>36.0</v>
      </c>
      <c r="B624" s="346">
        <v>71.0</v>
      </c>
      <c r="C624" s="362">
        <v>152806.0</v>
      </c>
      <c r="D624" s="355">
        <v>1.0</v>
      </c>
      <c r="E624" s="34" t="str">
        <f>IF(ISBLANK('Pencacahan SSN24'!U72),"belum","sudah")</f>
        <v>sudah</v>
      </c>
      <c r="F624" s="348">
        <f t="shared" si="1"/>
        <v>1</v>
      </c>
      <c r="G624" s="348">
        <f t="shared" si="2"/>
        <v>1</v>
      </c>
      <c r="H624" s="34">
        <f>H623+1</f>
        <v>63</v>
      </c>
      <c r="I624" s="34">
        <f t="shared" si="3"/>
        <v>72</v>
      </c>
      <c r="J624" s="349" t="s">
        <v>516</v>
      </c>
      <c r="K624" s="349" t="s">
        <v>1025</v>
      </c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6">
        <v>36.0</v>
      </c>
      <c r="B625" s="346">
        <v>71.0</v>
      </c>
      <c r="C625" s="362">
        <v>152806.0</v>
      </c>
      <c r="D625" s="355">
        <v>2.0</v>
      </c>
      <c r="E625" s="34" t="str">
        <f>IF(ISBLANK('Pencacahan SSN24'!V72),"belum","sudah")</f>
        <v>sudah</v>
      </c>
      <c r="F625" s="348">
        <f t="shared" si="1"/>
        <v>1</v>
      </c>
      <c r="G625" s="348">
        <f t="shared" si="2"/>
        <v>1</v>
      </c>
      <c r="H625" s="34">
        <f t="shared" ref="H625:H633" si="66">H624</f>
        <v>63</v>
      </c>
      <c r="I625" s="34">
        <f t="shared" si="3"/>
        <v>72</v>
      </c>
      <c r="J625" s="349" t="s">
        <v>516</v>
      </c>
      <c r="K625" s="349" t="s">
        <v>1025</v>
      </c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6">
        <v>36.0</v>
      </c>
      <c r="B626" s="346">
        <v>71.0</v>
      </c>
      <c r="C626" s="362">
        <v>152806.0</v>
      </c>
      <c r="D626" s="355">
        <v>3.0</v>
      </c>
      <c r="E626" s="34" t="str">
        <f>IF(ISBLANK('Pencacahan SSN24'!W72),"belum","sudah")</f>
        <v>sudah</v>
      </c>
      <c r="F626" s="348">
        <f t="shared" si="1"/>
        <v>1</v>
      </c>
      <c r="G626" s="348">
        <f t="shared" si="2"/>
        <v>1</v>
      </c>
      <c r="H626" s="34">
        <f t="shared" si="66"/>
        <v>63</v>
      </c>
      <c r="I626" s="34">
        <f t="shared" si="3"/>
        <v>72</v>
      </c>
      <c r="J626" s="349" t="s">
        <v>516</v>
      </c>
      <c r="K626" s="349" t="s">
        <v>1025</v>
      </c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6">
        <v>36.0</v>
      </c>
      <c r="B627" s="346">
        <v>71.0</v>
      </c>
      <c r="C627" s="362">
        <v>152806.0</v>
      </c>
      <c r="D627" s="355">
        <v>4.0</v>
      </c>
      <c r="E627" s="34" t="str">
        <f>IF(ISBLANK('Pencacahan SSN24'!X72),"belum","sudah")</f>
        <v>sudah</v>
      </c>
      <c r="F627" s="348">
        <f t="shared" si="1"/>
        <v>1</v>
      </c>
      <c r="G627" s="348">
        <f t="shared" si="2"/>
        <v>1</v>
      </c>
      <c r="H627" s="34">
        <f t="shared" si="66"/>
        <v>63</v>
      </c>
      <c r="I627" s="34">
        <f t="shared" si="3"/>
        <v>72</v>
      </c>
      <c r="J627" s="349" t="s">
        <v>516</v>
      </c>
      <c r="K627" s="349" t="s">
        <v>1025</v>
      </c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6">
        <v>36.0</v>
      </c>
      <c r="B628" s="346">
        <v>71.0</v>
      </c>
      <c r="C628" s="362">
        <v>152806.0</v>
      </c>
      <c r="D628" s="355">
        <v>5.0</v>
      </c>
      <c r="E628" s="34" t="str">
        <f>IF(ISBLANK('Pencacahan SSN24'!Y72),"belum","sudah")</f>
        <v>sudah</v>
      </c>
      <c r="F628" s="348">
        <f t="shared" si="1"/>
        <v>1</v>
      </c>
      <c r="G628" s="348">
        <f t="shared" si="2"/>
        <v>1</v>
      </c>
      <c r="H628" s="34">
        <f t="shared" si="66"/>
        <v>63</v>
      </c>
      <c r="I628" s="34">
        <f t="shared" si="3"/>
        <v>72</v>
      </c>
      <c r="J628" s="349" t="s">
        <v>516</v>
      </c>
      <c r="K628" s="349" t="s">
        <v>1025</v>
      </c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6">
        <v>36.0</v>
      </c>
      <c r="B629" s="346">
        <v>71.0</v>
      </c>
      <c r="C629" s="362">
        <v>152806.0</v>
      </c>
      <c r="D629" s="355">
        <v>6.0</v>
      </c>
      <c r="E629" s="34" t="str">
        <f>IF(ISBLANK('Pencacahan SSN24'!Z72),"belum","sudah")</f>
        <v>sudah</v>
      </c>
      <c r="F629" s="348">
        <f t="shared" si="1"/>
        <v>1</v>
      </c>
      <c r="G629" s="348">
        <f t="shared" si="2"/>
        <v>1</v>
      </c>
      <c r="H629" s="34">
        <f t="shared" si="66"/>
        <v>63</v>
      </c>
      <c r="I629" s="34">
        <f t="shared" si="3"/>
        <v>72</v>
      </c>
      <c r="J629" s="349" t="s">
        <v>516</v>
      </c>
      <c r="K629" s="349" t="s">
        <v>1025</v>
      </c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6">
        <v>36.0</v>
      </c>
      <c r="B630" s="346">
        <v>71.0</v>
      </c>
      <c r="C630" s="362">
        <v>152806.0</v>
      </c>
      <c r="D630" s="355">
        <v>7.0</v>
      </c>
      <c r="E630" s="34" t="str">
        <f>IF(ISBLANK('Pencacahan SSN24'!AA72),"belum","sudah")</f>
        <v>sudah</v>
      </c>
      <c r="F630" s="348">
        <f t="shared" si="1"/>
        <v>1</v>
      </c>
      <c r="G630" s="348">
        <f t="shared" si="2"/>
        <v>1</v>
      </c>
      <c r="H630" s="34">
        <f t="shared" si="66"/>
        <v>63</v>
      </c>
      <c r="I630" s="34">
        <f t="shared" si="3"/>
        <v>72</v>
      </c>
      <c r="J630" s="349" t="s">
        <v>516</v>
      </c>
      <c r="K630" s="349" t="s">
        <v>1025</v>
      </c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6">
        <v>36.0</v>
      </c>
      <c r="B631" s="346">
        <v>71.0</v>
      </c>
      <c r="C631" s="362">
        <v>152806.0</v>
      </c>
      <c r="D631" s="355">
        <v>9.0</v>
      </c>
      <c r="E631" s="34" t="str">
        <f>IF(ISBLANK('Pencacahan SSN24'!AB72),"belum","sudah")</f>
        <v>sudah</v>
      </c>
      <c r="F631" s="348">
        <f t="shared" si="1"/>
        <v>1</v>
      </c>
      <c r="G631" s="348">
        <f t="shared" si="2"/>
        <v>1</v>
      </c>
      <c r="H631" s="34">
        <f t="shared" si="66"/>
        <v>63</v>
      </c>
      <c r="I631" s="34">
        <f t="shared" si="3"/>
        <v>72</v>
      </c>
      <c r="J631" s="349" t="s">
        <v>516</v>
      </c>
      <c r="K631" s="349" t="s">
        <v>1025</v>
      </c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6">
        <v>36.0</v>
      </c>
      <c r="B632" s="346">
        <v>71.0</v>
      </c>
      <c r="C632" s="362">
        <v>152806.0</v>
      </c>
      <c r="D632" s="355">
        <v>21.0</v>
      </c>
      <c r="E632" s="34" t="str">
        <f>IF(ISBLANK('Pencacahan SSN24'!AC72),"belum","sudah")</f>
        <v>sudah</v>
      </c>
      <c r="F632" s="348">
        <f t="shared" si="1"/>
        <v>1</v>
      </c>
      <c r="G632" s="348">
        <f t="shared" si="2"/>
        <v>1</v>
      </c>
      <c r="H632" s="34">
        <f t="shared" si="66"/>
        <v>63</v>
      </c>
      <c r="I632" s="34">
        <f t="shared" si="3"/>
        <v>72</v>
      </c>
      <c r="J632" s="349" t="s">
        <v>516</v>
      </c>
      <c r="K632" s="349" t="s">
        <v>1025</v>
      </c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6">
        <v>36.0</v>
      </c>
      <c r="B633" s="346">
        <v>71.0</v>
      </c>
      <c r="C633" s="362">
        <v>152806.0</v>
      </c>
      <c r="D633" s="355">
        <v>22.0</v>
      </c>
      <c r="E633" s="34" t="str">
        <f>IF(ISBLANK('Pencacahan SSN24'!AD72),"belum","sudah")</f>
        <v>sudah</v>
      </c>
      <c r="F633" s="348">
        <f t="shared" si="1"/>
        <v>1</v>
      </c>
      <c r="G633" s="348">
        <f t="shared" si="2"/>
        <v>1</v>
      </c>
      <c r="H633" s="34">
        <f t="shared" si="66"/>
        <v>63</v>
      </c>
      <c r="I633" s="34">
        <f t="shared" si="3"/>
        <v>72</v>
      </c>
      <c r="J633" s="349" t="s">
        <v>516</v>
      </c>
      <c r="K633" s="349" t="s">
        <v>1025</v>
      </c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6">
        <v>36.0</v>
      </c>
      <c r="B634" s="346">
        <v>71.0</v>
      </c>
      <c r="C634" s="356">
        <v>152848.0</v>
      </c>
      <c r="D634" s="355">
        <v>1.0</v>
      </c>
      <c r="E634" s="34" t="str">
        <f>IF(ISBLANK('Pencacahan SSN24'!U73),"belum","sudah")</f>
        <v>sudah</v>
      </c>
      <c r="F634" s="348">
        <f t="shared" si="1"/>
        <v>1</v>
      </c>
      <c r="G634" s="348">
        <f t="shared" si="2"/>
        <v>1</v>
      </c>
      <c r="H634" s="34">
        <f>H633+1</f>
        <v>64</v>
      </c>
      <c r="I634" s="34">
        <f t="shared" si="3"/>
        <v>73</v>
      </c>
      <c r="J634" s="349" t="s">
        <v>1005</v>
      </c>
      <c r="K634" s="349" t="s">
        <v>1028</v>
      </c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6">
        <v>36.0</v>
      </c>
      <c r="B635" s="346">
        <v>71.0</v>
      </c>
      <c r="C635" s="356">
        <v>152848.0</v>
      </c>
      <c r="D635" s="355">
        <v>2.0</v>
      </c>
      <c r="E635" s="34" t="str">
        <f>IF(ISBLANK('Pencacahan SSN24'!V73),"belum","sudah")</f>
        <v>sudah</v>
      </c>
      <c r="F635" s="348">
        <f t="shared" si="1"/>
        <v>1</v>
      </c>
      <c r="G635" s="348">
        <f t="shared" si="2"/>
        <v>1</v>
      </c>
      <c r="H635" s="34">
        <f t="shared" ref="H635:H643" si="67">H634</f>
        <v>64</v>
      </c>
      <c r="I635" s="34">
        <f t="shared" si="3"/>
        <v>73</v>
      </c>
      <c r="J635" s="349" t="s">
        <v>1005</v>
      </c>
      <c r="K635" s="349" t="s">
        <v>1028</v>
      </c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6">
        <v>36.0</v>
      </c>
      <c r="B636" s="346">
        <v>71.0</v>
      </c>
      <c r="C636" s="356">
        <v>152848.0</v>
      </c>
      <c r="D636" s="355">
        <v>4.0</v>
      </c>
      <c r="E636" s="34" t="str">
        <f>IF(ISBLANK('Pencacahan SSN24'!W73),"belum","sudah")</f>
        <v>sudah</v>
      </c>
      <c r="F636" s="348">
        <f t="shared" si="1"/>
        <v>1</v>
      </c>
      <c r="G636" s="348">
        <f t="shared" si="2"/>
        <v>1</v>
      </c>
      <c r="H636" s="34">
        <f t="shared" si="67"/>
        <v>64</v>
      </c>
      <c r="I636" s="34">
        <f t="shared" si="3"/>
        <v>73</v>
      </c>
      <c r="J636" s="349" t="s">
        <v>1005</v>
      </c>
      <c r="K636" s="349" t="s">
        <v>1028</v>
      </c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6">
        <v>36.0</v>
      </c>
      <c r="B637" s="346">
        <v>71.0</v>
      </c>
      <c r="C637" s="356">
        <v>152848.0</v>
      </c>
      <c r="D637" s="355">
        <v>6.0</v>
      </c>
      <c r="E637" s="34" t="str">
        <f>IF(ISBLANK('Pencacahan SSN24'!X73),"belum","sudah")</f>
        <v>sudah</v>
      </c>
      <c r="F637" s="348">
        <f t="shared" si="1"/>
        <v>1</v>
      </c>
      <c r="G637" s="348">
        <f t="shared" si="2"/>
        <v>1</v>
      </c>
      <c r="H637" s="34">
        <f t="shared" si="67"/>
        <v>64</v>
      </c>
      <c r="I637" s="34">
        <f t="shared" si="3"/>
        <v>73</v>
      </c>
      <c r="J637" s="349" t="s">
        <v>1005</v>
      </c>
      <c r="K637" s="349" t="s">
        <v>1028</v>
      </c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6">
        <v>36.0</v>
      </c>
      <c r="B638" s="346">
        <v>71.0</v>
      </c>
      <c r="C638" s="356">
        <v>152848.0</v>
      </c>
      <c r="D638" s="355">
        <v>8.0</v>
      </c>
      <c r="E638" s="34" t="str">
        <f>IF(ISBLANK('Pencacahan SSN24'!Y73),"belum","sudah")</f>
        <v>sudah</v>
      </c>
      <c r="F638" s="348">
        <f t="shared" si="1"/>
        <v>1</v>
      </c>
      <c r="G638" s="348">
        <f t="shared" si="2"/>
        <v>1</v>
      </c>
      <c r="H638" s="34">
        <f t="shared" si="67"/>
        <v>64</v>
      </c>
      <c r="I638" s="34">
        <f t="shared" si="3"/>
        <v>73</v>
      </c>
      <c r="J638" s="349" t="s">
        <v>1005</v>
      </c>
      <c r="K638" s="349" t="s">
        <v>1028</v>
      </c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6">
        <v>36.0</v>
      </c>
      <c r="B639" s="346">
        <v>71.0</v>
      </c>
      <c r="C639" s="356">
        <v>152848.0</v>
      </c>
      <c r="D639" s="355">
        <v>11.0</v>
      </c>
      <c r="E639" s="34" t="str">
        <f>IF(ISBLANK('Pencacahan SSN24'!Z73),"belum","sudah")</f>
        <v>sudah</v>
      </c>
      <c r="F639" s="348">
        <f t="shared" si="1"/>
        <v>1</v>
      </c>
      <c r="G639" s="348">
        <f t="shared" si="2"/>
        <v>1</v>
      </c>
      <c r="H639" s="34">
        <f t="shared" si="67"/>
        <v>64</v>
      </c>
      <c r="I639" s="34">
        <f t="shared" si="3"/>
        <v>73</v>
      </c>
      <c r="J639" s="349" t="s">
        <v>1005</v>
      </c>
      <c r="K639" s="349" t="s">
        <v>1028</v>
      </c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6">
        <v>36.0</v>
      </c>
      <c r="B640" s="346">
        <v>71.0</v>
      </c>
      <c r="C640" s="356">
        <v>152848.0</v>
      </c>
      <c r="D640" s="355">
        <v>12.0</v>
      </c>
      <c r="E640" s="34" t="str">
        <f>IF(ISBLANK('Pencacahan SSN24'!AA73),"belum","sudah")</f>
        <v>sudah</v>
      </c>
      <c r="F640" s="348">
        <f t="shared" si="1"/>
        <v>1</v>
      </c>
      <c r="G640" s="348">
        <f t="shared" si="2"/>
        <v>1</v>
      </c>
      <c r="H640" s="34">
        <f t="shared" si="67"/>
        <v>64</v>
      </c>
      <c r="I640" s="34">
        <f t="shared" si="3"/>
        <v>73</v>
      </c>
      <c r="J640" s="349" t="s">
        <v>1005</v>
      </c>
      <c r="K640" s="349" t="s">
        <v>1028</v>
      </c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6">
        <v>36.0</v>
      </c>
      <c r="B641" s="346">
        <v>71.0</v>
      </c>
      <c r="C641" s="356">
        <v>152848.0</v>
      </c>
      <c r="D641" s="355">
        <v>13.0</v>
      </c>
      <c r="E641" s="34" t="str">
        <f>IF(ISBLANK('Pencacahan SSN24'!AB73),"belum","sudah")</f>
        <v>sudah</v>
      </c>
      <c r="F641" s="348">
        <f t="shared" si="1"/>
        <v>1</v>
      </c>
      <c r="G641" s="348">
        <f t="shared" si="2"/>
        <v>1</v>
      </c>
      <c r="H641" s="34">
        <f t="shared" si="67"/>
        <v>64</v>
      </c>
      <c r="I641" s="34">
        <f t="shared" si="3"/>
        <v>73</v>
      </c>
      <c r="J641" s="349" t="s">
        <v>1005</v>
      </c>
      <c r="K641" s="349" t="s">
        <v>1028</v>
      </c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6">
        <v>36.0</v>
      </c>
      <c r="B642" s="346">
        <v>71.0</v>
      </c>
      <c r="C642" s="356">
        <v>152848.0</v>
      </c>
      <c r="D642" s="355">
        <v>21.0</v>
      </c>
      <c r="E642" s="34" t="str">
        <f>IF(ISBLANK('Pencacahan SSN24'!AC73),"belum","sudah")</f>
        <v>sudah</v>
      </c>
      <c r="F642" s="348">
        <f t="shared" si="1"/>
        <v>1</v>
      </c>
      <c r="G642" s="348">
        <f t="shared" si="2"/>
        <v>1</v>
      </c>
      <c r="H642" s="34">
        <f t="shared" si="67"/>
        <v>64</v>
      </c>
      <c r="I642" s="34">
        <f t="shared" si="3"/>
        <v>73</v>
      </c>
      <c r="J642" s="349" t="s">
        <v>1005</v>
      </c>
      <c r="K642" s="349" t="s">
        <v>1028</v>
      </c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6">
        <v>36.0</v>
      </c>
      <c r="B643" s="346">
        <v>71.0</v>
      </c>
      <c r="C643" s="356">
        <v>152848.0</v>
      </c>
      <c r="D643" s="355">
        <v>22.0</v>
      </c>
      <c r="E643" s="34" t="str">
        <f>IF(ISBLANK('Pencacahan SSN24'!AD73),"belum","sudah")</f>
        <v>sudah</v>
      </c>
      <c r="F643" s="348">
        <f t="shared" si="1"/>
        <v>1</v>
      </c>
      <c r="G643" s="348">
        <f t="shared" si="2"/>
        <v>1</v>
      </c>
      <c r="H643" s="34">
        <f t="shared" si="67"/>
        <v>64</v>
      </c>
      <c r="I643" s="34">
        <f t="shared" si="3"/>
        <v>73</v>
      </c>
      <c r="J643" s="349" t="s">
        <v>1005</v>
      </c>
      <c r="K643" s="349" t="s">
        <v>1028</v>
      </c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6">
        <v>36.0</v>
      </c>
      <c r="B644" s="346">
        <v>71.0</v>
      </c>
      <c r="C644" s="354">
        <v>152901.0</v>
      </c>
      <c r="D644" s="355">
        <v>1.0</v>
      </c>
      <c r="E644" s="34" t="str">
        <f>IF(ISBLANK('Pencacahan SSN24'!U74),"belum","sudah")</f>
        <v>sudah</v>
      </c>
      <c r="F644" s="348">
        <f t="shared" si="1"/>
        <v>1</v>
      </c>
      <c r="G644" s="348">
        <f t="shared" si="2"/>
        <v>1</v>
      </c>
      <c r="H644" s="34">
        <f>H643+1</f>
        <v>65</v>
      </c>
      <c r="I644" s="34">
        <f t="shared" si="3"/>
        <v>74</v>
      </c>
      <c r="J644" s="349" t="s">
        <v>1005</v>
      </c>
      <c r="K644" s="349" t="s">
        <v>1028</v>
      </c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6">
        <v>36.0</v>
      </c>
      <c r="B645" s="346">
        <v>71.0</v>
      </c>
      <c r="C645" s="354">
        <v>152901.0</v>
      </c>
      <c r="D645" s="355">
        <v>2.0</v>
      </c>
      <c r="E645" s="34" t="str">
        <f>IF(ISBLANK('Pencacahan SSN24'!V74),"belum","sudah")</f>
        <v>sudah</v>
      </c>
      <c r="F645" s="348">
        <f t="shared" si="1"/>
        <v>1</v>
      </c>
      <c r="G645" s="348">
        <f t="shared" si="2"/>
        <v>1</v>
      </c>
      <c r="H645" s="34">
        <f t="shared" ref="H645:H653" si="68">H644</f>
        <v>65</v>
      </c>
      <c r="I645" s="34">
        <f t="shared" si="3"/>
        <v>74</v>
      </c>
      <c r="J645" s="349" t="s">
        <v>1005</v>
      </c>
      <c r="K645" s="349" t="s">
        <v>1028</v>
      </c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6">
        <v>36.0</v>
      </c>
      <c r="B646" s="346">
        <v>71.0</v>
      </c>
      <c r="C646" s="354">
        <v>152901.0</v>
      </c>
      <c r="D646" s="355">
        <v>4.0</v>
      </c>
      <c r="E646" s="34" t="str">
        <f>IF(ISBLANK('Pencacahan SSN24'!W74),"belum","sudah")</f>
        <v>sudah</v>
      </c>
      <c r="F646" s="348">
        <f t="shared" si="1"/>
        <v>1</v>
      </c>
      <c r="G646" s="348">
        <f t="shared" si="2"/>
        <v>1</v>
      </c>
      <c r="H646" s="34">
        <f t="shared" si="68"/>
        <v>65</v>
      </c>
      <c r="I646" s="34">
        <f t="shared" si="3"/>
        <v>74</v>
      </c>
      <c r="J646" s="349" t="s">
        <v>1005</v>
      </c>
      <c r="K646" s="349" t="s">
        <v>1028</v>
      </c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6">
        <v>36.0</v>
      </c>
      <c r="B647" s="346">
        <v>71.0</v>
      </c>
      <c r="C647" s="354">
        <v>152901.0</v>
      </c>
      <c r="D647" s="355">
        <v>5.0</v>
      </c>
      <c r="E647" s="34" t="str">
        <f>IF(ISBLANK('Pencacahan SSN24'!X74),"belum","sudah")</f>
        <v>sudah</v>
      </c>
      <c r="F647" s="348">
        <f t="shared" si="1"/>
        <v>1</v>
      </c>
      <c r="G647" s="348">
        <f t="shared" si="2"/>
        <v>1</v>
      </c>
      <c r="H647" s="34">
        <f t="shared" si="68"/>
        <v>65</v>
      </c>
      <c r="I647" s="34">
        <f t="shared" si="3"/>
        <v>74</v>
      </c>
      <c r="J647" s="349" t="s">
        <v>1005</v>
      </c>
      <c r="K647" s="349" t="s">
        <v>1028</v>
      </c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6">
        <v>36.0</v>
      </c>
      <c r="B648" s="346">
        <v>71.0</v>
      </c>
      <c r="C648" s="354">
        <v>152901.0</v>
      </c>
      <c r="D648" s="355">
        <v>6.0</v>
      </c>
      <c r="E648" s="34" t="str">
        <f>IF(ISBLANK('Pencacahan SSN24'!Y74),"belum","sudah")</f>
        <v>sudah</v>
      </c>
      <c r="F648" s="348">
        <f t="shared" si="1"/>
        <v>1</v>
      </c>
      <c r="G648" s="348">
        <f t="shared" si="2"/>
        <v>1</v>
      </c>
      <c r="H648" s="34">
        <f t="shared" si="68"/>
        <v>65</v>
      </c>
      <c r="I648" s="34">
        <f t="shared" si="3"/>
        <v>74</v>
      </c>
      <c r="J648" s="349" t="s">
        <v>1005</v>
      </c>
      <c r="K648" s="349" t="s">
        <v>1028</v>
      </c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6">
        <v>36.0</v>
      </c>
      <c r="B649" s="346">
        <v>71.0</v>
      </c>
      <c r="C649" s="354">
        <v>152901.0</v>
      </c>
      <c r="D649" s="355">
        <v>8.0</v>
      </c>
      <c r="E649" s="34" t="str">
        <f>IF(ISBLANK('Pencacahan SSN24'!Z74),"belum","sudah")</f>
        <v>sudah</v>
      </c>
      <c r="F649" s="348">
        <f t="shared" si="1"/>
        <v>1</v>
      </c>
      <c r="G649" s="348">
        <f t="shared" si="2"/>
        <v>1</v>
      </c>
      <c r="H649" s="34">
        <f t="shared" si="68"/>
        <v>65</v>
      </c>
      <c r="I649" s="34">
        <f t="shared" si="3"/>
        <v>74</v>
      </c>
      <c r="J649" s="349" t="s">
        <v>1005</v>
      </c>
      <c r="K649" s="349" t="s">
        <v>1028</v>
      </c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6">
        <v>36.0</v>
      </c>
      <c r="B650" s="346">
        <v>71.0</v>
      </c>
      <c r="C650" s="354">
        <v>152901.0</v>
      </c>
      <c r="D650" s="355">
        <v>9.0</v>
      </c>
      <c r="E650" s="34" t="str">
        <f>IF(ISBLANK('Pencacahan SSN24'!AA74),"belum","sudah")</f>
        <v>sudah</v>
      </c>
      <c r="F650" s="348">
        <f t="shared" si="1"/>
        <v>1</v>
      </c>
      <c r="G650" s="348">
        <f t="shared" si="2"/>
        <v>1</v>
      </c>
      <c r="H650" s="34">
        <f t="shared" si="68"/>
        <v>65</v>
      </c>
      <c r="I650" s="34">
        <f t="shared" si="3"/>
        <v>74</v>
      </c>
      <c r="J650" s="349" t="s">
        <v>1005</v>
      </c>
      <c r="K650" s="349" t="s">
        <v>1028</v>
      </c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6">
        <v>36.0</v>
      </c>
      <c r="B651" s="346">
        <v>71.0</v>
      </c>
      <c r="C651" s="354">
        <v>152901.0</v>
      </c>
      <c r="D651" s="355">
        <v>10.0</v>
      </c>
      <c r="E651" s="34" t="str">
        <f>IF(ISBLANK('Pencacahan SSN24'!AB74),"belum","sudah")</f>
        <v>sudah</v>
      </c>
      <c r="F651" s="348">
        <f t="shared" si="1"/>
        <v>1</v>
      </c>
      <c r="G651" s="348">
        <f t="shared" si="2"/>
        <v>1</v>
      </c>
      <c r="H651" s="34">
        <f t="shared" si="68"/>
        <v>65</v>
      </c>
      <c r="I651" s="34">
        <f t="shared" si="3"/>
        <v>74</v>
      </c>
      <c r="J651" s="349" t="s">
        <v>1005</v>
      </c>
      <c r="K651" s="349" t="s">
        <v>1028</v>
      </c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6">
        <v>36.0</v>
      </c>
      <c r="B652" s="346">
        <v>71.0</v>
      </c>
      <c r="C652" s="354">
        <v>152901.0</v>
      </c>
      <c r="D652" s="355">
        <v>21.0</v>
      </c>
      <c r="E652" s="348" t="str">
        <f>IF(ISBLANK('Pencacahan SSN24'!AC74),"belum","sudah")</f>
        <v>sudah</v>
      </c>
      <c r="F652" s="348">
        <f t="shared" si="1"/>
        <v>1</v>
      </c>
      <c r="G652" s="348">
        <f t="shared" si="2"/>
        <v>1</v>
      </c>
      <c r="H652" s="34">
        <f t="shared" si="68"/>
        <v>65</v>
      </c>
      <c r="I652" s="34">
        <f t="shared" si="3"/>
        <v>74</v>
      </c>
      <c r="J652" s="349" t="s">
        <v>1005</v>
      </c>
      <c r="K652" s="349" t="s">
        <v>1028</v>
      </c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6">
        <v>36.0</v>
      </c>
      <c r="B653" s="346">
        <v>71.0</v>
      </c>
      <c r="C653" s="354">
        <v>152901.0</v>
      </c>
      <c r="D653" s="355">
        <v>22.0</v>
      </c>
      <c r="E653" s="348" t="str">
        <f>IF(ISBLANK('Pencacahan SSN24'!AD74),"belum","sudah")</f>
        <v>sudah</v>
      </c>
      <c r="F653" s="348">
        <f t="shared" si="1"/>
        <v>1</v>
      </c>
      <c r="G653" s="348">
        <f t="shared" si="2"/>
        <v>1</v>
      </c>
      <c r="H653" s="34">
        <f t="shared" si="68"/>
        <v>65</v>
      </c>
      <c r="I653" s="34">
        <f t="shared" si="3"/>
        <v>74</v>
      </c>
      <c r="J653" s="349" t="s">
        <v>1005</v>
      </c>
      <c r="K653" s="349" t="s">
        <v>1028</v>
      </c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6">
        <v>36.0</v>
      </c>
      <c r="B654" s="346">
        <v>71.0</v>
      </c>
      <c r="C654" s="356">
        <v>152951.0</v>
      </c>
      <c r="D654" s="355">
        <v>1.0</v>
      </c>
      <c r="E654" s="348" t="str">
        <f>IF(ISBLANK('Pencacahan SSN24'!U75),"belum","sudah")</f>
        <v>sudah</v>
      </c>
      <c r="F654" s="348">
        <f t="shared" si="1"/>
        <v>1</v>
      </c>
      <c r="G654" s="348">
        <f t="shared" si="2"/>
        <v>1</v>
      </c>
      <c r="H654" s="34">
        <f>H653+1</f>
        <v>66</v>
      </c>
      <c r="I654" s="34">
        <f t="shared" si="3"/>
        <v>75</v>
      </c>
      <c r="J654" s="349" t="s">
        <v>686</v>
      </c>
      <c r="K654" s="349" t="s">
        <v>1034</v>
      </c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6">
        <v>36.0</v>
      </c>
      <c r="B655" s="346">
        <v>71.0</v>
      </c>
      <c r="C655" s="356">
        <v>152951.0</v>
      </c>
      <c r="D655" s="355">
        <v>2.0</v>
      </c>
      <c r="E655" s="348" t="str">
        <f>IF(ISBLANK('Pencacahan SSN24'!V75),"belum","sudah")</f>
        <v>sudah</v>
      </c>
      <c r="F655" s="348">
        <f t="shared" si="1"/>
        <v>1</v>
      </c>
      <c r="G655" s="348">
        <f t="shared" si="2"/>
        <v>1</v>
      </c>
      <c r="H655" s="34">
        <f t="shared" ref="H655:H663" si="69">H654</f>
        <v>66</v>
      </c>
      <c r="I655" s="34">
        <f t="shared" si="3"/>
        <v>75</v>
      </c>
      <c r="J655" s="349" t="s">
        <v>686</v>
      </c>
      <c r="K655" s="349" t="s">
        <v>1034</v>
      </c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6">
        <v>36.0</v>
      </c>
      <c r="B656" s="346">
        <v>71.0</v>
      </c>
      <c r="C656" s="356">
        <v>152951.0</v>
      </c>
      <c r="D656" s="355">
        <v>3.0</v>
      </c>
      <c r="E656" s="34" t="str">
        <f>IF(ISBLANK('Pencacahan SSN24'!W75),"belum","sudah")</f>
        <v>sudah</v>
      </c>
      <c r="F656" s="348">
        <f t="shared" si="1"/>
        <v>1</v>
      </c>
      <c r="G656" s="348">
        <f t="shared" si="2"/>
        <v>1</v>
      </c>
      <c r="H656" s="34">
        <f t="shared" si="69"/>
        <v>66</v>
      </c>
      <c r="I656" s="34">
        <f t="shared" si="3"/>
        <v>75</v>
      </c>
      <c r="J656" s="349" t="s">
        <v>686</v>
      </c>
      <c r="K656" s="349" t="s">
        <v>1034</v>
      </c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6">
        <v>36.0</v>
      </c>
      <c r="B657" s="346">
        <v>71.0</v>
      </c>
      <c r="C657" s="356">
        <v>152951.0</v>
      </c>
      <c r="D657" s="355">
        <v>4.0</v>
      </c>
      <c r="E657" s="34" t="str">
        <f>IF(ISBLANK('Pencacahan SSN24'!X75),"belum","sudah")</f>
        <v>sudah</v>
      </c>
      <c r="F657" s="348">
        <f t="shared" si="1"/>
        <v>1</v>
      </c>
      <c r="G657" s="348">
        <f t="shared" si="2"/>
        <v>1</v>
      </c>
      <c r="H657" s="34">
        <f t="shared" si="69"/>
        <v>66</v>
      </c>
      <c r="I657" s="34">
        <f t="shared" si="3"/>
        <v>75</v>
      </c>
      <c r="J657" s="349" t="s">
        <v>686</v>
      </c>
      <c r="K657" s="349" t="s">
        <v>1034</v>
      </c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6">
        <v>36.0</v>
      </c>
      <c r="B658" s="346">
        <v>71.0</v>
      </c>
      <c r="C658" s="356">
        <v>152951.0</v>
      </c>
      <c r="D658" s="355">
        <v>5.0</v>
      </c>
      <c r="E658" s="34" t="str">
        <f>IF(ISBLANK('Pencacahan SSN24'!Y75),"belum","sudah")</f>
        <v>sudah</v>
      </c>
      <c r="F658" s="348">
        <f t="shared" si="1"/>
        <v>1</v>
      </c>
      <c r="G658" s="348">
        <f t="shared" si="2"/>
        <v>1</v>
      </c>
      <c r="H658" s="34">
        <f t="shared" si="69"/>
        <v>66</v>
      </c>
      <c r="I658" s="34">
        <f t="shared" si="3"/>
        <v>75</v>
      </c>
      <c r="J658" s="349" t="s">
        <v>686</v>
      </c>
      <c r="K658" s="349" t="s">
        <v>1034</v>
      </c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6">
        <v>36.0</v>
      </c>
      <c r="B659" s="346">
        <v>71.0</v>
      </c>
      <c r="C659" s="356">
        <v>152951.0</v>
      </c>
      <c r="D659" s="355">
        <v>7.0</v>
      </c>
      <c r="E659" s="34" t="str">
        <f>IF(ISBLANK('Pencacahan SSN24'!Z75),"belum","sudah")</f>
        <v>sudah</v>
      </c>
      <c r="F659" s="348">
        <f t="shared" si="1"/>
        <v>1</v>
      </c>
      <c r="G659" s="348">
        <f t="shared" si="2"/>
        <v>1</v>
      </c>
      <c r="H659" s="34">
        <f t="shared" si="69"/>
        <v>66</v>
      </c>
      <c r="I659" s="34">
        <f t="shared" si="3"/>
        <v>75</v>
      </c>
      <c r="J659" s="349" t="s">
        <v>686</v>
      </c>
      <c r="K659" s="349" t="s">
        <v>1034</v>
      </c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6">
        <v>36.0</v>
      </c>
      <c r="B660" s="346">
        <v>71.0</v>
      </c>
      <c r="C660" s="356">
        <v>152951.0</v>
      </c>
      <c r="D660" s="355">
        <v>9.0</v>
      </c>
      <c r="E660" s="34" t="str">
        <f>IF(ISBLANK('Pencacahan SSN24'!AA75),"belum","sudah")</f>
        <v>sudah</v>
      </c>
      <c r="F660" s="348">
        <f t="shared" si="1"/>
        <v>1</v>
      </c>
      <c r="G660" s="348">
        <f t="shared" si="2"/>
        <v>1</v>
      </c>
      <c r="H660" s="34">
        <f t="shared" si="69"/>
        <v>66</v>
      </c>
      <c r="I660" s="34">
        <f t="shared" si="3"/>
        <v>75</v>
      </c>
      <c r="J660" s="349" t="s">
        <v>686</v>
      </c>
      <c r="K660" s="349" t="s">
        <v>1034</v>
      </c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6">
        <v>36.0</v>
      </c>
      <c r="B661" s="346">
        <v>71.0</v>
      </c>
      <c r="C661" s="356">
        <v>152951.0</v>
      </c>
      <c r="D661" s="355">
        <v>11.0</v>
      </c>
      <c r="E661" s="34" t="str">
        <f>IF(ISBLANK('Pencacahan SSN24'!AB75),"belum","sudah")</f>
        <v>sudah</v>
      </c>
      <c r="F661" s="348">
        <f t="shared" si="1"/>
        <v>1</v>
      </c>
      <c r="G661" s="348">
        <f t="shared" si="2"/>
        <v>1</v>
      </c>
      <c r="H661" s="34">
        <f t="shared" si="69"/>
        <v>66</v>
      </c>
      <c r="I661" s="34">
        <f t="shared" si="3"/>
        <v>75</v>
      </c>
      <c r="J661" s="349" t="s">
        <v>686</v>
      </c>
      <c r="K661" s="349" t="s">
        <v>1034</v>
      </c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6">
        <v>36.0</v>
      </c>
      <c r="B662" s="346">
        <v>71.0</v>
      </c>
      <c r="C662" s="356">
        <v>152951.0</v>
      </c>
      <c r="D662" s="355">
        <v>12.0</v>
      </c>
      <c r="E662" s="34" t="str">
        <f>IF(ISBLANK('Pencacahan SSN24'!AC75),"belum","sudah")</f>
        <v>sudah</v>
      </c>
      <c r="F662" s="348">
        <f t="shared" si="1"/>
        <v>1</v>
      </c>
      <c r="G662" s="348">
        <f t="shared" si="2"/>
        <v>1</v>
      </c>
      <c r="H662" s="34">
        <f t="shared" si="69"/>
        <v>66</v>
      </c>
      <c r="I662" s="34">
        <f t="shared" si="3"/>
        <v>75</v>
      </c>
      <c r="J662" s="349" t="s">
        <v>686</v>
      </c>
      <c r="K662" s="349" t="s">
        <v>1034</v>
      </c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6">
        <v>36.0</v>
      </c>
      <c r="B663" s="346">
        <v>71.0</v>
      </c>
      <c r="C663" s="356">
        <v>152951.0</v>
      </c>
      <c r="D663" s="355">
        <v>21.0</v>
      </c>
      <c r="E663" s="34" t="str">
        <f>IF(ISBLANK('Pencacahan SSN24'!AD75),"belum","sudah")</f>
        <v>sudah</v>
      </c>
      <c r="F663" s="348">
        <f t="shared" si="1"/>
        <v>1</v>
      </c>
      <c r="G663" s="348">
        <f t="shared" si="2"/>
        <v>1</v>
      </c>
      <c r="H663" s="34">
        <f t="shared" si="69"/>
        <v>66</v>
      </c>
      <c r="I663" s="34">
        <f t="shared" si="3"/>
        <v>75</v>
      </c>
      <c r="J663" s="349" t="s">
        <v>686</v>
      </c>
      <c r="K663" s="349" t="s">
        <v>1034</v>
      </c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6">
        <v>36.0</v>
      </c>
      <c r="B664" s="346">
        <v>71.0</v>
      </c>
      <c r="C664" s="362">
        <v>152997.0</v>
      </c>
      <c r="D664" s="355">
        <v>1.0</v>
      </c>
      <c r="E664" s="34" t="str">
        <f>IF(ISBLANK('Pencacahan SSN24'!U76),"belum","sudah")</f>
        <v>sudah</v>
      </c>
      <c r="F664" s="348">
        <f t="shared" si="1"/>
        <v>1</v>
      </c>
      <c r="G664" s="348">
        <f t="shared" si="2"/>
        <v>1</v>
      </c>
      <c r="H664" s="34">
        <f>H663+1</f>
        <v>67</v>
      </c>
      <c r="I664" s="34">
        <f t="shared" si="3"/>
        <v>76</v>
      </c>
      <c r="J664" s="349" t="s">
        <v>516</v>
      </c>
      <c r="K664" s="349" t="s">
        <v>1025</v>
      </c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6">
        <v>36.0</v>
      </c>
      <c r="B665" s="346">
        <v>71.0</v>
      </c>
      <c r="C665" s="362">
        <v>152997.0</v>
      </c>
      <c r="D665" s="355">
        <v>2.0</v>
      </c>
      <c r="E665" s="34" t="str">
        <f>IF(ISBLANK('Pencacahan SSN24'!V76),"belum","sudah")</f>
        <v>sudah</v>
      </c>
      <c r="F665" s="348">
        <f t="shared" si="1"/>
        <v>1</v>
      </c>
      <c r="G665" s="348">
        <f t="shared" si="2"/>
        <v>1</v>
      </c>
      <c r="H665" s="34">
        <f t="shared" ref="H665:H673" si="70">H664</f>
        <v>67</v>
      </c>
      <c r="I665" s="34">
        <f t="shared" si="3"/>
        <v>76</v>
      </c>
      <c r="J665" s="349" t="s">
        <v>516</v>
      </c>
      <c r="K665" s="349" t="s">
        <v>1025</v>
      </c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6">
        <v>36.0</v>
      </c>
      <c r="B666" s="346">
        <v>71.0</v>
      </c>
      <c r="C666" s="362">
        <v>152997.0</v>
      </c>
      <c r="D666" s="355">
        <v>4.0</v>
      </c>
      <c r="E666" s="34" t="str">
        <f>IF(ISBLANK('Pencacahan SSN24'!W76),"belum","sudah")</f>
        <v>sudah</v>
      </c>
      <c r="F666" s="348">
        <f t="shared" si="1"/>
        <v>1</v>
      </c>
      <c r="G666" s="348">
        <f t="shared" si="2"/>
        <v>1</v>
      </c>
      <c r="H666" s="34">
        <f t="shared" si="70"/>
        <v>67</v>
      </c>
      <c r="I666" s="34">
        <f t="shared" si="3"/>
        <v>76</v>
      </c>
      <c r="J666" s="349" t="s">
        <v>516</v>
      </c>
      <c r="K666" s="349" t="s">
        <v>1025</v>
      </c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6">
        <v>36.0</v>
      </c>
      <c r="B667" s="346">
        <v>71.0</v>
      </c>
      <c r="C667" s="362">
        <v>152997.0</v>
      </c>
      <c r="D667" s="355">
        <v>6.0</v>
      </c>
      <c r="E667" s="34" t="str">
        <f>IF(ISBLANK('Pencacahan SSN24'!X76),"belum","sudah")</f>
        <v>sudah</v>
      </c>
      <c r="F667" s="348">
        <f t="shared" si="1"/>
        <v>1</v>
      </c>
      <c r="G667" s="348">
        <f t="shared" si="2"/>
        <v>1</v>
      </c>
      <c r="H667" s="34">
        <f t="shared" si="70"/>
        <v>67</v>
      </c>
      <c r="I667" s="34">
        <f t="shared" si="3"/>
        <v>76</v>
      </c>
      <c r="J667" s="349" t="s">
        <v>516</v>
      </c>
      <c r="K667" s="349" t="s">
        <v>1025</v>
      </c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6">
        <v>36.0</v>
      </c>
      <c r="B668" s="346">
        <v>71.0</v>
      </c>
      <c r="C668" s="362">
        <v>152997.0</v>
      </c>
      <c r="D668" s="355">
        <v>7.0</v>
      </c>
      <c r="E668" s="34" t="str">
        <f>IF(ISBLANK('Pencacahan SSN24'!Y76),"belum","sudah")</f>
        <v>sudah</v>
      </c>
      <c r="F668" s="348">
        <f t="shared" si="1"/>
        <v>1</v>
      </c>
      <c r="G668" s="348">
        <f t="shared" si="2"/>
        <v>1</v>
      </c>
      <c r="H668" s="34">
        <f t="shared" si="70"/>
        <v>67</v>
      </c>
      <c r="I668" s="34">
        <f t="shared" si="3"/>
        <v>76</v>
      </c>
      <c r="J668" s="349" t="s">
        <v>516</v>
      </c>
      <c r="K668" s="349" t="s">
        <v>1025</v>
      </c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6">
        <v>36.0</v>
      </c>
      <c r="B669" s="346">
        <v>71.0</v>
      </c>
      <c r="C669" s="362">
        <v>152997.0</v>
      </c>
      <c r="D669" s="355">
        <v>8.0</v>
      </c>
      <c r="E669" s="34" t="str">
        <f>IF(ISBLANK('Pencacahan SSN24'!Z76),"belum","sudah")</f>
        <v>sudah</v>
      </c>
      <c r="F669" s="348">
        <f t="shared" si="1"/>
        <v>1</v>
      </c>
      <c r="G669" s="348">
        <f t="shared" si="2"/>
        <v>1</v>
      </c>
      <c r="H669" s="34">
        <f t="shared" si="70"/>
        <v>67</v>
      </c>
      <c r="I669" s="34">
        <f t="shared" si="3"/>
        <v>76</v>
      </c>
      <c r="J669" s="349" t="s">
        <v>516</v>
      </c>
      <c r="K669" s="349" t="s">
        <v>1025</v>
      </c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6">
        <v>36.0</v>
      </c>
      <c r="B670" s="346">
        <v>71.0</v>
      </c>
      <c r="C670" s="362">
        <v>152997.0</v>
      </c>
      <c r="D670" s="355">
        <v>9.0</v>
      </c>
      <c r="E670" s="34" t="str">
        <f>IF(ISBLANK('Pencacahan SSN24'!AA76),"belum","sudah")</f>
        <v>sudah</v>
      </c>
      <c r="F670" s="348">
        <f t="shared" si="1"/>
        <v>1</v>
      </c>
      <c r="G670" s="348">
        <f t="shared" si="2"/>
        <v>1</v>
      </c>
      <c r="H670" s="34">
        <f t="shared" si="70"/>
        <v>67</v>
      </c>
      <c r="I670" s="34">
        <f t="shared" si="3"/>
        <v>76</v>
      </c>
      <c r="J670" s="349" t="s">
        <v>516</v>
      </c>
      <c r="K670" s="349" t="s">
        <v>1025</v>
      </c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6">
        <v>36.0</v>
      </c>
      <c r="B671" s="346">
        <v>71.0</v>
      </c>
      <c r="C671" s="362">
        <v>152997.0</v>
      </c>
      <c r="D671" s="355">
        <v>10.0</v>
      </c>
      <c r="E671" s="34" t="str">
        <f>IF(ISBLANK('Pencacahan SSN24'!AB76),"belum","sudah")</f>
        <v>sudah</v>
      </c>
      <c r="F671" s="348">
        <f t="shared" si="1"/>
        <v>1</v>
      </c>
      <c r="G671" s="348">
        <f t="shared" si="2"/>
        <v>1</v>
      </c>
      <c r="H671" s="34">
        <f t="shared" si="70"/>
        <v>67</v>
      </c>
      <c r="I671" s="34">
        <f t="shared" si="3"/>
        <v>76</v>
      </c>
      <c r="J671" s="349" t="s">
        <v>516</v>
      </c>
      <c r="K671" s="349" t="s">
        <v>1025</v>
      </c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6">
        <v>36.0</v>
      </c>
      <c r="B672" s="346">
        <v>71.0</v>
      </c>
      <c r="C672" s="362">
        <v>152997.0</v>
      </c>
      <c r="D672" s="355">
        <v>11.0</v>
      </c>
      <c r="E672" s="34" t="str">
        <f>IF(ISBLANK('Pencacahan SSN24'!AC76),"belum","sudah")</f>
        <v>sudah</v>
      </c>
      <c r="F672" s="348">
        <f t="shared" si="1"/>
        <v>1</v>
      </c>
      <c r="G672" s="348">
        <f t="shared" si="2"/>
        <v>1</v>
      </c>
      <c r="H672" s="34">
        <f t="shared" si="70"/>
        <v>67</v>
      </c>
      <c r="I672" s="34">
        <f t="shared" si="3"/>
        <v>76</v>
      </c>
      <c r="J672" s="349" t="s">
        <v>516</v>
      </c>
      <c r="K672" s="349" t="s">
        <v>1025</v>
      </c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6">
        <v>36.0</v>
      </c>
      <c r="B673" s="346">
        <v>71.0</v>
      </c>
      <c r="C673" s="362">
        <v>152997.0</v>
      </c>
      <c r="D673" s="355">
        <v>21.0</v>
      </c>
      <c r="E673" s="34" t="str">
        <f>IF(ISBLANK('Pencacahan SSN24'!AD76),"belum","sudah")</f>
        <v>sudah</v>
      </c>
      <c r="F673" s="348">
        <f t="shared" si="1"/>
        <v>1</v>
      </c>
      <c r="G673" s="348">
        <f t="shared" si="2"/>
        <v>1</v>
      </c>
      <c r="H673" s="34">
        <f t="shared" si="70"/>
        <v>67</v>
      </c>
      <c r="I673" s="34">
        <f t="shared" si="3"/>
        <v>76</v>
      </c>
      <c r="J673" s="349" t="s">
        <v>516</v>
      </c>
      <c r="K673" s="349" t="s">
        <v>1025</v>
      </c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6">
        <v>36.0</v>
      </c>
      <c r="B674" s="346">
        <v>71.0</v>
      </c>
      <c r="C674" s="361">
        <v>153037.0</v>
      </c>
      <c r="D674" s="355">
        <v>1.0</v>
      </c>
      <c r="E674" s="34" t="str">
        <f>IF(ISBLANK('Pencacahan SSN24'!U77),"belum","sudah")</f>
        <v>sudah</v>
      </c>
      <c r="F674" s="348">
        <f t="shared" si="1"/>
        <v>1</v>
      </c>
      <c r="G674" s="348">
        <f t="shared" si="2"/>
        <v>1</v>
      </c>
      <c r="H674" s="34">
        <f>H673+1</f>
        <v>68</v>
      </c>
      <c r="I674" s="34">
        <f t="shared" si="3"/>
        <v>77</v>
      </c>
      <c r="J674" s="349" t="s">
        <v>266</v>
      </c>
      <c r="K674" s="349" t="s">
        <v>539</v>
      </c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6">
        <v>36.0</v>
      </c>
      <c r="B675" s="346">
        <v>71.0</v>
      </c>
      <c r="C675" s="361">
        <v>153037.0</v>
      </c>
      <c r="D675" s="355">
        <v>2.0</v>
      </c>
      <c r="E675" s="34" t="str">
        <f>IF(ISBLANK('Pencacahan SSN24'!V77),"belum","sudah")</f>
        <v>sudah</v>
      </c>
      <c r="F675" s="348">
        <f t="shared" si="1"/>
        <v>1</v>
      </c>
      <c r="G675" s="348">
        <f t="shared" si="2"/>
        <v>1</v>
      </c>
      <c r="H675" s="34">
        <f t="shared" ref="H675:H683" si="71">H674</f>
        <v>68</v>
      </c>
      <c r="I675" s="34">
        <f t="shared" si="3"/>
        <v>77</v>
      </c>
      <c r="J675" s="349" t="s">
        <v>266</v>
      </c>
      <c r="K675" s="349" t="s">
        <v>539</v>
      </c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6">
        <v>36.0</v>
      </c>
      <c r="B676" s="346">
        <v>71.0</v>
      </c>
      <c r="C676" s="361">
        <v>153037.0</v>
      </c>
      <c r="D676" s="355">
        <v>3.0</v>
      </c>
      <c r="E676" s="34" t="str">
        <f>IF(ISBLANK('Pencacahan SSN24'!W77),"belum","sudah")</f>
        <v>sudah</v>
      </c>
      <c r="F676" s="348">
        <f t="shared" si="1"/>
        <v>1</v>
      </c>
      <c r="G676" s="348">
        <f t="shared" si="2"/>
        <v>1</v>
      </c>
      <c r="H676" s="34">
        <f t="shared" si="71"/>
        <v>68</v>
      </c>
      <c r="I676" s="34">
        <f t="shared" si="3"/>
        <v>77</v>
      </c>
      <c r="J676" s="349" t="s">
        <v>266</v>
      </c>
      <c r="K676" s="349" t="s">
        <v>539</v>
      </c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6">
        <v>36.0</v>
      </c>
      <c r="B677" s="346">
        <v>71.0</v>
      </c>
      <c r="C677" s="361">
        <v>153037.0</v>
      </c>
      <c r="D677" s="355">
        <v>7.0</v>
      </c>
      <c r="E677" s="34" t="str">
        <f>IF(ISBLANK('Pencacahan SSN24'!X77),"belum","sudah")</f>
        <v>sudah</v>
      </c>
      <c r="F677" s="348">
        <f t="shared" si="1"/>
        <v>1</v>
      </c>
      <c r="G677" s="348">
        <f t="shared" si="2"/>
        <v>1</v>
      </c>
      <c r="H677" s="34">
        <f t="shared" si="71"/>
        <v>68</v>
      </c>
      <c r="I677" s="34">
        <f t="shared" si="3"/>
        <v>77</v>
      </c>
      <c r="J677" s="349" t="s">
        <v>266</v>
      </c>
      <c r="K677" s="349" t="s">
        <v>539</v>
      </c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6">
        <v>36.0</v>
      </c>
      <c r="B678" s="346">
        <v>71.0</v>
      </c>
      <c r="C678" s="361">
        <v>153037.0</v>
      </c>
      <c r="D678" s="355">
        <v>9.0</v>
      </c>
      <c r="E678" s="34" t="str">
        <f>IF(ISBLANK('Pencacahan SSN24'!Y77),"belum","sudah")</f>
        <v>sudah</v>
      </c>
      <c r="F678" s="348">
        <f t="shared" si="1"/>
        <v>1</v>
      </c>
      <c r="G678" s="348">
        <f t="shared" si="2"/>
        <v>1</v>
      </c>
      <c r="H678" s="34">
        <f t="shared" si="71"/>
        <v>68</v>
      </c>
      <c r="I678" s="34">
        <f t="shared" si="3"/>
        <v>77</v>
      </c>
      <c r="J678" s="349" t="s">
        <v>266</v>
      </c>
      <c r="K678" s="349" t="s">
        <v>539</v>
      </c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6">
        <v>36.0</v>
      </c>
      <c r="B679" s="346">
        <v>71.0</v>
      </c>
      <c r="C679" s="361">
        <v>153037.0</v>
      </c>
      <c r="D679" s="355">
        <v>11.0</v>
      </c>
      <c r="E679" s="34" t="str">
        <f>IF(ISBLANK('Pencacahan SSN24'!Z77),"belum","sudah")</f>
        <v>sudah</v>
      </c>
      <c r="F679" s="348">
        <f t="shared" si="1"/>
        <v>1</v>
      </c>
      <c r="G679" s="348">
        <f t="shared" si="2"/>
        <v>1</v>
      </c>
      <c r="H679" s="34">
        <f t="shared" si="71"/>
        <v>68</v>
      </c>
      <c r="I679" s="34">
        <f t="shared" si="3"/>
        <v>77</v>
      </c>
      <c r="J679" s="349" t="s">
        <v>266</v>
      </c>
      <c r="K679" s="349" t="s">
        <v>539</v>
      </c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6">
        <v>36.0</v>
      </c>
      <c r="B680" s="346">
        <v>71.0</v>
      </c>
      <c r="C680" s="361">
        <v>153037.0</v>
      </c>
      <c r="D680" s="355">
        <v>12.0</v>
      </c>
      <c r="E680" s="34" t="str">
        <f>IF(ISBLANK('Pencacahan SSN24'!AA77),"belum","sudah")</f>
        <v>sudah</v>
      </c>
      <c r="F680" s="348">
        <f t="shared" si="1"/>
        <v>1</v>
      </c>
      <c r="G680" s="348">
        <f t="shared" si="2"/>
        <v>1</v>
      </c>
      <c r="H680" s="34">
        <f t="shared" si="71"/>
        <v>68</v>
      </c>
      <c r="I680" s="34">
        <f t="shared" si="3"/>
        <v>77</v>
      </c>
      <c r="J680" s="349" t="s">
        <v>266</v>
      </c>
      <c r="K680" s="349" t="s">
        <v>539</v>
      </c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6">
        <v>36.0</v>
      </c>
      <c r="B681" s="346">
        <v>71.0</v>
      </c>
      <c r="C681" s="361">
        <v>153037.0</v>
      </c>
      <c r="D681" s="355">
        <v>13.0</v>
      </c>
      <c r="E681" s="34" t="str">
        <f>IF(ISBLANK('Pencacahan SSN24'!AB77),"belum","sudah")</f>
        <v>sudah</v>
      </c>
      <c r="F681" s="348">
        <f t="shared" si="1"/>
        <v>1</v>
      </c>
      <c r="G681" s="348">
        <f t="shared" si="2"/>
        <v>1</v>
      </c>
      <c r="H681" s="34">
        <f t="shared" si="71"/>
        <v>68</v>
      </c>
      <c r="I681" s="34">
        <f t="shared" si="3"/>
        <v>77</v>
      </c>
      <c r="J681" s="349" t="s">
        <v>266</v>
      </c>
      <c r="K681" s="349" t="s">
        <v>539</v>
      </c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6">
        <v>36.0</v>
      </c>
      <c r="B682" s="346">
        <v>71.0</v>
      </c>
      <c r="C682" s="361">
        <v>153037.0</v>
      </c>
      <c r="D682" s="355">
        <v>21.0</v>
      </c>
      <c r="E682" s="34" t="str">
        <f>IF(ISBLANK('Pencacahan SSN24'!AC77),"belum","sudah")</f>
        <v>sudah</v>
      </c>
      <c r="F682" s="348">
        <f t="shared" si="1"/>
        <v>1</v>
      </c>
      <c r="G682" s="348">
        <f t="shared" si="2"/>
        <v>1</v>
      </c>
      <c r="H682" s="34">
        <f t="shared" si="71"/>
        <v>68</v>
      </c>
      <c r="I682" s="34">
        <f t="shared" si="3"/>
        <v>77</v>
      </c>
      <c r="J682" s="349" t="s">
        <v>266</v>
      </c>
      <c r="K682" s="349" t="s">
        <v>539</v>
      </c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6">
        <v>36.0</v>
      </c>
      <c r="B683" s="346">
        <v>71.0</v>
      </c>
      <c r="C683" s="361">
        <v>153037.0</v>
      </c>
      <c r="D683" s="355">
        <v>22.0</v>
      </c>
      <c r="E683" s="34" t="str">
        <f>IF(ISBLANK('Pencacahan SSN24'!AD77),"belum","sudah")</f>
        <v>sudah</v>
      </c>
      <c r="F683" s="348">
        <f t="shared" si="1"/>
        <v>1</v>
      </c>
      <c r="G683" s="348">
        <f t="shared" si="2"/>
        <v>1</v>
      </c>
      <c r="H683" s="34">
        <f t="shared" si="71"/>
        <v>68</v>
      </c>
      <c r="I683" s="34">
        <f t="shared" si="3"/>
        <v>77</v>
      </c>
      <c r="J683" s="349" t="s">
        <v>266</v>
      </c>
      <c r="K683" s="349" t="s">
        <v>539</v>
      </c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6">
        <v>36.0</v>
      </c>
      <c r="B684" s="346">
        <v>71.0</v>
      </c>
      <c r="C684" s="354">
        <v>153077.0</v>
      </c>
      <c r="D684" s="355">
        <v>1.0</v>
      </c>
      <c r="E684" s="34" t="str">
        <f>IF(ISBLANK('Pencacahan SSN24'!U78),"belum","sudah")</f>
        <v>sudah</v>
      </c>
      <c r="F684" s="348">
        <f t="shared" si="1"/>
        <v>1</v>
      </c>
      <c r="G684" s="348">
        <f t="shared" si="2"/>
        <v>1</v>
      </c>
      <c r="H684" s="34">
        <f>H683+1</f>
        <v>69</v>
      </c>
      <c r="I684" s="34">
        <f t="shared" si="3"/>
        <v>78</v>
      </c>
      <c r="J684" s="349" t="s">
        <v>266</v>
      </c>
      <c r="K684" s="349" t="s">
        <v>1048</v>
      </c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6">
        <v>36.0</v>
      </c>
      <c r="B685" s="346">
        <v>71.0</v>
      </c>
      <c r="C685" s="354">
        <v>153077.0</v>
      </c>
      <c r="D685" s="355">
        <v>2.0</v>
      </c>
      <c r="E685" s="34" t="str">
        <f>IF(ISBLANK('Pencacahan SSN24'!V78),"belum","sudah")</f>
        <v>sudah</v>
      </c>
      <c r="F685" s="348">
        <f t="shared" si="1"/>
        <v>1</v>
      </c>
      <c r="G685" s="348">
        <f t="shared" si="2"/>
        <v>1</v>
      </c>
      <c r="H685" s="34">
        <f t="shared" ref="H685:H693" si="72">H684</f>
        <v>69</v>
      </c>
      <c r="I685" s="34">
        <f t="shared" si="3"/>
        <v>78</v>
      </c>
      <c r="J685" s="349" t="s">
        <v>266</v>
      </c>
      <c r="K685" s="349" t="s">
        <v>1048</v>
      </c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6">
        <v>36.0</v>
      </c>
      <c r="B686" s="346">
        <v>71.0</v>
      </c>
      <c r="C686" s="354">
        <v>153077.0</v>
      </c>
      <c r="D686" s="355">
        <v>4.0</v>
      </c>
      <c r="E686" s="34" t="str">
        <f>IF(ISBLANK('Pencacahan SSN24'!W78),"belum","sudah")</f>
        <v>sudah</v>
      </c>
      <c r="F686" s="348">
        <f t="shared" si="1"/>
        <v>1</v>
      </c>
      <c r="G686" s="348">
        <f t="shared" si="2"/>
        <v>1</v>
      </c>
      <c r="H686" s="34">
        <f t="shared" si="72"/>
        <v>69</v>
      </c>
      <c r="I686" s="34">
        <f t="shared" si="3"/>
        <v>78</v>
      </c>
      <c r="J686" s="349" t="s">
        <v>266</v>
      </c>
      <c r="K686" s="349" t="s">
        <v>1048</v>
      </c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6">
        <v>36.0</v>
      </c>
      <c r="B687" s="346">
        <v>71.0</v>
      </c>
      <c r="C687" s="354">
        <v>153077.0</v>
      </c>
      <c r="D687" s="355">
        <v>5.0</v>
      </c>
      <c r="E687" s="34" t="str">
        <f>IF(ISBLANK('Pencacahan SSN24'!X78),"belum","sudah")</f>
        <v>sudah</v>
      </c>
      <c r="F687" s="348">
        <f t="shared" si="1"/>
        <v>1</v>
      </c>
      <c r="G687" s="348">
        <f t="shared" si="2"/>
        <v>1</v>
      </c>
      <c r="H687" s="34">
        <f t="shared" si="72"/>
        <v>69</v>
      </c>
      <c r="I687" s="34">
        <f t="shared" si="3"/>
        <v>78</v>
      </c>
      <c r="J687" s="349" t="s">
        <v>266</v>
      </c>
      <c r="K687" s="349" t="s">
        <v>1048</v>
      </c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6">
        <v>36.0</v>
      </c>
      <c r="B688" s="346">
        <v>71.0</v>
      </c>
      <c r="C688" s="354">
        <v>153077.0</v>
      </c>
      <c r="D688" s="355">
        <v>6.0</v>
      </c>
      <c r="E688" s="34" t="str">
        <f>IF(ISBLANK('Pencacahan SSN24'!Y78),"belum","sudah")</f>
        <v>sudah</v>
      </c>
      <c r="F688" s="348">
        <f t="shared" si="1"/>
        <v>1</v>
      </c>
      <c r="G688" s="348">
        <f t="shared" si="2"/>
        <v>1</v>
      </c>
      <c r="H688" s="34">
        <f t="shared" si="72"/>
        <v>69</v>
      </c>
      <c r="I688" s="34">
        <f t="shared" si="3"/>
        <v>78</v>
      </c>
      <c r="J688" s="349" t="s">
        <v>266</v>
      </c>
      <c r="K688" s="349" t="s">
        <v>1048</v>
      </c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6">
        <v>36.0</v>
      </c>
      <c r="B689" s="346">
        <v>71.0</v>
      </c>
      <c r="C689" s="354">
        <v>153077.0</v>
      </c>
      <c r="D689" s="355">
        <v>11.0</v>
      </c>
      <c r="E689" s="34" t="str">
        <f>IF(ISBLANK('Pencacahan SSN24'!Z78),"belum","sudah")</f>
        <v>sudah</v>
      </c>
      <c r="F689" s="348">
        <f t="shared" si="1"/>
        <v>1</v>
      </c>
      <c r="G689" s="348">
        <f t="shared" si="2"/>
        <v>1</v>
      </c>
      <c r="H689" s="34">
        <f t="shared" si="72"/>
        <v>69</v>
      </c>
      <c r="I689" s="34">
        <f t="shared" si="3"/>
        <v>78</v>
      </c>
      <c r="J689" s="349" t="s">
        <v>266</v>
      </c>
      <c r="K689" s="349" t="s">
        <v>1048</v>
      </c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6">
        <v>36.0</v>
      </c>
      <c r="B690" s="346">
        <v>71.0</v>
      </c>
      <c r="C690" s="354">
        <v>153077.0</v>
      </c>
      <c r="D690" s="355">
        <v>12.0</v>
      </c>
      <c r="E690" s="34" t="str">
        <f>IF(ISBLANK('Pencacahan SSN24'!AA78),"belum","sudah")</f>
        <v>sudah</v>
      </c>
      <c r="F690" s="348">
        <f t="shared" si="1"/>
        <v>1</v>
      </c>
      <c r="G690" s="348">
        <f t="shared" si="2"/>
        <v>1</v>
      </c>
      <c r="H690" s="34">
        <f t="shared" si="72"/>
        <v>69</v>
      </c>
      <c r="I690" s="34">
        <f t="shared" si="3"/>
        <v>78</v>
      </c>
      <c r="J690" s="349" t="s">
        <v>266</v>
      </c>
      <c r="K690" s="349" t="s">
        <v>1048</v>
      </c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6">
        <v>36.0</v>
      </c>
      <c r="B691" s="346">
        <v>71.0</v>
      </c>
      <c r="C691" s="354">
        <v>153077.0</v>
      </c>
      <c r="D691" s="355">
        <v>13.0</v>
      </c>
      <c r="E691" s="34" t="str">
        <f>IF(ISBLANK('Pencacahan SSN24'!AB78),"belum","sudah")</f>
        <v>sudah</v>
      </c>
      <c r="F691" s="348">
        <f t="shared" si="1"/>
        <v>1</v>
      </c>
      <c r="G691" s="348">
        <f t="shared" si="2"/>
        <v>1</v>
      </c>
      <c r="H691" s="34">
        <f t="shared" si="72"/>
        <v>69</v>
      </c>
      <c r="I691" s="34">
        <f t="shared" si="3"/>
        <v>78</v>
      </c>
      <c r="J691" s="349" t="s">
        <v>266</v>
      </c>
      <c r="K691" s="349" t="s">
        <v>1048</v>
      </c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6">
        <v>36.0</v>
      </c>
      <c r="B692" s="346">
        <v>71.0</v>
      </c>
      <c r="C692" s="354">
        <v>153077.0</v>
      </c>
      <c r="D692" s="355">
        <v>21.0</v>
      </c>
      <c r="E692" s="34" t="str">
        <f>IF(ISBLANK('Pencacahan SSN24'!AC78),"belum","sudah")</f>
        <v>sudah</v>
      </c>
      <c r="F692" s="348">
        <f t="shared" si="1"/>
        <v>1</v>
      </c>
      <c r="G692" s="348">
        <f t="shared" si="2"/>
        <v>1</v>
      </c>
      <c r="H692" s="34">
        <f t="shared" si="72"/>
        <v>69</v>
      </c>
      <c r="I692" s="34">
        <f t="shared" si="3"/>
        <v>78</v>
      </c>
      <c r="J692" s="349" t="s">
        <v>266</v>
      </c>
      <c r="K692" s="349" t="s">
        <v>1048</v>
      </c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6">
        <v>36.0</v>
      </c>
      <c r="B693" s="346">
        <v>71.0</v>
      </c>
      <c r="C693" s="354">
        <v>153077.0</v>
      </c>
      <c r="D693" s="355">
        <v>22.0</v>
      </c>
      <c r="E693" s="34" t="str">
        <f>IF(ISBLANK('Pencacahan SSN24'!AD78),"belum","sudah")</f>
        <v>sudah</v>
      </c>
      <c r="F693" s="348">
        <f t="shared" si="1"/>
        <v>1</v>
      </c>
      <c r="G693" s="348">
        <f t="shared" si="2"/>
        <v>1</v>
      </c>
      <c r="H693" s="34">
        <f t="shared" si="72"/>
        <v>69</v>
      </c>
      <c r="I693" s="34">
        <f t="shared" si="3"/>
        <v>78</v>
      </c>
      <c r="J693" s="349" t="s">
        <v>266</v>
      </c>
      <c r="K693" s="349" t="s">
        <v>1048</v>
      </c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6">
        <v>36.0</v>
      </c>
      <c r="B694" s="346">
        <v>71.0</v>
      </c>
      <c r="C694" s="363">
        <v>153122.0</v>
      </c>
      <c r="D694" s="347">
        <v>11.0</v>
      </c>
      <c r="E694" s="34" t="str">
        <f>IF(ISBLANK('Pencacahan SSN24'!U79),"belum","sudah")</f>
        <v>sudah</v>
      </c>
      <c r="F694" s="348">
        <f t="shared" si="1"/>
        <v>1</v>
      </c>
      <c r="G694" s="348">
        <f t="shared" si="2"/>
        <v>1</v>
      </c>
      <c r="H694" s="34">
        <f>H693+1</f>
        <v>70</v>
      </c>
      <c r="I694" s="34">
        <f t="shared" si="3"/>
        <v>79</v>
      </c>
      <c r="J694" s="349" t="s">
        <v>1053</v>
      </c>
      <c r="K694" s="349" t="s">
        <v>1052</v>
      </c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6">
        <v>36.0</v>
      </c>
      <c r="B695" s="346">
        <v>71.0</v>
      </c>
      <c r="C695" s="363">
        <v>153122.0</v>
      </c>
      <c r="D695" s="347">
        <v>12.0</v>
      </c>
      <c r="E695" s="34" t="str">
        <f>IF(ISBLANK('Pencacahan SSN24'!V79),"belum","sudah")</f>
        <v>sudah</v>
      </c>
      <c r="F695" s="348">
        <f t="shared" si="1"/>
        <v>1</v>
      </c>
      <c r="G695" s="348">
        <f t="shared" si="2"/>
        <v>1</v>
      </c>
      <c r="H695" s="34">
        <f t="shared" ref="H695:H703" si="73">H694</f>
        <v>70</v>
      </c>
      <c r="I695" s="34">
        <f t="shared" si="3"/>
        <v>79</v>
      </c>
      <c r="J695" s="349" t="s">
        <v>1053</v>
      </c>
      <c r="K695" s="349" t="s">
        <v>1052</v>
      </c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6">
        <v>36.0</v>
      </c>
      <c r="B696" s="346">
        <v>71.0</v>
      </c>
      <c r="C696" s="363">
        <v>153122.0</v>
      </c>
      <c r="D696" s="347">
        <v>14.0</v>
      </c>
      <c r="E696" s="34" t="str">
        <f>IF(ISBLANK('Pencacahan SSN24'!W79),"belum","sudah")</f>
        <v>sudah</v>
      </c>
      <c r="F696" s="348">
        <f t="shared" si="1"/>
        <v>1</v>
      </c>
      <c r="G696" s="348">
        <f t="shared" si="2"/>
        <v>1</v>
      </c>
      <c r="H696" s="34">
        <f t="shared" si="73"/>
        <v>70</v>
      </c>
      <c r="I696" s="34">
        <f t="shared" si="3"/>
        <v>79</v>
      </c>
      <c r="J696" s="349" t="s">
        <v>1053</v>
      </c>
      <c r="K696" s="349" t="s">
        <v>1052</v>
      </c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6">
        <v>36.0</v>
      </c>
      <c r="B697" s="346">
        <v>71.0</v>
      </c>
      <c r="C697" s="363">
        <v>153122.0</v>
      </c>
      <c r="D697" s="347">
        <v>15.0</v>
      </c>
      <c r="E697" s="34" t="str">
        <f>IF(ISBLANK('Pencacahan SSN24'!X79),"belum","sudah")</f>
        <v>sudah</v>
      </c>
      <c r="F697" s="348">
        <f t="shared" si="1"/>
        <v>1</v>
      </c>
      <c r="G697" s="348">
        <f t="shared" si="2"/>
        <v>1</v>
      </c>
      <c r="H697" s="34">
        <f t="shared" si="73"/>
        <v>70</v>
      </c>
      <c r="I697" s="34">
        <f t="shared" si="3"/>
        <v>79</v>
      </c>
      <c r="J697" s="349" t="s">
        <v>1053</v>
      </c>
      <c r="K697" s="349" t="s">
        <v>1052</v>
      </c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6">
        <v>36.0</v>
      </c>
      <c r="B698" s="346">
        <v>71.0</v>
      </c>
      <c r="C698" s="363">
        <v>153122.0</v>
      </c>
      <c r="D698" s="347">
        <v>16.0</v>
      </c>
      <c r="E698" s="34" t="str">
        <f>IF(ISBLANK('Pencacahan SSN24'!Y79),"belum","sudah")</f>
        <v>sudah</v>
      </c>
      <c r="F698" s="348">
        <f t="shared" si="1"/>
        <v>1</v>
      </c>
      <c r="G698" s="348">
        <f t="shared" si="2"/>
        <v>1</v>
      </c>
      <c r="H698" s="34">
        <f t="shared" si="73"/>
        <v>70</v>
      </c>
      <c r="I698" s="34">
        <f t="shared" si="3"/>
        <v>79</v>
      </c>
      <c r="J698" s="349" t="s">
        <v>1053</v>
      </c>
      <c r="K698" s="349" t="s">
        <v>1052</v>
      </c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6">
        <v>36.0</v>
      </c>
      <c r="B699" s="346">
        <v>71.0</v>
      </c>
      <c r="C699" s="363">
        <v>153122.0</v>
      </c>
      <c r="D699" s="347">
        <v>17.0</v>
      </c>
      <c r="E699" s="34" t="str">
        <f>IF(ISBLANK('Pencacahan SSN24'!Z79),"belum","sudah")</f>
        <v>sudah</v>
      </c>
      <c r="F699" s="348">
        <f t="shared" si="1"/>
        <v>1</v>
      </c>
      <c r="G699" s="348">
        <f t="shared" si="2"/>
        <v>1</v>
      </c>
      <c r="H699" s="34">
        <f t="shared" si="73"/>
        <v>70</v>
      </c>
      <c r="I699" s="34">
        <f t="shared" si="3"/>
        <v>79</v>
      </c>
      <c r="J699" s="349" t="s">
        <v>1053</v>
      </c>
      <c r="K699" s="349" t="s">
        <v>1052</v>
      </c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6">
        <v>36.0</v>
      </c>
      <c r="B700" s="346">
        <v>71.0</v>
      </c>
      <c r="C700" s="363">
        <v>153122.0</v>
      </c>
      <c r="D700" s="347">
        <v>18.0</v>
      </c>
      <c r="E700" s="34" t="str">
        <f>IF(ISBLANK('Pencacahan SSN24'!AA79),"belum","sudah")</f>
        <v>sudah</v>
      </c>
      <c r="F700" s="348">
        <f t="shared" si="1"/>
        <v>1</v>
      </c>
      <c r="G700" s="348">
        <f t="shared" si="2"/>
        <v>1</v>
      </c>
      <c r="H700" s="34">
        <f t="shared" si="73"/>
        <v>70</v>
      </c>
      <c r="I700" s="34">
        <f t="shared" si="3"/>
        <v>79</v>
      </c>
      <c r="J700" s="349" t="s">
        <v>1053</v>
      </c>
      <c r="K700" s="349" t="s">
        <v>1052</v>
      </c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6">
        <v>36.0</v>
      </c>
      <c r="B701" s="346">
        <v>71.0</v>
      </c>
      <c r="C701" s="363">
        <v>153122.0</v>
      </c>
      <c r="D701" s="347">
        <v>19.0</v>
      </c>
      <c r="E701" s="34" t="str">
        <f>IF(ISBLANK('Pencacahan SSN24'!AB79),"belum","sudah")</f>
        <v>sudah</v>
      </c>
      <c r="F701" s="348">
        <f t="shared" si="1"/>
        <v>1</v>
      </c>
      <c r="G701" s="348">
        <f t="shared" si="2"/>
        <v>1</v>
      </c>
      <c r="H701" s="34">
        <f t="shared" si="73"/>
        <v>70</v>
      </c>
      <c r="I701" s="34">
        <f t="shared" si="3"/>
        <v>79</v>
      </c>
      <c r="J701" s="349" t="s">
        <v>1053</v>
      </c>
      <c r="K701" s="349" t="s">
        <v>1052</v>
      </c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6">
        <v>36.0</v>
      </c>
      <c r="B702" s="346">
        <v>71.0</v>
      </c>
      <c r="C702" s="363">
        <v>153122.0</v>
      </c>
      <c r="D702" s="347">
        <v>20.0</v>
      </c>
      <c r="E702" s="34" t="str">
        <f>IF(ISBLANK('Pencacahan SSN24'!AC79),"belum","sudah")</f>
        <v>sudah</v>
      </c>
      <c r="F702" s="348">
        <f t="shared" si="1"/>
        <v>1</v>
      </c>
      <c r="G702" s="348">
        <f t="shared" si="2"/>
        <v>1</v>
      </c>
      <c r="H702" s="34">
        <f t="shared" si="73"/>
        <v>70</v>
      </c>
      <c r="I702" s="34">
        <f t="shared" si="3"/>
        <v>79</v>
      </c>
      <c r="J702" s="349" t="s">
        <v>1053</v>
      </c>
      <c r="K702" s="349" t="s">
        <v>1052</v>
      </c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6">
        <v>36.0</v>
      </c>
      <c r="B703" s="346">
        <v>71.0</v>
      </c>
      <c r="C703" s="363">
        <v>153122.0</v>
      </c>
      <c r="D703" s="347">
        <v>21.0</v>
      </c>
      <c r="E703" s="34" t="str">
        <f>IF(ISBLANK('Pencacahan SSN24'!AD79),"belum","sudah")</f>
        <v>sudah</v>
      </c>
      <c r="F703" s="348">
        <f t="shared" si="1"/>
        <v>1</v>
      </c>
      <c r="G703" s="348">
        <f t="shared" si="2"/>
        <v>1</v>
      </c>
      <c r="H703" s="34">
        <f t="shared" si="73"/>
        <v>70</v>
      </c>
      <c r="I703" s="34">
        <f t="shared" si="3"/>
        <v>79</v>
      </c>
      <c r="J703" s="349" t="s">
        <v>1053</v>
      </c>
      <c r="K703" s="349" t="s">
        <v>1052</v>
      </c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6">
        <v>36.0</v>
      </c>
      <c r="B704" s="346">
        <v>71.0</v>
      </c>
      <c r="C704" s="356">
        <v>153173.0</v>
      </c>
      <c r="D704" s="355">
        <v>2.0</v>
      </c>
      <c r="E704" s="34" t="str">
        <f>IF(ISBLANK('Pencacahan SSN24'!U80),"belum","sudah")</f>
        <v>sudah</v>
      </c>
      <c r="F704" s="348">
        <f t="shared" si="1"/>
        <v>1</v>
      </c>
      <c r="G704" s="348">
        <f t="shared" si="2"/>
        <v>1</v>
      </c>
      <c r="H704" s="34">
        <f>H703+1</f>
        <v>71</v>
      </c>
      <c r="I704" s="34">
        <f t="shared" si="3"/>
        <v>80</v>
      </c>
      <c r="J704" s="349" t="s">
        <v>266</v>
      </c>
      <c r="K704" s="349" t="s">
        <v>539</v>
      </c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6">
        <v>36.0</v>
      </c>
      <c r="B705" s="346">
        <v>71.0</v>
      </c>
      <c r="C705" s="356">
        <v>153173.0</v>
      </c>
      <c r="D705" s="355">
        <v>3.0</v>
      </c>
      <c r="E705" s="34" t="str">
        <f>IF(ISBLANK('Pencacahan SSN24'!V80),"belum","sudah")</f>
        <v>sudah</v>
      </c>
      <c r="F705" s="348">
        <f t="shared" si="1"/>
        <v>1</v>
      </c>
      <c r="G705" s="348">
        <f t="shared" si="2"/>
        <v>1</v>
      </c>
      <c r="H705" s="34">
        <f t="shared" ref="H705:H713" si="74">H704</f>
        <v>71</v>
      </c>
      <c r="I705" s="34">
        <f t="shared" si="3"/>
        <v>80</v>
      </c>
      <c r="J705" s="349" t="s">
        <v>266</v>
      </c>
      <c r="K705" s="349" t="s">
        <v>539</v>
      </c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6">
        <v>36.0</v>
      </c>
      <c r="B706" s="346">
        <v>71.0</v>
      </c>
      <c r="C706" s="356">
        <v>153173.0</v>
      </c>
      <c r="D706" s="355">
        <v>4.0</v>
      </c>
      <c r="E706" s="34" t="str">
        <f>IF(ISBLANK('Pencacahan SSN24'!W80),"belum","sudah")</f>
        <v>sudah</v>
      </c>
      <c r="F706" s="348">
        <f t="shared" si="1"/>
        <v>1</v>
      </c>
      <c r="G706" s="348">
        <f t="shared" si="2"/>
        <v>1</v>
      </c>
      <c r="H706" s="34">
        <f t="shared" si="74"/>
        <v>71</v>
      </c>
      <c r="I706" s="34">
        <f t="shared" si="3"/>
        <v>80</v>
      </c>
      <c r="J706" s="349" t="s">
        <v>266</v>
      </c>
      <c r="K706" s="349" t="s">
        <v>539</v>
      </c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6">
        <v>36.0</v>
      </c>
      <c r="B707" s="346">
        <v>71.0</v>
      </c>
      <c r="C707" s="356">
        <v>153173.0</v>
      </c>
      <c r="D707" s="355">
        <v>5.0</v>
      </c>
      <c r="E707" s="34" t="str">
        <f>IF(ISBLANK('Pencacahan SSN24'!X80),"belum","sudah")</f>
        <v>sudah</v>
      </c>
      <c r="F707" s="348">
        <f t="shared" si="1"/>
        <v>1</v>
      </c>
      <c r="G707" s="348">
        <f t="shared" si="2"/>
        <v>1</v>
      </c>
      <c r="H707" s="34">
        <f t="shared" si="74"/>
        <v>71</v>
      </c>
      <c r="I707" s="34">
        <f t="shared" si="3"/>
        <v>80</v>
      </c>
      <c r="J707" s="349" t="s">
        <v>266</v>
      </c>
      <c r="K707" s="349" t="s">
        <v>539</v>
      </c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6">
        <v>36.0</v>
      </c>
      <c r="B708" s="346">
        <v>71.0</v>
      </c>
      <c r="C708" s="356">
        <v>153173.0</v>
      </c>
      <c r="D708" s="355">
        <v>7.0</v>
      </c>
      <c r="E708" s="34" t="str">
        <f>IF(ISBLANK('Pencacahan SSN24'!Y80),"belum","sudah")</f>
        <v>sudah</v>
      </c>
      <c r="F708" s="348">
        <f t="shared" si="1"/>
        <v>1</v>
      </c>
      <c r="G708" s="348">
        <f t="shared" si="2"/>
        <v>1</v>
      </c>
      <c r="H708" s="34">
        <f t="shared" si="74"/>
        <v>71</v>
      </c>
      <c r="I708" s="34">
        <f t="shared" si="3"/>
        <v>80</v>
      </c>
      <c r="J708" s="349" t="s">
        <v>266</v>
      </c>
      <c r="K708" s="349" t="s">
        <v>539</v>
      </c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6">
        <v>36.0</v>
      </c>
      <c r="B709" s="346">
        <v>71.0</v>
      </c>
      <c r="C709" s="356">
        <v>153173.0</v>
      </c>
      <c r="D709" s="355">
        <v>8.0</v>
      </c>
      <c r="E709" s="34" t="str">
        <f>IF(ISBLANK('Pencacahan SSN24'!Z80),"belum","sudah")</f>
        <v>sudah</v>
      </c>
      <c r="F709" s="348">
        <f t="shared" si="1"/>
        <v>1</v>
      </c>
      <c r="G709" s="348">
        <f t="shared" si="2"/>
        <v>1</v>
      </c>
      <c r="H709" s="34">
        <f t="shared" si="74"/>
        <v>71</v>
      </c>
      <c r="I709" s="34">
        <f t="shared" si="3"/>
        <v>80</v>
      </c>
      <c r="J709" s="349" t="s">
        <v>266</v>
      </c>
      <c r="K709" s="349" t="s">
        <v>539</v>
      </c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6">
        <v>36.0</v>
      </c>
      <c r="B710" s="346">
        <v>71.0</v>
      </c>
      <c r="C710" s="356">
        <v>153173.0</v>
      </c>
      <c r="D710" s="355">
        <v>9.0</v>
      </c>
      <c r="E710" s="34" t="str">
        <f>IF(ISBLANK('Pencacahan SSN24'!AA80),"belum","sudah")</f>
        <v>sudah</v>
      </c>
      <c r="F710" s="348">
        <f t="shared" si="1"/>
        <v>1</v>
      </c>
      <c r="G710" s="348">
        <f t="shared" si="2"/>
        <v>1</v>
      </c>
      <c r="H710" s="34">
        <f t="shared" si="74"/>
        <v>71</v>
      </c>
      <c r="I710" s="34">
        <f t="shared" si="3"/>
        <v>80</v>
      </c>
      <c r="J710" s="349" t="s">
        <v>266</v>
      </c>
      <c r="K710" s="349" t="s">
        <v>539</v>
      </c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6">
        <v>36.0</v>
      </c>
      <c r="B711" s="346">
        <v>71.0</v>
      </c>
      <c r="C711" s="356">
        <v>153173.0</v>
      </c>
      <c r="D711" s="355">
        <v>10.0</v>
      </c>
      <c r="E711" s="34" t="str">
        <f>IF(ISBLANK('Pencacahan SSN24'!AB80),"belum","sudah")</f>
        <v>sudah</v>
      </c>
      <c r="F711" s="348">
        <f t="shared" si="1"/>
        <v>1</v>
      </c>
      <c r="G711" s="348">
        <f t="shared" si="2"/>
        <v>1</v>
      </c>
      <c r="H711" s="34">
        <f t="shared" si="74"/>
        <v>71</v>
      </c>
      <c r="I711" s="34">
        <f t="shared" si="3"/>
        <v>80</v>
      </c>
      <c r="J711" s="349" t="s">
        <v>266</v>
      </c>
      <c r="K711" s="349" t="s">
        <v>539</v>
      </c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6">
        <v>36.0</v>
      </c>
      <c r="B712" s="346">
        <v>71.0</v>
      </c>
      <c r="C712" s="356">
        <v>153173.0</v>
      </c>
      <c r="D712" s="355">
        <v>11.0</v>
      </c>
      <c r="E712" s="34" t="str">
        <f>IF(ISBLANK('Pencacahan SSN24'!AC80),"belum","sudah")</f>
        <v>sudah</v>
      </c>
      <c r="F712" s="348">
        <f t="shared" si="1"/>
        <v>1</v>
      </c>
      <c r="G712" s="348">
        <f t="shared" si="2"/>
        <v>1</v>
      </c>
      <c r="H712" s="34">
        <f t="shared" si="74"/>
        <v>71</v>
      </c>
      <c r="I712" s="34">
        <f t="shared" si="3"/>
        <v>80</v>
      </c>
      <c r="J712" s="349" t="s">
        <v>266</v>
      </c>
      <c r="K712" s="349" t="s">
        <v>539</v>
      </c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6">
        <v>36.0</v>
      </c>
      <c r="B713" s="346">
        <v>71.0</v>
      </c>
      <c r="C713" s="356">
        <v>153173.0</v>
      </c>
      <c r="D713" s="355">
        <v>12.0</v>
      </c>
      <c r="E713" s="34" t="str">
        <f>IF(ISBLANK('Pencacahan SSN24'!AD80),"belum","sudah")</f>
        <v>sudah</v>
      </c>
      <c r="F713" s="348">
        <f t="shared" si="1"/>
        <v>1</v>
      </c>
      <c r="G713" s="348">
        <f t="shared" si="2"/>
        <v>1</v>
      </c>
      <c r="H713" s="34">
        <f t="shared" si="74"/>
        <v>71</v>
      </c>
      <c r="I713" s="34">
        <f t="shared" si="3"/>
        <v>80</v>
      </c>
      <c r="J713" s="349" t="s">
        <v>266</v>
      </c>
      <c r="K713" s="349" t="s">
        <v>539</v>
      </c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6">
        <v>36.0</v>
      </c>
      <c r="B714" s="346">
        <v>71.0</v>
      </c>
      <c r="C714" s="362">
        <v>153218.0</v>
      </c>
      <c r="D714" s="355">
        <v>1.0</v>
      </c>
      <c r="E714" s="34" t="str">
        <f>IF(ISBLANK('Pencacahan SSN24'!U81),"belum","sudah")</f>
        <v>sudah</v>
      </c>
      <c r="F714" s="348">
        <f t="shared" si="1"/>
        <v>1</v>
      </c>
      <c r="G714" s="348">
        <f t="shared" si="2"/>
        <v>1</v>
      </c>
      <c r="H714" s="34">
        <f>H713+1</f>
        <v>72</v>
      </c>
      <c r="I714" s="34">
        <f t="shared" si="3"/>
        <v>81</v>
      </c>
      <c r="J714" s="349" t="s">
        <v>266</v>
      </c>
      <c r="K714" s="349" t="s">
        <v>1048</v>
      </c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6">
        <v>36.0</v>
      </c>
      <c r="B715" s="346">
        <v>71.0</v>
      </c>
      <c r="C715" s="362">
        <v>153218.0</v>
      </c>
      <c r="D715" s="355">
        <v>2.0</v>
      </c>
      <c r="E715" s="34" t="str">
        <f>IF(ISBLANK('Pencacahan SSN24'!V81),"belum","sudah")</f>
        <v>sudah</v>
      </c>
      <c r="F715" s="348">
        <f t="shared" si="1"/>
        <v>1</v>
      </c>
      <c r="G715" s="348">
        <f t="shared" si="2"/>
        <v>1</v>
      </c>
      <c r="H715" s="34">
        <f t="shared" ref="H715:H723" si="75">H714</f>
        <v>72</v>
      </c>
      <c r="I715" s="34">
        <f t="shared" si="3"/>
        <v>81</v>
      </c>
      <c r="J715" s="349" t="s">
        <v>266</v>
      </c>
      <c r="K715" s="349" t="s">
        <v>1048</v>
      </c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6">
        <v>36.0</v>
      </c>
      <c r="B716" s="346">
        <v>71.0</v>
      </c>
      <c r="C716" s="362">
        <v>153218.0</v>
      </c>
      <c r="D716" s="355">
        <v>3.0</v>
      </c>
      <c r="E716" s="34" t="str">
        <f>IF(ISBLANK('Pencacahan SSN24'!W81),"belum","sudah")</f>
        <v>sudah</v>
      </c>
      <c r="F716" s="348">
        <f t="shared" si="1"/>
        <v>1</v>
      </c>
      <c r="G716" s="348">
        <f t="shared" si="2"/>
        <v>1</v>
      </c>
      <c r="H716" s="34">
        <f t="shared" si="75"/>
        <v>72</v>
      </c>
      <c r="I716" s="34">
        <f t="shared" si="3"/>
        <v>81</v>
      </c>
      <c r="J716" s="349" t="s">
        <v>266</v>
      </c>
      <c r="K716" s="349" t="s">
        <v>1048</v>
      </c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6">
        <v>36.0</v>
      </c>
      <c r="B717" s="346">
        <v>71.0</v>
      </c>
      <c r="C717" s="362">
        <v>153218.0</v>
      </c>
      <c r="D717" s="355">
        <v>4.0</v>
      </c>
      <c r="E717" s="34" t="str">
        <f>IF(ISBLANK('Pencacahan SSN24'!X81),"belum","sudah")</f>
        <v>sudah</v>
      </c>
      <c r="F717" s="348">
        <f t="shared" si="1"/>
        <v>1</v>
      </c>
      <c r="G717" s="348">
        <f t="shared" si="2"/>
        <v>1</v>
      </c>
      <c r="H717" s="34">
        <f t="shared" si="75"/>
        <v>72</v>
      </c>
      <c r="I717" s="34">
        <f t="shared" si="3"/>
        <v>81</v>
      </c>
      <c r="J717" s="349" t="s">
        <v>266</v>
      </c>
      <c r="K717" s="349" t="s">
        <v>1048</v>
      </c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6">
        <v>36.0</v>
      </c>
      <c r="B718" s="346">
        <v>71.0</v>
      </c>
      <c r="C718" s="362">
        <v>153218.0</v>
      </c>
      <c r="D718" s="355">
        <v>5.0</v>
      </c>
      <c r="E718" s="34" t="str">
        <f>IF(ISBLANK('Pencacahan SSN24'!Y81),"belum","sudah")</f>
        <v>sudah</v>
      </c>
      <c r="F718" s="348">
        <f t="shared" si="1"/>
        <v>1</v>
      </c>
      <c r="G718" s="348">
        <f t="shared" si="2"/>
        <v>1</v>
      </c>
      <c r="H718" s="34">
        <f t="shared" si="75"/>
        <v>72</v>
      </c>
      <c r="I718" s="34">
        <f t="shared" si="3"/>
        <v>81</v>
      </c>
      <c r="J718" s="349" t="s">
        <v>266</v>
      </c>
      <c r="K718" s="349" t="s">
        <v>1048</v>
      </c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6">
        <v>36.0</v>
      </c>
      <c r="B719" s="346">
        <v>71.0</v>
      </c>
      <c r="C719" s="362">
        <v>153218.0</v>
      </c>
      <c r="D719" s="355">
        <v>6.0</v>
      </c>
      <c r="E719" s="34" t="str">
        <f>IF(ISBLANK('Pencacahan SSN24'!Z81),"belum","sudah")</f>
        <v>sudah</v>
      </c>
      <c r="F719" s="348">
        <f t="shared" si="1"/>
        <v>1</v>
      </c>
      <c r="G719" s="348">
        <f t="shared" si="2"/>
        <v>1</v>
      </c>
      <c r="H719" s="34">
        <f t="shared" si="75"/>
        <v>72</v>
      </c>
      <c r="I719" s="34">
        <f t="shared" si="3"/>
        <v>81</v>
      </c>
      <c r="J719" s="349" t="s">
        <v>266</v>
      </c>
      <c r="K719" s="349" t="s">
        <v>1048</v>
      </c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6">
        <v>36.0</v>
      </c>
      <c r="B720" s="346">
        <v>71.0</v>
      </c>
      <c r="C720" s="362">
        <v>153218.0</v>
      </c>
      <c r="D720" s="355">
        <v>7.0</v>
      </c>
      <c r="E720" s="34" t="str">
        <f>IF(ISBLANK('Pencacahan SSN24'!AA81),"belum","sudah")</f>
        <v>sudah</v>
      </c>
      <c r="F720" s="348">
        <f t="shared" si="1"/>
        <v>1</v>
      </c>
      <c r="G720" s="348">
        <f t="shared" si="2"/>
        <v>1</v>
      </c>
      <c r="H720" s="34">
        <f t="shared" si="75"/>
        <v>72</v>
      </c>
      <c r="I720" s="34">
        <f t="shared" si="3"/>
        <v>81</v>
      </c>
      <c r="J720" s="349" t="s">
        <v>266</v>
      </c>
      <c r="K720" s="349" t="s">
        <v>1048</v>
      </c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6">
        <v>36.0</v>
      </c>
      <c r="B721" s="346">
        <v>71.0</v>
      </c>
      <c r="C721" s="362">
        <v>153218.0</v>
      </c>
      <c r="D721" s="355">
        <v>8.0</v>
      </c>
      <c r="E721" s="34" t="str">
        <f>IF(ISBLANK('Pencacahan SSN24'!AB81),"belum","sudah")</f>
        <v>sudah</v>
      </c>
      <c r="F721" s="348">
        <f t="shared" si="1"/>
        <v>1</v>
      </c>
      <c r="G721" s="348">
        <f t="shared" si="2"/>
        <v>1</v>
      </c>
      <c r="H721" s="34">
        <f t="shared" si="75"/>
        <v>72</v>
      </c>
      <c r="I721" s="34">
        <f t="shared" si="3"/>
        <v>81</v>
      </c>
      <c r="J721" s="349" t="s">
        <v>266</v>
      </c>
      <c r="K721" s="349" t="s">
        <v>1048</v>
      </c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6">
        <v>36.0</v>
      </c>
      <c r="B722" s="346">
        <v>71.0</v>
      </c>
      <c r="C722" s="362">
        <v>153218.0</v>
      </c>
      <c r="D722" s="355">
        <v>9.0</v>
      </c>
      <c r="E722" s="34" t="str">
        <f>IF(ISBLANK('Pencacahan SSN24'!AC81),"belum","sudah")</f>
        <v>sudah</v>
      </c>
      <c r="F722" s="348">
        <f t="shared" si="1"/>
        <v>1</v>
      </c>
      <c r="G722" s="348">
        <f t="shared" si="2"/>
        <v>1</v>
      </c>
      <c r="H722" s="34">
        <f t="shared" si="75"/>
        <v>72</v>
      </c>
      <c r="I722" s="34">
        <f t="shared" si="3"/>
        <v>81</v>
      </c>
      <c r="J722" s="349" t="s">
        <v>266</v>
      </c>
      <c r="K722" s="349" t="s">
        <v>1048</v>
      </c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6">
        <v>36.0</v>
      </c>
      <c r="B723" s="346">
        <v>71.0</v>
      </c>
      <c r="C723" s="362">
        <v>153218.0</v>
      </c>
      <c r="D723" s="355">
        <v>10.0</v>
      </c>
      <c r="E723" s="34" t="str">
        <f>IF(ISBLANK('Pencacahan SSN24'!AD81),"belum","sudah")</f>
        <v>sudah</v>
      </c>
      <c r="F723" s="348">
        <f t="shared" si="1"/>
        <v>1</v>
      </c>
      <c r="G723" s="348">
        <f t="shared" si="2"/>
        <v>1</v>
      </c>
      <c r="H723" s="34">
        <f t="shared" si="75"/>
        <v>72</v>
      </c>
      <c r="I723" s="34">
        <f t="shared" si="3"/>
        <v>81</v>
      </c>
      <c r="J723" s="349" t="s">
        <v>266</v>
      </c>
      <c r="K723" s="349" t="s">
        <v>1048</v>
      </c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6">
        <v>36.0</v>
      </c>
      <c r="B724" s="346">
        <v>71.0</v>
      </c>
      <c r="C724" s="359">
        <v>153255.0</v>
      </c>
      <c r="D724" s="355">
        <v>1.0</v>
      </c>
      <c r="E724" s="34" t="str">
        <f>IF(ISBLANK('Pencacahan SSN24'!U82),"belum","sudah")</f>
        <v>sudah</v>
      </c>
      <c r="F724" s="348">
        <f t="shared" si="1"/>
        <v>1</v>
      </c>
      <c r="G724" s="348">
        <f t="shared" si="2"/>
        <v>1</v>
      </c>
      <c r="H724" s="34">
        <f>H723+1</f>
        <v>73</v>
      </c>
      <c r="I724" s="34">
        <f t="shared" si="3"/>
        <v>82</v>
      </c>
      <c r="J724" s="349" t="s">
        <v>1066</v>
      </c>
      <c r="K724" s="349" t="s">
        <v>596</v>
      </c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6">
        <v>36.0</v>
      </c>
      <c r="B725" s="346">
        <v>71.0</v>
      </c>
      <c r="C725" s="359">
        <v>153255.0</v>
      </c>
      <c r="D725" s="355">
        <v>2.0</v>
      </c>
      <c r="E725" s="34" t="str">
        <f>IF(ISBLANK('Pencacahan SSN24'!V82),"belum","sudah")</f>
        <v>sudah</v>
      </c>
      <c r="F725" s="348">
        <f t="shared" si="1"/>
        <v>1</v>
      </c>
      <c r="G725" s="348">
        <f t="shared" si="2"/>
        <v>1</v>
      </c>
      <c r="H725" s="34">
        <f t="shared" ref="H725:H733" si="76">H724</f>
        <v>73</v>
      </c>
      <c r="I725" s="34">
        <f t="shared" si="3"/>
        <v>82</v>
      </c>
      <c r="J725" s="349" t="s">
        <v>1066</v>
      </c>
      <c r="K725" s="349" t="s">
        <v>596</v>
      </c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6">
        <v>36.0</v>
      </c>
      <c r="B726" s="346">
        <v>71.0</v>
      </c>
      <c r="C726" s="359">
        <v>153255.0</v>
      </c>
      <c r="D726" s="355">
        <v>4.0</v>
      </c>
      <c r="E726" s="34" t="str">
        <f>IF(ISBLANK('Pencacahan SSN24'!W82),"belum","sudah")</f>
        <v>sudah</v>
      </c>
      <c r="F726" s="348">
        <f t="shared" si="1"/>
        <v>1</v>
      </c>
      <c r="G726" s="348">
        <f t="shared" si="2"/>
        <v>1</v>
      </c>
      <c r="H726" s="34">
        <f t="shared" si="76"/>
        <v>73</v>
      </c>
      <c r="I726" s="34">
        <f t="shared" si="3"/>
        <v>82</v>
      </c>
      <c r="J726" s="349" t="s">
        <v>1066</v>
      </c>
      <c r="K726" s="349" t="s">
        <v>596</v>
      </c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6">
        <v>36.0</v>
      </c>
      <c r="B727" s="346">
        <v>71.0</v>
      </c>
      <c r="C727" s="359">
        <v>153255.0</v>
      </c>
      <c r="D727" s="355">
        <v>5.0</v>
      </c>
      <c r="E727" s="34" t="str">
        <f>IF(ISBLANK('Pencacahan SSN24'!X82),"belum","sudah")</f>
        <v>sudah</v>
      </c>
      <c r="F727" s="348">
        <f t="shared" si="1"/>
        <v>1</v>
      </c>
      <c r="G727" s="348">
        <f t="shared" si="2"/>
        <v>1</v>
      </c>
      <c r="H727" s="34">
        <f t="shared" si="76"/>
        <v>73</v>
      </c>
      <c r="I727" s="34">
        <f t="shared" si="3"/>
        <v>82</v>
      </c>
      <c r="J727" s="349" t="s">
        <v>1066</v>
      </c>
      <c r="K727" s="349" t="s">
        <v>596</v>
      </c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6">
        <v>36.0</v>
      </c>
      <c r="B728" s="346">
        <v>71.0</v>
      </c>
      <c r="C728" s="359">
        <v>153255.0</v>
      </c>
      <c r="D728" s="355">
        <v>7.0</v>
      </c>
      <c r="E728" s="34" t="str">
        <f>IF(ISBLANK('Pencacahan SSN24'!Y82),"belum","sudah")</f>
        <v>sudah</v>
      </c>
      <c r="F728" s="348">
        <f t="shared" si="1"/>
        <v>1</v>
      </c>
      <c r="G728" s="348">
        <f t="shared" si="2"/>
        <v>1</v>
      </c>
      <c r="H728" s="34">
        <f t="shared" si="76"/>
        <v>73</v>
      </c>
      <c r="I728" s="34">
        <f t="shared" si="3"/>
        <v>82</v>
      </c>
      <c r="J728" s="349" t="s">
        <v>1066</v>
      </c>
      <c r="K728" s="349" t="s">
        <v>596</v>
      </c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6">
        <v>36.0</v>
      </c>
      <c r="B729" s="346">
        <v>71.0</v>
      </c>
      <c r="C729" s="359">
        <v>153255.0</v>
      </c>
      <c r="D729" s="355">
        <v>8.0</v>
      </c>
      <c r="E729" s="34" t="str">
        <f>IF(ISBLANK('Pencacahan SSN24'!Z82),"belum","sudah")</f>
        <v>sudah</v>
      </c>
      <c r="F729" s="348">
        <f t="shared" si="1"/>
        <v>1</v>
      </c>
      <c r="G729" s="348">
        <f t="shared" si="2"/>
        <v>1</v>
      </c>
      <c r="H729" s="34">
        <f t="shared" si="76"/>
        <v>73</v>
      </c>
      <c r="I729" s="34">
        <f t="shared" si="3"/>
        <v>82</v>
      </c>
      <c r="J729" s="349" t="s">
        <v>1066</v>
      </c>
      <c r="K729" s="349" t="s">
        <v>596</v>
      </c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6">
        <v>36.0</v>
      </c>
      <c r="B730" s="346">
        <v>71.0</v>
      </c>
      <c r="C730" s="359">
        <v>153255.0</v>
      </c>
      <c r="D730" s="355">
        <v>9.0</v>
      </c>
      <c r="E730" s="34" t="str">
        <f>IF(ISBLANK('Pencacahan SSN24'!AA82),"belum","sudah")</f>
        <v>sudah</v>
      </c>
      <c r="F730" s="348">
        <f t="shared" si="1"/>
        <v>1</v>
      </c>
      <c r="G730" s="348">
        <f t="shared" si="2"/>
        <v>1</v>
      </c>
      <c r="H730" s="34">
        <f t="shared" si="76"/>
        <v>73</v>
      </c>
      <c r="I730" s="34">
        <f t="shared" si="3"/>
        <v>82</v>
      </c>
      <c r="J730" s="349" t="s">
        <v>1066</v>
      </c>
      <c r="K730" s="349" t="s">
        <v>596</v>
      </c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6">
        <v>36.0</v>
      </c>
      <c r="B731" s="346">
        <v>71.0</v>
      </c>
      <c r="C731" s="359">
        <v>153255.0</v>
      </c>
      <c r="D731" s="355">
        <v>11.0</v>
      </c>
      <c r="E731" s="34" t="str">
        <f>IF(ISBLANK('Pencacahan SSN24'!AB82),"belum","sudah")</f>
        <v>sudah</v>
      </c>
      <c r="F731" s="348">
        <f t="shared" si="1"/>
        <v>1</v>
      </c>
      <c r="G731" s="348">
        <f t="shared" si="2"/>
        <v>1</v>
      </c>
      <c r="H731" s="34">
        <f t="shared" si="76"/>
        <v>73</v>
      </c>
      <c r="I731" s="34">
        <f t="shared" si="3"/>
        <v>82</v>
      </c>
      <c r="J731" s="349" t="s">
        <v>1066</v>
      </c>
      <c r="K731" s="349" t="s">
        <v>596</v>
      </c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6">
        <v>36.0</v>
      </c>
      <c r="B732" s="346">
        <v>71.0</v>
      </c>
      <c r="C732" s="359">
        <v>153255.0</v>
      </c>
      <c r="D732" s="355">
        <v>12.0</v>
      </c>
      <c r="E732" s="34" t="str">
        <f>IF(ISBLANK('Pencacahan SSN24'!AC82),"belum","sudah")</f>
        <v>sudah</v>
      </c>
      <c r="F732" s="348">
        <f t="shared" si="1"/>
        <v>1</v>
      </c>
      <c r="G732" s="348">
        <f t="shared" si="2"/>
        <v>1</v>
      </c>
      <c r="H732" s="34">
        <f t="shared" si="76"/>
        <v>73</v>
      </c>
      <c r="I732" s="34">
        <f t="shared" si="3"/>
        <v>82</v>
      </c>
      <c r="J732" s="349" t="s">
        <v>1066</v>
      </c>
      <c r="K732" s="349" t="s">
        <v>596</v>
      </c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6">
        <v>36.0</v>
      </c>
      <c r="B733" s="346">
        <v>71.0</v>
      </c>
      <c r="C733" s="359">
        <v>153255.0</v>
      </c>
      <c r="D733" s="355">
        <v>13.0</v>
      </c>
      <c r="E733" s="34" t="str">
        <f>IF(ISBLANK('Pencacahan SSN24'!AD82),"belum","sudah")</f>
        <v>sudah</v>
      </c>
      <c r="F733" s="348">
        <f t="shared" si="1"/>
        <v>1</v>
      </c>
      <c r="G733" s="348">
        <f t="shared" si="2"/>
        <v>1</v>
      </c>
      <c r="H733" s="34">
        <f t="shared" si="76"/>
        <v>73</v>
      </c>
      <c r="I733" s="34">
        <f t="shared" si="3"/>
        <v>82</v>
      </c>
      <c r="J733" s="349" t="s">
        <v>1066</v>
      </c>
      <c r="K733" s="349" t="s">
        <v>596</v>
      </c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6">
        <v>36.0</v>
      </c>
      <c r="B734" s="346">
        <v>71.0</v>
      </c>
      <c r="C734" s="364">
        <v>153289.0</v>
      </c>
      <c r="D734" s="358">
        <v>1.0</v>
      </c>
      <c r="E734" s="34" t="str">
        <f>IF(ISBLANK('Pencacahan SSN24'!U83),"belum","sudah")</f>
        <v>sudah</v>
      </c>
      <c r="F734" s="348">
        <f t="shared" si="1"/>
        <v>1</v>
      </c>
      <c r="G734" s="348">
        <f t="shared" si="2"/>
        <v>1</v>
      </c>
      <c r="H734" s="34">
        <f>H733+1</f>
        <v>74</v>
      </c>
      <c r="I734" s="34">
        <f t="shared" si="3"/>
        <v>83</v>
      </c>
      <c r="J734" s="349" t="s">
        <v>1053</v>
      </c>
      <c r="K734" s="349" t="s">
        <v>1067</v>
      </c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6">
        <v>36.0</v>
      </c>
      <c r="B735" s="346">
        <v>71.0</v>
      </c>
      <c r="C735" s="364">
        <v>153289.0</v>
      </c>
      <c r="D735" s="358">
        <v>3.0</v>
      </c>
      <c r="E735" s="34" t="str">
        <f>IF(ISBLANK('Pencacahan SSN24'!V83),"belum","sudah")</f>
        <v>sudah</v>
      </c>
      <c r="F735" s="348">
        <f t="shared" si="1"/>
        <v>1</v>
      </c>
      <c r="G735" s="348">
        <f t="shared" si="2"/>
        <v>1</v>
      </c>
      <c r="H735" s="34">
        <f t="shared" ref="H735:H743" si="77">H734</f>
        <v>74</v>
      </c>
      <c r="I735" s="34">
        <f t="shared" si="3"/>
        <v>83</v>
      </c>
      <c r="J735" s="349" t="s">
        <v>1053</v>
      </c>
      <c r="K735" s="349" t="s">
        <v>1067</v>
      </c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6">
        <v>36.0</v>
      </c>
      <c r="B736" s="346">
        <v>71.0</v>
      </c>
      <c r="C736" s="364">
        <v>153289.0</v>
      </c>
      <c r="D736" s="358">
        <v>5.0</v>
      </c>
      <c r="E736" s="34" t="str">
        <f>IF(ISBLANK('Pencacahan SSN24'!W83),"belum","sudah")</f>
        <v>sudah</v>
      </c>
      <c r="F736" s="348">
        <f t="shared" si="1"/>
        <v>1</v>
      </c>
      <c r="G736" s="348">
        <f t="shared" si="2"/>
        <v>1</v>
      </c>
      <c r="H736" s="34">
        <f t="shared" si="77"/>
        <v>74</v>
      </c>
      <c r="I736" s="34">
        <f t="shared" si="3"/>
        <v>83</v>
      </c>
      <c r="J736" s="349" t="s">
        <v>1053</v>
      </c>
      <c r="K736" s="349" t="s">
        <v>1067</v>
      </c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6">
        <v>36.0</v>
      </c>
      <c r="B737" s="346">
        <v>71.0</v>
      </c>
      <c r="C737" s="364">
        <v>153289.0</v>
      </c>
      <c r="D737" s="358">
        <v>6.0</v>
      </c>
      <c r="E737" s="34" t="str">
        <f>IF(ISBLANK('Pencacahan SSN24'!X83),"belum","sudah")</f>
        <v>sudah</v>
      </c>
      <c r="F737" s="348">
        <f t="shared" si="1"/>
        <v>1</v>
      </c>
      <c r="G737" s="348">
        <f t="shared" si="2"/>
        <v>1</v>
      </c>
      <c r="H737" s="34">
        <f t="shared" si="77"/>
        <v>74</v>
      </c>
      <c r="I737" s="34">
        <f t="shared" si="3"/>
        <v>83</v>
      </c>
      <c r="J737" s="349" t="s">
        <v>1053</v>
      </c>
      <c r="K737" s="349" t="s">
        <v>1067</v>
      </c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6">
        <v>36.0</v>
      </c>
      <c r="B738" s="346">
        <v>71.0</v>
      </c>
      <c r="C738" s="364">
        <v>153289.0</v>
      </c>
      <c r="D738" s="358">
        <v>7.0</v>
      </c>
      <c r="E738" s="34" t="str">
        <f>IF(ISBLANK('Pencacahan SSN24'!Y83),"belum","sudah")</f>
        <v>sudah</v>
      </c>
      <c r="F738" s="348">
        <f t="shared" si="1"/>
        <v>1</v>
      </c>
      <c r="G738" s="348">
        <f t="shared" si="2"/>
        <v>1</v>
      </c>
      <c r="H738" s="34">
        <f t="shared" si="77"/>
        <v>74</v>
      </c>
      <c r="I738" s="34">
        <f t="shared" si="3"/>
        <v>83</v>
      </c>
      <c r="J738" s="349" t="s">
        <v>1053</v>
      </c>
      <c r="K738" s="349" t="s">
        <v>1067</v>
      </c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6">
        <v>36.0</v>
      </c>
      <c r="B739" s="346">
        <v>71.0</v>
      </c>
      <c r="C739" s="364">
        <v>153289.0</v>
      </c>
      <c r="D739" s="358">
        <v>8.0</v>
      </c>
      <c r="E739" s="34" t="str">
        <f>IF(ISBLANK('Pencacahan SSN24'!Z83),"belum","sudah")</f>
        <v>sudah</v>
      </c>
      <c r="F739" s="348">
        <f t="shared" si="1"/>
        <v>1</v>
      </c>
      <c r="G739" s="348">
        <f t="shared" si="2"/>
        <v>1</v>
      </c>
      <c r="H739" s="34">
        <f t="shared" si="77"/>
        <v>74</v>
      </c>
      <c r="I739" s="34">
        <f t="shared" si="3"/>
        <v>83</v>
      </c>
      <c r="J739" s="349" t="s">
        <v>1053</v>
      </c>
      <c r="K739" s="349" t="s">
        <v>1067</v>
      </c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6">
        <v>36.0</v>
      </c>
      <c r="B740" s="346">
        <v>71.0</v>
      </c>
      <c r="C740" s="364">
        <v>153289.0</v>
      </c>
      <c r="D740" s="358">
        <v>9.0</v>
      </c>
      <c r="E740" s="34" t="str">
        <f>IF(ISBLANK('Pencacahan SSN24'!AA83),"belum","sudah")</f>
        <v>sudah</v>
      </c>
      <c r="F740" s="348">
        <f t="shared" si="1"/>
        <v>1</v>
      </c>
      <c r="G740" s="348">
        <f t="shared" si="2"/>
        <v>1</v>
      </c>
      <c r="H740" s="34">
        <f t="shared" si="77"/>
        <v>74</v>
      </c>
      <c r="I740" s="34">
        <f t="shared" si="3"/>
        <v>83</v>
      </c>
      <c r="J740" s="349" t="s">
        <v>1053</v>
      </c>
      <c r="K740" s="349" t="s">
        <v>1067</v>
      </c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6">
        <v>36.0</v>
      </c>
      <c r="B741" s="346">
        <v>71.0</v>
      </c>
      <c r="C741" s="364">
        <v>153289.0</v>
      </c>
      <c r="D741" s="358">
        <v>10.0</v>
      </c>
      <c r="E741" s="34" t="str">
        <f>IF(ISBLANK('Pencacahan SSN24'!AB83),"belum","sudah")</f>
        <v>sudah</v>
      </c>
      <c r="F741" s="348">
        <f t="shared" si="1"/>
        <v>1</v>
      </c>
      <c r="G741" s="348">
        <f t="shared" si="2"/>
        <v>1</v>
      </c>
      <c r="H741" s="34">
        <f t="shared" si="77"/>
        <v>74</v>
      </c>
      <c r="I741" s="34">
        <f t="shared" si="3"/>
        <v>83</v>
      </c>
      <c r="J741" s="349" t="s">
        <v>1053</v>
      </c>
      <c r="K741" s="349" t="s">
        <v>1067</v>
      </c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6">
        <v>36.0</v>
      </c>
      <c r="B742" s="346">
        <v>71.0</v>
      </c>
      <c r="C742" s="364">
        <v>153289.0</v>
      </c>
      <c r="D742" s="358">
        <v>11.0</v>
      </c>
      <c r="E742" s="34" t="str">
        <f>IF(ISBLANK('Pencacahan SSN24'!AC83),"belum","sudah")</f>
        <v>sudah</v>
      </c>
      <c r="F742" s="348">
        <f t="shared" si="1"/>
        <v>1</v>
      </c>
      <c r="G742" s="348">
        <f t="shared" si="2"/>
        <v>1</v>
      </c>
      <c r="H742" s="34">
        <f t="shared" si="77"/>
        <v>74</v>
      </c>
      <c r="I742" s="34">
        <f t="shared" si="3"/>
        <v>83</v>
      </c>
      <c r="J742" s="349" t="s">
        <v>1053</v>
      </c>
      <c r="K742" s="349" t="s">
        <v>1067</v>
      </c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6">
        <v>36.0</v>
      </c>
      <c r="B743" s="346">
        <v>71.0</v>
      </c>
      <c r="C743" s="364">
        <v>153289.0</v>
      </c>
      <c r="D743" s="358">
        <v>21.0</v>
      </c>
      <c r="E743" s="34" t="str">
        <f>IF(ISBLANK('Pencacahan SSN24'!AD83),"belum","sudah")</f>
        <v>sudah</v>
      </c>
      <c r="F743" s="348">
        <f t="shared" si="1"/>
        <v>1</v>
      </c>
      <c r="G743" s="348">
        <f t="shared" si="2"/>
        <v>1</v>
      </c>
      <c r="H743" s="34">
        <f t="shared" si="77"/>
        <v>74</v>
      </c>
      <c r="I743" s="34">
        <f t="shared" si="3"/>
        <v>83</v>
      </c>
      <c r="J743" s="349" t="s">
        <v>1053</v>
      </c>
      <c r="K743" s="349" t="s">
        <v>1067</v>
      </c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6">
        <v>36.0</v>
      </c>
      <c r="B744" s="346">
        <v>71.0</v>
      </c>
      <c r="C744" s="362">
        <v>153336.0</v>
      </c>
      <c r="D744" s="355">
        <v>1.0</v>
      </c>
      <c r="E744" s="34" t="str">
        <f>IF(ISBLANK('Pencacahan SSN24'!U84),"belum","sudah")</f>
        <v>sudah</v>
      </c>
      <c r="F744" s="348">
        <f t="shared" si="1"/>
        <v>1</v>
      </c>
      <c r="G744" s="348">
        <f t="shared" si="2"/>
        <v>1</v>
      </c>
      <c r="H744" s="34">
        <f>H743+1</f>
        <v>75</v>
      </c>
      <c r="I744" s="34">
        <f t="shared" si="3"/>
        <v>84</v>
      </c>
      <c r="J744" s="349" t="s">
        <v>1066</v>
      </c>
      <c r="K744" s="349" t="s">
        <v>596</v>
      </c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6">
        <v>36.0</v>
      </c>
      <c r="B745" s="346">
        <v>71.0</v>
      </c>
      <c r="C745" s="362">
        <v>153336.0</v>
      </c>
      <c r="D745" s="355">
        <v>3.0</v>
      </c>
      <c r="E745" s="34" t="str">
        <f>IF(ISBLANK('Pencacahan SSN24'!V84),"belum","sudah")</f>
        <v>sudah</v>
      </c>
      <c r="F745" s="348">
        <f t="shared" si="1"/>
        <v>1</v>
      </c>
      <c r="G745" s="348">
        <f t="shared" si="2"/>
        <v>1</v>
      </c>
      <c r="H745" s="34">
        <f t="shared" ref="H745:H753" si="78">H744</f>
        <v>75</v>
      </c>
      <c r="I745" s="34">
        <f t="shared" si="3"/>
        <v>84</v>
      </c>
      <c r="J745" s="349" t="s">
        <v>1066</v>
      </c>
      <c r="K745" s="349" t="s">
        <v>596</v>
      </c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6">
        <v>36.0</v>
      </c>
      <c r="B746" s="346">
        <v>71.0</v>
      </c>
      <c r="C746" s="362">
        <v>153336.0</v>
      </c>
      <c r="D746" s="355">
        <v>5.0</v>
      </c>
      <c r="E746" s="34" t="str">
        <f>IF(ISBLANK('Pencacahan SSN24'!W84),"belum","sudah")</f>
        <v>sudah</v>
      </c>
      <c r="F746" s="348">
        <f t="shared" si="1"/>
        <v>1</v>
      </c>
      <c r="G746" s="348">
        <f t="shared" si="2"/>
        <v>1</v>
      </c>
      <c r="H746" s="34">
        <f t="shared" si="78"/>
        <v>75</v>
      </c>
      <c r="I746" s="34">
        <f t="shared" si="3"/>
        <v>84</v>
      </c>
      <c r="J746" s="349" t="s">
        <v>1066</v>
      </c>
      <c r="K746" s="349" t="s">
        <v>596</v>
      </c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6">
        <v>36.0</v>
      </c>
      <c r="B747" s="346">
        <v>71.0</v>
      </c>
      <c r="C747" s="362">
        <v>153336.0</v>
      </c>
      <c r="D747" s="355">
        <v>6.0</v>
      </c>
      <c r="E747" s="34" t="str">
        <f>IF(ISBLANK('Pencacahan SSN24'!X84),"belum","sudah")</f>
        <v>sudah</v>
      </c>
      <c r="F747" s="348">
        <f t="shared" si="1"/>
        <v>1</v>
      </c>
      <c r="G747" s="348">
        <f t="shared" si="2"/>
        <v>1</v>
      </c>
      <c r="H747" s="34">
        <f t="shared" si="78"/>
        <v>75</v>
      </c>
      <c r="I747" s="34">
        <f t="shared" si="3"/>
        <v>84</v>
      </c>
      <c r="J747" s="349" t="s">
        <v>1066</v>
      </c>
      <c r="K747" s="349" t="s">
        <v>596</v>
      </c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6">
        <v>36.0</v>
      </c>
      <c r="B748" s="346">
        <v>71.0</v>
      </c>
      <c r="C748" s="362">
        <v>153336.0</v>
      </c>
      <c r="D748" s="355">
        <v>7.0</v>
      </c>
      <c r="E748" s="34" t="str">
        <f>IF(ISBLANK('Pencacahan SSN24'!Y84),"belum","sudah")</f>
        <v>sudah</v>
      </c>
      <c r="F748" s="348">
        <f t="shared" si="1"/>
        <v>1</v>
      </c>
      <c r="G748" s="348">
        <f t="shared" si="2"/>
        <v>1</v>
      </c>
      <c r="H748" s="34">
        <f t="shared" si="78"/>
        <v>75</v>
      </c>
      <c r="I748" s="34">
        <f t="shared" si="3"/>
        <v>84</v>
      </c>
      <c r="J748" s="349" t="s">
        <v>1066</v>
      </c>
      <c r="K748" s="349" t="s">
        <v>596</v>
      </c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6">
        <v>36.0</v>
      </c>
      <c r="B749" s="346">
        <v>71.0</v>
      </c>
      <c r="C749" s="362">
        <v>153336.0</v>
      </c>
      <c r="D749" s="355">
        <v>8.0</v>
      </c>
      <c r="E749" s="34" t="str">
        <f>IF(ISBLANK('Pencacahan SSN24'!Z84),"belum","sudah")</f>
        <v>sudah</v>
      </c>
      <c r="F749" s="348">
        <f t="shared" si="1"/>
        <v>1</v>
      </c>
      <c r="G749" s="348">
        <f t="shared" si="2"/>
        <v>1</v>
      </c>
      <c r="H749" s="34">
        <f t="shared" si="78"/>
        <v>75</v>
      </c>
      <c r="I749" s="34">
        <f t="shared" si="3"/>
        <v>84</v>
      </c>
      <c r="J749" s="349" t="s">
        <v>1066</v>
      </c>
      <c r="K749" s="349" t="s">
        <v>596</v>
      </c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6">
        <v>36.0</v>
      </c>
      <c r="B750" s="346">
        <v>71.0</v>
      </c>
      <c r="C750" s="362">
        <v>153336.0</v>
      </c>
      <c r="D750" s="355">
        <v>9.0</v>
      </c>
      <c r="E750" s="34" t="str">
        <f>IF(ISBLANK('Pencacahan SSN24'!AA84),"belum","sudah")</f>
        <v>sudah</v>
      </c>
      <c r="F750" s="348">
        <f t="shared" si="1"/>
        <v>1</v>
      </c>
      <c r="G750" s="348">
        <f t="shared" si="2"/>
        <v>1</v>
      </c>
      <c r="H750" s="34">
        <f t="shared" si="78"/>
        <v>75</v>
      </c>
      <c r="I750" s="34">
        <f t="shared" si="3"/>
        <v>84</v>
      </c>
      <c r="J750" s="349" t="s">
        <v>1066</v>
      </c>
      <c r="K750" s="349" t="s">
        <v>596</v>
      </c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6">
        <v>36.0</v>
      </c>
      <c r="B751" s="346">
        <v>71.0</v>
      </c>
      <c r="C751" s="362">
        <v>153336.0</v>
      </c>
      <c r="D751" s="355">
        <v>10.0</v>
      </c>
      <c r="E751" s="34" t="str">
        <f>IF(ISBLANK('Pencacahan SSN24'!AB84),"belum","sudah")</f>
        <v>sudah</v>
      </c>
      <c r="F751" s="348">
        <f t="shared" si="1"/>
        <v>1</v>
      </c>
      <c r="G751" s="348">
        <f t="shared" si="2"/>
        <v>1</v>
      </c>
      <c r="H751" s="34">
        <f t="shared" si="78"/>
        <v>75</v>
      </c>
      <c r="I751" s="34">
        <f t="shared" si="3"/>
        <v>84</v>
      </c>
      <c r="J751" s="349" t="s">
        <v>1066</v>
      </c>
      <c r="K751" s="349" t="s">
        <v>596</v>
      </c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6">
        <v>36.0</v>
      </c>
      <c r="B752" s="346">
        <v>71.0</v>
      </c>
      <c r="C752" s="362">
        <v>153336.0</v>
      </c>
      <c r="D752" s="355">
        <v>12.0</v>
      </c>
      <c r="E752" s="34" t="str">
        <f>IF(ISBLANK('Pencacahan SSN24'!AC84),"belum","sudah")</f>
        <v>sudah</v>
      </c>
      <c r="F752" s="348">
        <f t="shared" si="1"/>
        <v>1</v>
      </c>
      <c r="G752" s="348">
        <f t="shared" si="2"/>
        <v>1</v>
      </c>
      <c r="H752" s="34">
        <f t="shared" si="78"/>
        <v>75</v>
      </c>
      <c r="I752" s="34">
        <f t="shared" si="3"/>
        <v>84</v>
      </c>
      <c r="J752" s="349" t="s">
        <v>1066</v>
      </c>
      <c r="K752" s="349" t="s">
        <v>596</v>
      </c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6">
        <v>36.0</v>
      </c>
      <c r="B753" s="346">
        <v>71.0</v>
      </c>
      <c r="C753" s="362">
        <v>153336.0</v>
      </c>
      <c r="D753" s="355">
        <v>21.0</v>
      </c>
      <c r="E753" s="34" t="str">
        <f>IF(ISBLANK('Pencacahan SSN24'!AD84),"belum","sudah")</f>
        <v>sudah</v>
      </c>
      <c r="F753" s="348">
        <f t="shared" si="1"/>
        <v>1</v>
      </c>
      <c r="G753" s="348">
        <f t="shared" si="2"/>
        <v>1</v>
      </c>
      <c r="H753" s="34">
        <f t="shared" si="78"/>
        <v>75</v>
      </c>
      <c r="I753" s="34">
        <f t="shared" si="3"/>
        <v>84</v>
      </c>
      <c r="J753" s="349" t="s">
        <v>1066</v>
      </c>
      <c r="K753" s="349" t="s">
        <v>596</v>
      </c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6">
        <v>36.0</v>
      </c>
      <c r="B754" s="346">
        <v>71.0</v>
      </c>
      <c r="C754" s="357">
        <v>153363.0</v>
      </c>
      <c r="D754" s="355">
        <v>1.0</v>
      </c>
      <c r="E754" s="34" t="str">
        <f>IF(ISBLANK('Pencacahan SSN24'!U85),"belum","sudah")</f>
        <v>sudah</v>
      </c>
      <c r="F754" s="348">
        <f t="shared" si="1"/>
        <v>1</v>
      </c>
      <c r="G754" s="348">
        <f t="shared" si="2"/>
        <v>1</v>
      </c>
      <c r="H754" s="34">
        <f>H753+1</f>
        <v>76</v>
      </c>
      <c r="I754" s="34">
        <f t="shared" si="3"/>
        <v>85</v>
      </c>
      <c r="J754" s="349" t="s">
        <v>1079</v>
      </c>
      <c r="K754" s="349" t="s">
        <v>1078</v>
      </c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6">
        <v>36.0</v>
      </c>
      <c r="B755" s="346">
        <v>71.0</v>
      </c>
      <c r="C755" s="357">
        <v>153363.0</v>
      </c>
      <c r="D755" s="355">
        <v>2.0</v>
      </c>
      <c r="E755" s="34" t="str">
        <f>IF(ISBLANK('Pencacahan SSN24'!V85),"belum","sudah")</f>
        <v>sudah</v>
      </c>
      <c r="F755" s="348">
        <f t="shared" si="1"/>
        <v>1</v>
      </c>
      <c r="G755" s="348">
        <f t="shared" si="2"/>
        <v>1</v>
      </c>
      <c r="H755" s="34">
        <f t="shared" ref="H755:H763" si="79">H754</f>
        <v>76</v>
      </c>
      <c r="I755" s="34">
        <f t="shared" si="3"/>
        <v>85</v>
      </c>
      <c r="J755" s="349" t="s">
        <v>1079</v>
      </c>
      <c r="K755" s="349" t="s">
        <v>1078</v>
      </c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6">
        <v>36.0</v>
      </c>
      <c r="B756" s="346">
        <v>71.0</v>
      </c>
      <c r="C756" s="357">
        <v>153363.0</v>
      </c>
      <c r="D756" s="355">
        <v>3.0</v>
      </c>
      <c r="E756" s="34" t="str">
        <f>IF(ISBLANK('Pencacahan SSN24'!W85),"belum","sudah")</f>
        <v>sudah</v>
      </c>
      <c r="F756" s="348">
        <f t="shared" si="1"/>
        <v>1</v>
      </c>
      <c r="G756" s="348">
        <f t="shared" si="2"/>
        <v>1</v>
      </c>
      <c r="H756" s="34">
        <f t="shared" si="79"/>
        <v>76</v>
      </c>
      <c r="I756" s="34">
        <f t="shared" si="3"/>
        <v>85</v>
      </c>
      <c r="J756" s="349" t="s">
        <v>1079</v>
      </c>
      <c r="K756" s="349" t="s">
        <v>1078</v>
      </c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6">
        <v>36.0</v>
      </c>
      <c r="B757" s="346">
        <v>71.0</v>
      </c>
      <c r="C757" s="357">
        <v>153363.0</v>
      </c>
      <c r="D757" s="355">
        <v>5.0</v>
      </c>
      <c r="E757" s="34" t="str">
        <f>IF(ISBLANK('Pencacahan SSN24'!X85),"belum","sudah")</f>
        <v>sudah</v>
      </c>
      <c r="F757" s="348">
        <f t="shared" si="1"/>
        <v>1</v>
      </c>
      <c r="G757" s="348">
        <f t="shared" si="2"/>
        <v>1</v>
      </c>
      <c r="H757" s="34">
        <f t="shared" si="79"/>
        <v>76</v>
      </c>
      <c r="I757" s="34">
        <f t="shared" si="3"/>
        <v>85</v>
      </c>
      <c r="J757" s="349" t="s">
        <v>1079</v>
      </c>
      <c r="K757" s="349" t="s">
        <v>1078</v>
      </c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6">
        <v>36.0</v>
      </c>
      <c r="B758" s="346">
        <v>71.0</v>
      </c>
      <c r="C758" s="357">
        <v>153363.0</v>
      </c>
      <c r="D758" s="355">
        <v>6.0</v>
      </c>
      <c r="E758" s="34" t="str">
        <f>IF(ISBLANK('Pencacahan SSN24'!Y85),"belum","sudah")</f>
        <v>sudah</v>
      </c>
      <c r="F758" s="348">
        <f t="shared" si="1"/>
        <v>1</v>
      </c>
      <c r="G758" s="348">
        <f t="shared" si="2"/>
        <v>1</v>
      </c>
      <c r="H758" s="34">
        <f t="shared" si="79"/>
        <v>76</v>
      </c>
      <c r="I758" s="34">
        <f t="shared" si="3"/>
        <v>85</v>
      </c>
      <c r="J758" s="349" t="s">
        <v>1079</v>
      </c>
      <c r="K758" s="349" t="s">
        <v>1078</v>
      </c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6">
        <v>36.0</v>
      </c>
      <c r="B759" s="346">
        <v>71.0</v>
      </c>
      <c r="C759" s="357">
        <v>153363.0</v>
      </c>
      <c r="D759" s="355">
        <v>7.0</v>
      </c>
      <c r="E759" s="34" t="str">
        <f>IF(ISBLANK('Pencacahan SSN24'!Z85),"belum","sudah")</f>
        <v>sudah</v>
      </c>
      <c r="F759" s="348">
        <f t="shared" si="1"/>
        <v>1</v>
      </c>
      <c r="G759" s="348">
        <f t="shared" si="2"/>
        <v>1</v>
      </c>
      <c r="H759" s="34">
        <f t="shared" si="79"/>
        <v>76</v>
      </c>
      <c r="I759" s="34">
        <f t="shared" si="3"/>
        <v>85</v>
      </c>
      <c r="J759" s="349" t="s">
        <v>1079</v>
      </c>
      <c r="K759" s="349" t="s">
        <v>1078</v>
      </c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6">
        <v>36.0</v>
      </c>
      <c r="B760" s="346">
        <v>71.0</v>
      </c>
      <c r="C760" s="357">
        <v>153363.0</v>
      </c>
      <c r="D760" s="355">
        <v>8.0</v>
      </c>
      <c r="E760" s="348" t="str">
        <f>IF(ISBLANK('Pencacahan SSN24'!AA85),"belum","sudah")</f>
        <v>sudah</v>
      </c>
      <c r="F760" s="348">
        <f t="shared" si="1"/>
        <v>1</v>
      </c>
      <c r="G760" s="348">
        <f t="shared" si="2"/>
        <v>1</v>
      </c>
      <c r="H760" s="34">
        <f t="shared" si="79"/>
        <v>76</v>
      </c>
      <c r="I760" s="34">
        <f t="shared" si="3"/>
        <v>85</v>
      </c>
      <c r="J760" s="349" t="s">
        <v>1079</v>
      </c>
      <c r="K760" s="349" t="s">
        <v>1078</v>
      </c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6">
        <v>36.0</v>
      </c>
      <c r="B761" s="346">
        <v>71.0</v>
      </c>
      <c r="C761" s="357">
        <v>153363.0</v>
      </c>
      <c r="D761" s="355">
        <v>9.0</v>
      </c>
      <c r="E761" s="348" t="str">
        <f>IF(ISBLANK('Pencacahan SSN24'!AB85),"belum","sudah")</f>
        <v>sudah</v>
      </c>
      <c r="F761" s="348">
        <f t="shared" si="1"/>
        <v>1</v>
      </c>
      <c r="G761" s="348">
        <f t="shared" si="2"/>
        <v>1</v>
      </c>
      <c r="H761" s="34">
        <f t="shared" si="79"/>
        <v>76</v>
      </c>
      <c r="I761" s="34">
        <f t="shared" si="3"/>
        <v>85</v>
      </c>
      <c r="J761" s="349" t="s">
        <v>1079</v>
      </c>
      <c r="K761" s="349" t="s">
        <v>1078</v>
      </c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6">
        <v>36.0</v>
      </c>
      <c r="B762" s="346">
        <v>71.0</v>
      </c>
      <c r="C762" s="357">
        <v>153363.0</v>
      </c>
      <c r="D762" s="355">
        <v>10.0</v>
      </c>
      <c r="E762" s="348" t="str">
        <f>IF(ISBLANK('Pencacahan SSN24'!AC85),"belum","sudah")</f>
        <v>sudah</v>
      </c>
      <c r="F762" s="348">
        <f t="shared" si="1"/>
        <v>1</v>
      </c>
      <c r="G762" s="348">
        <f t="shared" si="2"/>
        <v>1</v>
      </c>
      <c r="H762" s="34">
        <f t="shared" si="79"/>
        <v>76</v>
      </c>
      <c r="I762" s="34">
        <f t="shared" si="3"/>
        <v>85</v>
      </c>
      <c r="J762" s="349" t="s">
        <v>1079</v>
      </c>
      <c r="K762" s="349" t="s">
        <v>1078</v>
      </c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6">
        <v>36.0</v>
      </c>
      <c r="B763" s="346">
        <v>71.0</v>
      </c>
      <c r="C763" s="357">
        <v>153363.0</v>
      </c>
      <c r="D763" s="355">
        <v>21.0</v>
      </c>
      <c r="E763" s="348" t="str">
        <f>IF(ISBLANK('Pencacahan SSN24'!AD85),"belum","sudah")</f>
        <v>sudah</v>
      </c>
      <c r="F763" s="348">
        <f t="shared" si="1"/>
        <v>1</v>
      </c>
      <c r="G763" s="348">
        <f t="shared" si="2"/>
        <v>1</v>
      </c>
      <c r="H763" s="34">
        <f t="shared" si="79"/>
        <v>76</v>
      </c>
      <c r="I763" s="34">
        <f t="shared" si="3"/>
        <v>85</v>
      </c>
      <c r="J763" s="349" t="s">
        <v>1079</v>
      </c>
      <c r="K763" s="349" t="s">
        <v>1078</v>
      </c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6">
        <v>36.0</v>
      </c>
      <c r="B764" s="346">
        <v>71.0</v>
      </c>
      <c r="C764" s="361">
        <v>153378.0</v>
      </c>
      <c r="D764" s="355">
        <v>1.0</v>
      </c>
      <c r="E764" s="34" t="str">
        <f>IF(ISBLANK('Pencacahan SSN24'!U86),"belum","sudah")</f>
        <v>sudah</v>
      </c>
      <c r="F764" s="348">
        <f t="shared" si="1"/>
        <v>1</v>
      </c>
      <c r="G764" s="348">
        <f t="shared" si="2"/>
        <v>1</v>
      </c>
      <c r="H764" s="34">
        <f>H763+1</f>
        <v>77</v>
      </c>
      <c r="I764" s="34">
        <f t="shared" si="3"/>
        <v>86</v>
      </c>
      <c r="J764" s="349" t="s">
        <v>1079</v>
      </c>
      <c r="K764" s="349" t="s">
        <v>1078</v>
      </c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6">
        <v>36.0</v>
      </c>
      <c r="B765" s="346">
        <v>71.0</v>
      </c>
      <c r="C765" s="361">
        <v>153378.0</v>
      </c>
      <c r="D765" s="355">
        <v>3.0</v>
      </c>
      <c r="E765" s="34" t="str">
        <f>IF(ISBLANK('Pencacahan SSN24'!V86),"belum","sudah")</f>
        <v>sudah</v>
      </c>
      <c r="F765" s="348">
        <f t="shared" si="1"/>
        <v>1</v>
      </c>
      <c r="G765" s="348">
        <f t="shared" si="2"/>
        <v>1</v>
      </c>
      <c r="H765" s="34">
        <f t="shared" ref="H765:H773" si="80">H764</f>
        <v>77</v>
      </c>
      <c r="I765" s="34">
        <f t="shared" si="3"/>
        <v>86</v>
      </c>
      <c r="J765" s="349" t="s">
        <v>1079</v>
      </c>
      <c r="K765" s="349" t="s">
        <v>1078</v>
      </c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6">
        <v>36.0</v>
      </c>
      <c r="B766" s="346">
        <v>71.0</v>
      </c>
      <c r="C766" s="361">
        <v>153378.0</v>
      </c>
      <c r="D766" s="355">
        <v>4.0</v>
      </c>
      <c r="E766" s="34" t="str">
        <f>IF(ISBLANK('Pencacahan SSN24'!W86),"belum","sudah")</f>
        <v>sudah</v>
      </c>
      <c r="F766" s="348">
        <f t="shared" si="1"/>
        <v>1</v>
      </c>
      <c r="G766" s="348">
        <f t="shared" si="2"/>
        <v>1</v>
      </c>
      <c r="H766" s="34">
        <f t="shared" si="80"/>
        <v>77</v>
      </c>
      <c r="I766" s="34">
        <f t="shared" si="3"/>
        <v>86</v>
      </c>
      <c r="J766" s="349" t="s">
        <v>1079</v>
      </c>
      <c r="K766" s="349" t="s">
        <v>1078</v>
      </c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6">
        <v>36.0</v>
      </c>
      <c r="B767" s="346">
        <v>71.0</v>
      </c>
      <c r="C767" s="361">
        <v>153378.0</v>
      </c>
      <c r="D767" s="355">
        <v>5.0</v>
      </c>
      <c r="E767" s="34" t="str">
        <f>IF(ISBLANK('Pencacahan SSN24'!X86),"belum","sudah")</f>
        <v>sudah</v>
      </c>
      <c r="F767" s="348">
        <f t="shared" si="1"/>
        <v>1</v>
      </c>
      <c r="G767" s="348">
        <f t="shared" si="2"/>
        <v>1</v>
      </c>
      <c r="H767" s="34">
        <f t="shared" si="80"/>
        <v>77</v>
      </c>
      <c r="I767" s="34">
        <f t="shared" si="3"/>
        <v>86</v>
      </c>
      <c r="J767" s="349" t="s">
        <v>1079</v>
      </c>
      <c r="K767" s="349" t="s">
        <v>1078</v>
      </c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6">
        <v>36.0</v>
      </c>
      <c r="B768" s="346">
        <v>71.0</v>
      </c>
      <c r="C768" s="361">
        <v>153378.0</v>
      </c>
      <c r="D768" s="355">
        <v>6.0</v>
      </c>
      <c r="E768" s="34" t="str">
        <f>IF(ISBLANK('Pencacahan SSN24'!Y86),"belum","sudah")</f>
        <v>sudah</v>
      </c>
      <c r="F768" s="348">
        <f t="shared" si="1"/>
        <v>1</v>
      </c>
      <c r="G768" s="348">
        <f t="shared" si="2"/>
        <v>1</v>
      </c>
      <c r="H768" s="34">
        <f t="shared" si="80"/>
        <v>77</v>
      </c>
      <c r="I768" s="34">
        <f t="shared" si="3"/>
        <v>86</v>
      </c>
      <c r="J768" s="349" t="s">
        <v>1079</v>
      </c>
      <c r="K768" s="349" t="s">
        <v>1078</v>
      </c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6">
        <v>36.0</v>
      </c>
      <c r="B769" s="346">
        <v>71.0</v>
      </c>
      <c r="C769" s="361">
        <v>153378.0</v>
      </c>
      <c r="D769" s="355">
        <v>8.0</v>
      </c>
      <c r="E769" s="34" t="str">
        <f>IF(ISBLANK('Pencacahan SSN24'!Z86),"belum","sudah")</f>
        <v>sudah</v>
      </c>
      <c r="F769" s="348">
        <f t="shared" si="1"/>
        <v>1</v>
      </c>
      <c r="G769" s="348">
        <f t="shared" si="2"/>
        <v>1</v>
      </c>
      <c r="H769" s="34">
        <f t="shared" si="80"/>
        <v>77</v>
      </c>
      <c r="I769" s="34">
        <f t="shared" si="3"/>
        <v>86</v>
      </c>
      <c r="J769" s="349" t="s">
        <v>1079</v>
      </c>
      <c r="K769" s="349" t="s">
        <v>1078</v>
      </c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6">
        <v>36.0</v>
      </c>
      <c r="B770" s="346">
        <v>71.0</v>
      </c>
      <c r="C770" s="361">
        <v>153378.0</v>
      </c>
      <c r="D770" s="355">
        <v>9.0</v>
      </c>
      <c r="E770" s="34" t="str">
        <f>IF(ISBLANK('Pencacahan SSN24'!AA86),"belum","sudah")</f>
        <v>sudah</v>
      </c>
      <c r="F770" s="348">
        <f t="shared" si="1"/>
        <v>1</v>
      </c>
      <c r="G770" s="348">
        <f t="shared" si="2"/>
        <v>1</v>
      </c>
      <c r="H770" s="34">
        <f t="shared" si="80"/>
        <v>77</v>
      </c>
      <c r="I770" s="34">
        <f t="shared" si="3"/>
        <v>86</v>
      </c>
      <c r="J770" s="349" t="s">
        <v>1079</v>
      </c>
      <c r="K770" s="349" t="s">
        <v>1078</v>
      </c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6">
        <v>36.0</v>
      </c>
      <c r="B771" s="346">
        <v>71.0</v>
      </c>
      <c r="C771" s="361">
        <v>153378.0</v>
      </c>
      <c r="D771" s="355">
        <v>10.0</v>
      </c>
      <c r="E771" s="34" t="str">
        <f>IF(ISBLANK('Pencacahan SSN24'!AB86),"belum","sudah")</f>
        <v>sudah</v>
      </c>
      <c r="F771" s="348">
        <f t="shared" si="1"/>
        <v>1</v>
      </c>
      <c r="G771" s="348">
        <f t="shared" si="2"/>
        <v>1</v>
      </c>
      <c r="H771" s="34">
        <f t="shared" si="80"/>
        <v>77</v>
      </c>
      <c r="I771" s="34">
        <f t="shared" si="3"/>
        <v>86</v>
      </c>
      <c r="J771" s="349" t="s">
        <v>1079</v>
      </c>
      <c r="K771" s="349" t="s">
        <v>1078</v>
      </c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6">
        <v>36.0</v>
      </c>
      <c r="B772" s="346">
        <v>71.0</v>
      </c>
      <c r="C772" s="361">
        <v>153378.0</v>
      </c>
      <c r="D772" s="355">
        <v>11.0</v>
      </c>
      <c r="E772" s="34" t="str">
        <f>IF(ISBLANK('Pencacahan SSN24'!AC86),"belum","sudah")</f>
        <v>sudah</v>
      </c>
      <c r="F772" s="348">
        <f t="shared" si="1"/>
        <v>1</v>
      </c>
      <c r="G772" s="348">
        <f t="shared" si="2"/>
        <v>1</v>
      </c>
      <c r="H772" s="34">
        <f t="shared" si="80"/>
        <v>77</v>
      </c>
      <c r="I772" s="34">
        <f t="shared" si="3"/>
        <v>86</v>
      </c>
      <c r="J772" s="349" t="s">
        <v>1079</v>
      </c>
      <c r="K772" s="349" t="s">
        <v>1078</v>
      </c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6">
        <v>36.0</v>
      </c>
      <c r="B773" s="346">
        <v>71.0</v>
      </c>
      <c r="C773" s="361">
        <v>153378.0</v>
      </c>
      <c r="D773" s="355">
        <v>21.0</v>
      </c>
      <c r="E773" s="34" t="str">
        <f>IF(ISBLANK('Pencacahan SSN24'!AD86),"belum","sudah")</f>
        <v>sudah</v>
      </c>
      <c r="F773" s="348">
        <f t="shared" si="1"/>
        <v>1</v>
      </c>
      <c r="G773" s="348">
        <f t="shared" si="2"/>
        <v>1</v>
      </c>
      <c r="H773" s="34">
        <f t="shared" si="80"/>
        <v>77</v>
      </c>
      <c r="I773" s="34">
        <f t="shared" si="3"/>
        <v>86</v>
      </c>
      <c r="J773" s="349" t="s">
        <v>1079</v>
      </c>
      <c r="K773" s="349" t="s">
        <v>1078</v>
      </c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6">
        <v>36.0</v>
      </c>
      <c r="B774" s="346">
        <v>71.0</v>
      </c>
      <c r="C774" s="362">
        <v>153464.0</v>
      </c>
      <c r="D774" s="355">
        <v>2.0</v>
      </c>
      <c r="E774" s="34" t="str">
        <f>IF(ISBLANK('Pencacahan SSN24'!U87),"belum","sudah")</f>
        <v>sudah</v>
      </c>
      <c r="F774" s="348">
        <f t="shared" si="1"/>
        <v>1</v>
      </c>
      <c r="G774" s="348">
        <f t="shared" si="2"/>
        <v>1</v>
      </c>
      <c r="H774" s="34">
        <f>H773+1</f>
        <v>78</v>
      </c>
      <c r="I774" s="34">
        <f t="shared" si="3"/>
        <v>87</v>
      </c>
      <c r="J774" s="349" t="s">
        <v>1066</v>
      </c>
      <c r="K774" s="349" t="s">
        <v>1087</v>
      </c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6">
        <v>36.0</v>
      </c>
      <c r="B775" s="346">
        <v>71.0</v>
      </c>
      <c r="C775" s="362">
        <v>153464.0</v>
      </c>
      <c r="D775" s="355">
        <v>3.0</v>
      </c>
      <c r="E775" s="34" t="str">
        <f>IF(ISBLANK('Pencacahan SSN24'!V87),"belum","sudah")</f>
        <v>sudah</v>
      </c>
      <c r="F775" s="348">
        <f t="shared" si="1"/>
        <v>1</v>
      </c>
      <c r="G775" s="348">
        <f t="shared" si="2"/>
        <v>1</v>
      </c>
      <c r="H775" s="34">
        <f t="shared" ref="H775:H783" si="81">H774</f>
        <v>78</v>
      </c>
      <c r="I775" s="34">
        <f t="shared" si="3"/>
        <v>87</v>
      </c>
      <c r="J775" s="349" t="s">
        <v>1066</v>
      </c>
      <c r="K775" s="349" t="s">
        <v>1087</v>
      </c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6">
        <v>36.0</v>
      </c>
      <c r="B776" s="346">
        <v>71.0</v>
      </c>
      <c r="C776" s="362">
        <v>153464.0</v>
      </c>
      <c r="D776" s="355">
        <v>7.0</v>
      </c>
      <c r="E776" s="34" t="str">
        <f>IF(ISBLANK('Pencacahan SSN24'!W87),"belum","sudah")</f>
        <v>sudah</v>
      </c>
      <c r="F776" s="348">
        <f t="shared" si="1"/>
        <v>1</v>
      </c>
      <c r="G776" s="348">
        <f t="shared" si="2"/>
        <v>1</v>
      </c>
      <c r="H776" s="34">
        <f t="shared" si="81"/>
        <v>78</v>
      </c>
      <c r="I776" s="34">
        <f t="shared" si="3"/>
        <v>87</v>
      </c>
      <c r="J776" s="349" t="s">
        <v>1066</v>
      </c>
      <c r="K776" s="349" t="s">
        <v>1087</v>
      </c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6">
        <v>36.0</v>
      </c>
      <c r="B777" s="346">
        <v>71.0</v>
      </c>
      <c r="C777" s="362">
        <v>153464.0</v>
      </c>
      <c r="D777" s="355">
        <v>8.0</v>
      </c>
      <c r="E777" s="34" t="str">
        <f>IF(ISBLANK('Pencacahan SSN24'!X87),"belum","sudah")</f>
        <v>sudah</v>
      </c>
      <c r="F777" s="348">
        <f t="shared" si="1"/>
        <v>1</v>
      </c>
      <c r="G777" s="348">
        <f t="shared" si="2"/>
        <v>1</v>
      </c>
      <c r="H777" s="34">
        <f t="shared" si="81"/>
        <v>78</v>
      </c>
      <c r="I777" s="34">
        <f t="shared" si="3"/>
        <v>87</v>
      </c>
      <c r="J777" s="349" t="s">
        <v>1066</v>
      </c>
      <c r="K777" s="349" t="s">
        <v>1087</v>
      </c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6">
        <v>36.0</v>
      </c>
      <c r="B778" s="346">
        <v>71.0</v>
      </c>
      <c r="C778" s="362">
        <v>153464.0</v>
      </c>
      <c r="D778" s="355">
        <v>9.0</v>
      </c>
      <c r="E778" s="34" t="str">
        <f>IF(ISBLANK('Pencacahan SSN24'!Y87),"belum","sudah")</f>
        <v>sudah</v>
      </c>
      <c r="F778" s="348">
        <f t="shared" si="1"/>
        <v>1</v>
      </c>
      <c r="G778" s="348">
        <f t="shared" si="2"/>
        <v>1</v>
      </c>
      <c r="H778" s="34">
        <f t="shared" si="81"/>
        <v>78</v>
      </c>
      <c r="I778" s="34">
        <f t="shared" si="3"/>
        <v>87</v>
      </c>
      <c r="J778" s="349" t="s">
        <v>1066</v>
      </c>
      <c r="K778" s="349" t="s">
        <v>1087</v>
      </c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6">
        <v>36.0</v>
      </c>
      <c r="B779" s="346">
        <v>71.0</v>
      </c>
      <c r="C779" s="362">
        <v>153464.0</v>
      </c>
      <c r="D779" s="355">
        <v>11.0</v>
      </c>
      <c r="E779" s="34" t="str">
        <f>IF(ISBLANK('Pencacahan SSN24'!Z87),"belum","sudah")</f>
        <v>sudah</v>
      </c>
      <c r="F779" s="348">
        <f t="shared" si="1"/>
        <v>1</v>
      </c>
      <c r="G779" s="348">
        <f t="shared" si="2"/>
        <v>1</v>
      </c>
      <c r="H779" s="34">
        <f t="shared" si="81"/>
        <v>78</v>
      </c>
      <c r="I779" s="34">
        <f t="shared" si="3"/>
        <v>87</v>
      </c>
      <c r="J779" s="349" t="s">
        <v>1066</v>
      </c>
      <c r="K779" s="349" t="s">
        <v>1087</v>
      </c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6">
        <v>36.0</v>
      </c>
      <c r="B780" s="346">
        <v>71.0</v>
      </c>
      <c r="C780" s="362">
        <v>153464.0</v>
      </c>
      <c r="D780" s="355">
        <v>21.0</v>
      </c>
      <c r="E780" s="34" t="str">
        <f>IF(ISBLANK('Pencacahan SSN24'!AA87),"belum","sudah")</f>
        <v>sudah</v>
      </c>
      <c r="F780" s="348">
        <f t="shared" si="1"/>
        <v>1</v>
      </c>
      <c r="G780" s="348">
        <f t="shared" si="2"/>
        <v>1</v>
      </c>
      <c r="H780" s="34">
        <f t="shared" si="81"/>
        <v>78</v>
      </c>
      <c r="I780" s="34">
        <f t="shared" si="3"/>
        <v>87</v>
      </c>
      <c r="J780" s="349" t="s">
        <v>1066</v>
      </c>
      <c r="K780" s="349" t="s">
        <v>1087</v>
      </c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6">
        <v>36.0</v>
      </c>
      <c r="B781" s="346">
        <v>71.0</v>
      </c>
      <c r="C781" s="362">
        <v>153464.0</v>
      </c>
      <c r="D781" s="355">
        <v>22.0</v>
      </c>
      <c r="E781" s="34" t="str">
        <f>IF(ISBLANK('Pencacahan SSN24'!AB87),"belum","sudah")</f>
        <v>sudah</v>
      </c>
      <c r="F781" s="348">
        <f t="shared" si="1"/>
        <v>1</v>
      </c>
      <c r="G781" s="348">
        <f t="shared" si="2"/>
        <v>1</v>
      </c>
      <c r="H781" s="34">
        <f t="shared" si="81"/>
        <v>78</v>
      </c>
      <c r="I781" s="34">
        <f t="shared" si="3"/>
        <v>87</v>
      </c>
      <c r="J781" s="349" t="s">
        <v>1066</v>
      </c>
      <c r="K781" s="349" t="s">
        <v>1087</v>
      </c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6">
        <v>36.0</v>
      </c>
      <c r="B782" s="346">
        <v>71.0</v>
      </c>
      <c r="C782" s="362">
        <v>153464.0</v>
      </c>
      <c r="D782" s="355">
        <v>23.0</v>
      </c>
      <c r="E782" s="34" t="str">
        <f>IF(ISBLANK('Pencacahan SSN24'!AC87),"belum","sudah")</f>
        <v>sudah</v>
      </c>
      <c r="F782" s="348">
        <f t="shared" si="1"/>
        <v>1</v>
      </c>
      <c r="G782" s="348">
        <f t="shared" si="2"/>
        <v>1</v>
      </c>
      <c r="H782" s="34">
        <f t="shared" si="81"/>
        <v>78</v>
      </c>
      <c r="I782" s="34">
        <f t="shared" si="3"/>
        <v>87</v>
      </c>
      <c r="J782" s="349" t="s">
        <v>1066</v>
      </c>
      <c r="K782" s="349" t="s">
        <v>1087</v>
      </c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6">
        <v>36.0</v>
      </c>
      <c r="B783" s="346">
        <v>71.0</v>
      </c>
      <c r="C783" s="362">
        <v>153464.0</v>
      </c>
      <c r="D783" s="355">
        <v>24.0</v>
      </c>
      <c r="E783" s="34" t="str">
        <f>IF(ISBLANK('Pencacahan SSN24'!AD87),"belum","sudah")</f>
        <v>sudah</v>
      </c>
      <c r="F783" s="348">
        <f t="shared" si="1"/>
        <v>1</v>
      </c>
      <c r="G783" s="348">
        <f t="shared" si="2"/>
        <v>1</v>
      </c>
      <c r="H783" s="34">
        <f t="shared" si="81"/>
        <v>78</v>
      </c>
      <c r="I783" s="34">
        <f t="shared" si="3"/>
        <v>87</v>
      </c>
      <c r="J783" s="349" t="s">
        <v>1066</v>
      </c>
      <c r="K783" s="349" t="s">
        <v>1087</v>
      </c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6">
        <v>36.0</v>
      </c>
      <c r="B784" s="346">
        <v>71.0</v>
      </c>
      <c r="C784" s="361">
        <v>153513.0</v>
      </c>
      <c r="D784" s="355">
        <v>1.0</v>
      </c>
      <c r="E784" s="34" t="str">
        <f>IF(ISBLANK('Pencacahan SSN24'!U88),"belum","sudah")</f>
        <v>sudah</v>
      </c>
      <c r="F784" s="348">
        <f t="shared" si="1"/>
        <v>1</v>
      </c>
      <c r="G784" s="348">
        <f t="shared" si="2"/>
        <v>1</v>
      </c>
      <c r="H784" s="34">
        <f>H783+1</f>
        <v>79</v>
      </c>
      <c r="I784" s="34">
        <f t="shared" si="3"/>
        <v>88</v>
      </c>
      <c r="J784" s="349" t="s">
        <v>1094</v>
      </c>
      <c r="K784" s="349" t="s">
        <v>1093</v>
      </c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6">
        <v>36.0</v>
      </c>
      <c r="B785" s="346">
        <v>71.0</v>
      </c>
      <c r="C785" s="361">
        <v>153513.0</v>
      </c>
      <c r="D785" s="355">
        <v>2.0</v>
      </c>
      <c r="E785" s="34" t="str">
        <f>IF(ISBLANK('Pencacahan SSN24'!V88),"belum","sudah")</f>
        <v>sudah</v>
      </c>
      <c r="F785" s="348">
        <f t="shared" si="1"/>
        <v>1</v>
      </c>
      <c r="G785" s="348">
        <f t="shared" si="2"/>
        <v>1</v>
      </c>
      <c r="H785" s="34">
        <f t="shared" ref="H785:H793" si="82">H784</f>
        <v>79</v>
      </c>
      <c r="I785" s="34">
        <f t="shared" si="3"/>
        <v>88</v>
      </c>
      <c r="J785" s="349" t="s">
        <v>1094</v>
      </c>
      <c r="K785" s="349" t="s">
        <v>1093</v>
      </c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6">
        <v>36.0</v>
      </c>
      <c r="B786" s="346">
        <v>71.0</v>
      </c>
      <c r="C786" s="361">
        <v>153513.0</v>
      </c>
      <c r="D786" s="355">
        <v>3.0</v>
      </c>
      <c r="E786" s="34" t="str">
        <f>IF(ISBLANK('Pencacahan SSN24'!W88),"belum","sudah")</f>
        <v>sudah</v>
      </c>
      <c r="F786" s="348">
        <f t="shared" si="1"/>
        <v>1</v>
      </c>
      <c r="G786" s="348">
        <f t="shared" si="2"/>
        <v>1</v>
      </c>
      <c r="H786" s="34">
        <f t="shared" si="82"/>
        <v>79</v>
      </c>
      <c r="I786" s="34">
        <f t="shared" si="3"/>
        <v>88</v>
      </c>
      <c r="J786" s="349" t="s">
        <v>1094</v>
      </c>
      <c r="K786" s="349" t="s">
        <v>1093</v>
      </c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6">
        <v>36.0</v>
      </c>
      <c r="B787" s="346">
        <v>71.0</v>
      </c>
      <c r="C787" s="361">
        <v>153513.0</v>
      </c>
      <c r="D787" s="355">
        <v>5.0</v>
      </c>
      <c r="E787" s="34" t="str">
        <f>IF(ISBLANK('Pencacahan SSN24'!X88),"belum","sudah")</f>
        <v>sudah</v>
      </c>
      <c r="F787" s="348">
        <f t="shared" si="1"/>
        <v>1</v>
      </c>
      <c r="G787" s="348">
        <f t="shared" si="2"/>
        <v>1</v>
      </c>
      <c r="H787" s="34">
        <f t="shared" si="82"/>
        <v>79</v>
      </c>
      <c r="I787" s="34">
        <f t="shared" si="3"/>
        <v>88</v>
      </c>
      <c r="J787" s="349" t="s">
        <v>1094</v>
      </c>
      <c r="K787" s="349" t="s">
        <v>1093</v>
      </c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6">
        <v>36.0</v>
      </c>
      <c r="B788" s="346">
        <v>71.0</v>
      </c>
      <c r="C788" s="361">
        <v>153513.0</v>
      </c>
      <c r="D788" s="355">
        <v>6.0</v>
      </c>
      <c r="E788" s="34" t="str">
        <f>IF(ISBLANK('Pencacahan SSN24'!Y88),"belum","sudah")</f>
        <v>sudah</v>
      </c>
      <c r="F788" s="348">
        <f t="shared" si="1"/>
        <v>1</v>
      </c>
      <c r="G788" s="348">
        <f t="shared" si="2"/>
        <v>1</v>
      </c>
      <c r="H788" s="34">
        <f t="shared" si="82"/>
        <v>79</v>
      </c>
      <c r="I788" s="34">
        <f t="shared" si="3"/>
        <v>88</v>
      </c>
      <c r="J788" s="349" t="s">
        <v>1094</v>
      </c>
      <c r="K788" s="349" t="s">
        <v>1093</v>
      </c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6">
        <v>36.0</v>
      </c>
      <c r="B789" s="346">
        <v>71.0</v>
      </c>
      <c r="C789" s="361">
        <v>153513.0</v>
      </c>
      <c r="D789" s="355">
        <v>11.0</v>
      </c>
      <c r="E789" s="34" t="str">
        <f>IF(ISBLANK('Pencacahan SSN24'!Z88),"belum","sudah")</f>
        <v>sudah</v>
      </c>
      <c r="F789" s="348">
        <f t="shared" si="1"/>
        <v>1</v>
      </c>
      <c r="G789" s="348">
        <f t="shared" si="2"/>
        <v>1</v>
      </c>
      <c r="H789" s="34">
        <f t="shared" si="82"/>
        <v>79</v>
      </c>
      <c r="I789" s="34">
        <f t="shared" si="3"/>
        <v>88</v>
      </c>
      <c r="J789" s="349" t="s">
        <v>1094</v>
      </c>
      <c r="K789" s="349" t="s">
        <v>1093</v>
      </c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6">
        <v>36.0</v>
      </c>
      <c r="B790" s="346">
        <v>71.0</v>
      </c>
      <c r="C790" s="361">
        <v>153513.0</v>
      </c>
      <c r="D790" s="355">
        <v>12.0</v>
      </c>
      <c r="E790" s="34" t="str">
        <f>IF(ISBLANK('Pencacahan SSN24'!AA88),"belum","sudah")</f>
        <v>sudah</v>
      </c>
      <c r="F790" s="348">
        <f t="shared" si="1"/>
        <v>1</v>
      </c>
      <c r="G790" s="348">
        <f t="shared" si="2"/>
        <v>1</v>
      </c>
      <c r="H790" s="34">
        <f t="shared" si="82"/>
        <v>79</v>
      </c>
      <c r="I790" s="34">
        <f t="shared" si="3"/>
        <v>88</v>
      </c>
      <c r="J790" s="349" t="s">
        <v>1094</v>
      </c>
      <c r="K790" s="349" t="s">
        <v>1093</v>
      </c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6">
        <v>36.0</v>
      </c>
      <c r="B791" s="346">
        <v>71.0</v>
      </c>
      <c r="C791" s="361">
        <v>153513.0</v>
      </c>
      <c r="D791" s="355">
        <v>13.0</v>
      </c>
      <c r="E791" s="34" t="str">
        <f>IF(ISBLANK('Pencacahan SSN24'!AB88),"belum","sudah")</f>
        <v>sudah</v>
      </c>
      <c r="F791" s="348">
        <f t="shared" si="1"/>
        <v>1</v>
      </c>
      <c r="G791" s="348">
        <f t="shared" si="2"/>
        <v>1</v>
      </c>
      <c r="H791" s="34">
        <f t="shared" si="82"/>
        <v>79</v>
      </c>
      <c r="I791" s="34">
        <f t="shared" si="3"/>
        <v>88</v>
      </c>
      <c r="J791" s="349" t="s">
        <v>1094</v>
      </c>
      <c r="K791" s="349" t="s">
        <v>1093</v>
      </c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6">
        <v>36.0</v>
      </c>
      <c r="B792" s="346">
        <v>71.0</v>
      </c>
      <c r="C792" s="361">
        <v>153513.0</v>
      </c>
      <c r="D792" s="355">
        <v>21.0</v>
      </c>
      <c r="E792" s="34" t="str">
        <f>IF(ISBLANK('Pencacahan SSN24'!AC88),"belum","sudah")</f>
        <v>sudah</v>
      </c>
      <c r="F792" s="348">
        <f t="shared" si="1"/>
        <v>1</v>
      </c>
      <c r="G792" s="348">
        <f t="shared" si="2"/>
        <v>1</v>
      </c>
      <c r="H792" s="34">
        <f t="shared" si="82"/>
        <v>79</v>
      </c>
      <c r="I792" s="34">
        <f t="shared" si="3"/>
        <v>88</v>
      </c>
      <c r="J792" s="349" t="s">
        <v>1094</v>
      </c>
      <c r="K792" s="349" t="s">
        <v>1093</v>
      </c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6">
        <v>36.0</v>
      </c>
      <c r="B793" s="346">
        <v>71.0</v>
      </c>
      <c r="C793" s="361">
        <v>153513.0</v>
      </c>
      <c r="D793" s="355">
        <v>22.0</v>
      </c>
      <c r="E793" s="34" t="str">
        <f>IF(ISBLANK('Pencacahan SSN24'!AD88),"belum","sudah")</f>
        <v>sudah</v>
      </c>
      <c r="F793" s="348">
        <f t="shared" si="1"/>
        <v>1</v>
      </c>
      <c r="G793" s="348">
        <f t="shared" si="2"/>
        <v>1</v>
      </c>
      <c r="H793" s="34">
        <f t="shared" si="82"/>
        <v>79</v>
      </c>
      <c r="I793" s="34">
        <f t="shared" si="3"/>
        <v>88</v>
      </c>
      <c r="J793" s="349" t="s">
        <v>1094</v>
      </c>
      <c r="K793" s="349" t="s">
        <v>1093</v>
      </c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6">
        <v>36.0</v>
      </c>
      <c r="B794" s="346">
        <v>71.0</v>
      </c>
      <c r="C794" s="357">
        <v>153555.0</v>
      </c>
      <c r="D794" s="355">
        <v>2.0</v>
      </c>
      <c r="E794" s="34" t="str">
        <f>IF(ISBLANK('Pencacahan SSN24'!U89),"belum","sudah")</f>
        <v>sudah</v>
      </c>
      <c r="F794" s="348">
        <f t="shared" si="1"/>
        <v>1</v>
      </c>
      <c r="G794" s="348">
        <f t="shared" si="2"/>
        <v>1</v>
      </c>
      <c r="H794" s="34">
        <f>H793+1</f>
        <v>80</v>
      </c>
      <c r="I794" s="34">
        <f t="shared" si="3"/>
        <v>89</v>
      </c>
      <c r="J794" s="349" t="s">
        <v>1079</v>
      </c>
      <c r="K794" s="349" t="s">
        <v>1098</v>
      </c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6">
        <v>36.0</v>
      </c>
      <c r="B795" s="346">
        <v>71.0</v>
      </c>
      <c r="C795" s="357">
        <v>153555.0</v>
      </c>
      <c r="D795" s="355">
        <v>3.0</v>
      </c>
      <c r="E795" s="34" t="str">
        <f>IF(ISBLANK('Pencacahan SSN24'!V89),"belum","sudah")</f>
        <v>sudah</v>
      </c>
      <c r="F795" s="348">
        <f t="shared" si="1"/>
        <v>1</v>
      </c>
      <c r="G795" s="348">
        <f t="shared" si="2"/>
        <v>1</v>
      </c>
      <c r="H795" s="34">
        <f t="shared" ref="H795:H803" si="83">H794</f>
        <v>80</v>
      </c>
      <c r="I795" s="34">
        <f t="shared" si="3"/>
        <v>89</v>
      </c>
      <c r="J795" s="349" t="s">
        <v>1079</v>
      </c>
      <c r="K795" s="349" t="s">
        <v>1098</v>
      </c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6">
        <v>36.0</v>
      </c>
      <c r="B796" s="346">
        <v>71.0</v>
      </c>
      <c r="C796" s="357">
        <v>153555.0</v>
      </c>
      <c r="D796" s="355">
        <v>4.0</v>
      </c>
      <c r="E796" s="34" t="str">
        <f>IF(ISBLANK('Pencacahan SSN24'!W89),"belum","sudah")</f>
        <v>sudah</v>
      </c>
      <c r="F796" s="348">
        <f t="shared" si="1"/>
        <v>1</v>
      </c>
      <c r="G796" s="348">
        <f t="shared" si="2"/>
        <v>1</v>
      </c>
      <c r="H796" s="34">
        <f t="shared" si="83"/>
        <v>80</v>
      </c>
      <c r="I796" s="34">
        <f t="shared" si="3"/>
        <v>89</v>
      </c>
      <c r="J796" s="349" t="s">
        <v>1079</v>
      </c>
      <c r="K796" s="349" t="s">
        <v>1098</v>
      </c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6">
        <v>36.0</v>
      </c>
      <c r="B797" s="346">
        <v>71.0</v>
      </c>
      <c r="C797" s="357">
        <v>153555.0</v>
      </c>
      <c r="D797" s="355">
        <v>5.0</v>
      </c>
      <c r="E797" s="34" t="str">
        <f>IF(ISBLANK('Pencacahan SSN24'!X89),"belum","sudah")</f>
        <v>sudah</v>
      </c>
      <c r="F797" s="348">
        <f t="shared" si="1"/>
        <v>1</v>
      </c>
      <c r="G797" s="348">
        <f t="shared" si="2"/>
        <v>1</v>
      </c>
      <c r="H797" s="34">
        <f t="shared" si="83"/>
        <v>80</v>
      </c>
      <c r="I797" s="34">
        <f t="shared" si="3"/>
        <v>89</v>
      </c>
      <c r="J797" s="349" t="s">
        <v>1079</v>
      </c>
      <c r="K797" s="349" t="s">
        <v>1098</v>
      </c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6">
        <v>36.0</v>
      </c>
      <c r="B798" s="346">
        <v>71.0</v>
      </c>
      <c r="C798" s="357">
        <v>153555.0</v>
      </c>
      <c r="D798" s="355">
        <v>8.0</v>
      </c>
      <c r="E798" s="34" t="str">
        <f>IF(ISBLANK('Pencacahan SSN24'!Y89),"belum","sudah")</f>
        <v>sudah</v>
      </c>
      <c r="F798" s="348">
        <f t="shared" si="1"/>
        <v>1</v>
      </c>
      <c r="G798" s="348">
        <f t="shared" si="2"/>
        <v>1</v>
      </c>
      <c r="H798" s="34">
        <f t="shared" si="83"/>
        <v>80</v>
      </c>
      <c r="I798" s="34">
        <f t="shared" si="3"/>
        <v>89</v>
      </c>
      <c r="J798" s="349" t="s">
        <v>1079</v>
      </c>
      <c r="K798" s="349" t="s">
        <v>1098</v>
      </c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6">
        <v>36.0</v>
      </c>
      <c r="B799" s="346">
        <v>71.0</v>
      </c>
      <c r="C799" s="357">
        <v>153555.0</v>
      </c>
      <c r="D799" s="355">
        <v>9.0</v>
      </c>
      <c r="E799" s="34" t="str">
        <f>IF(ISBLANK('Pencacahan SSN24'!Z89),"belum","sudah")</f>
        <v>sudah</v>
      </c>
      <c r="F799" s="348">
        <f t="shared" si="1"/>
        <v>1</v>
      </c>
      <c r="G799" s="348">
        <f t="shared" si="2"/>
        <v>1</v>
      </c>
      <c r="H799" s="34">
        <f t="shared" si="83"/>
        <v>80</v>
      </c>
      <c r="I799" s="34">
        <f t="shared" si="3"/>
        <v>89</v>
      </c>
      <c r="J799" s="349" t="s">
        <v>1079</v>
      </c>
      <c r="K799" s="349" t="s">
        <v>1098</v>
      </c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6">
        <v>36.0</v>
      </c>
      <c r="B800" s="346">
        <v>71.0</v>
      </c>
      <c r="C800" s="357">
        <v>153555.0</v>
      </c>
      <c r="D800" s="355">
        <v>10.0</v>
      </c>
      <c r="E800" s="34" t="str">
        <f>IF(ISBLANK('Pencacahan SSN24'!AA89),"belum","sudah")</f>
        <v>sudah</v>
      </c>
      <c r="F800" s="348">
        <f t="shared" si="1"/>
        <v>1</v>
      </c>
      <c r="G800" s="348">
        <f t="shared" si="2"/>
        <v>1</v>
      </c>
      <c r="H800" s="34">
        <f t="shared" si="83"/>
        <v>80</v>
      </c>
      <c r="I800" s="34">
        <f t="shared" si="3"/>
        <v>89</v>
      </c>
      <c r="J800" s="349" t="s">
        <v>1079</v>
      </c>
      <c r="K800" s="349" t="s">
        <v>1098</v>
      </c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6">
        <v>36.0</v>
      </c>
      <c r="B801" s="346">
        <v>71.0</v>
      </c>
      <c r="C801" s="357">
        <v>153555.0</v>
      </c>
      <c r="D801" s="355">
        <v>11.0</v>
      </c>
      <c r="E801" s="34" t="str">
        <f>IF(ISBLANK('Pencacahan SSN24'!AB89),"belum","sudah")</f>
        <v>sudah</v>
      </c>
      <c r="F801" s="348">
        <f t="shared" si="1"/>
        <v>1</v>
      </c>
      <c r="G801" s="348">
        <f t="shared" si="2"/>
        <v>1</v>
      </c>
      <c r="H801" s="34">
        <f t="shared" si="83"/>
        <v>80</v>
      </c>
      <c r="I801" s="34">
        <f t="shared" si="3"/>
        <v>89</v>
      </c>
      <c r="J801" s="349" t="s">
        <v>1079</v>
      </c>
      <c r="K801" s="349" t="s">
        <v>1098</v>
      </c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6">
        <v>36.0</v>
      </c>
      <c r="B802" s="346">
        <v>71.0</v>
      </c>
      <c r="C802" s="357">
        <v>153555.0</v>
      </c>
      <c r="D802" s="355">
        <v>12.0</v>
      </c>
      <c r="E802" s="34" t="str">
        <f>IF(ISBLANK('Pencacahan SSN24'!AC89),"belum","sudah")</f>
        <v>sudah</v>
      </c>
      <c r="F802" s="348">
        <f t="shared" si="1"/>
        <v>1</v>
      </c>
      <c r="G802" s="348">
        <f t="shared" si="2"/>
        <v>1</v>
      </c>
      <c r="H802" s="34">
        <f t="shared" si="83"/>
        <v>80</v>
      </c>
      <c r="I802" s="34">
        <f t="shared" si="3"/>
        <v>89</v>
      </c>
      <c r="J802" s="349" t="s">
        <v>1079</v>
      </c>
      <c r="K802" s="349" t="s">
        <v>1098</v>
      </c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6">
        <v>36.0</v>
      </c>
      <c r="B803" s="346">
        <v>71.0</v>
      </c>
      <c r="C803" s="357">
        <v>153555.0</v>
      </c>
      <c r="D803" s="355">
        <v>13.0</v>
      </c>
      <c r="E803" s="34" t="str">
        <f>IF(ISBLANK('Pencacahan SSN24'!AD89),"belum","sudah")</f>
        <v>sudah</v>
      </c>
      <c r="F803" s="348">
        <f t="shared" si="1"/>
        <v>1</v>
      </c>
      <c r="G803" s="348">
        <f t="shared" si="2"/>
        <v>1</v>
      </c>
      <c r="H803" s="34">
        <f t="shared" si="83"/>
        <v>80</v>
      </c>
      <c r="I803" s="34">
        <f t="shared" si="3"/>
        <v>89</v>
      </c>
      <c r="J803" s="349" t="s">
        <v>1079</v>
      </c>
      <c r="K803" s="349" t="s">
        <v>1098</v>
      </c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6">
        <v>36.0</v>
      </c>
      <c r="B804" s="346">
        <v>71.0</v>
      </c>
      <c r="C804" s="354">
        <v>153600.0</v>
      </c>
      <c r="D804" s="355">
        <v>1.0</v>
      </c>
      <c r="E804" s="34" t="str">
        <f>IF(ISBLANK('Pencacahan SSN24'!U90),"belum","sudah")</f>
        <v>sudah</v>
      </c>
      <c r="F804" s="348">
        <f t="shared" si="1"/>
        <v>1</v>
      </c>
      <c r="G804" s="348">
        <f t="shared" si="2"/>
        <v>1</v>
      </c>
      <c r="H804" s="34">
        <f>H803+1</f>
        <v>81</v>
      </c>
      <c r="I804" s="34">
        <f t="shared" si="3"/>
        <v>90</v>
      </c>
      <c r="J804" s="349" t="s">
        <v>1079</v>
      </c>
      <c r="K804" s="349" t="s">
        <v>1098</v>
      </c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6">
        <v>36.0</v>
      </c>
      <c r="B805" s="346">
        <v>71.0</v>
      </c>
      <c r="C805" s="354">
        <v>153600.0</v>
      </c>
      <c r="D805" s="355">
        <v>2.0</v>
      </c>
      <c r="E805" s="34" t="str">
        <f>IF(ISBLANK('Pencacahan SSN24'!V90),"belum","sudah")</f>
        <v>sudah</v>
      </c>
      <c r="F805" s="348">
        <f t="shared" si="1"/>
        <v>1</v>
      </c>
      <c r="G805" s="348">
        <f t="shared" si="2"/>
        <v>1</v>
      </c>
      <c r="H805" s="34">
        <f t="shared" ref="H805:H813" si="84">H804</f>
        <v>81</v>
      </c>
      <c r="I805" s="34">
        <f t="shared" si="3"/>
        <v>90</v>
      </c>
      <c r="J805" s="349" t="s">
        <v>1079</v>
      </c>
      <c r="K805" s="349" t="s">
        <v>1098</v>
      </c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6">
        <v>36.0</v>
      </c>
      <c r="B806" s="346">
        <v>71.0</v>
      </c>
      <c r="C806" s="354">
        <v>153600.0</v>
      </c>
      <c r="D806" s="355">
        <v>3.0</v>
      </c>
      <c r="E806" s="34" t="str">
        <f>IF(ISBLANK('Pencacahan SSN24'!W90),"belum","sudah")</f>
        <v>sudah</v>
      </c>
      <c r="F806" s="348">
        <f t="shared" si="1"/>
        <v>1</v>
      </c>
      <c r="G806" s="348">
        <f t="shared" si="2"/>
        <v>1</v>
      </c>
      <c r="H806" s="34">
        <f t="shared" si="84"/>
        <v>81</v>
      </c>
      <c r="I806" s="34">
        <f t="shared" si="3"/>
        <v>90</v>
      </c>
      <c r="J806" s="349" t="s">
        <v>1079</v>
      </c>
      <c r="K806" s="349" t="s">
        <v>1098</v>
      </c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6">
        <v>36.0</v>
      </c>
      <c r="B807" s="346">
        <v>71.0</v>
      </c>
      <c r="C807" s="354">
        <v>153600.0</v>
      </c>
      <c r="D807" s="355">
        <v>6.0</v>
      </c>
      <c r="E807" s="34" t="str">
        <f>IF(ISBLANK('Pencacahan SSN24'!X90),"belum","sudah")</f>
        <v>sudah</v>
      </c>
      <c r="F807" s="348">
        <f t="shared" si="1"/>
        <v>1</v>
      </c>
      <c r="G807" s="348">
        <f t="shared" si="2"/>
        <v>1</v>
      </c>
      <c r="H807" s="34">
        <f t="shared" si="84"/>
        <v>81</v>
      </c>
      <c r="I807" s="34">
        <f t="shared" si="3"/>
        <v>90</v>
      </c>
      <c r="J807" s="349" t="s">
        <v>1079</v>
      </c>
      <c r="K807" s="349" t="s">
        <v>1098</v>
      </c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6">
        <v>36.0</v>
      </c>
      <c r="B808" s="346">
        <v>71.0</v>
      </c>
      <c r="C808" s="354">
        <v>153600.0</v>
      </c>
      <c r="D808" s="355">
        <v>7.0</v>
      </c>
      <c r="E808" s="34" t="str">
        <f>IF(ISBLANK('Pencacahan SSN24'!Y90),"belum","sudah")</f>
        <v>sudah</v>
      </c>
      <c r="F808" s="348">
        <f t="shared" si="1"/>
        <v>1</v>
      </c>
      <c r="G808" s="348">
        <f t="shared" si="2"/>
        <v>1</v>
      </c>
      <c r="H808" s="34">
        <f t="shared" si="84"/>
        <v>81</v>
      </c>
      <c r="I808" s="34">
        <f t="shared" si="3"/>
        <v>90</v>
      </c>
      <c r="J808" s="349" t="s">
        <v>1079</v>
      </c>
      <c r="K808" s="349" t="s">
        <v>1098</v>
      </c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6">
        <v>36.0</v>
      </c>
      <c r="B809" s="346">
        <v>71.0</v>
      </c>
      <c r="C809" s="354">
        <v>153600.0</v>
      </c>
      <c r="D809" s="355">
        <v>10.0</v>
      </c>
      <c r="E809" s="34" t="str">
        <f>IF(ISBLANK('Pencacahan SSN24'!Z90),"belum","sudah")</f>
        <v>sudah</v>
      </c>
      <c r="F809" s="348">
        <f t="shared" si="1"/>
        <v>1</v>
      </c>
      <c r="G809" s="348">
        <f t="shared" si="2"/>
        <v>1</v>
      </c>
      <c r="H809" s="34">
        <f t="shared" si="84"/>
        <v>81</v>
      </c>
      <c r="I809" s="34">
        <f t="shared" si="3"/>
        <v>90</v>
      </c>
      <c r="J809" s="349" t="s">
        <v>1079</v>
      </c>
      <c r="K809" s="349" t="s">
        <v>1098</v>
      </c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6">
        <v>36.0</v>
      </c>
      <c r="B810" s="346">
        <v>71.0</v>
      </c>
      <c r="C810" s="354">
        <v>153600.0</v>
      </c>
      <c r="D810" s="355">
        <v>11.0</v>
      </c>
      <c r="E810" s="34" t="str">
        <f>IF(ISBLANK('Pencacahan SSN24'!AA90),"belum","sudah")</f>
        <v>sudah</v>
      </c>
      <c r="F810" s="348">
        <f t="shared" si="1"/>
        <v>1</v>
      </c>
      <c r="G810" s="348">
        <f t="shared" si="2"/>
        <v>1</v>
      </c>
      <c r="H810" s="34">
        <f t="shared" si="84"/>
        <v>81</v>
      </c>
      <c r="I810" s="34">
        <f t="shared" si="3"/>
        <v>90</v>
      </c>
      <c r="J810" s="349" t="s">
        <v>1079</v>
      </c>
      <c r="K810" s="349" t="s">
        <v>1098</v>
      </c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6">
        <v>36.0</v>
      </c>
      <c r="B811" s="346">
        <v>71.0</v>
      </c>
      <c r="C811" s="354">
        <v>153600.0</v>
      </c>
      <c r="D811" s="355">
        <v>12.0</v>
      </c>
      <c r="E811" s="34" t="str">
        <f>IF(ISBLANK('Pencacahan SSN24'!AB90),"belum","sudah")</f>
        <v>sudah</v>
      </c>
      <c r="F811" s="348">
        <f t="shared" si="1"/>
        <v>1</v>
      </c>
      <c r="G811" s="348">
        <f t="shared" si="2"/>
        <v>1</v>
      </c>
      <c r="H811" s="34">
        <f t="shared" si="84"/>
        <v>81</v>
      </c>
      <c r="I811" s="34">
        <f t="shared" si="3"/>
        <v>90</v>
      </c>
      <c r="J811" s="349" t="s">
        <v>1079</v>
      </c>
      <c r="K811" s="349" t="s">
        <v>1098</v>
      </c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6">
        <v>36.0</v>
      </c>
      <c r="B812" s="346">
        <v>71.0</v>
      </c>
      <c r="C812" s="354">
        <v>153600.0</v>
      </c>
      <c r="D812" s="355">
        <v>13.0</v>
      </c>
      <c r="E812" s="34" t="str">
        <f>IF(ISBLANK('Pencacahan SSN24'!AC90),"belum","sudah")</f>
        <v>sudah</v>
      </c>
      <c r="F812" s="348">
        <f t="shared" si="1"/>
        <v>1</v>
      </c>
      <c r="G812" s="348">
        <f t="shared" si="2"/>
        <v>1</v>
      </c>
      <c r="H812" s="34">
        <f t="shared" si="84"/>
        <v>81</v>
      </c>
      <c r="I812" s="34">
        <f t="shared" si="3"/>
        <v>90</v>
      </c>
      <c r="J812" s="349" t="s">
        <v>1079</v>
      </c>
      <c r="K812" s="349" t="s">
        <v>1098</v>
      </c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6">
        <v>36.0</v>
      </c>
      <c r="B813" s="346">
        <v>71.0</v>
      </c>
      <c r="C813" s="354">
        <v>153600.0</v>
      </c>
      <c r="D813" s="355">
        <v>21.0</v>
      </c>
      <c r="E813" s="34" t="str">
        <f>IF(ISBLANK('Pencacahan SSN24'!AD90),"belum","sudah")</f>
        <v>sudah</v>
      </c>
      <c r="F813" s="348">
        <f t="shared" si="1"/>
        <v>1</v>
      </c>
      <c r="G813" s="348">
        <f t="shared" si="2"/>
        <v>1</v>
      </c>
      <c r="H813" s="34">
        <f t="shared" si="84"/>
        <v>81</v>
      </c>
      <c r="I813" s="34">
        <f t="shared" si="3"/>
        <v>90</v>
      </c>
      <c r="J813" s="349" t="s">
        <v>1079</v>
      </c>
      <c r="K813" s="349" t="s">
        <v>1098</v>
      </c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6">
        <v>36.0</v>
      </c>
      <c r="B814" s="346">
        <v>71.0</v>
      </c>
      <c r="C814" s="357">
        <v>153652.0</v>
      </c>
      <c r="D814" s="355">
        <v>1.0</v>
      </c>
      <c r="E814" s="34" t="str">
        <f>IF(ISBLANK('Pencacahan SSN24'!U91),"belum","sudah")</f>
        <v>sudah</v>
      </c>
      <c r="F814" s="348">
        <f t="shared" si="1"/>
        <v>1</v>
      </c>
      <c r="G814" s="348">
        <f t="shared" si="2"/>
        <v>1</v>
      </c>
      <c r="H814" s="34">
        <f>H813+1</f>
        <v>82</v>
      </c>
      <c r="I814" s="34">
        <f t="shared" si="3"/>
        <v>91</v>
      </c>
      <c r="J814" s="349" t="s">
        <v>1066</v>
      </c>
      <c r="K814" s="349" t="s">
        <v>1087</v>
      </c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6">
        <v>36.0</v>
      </c>
      <c r="B815" s="346">
        <v>71.0</v>
      </c>
      <c r="C815" s="357">
        <v>153652.0</v>
      </c>
      <c r="D815" s="355">
        <v>2.0</v>
      </c>
      <c r="E815" s="34" t="str">
        <f>IF(ISBLANK('Pencacahan SSN24'!V91),"belum","sudah")</f>
        <v>sudah</v>
      </c>
      <c r="F815" s="348">
        <f t="shared" si="1"/>
        <v>1</v>
      </c>
      <c r="G815" s="348">
        <f t="shared" si="2"/>
        <v>1</v>
      </c>
      <c r="H815" s="34">
        <f t="shared" ref="H815:H823" si="85">H814</f>
        <v>82</v>
      </c>
      <c r="I815" s="34">
        <f t="shared" si="3"/>
        <v>91</v>
      </c>
      <c r="J815" s="349" t="s">
        <v>1066</v>
      </c>
      <c r="K815" s="349" t="s">
        <v>1087</v>
      </c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6">
        <v>36.0</v>
      </c>
      <c r="B816" s="346">
        <v>71.0</v>
      </c>
      <c r="C816" s="357">
        <v>153652.0</v>
      </c>
      <c r="D816" s="355">
        <v>3.0</v>
      </c>
      <c r="E816" s="34" t="str">
        <f>IF(ISBLANK('Pencacahan SSN24'!W91),"belum","sudah")</f>
        <v>sudah</v>
      </c>
      <c r="F816" s="348">
        <f t="shared" si="1"/>
        <v>1</v>
      </c>
      <c r="G816" s="348">
        <f t="shared" si="2"/>
        <v>1</v>
      </c>
      <c r="H816" s="34">
        <f t="shared" si="85"/>
        <v>82</v>
      </c>
      <c r="I816" s="34">
        <f t="shared" si="3"/>
        <v>91</v>
      </c>
      <c r="J816" s="349" t="s">
        <v>1066</v>
      </c>
      <c r="K816" s="349" t="s">
        <v>1087</v>
      </c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6">
        <v>36.0</v>
      </c>
      <c r="B817" s="346">
        <v>71.0</v>
      </c>
      <c r="C817" s="357">
        <v>153652.0</v>
      </c>
      <c r="D817" s="355">
        <v>4.0</v>
      </c>
      <c r="E817" s="34" t="str">
        <f>IF(ISBLANK('Pencacahan SSN24'!X91),"belum","sudah")</f>
        <v>sudah</v>
      </c>
      <c r="F817" s="348">
        <f t="shared" si="1"/>
        <v>1</v>
      </c>
      <c r="G817" s="348">
        <f t="shared" si="2"/>
        <v>1</v>
      </c>
      <c r="H817" s="34">
        <f t="shared" si="85"/>
        <v>82</v>
      </c>
      <c r="I817" s="34">
        <f t="shared" si="3"/>
        <v>91</v>
      </c>
      <c r="J817" s="349" t="s">
        <v>1066</v>
      </c>
      <c r="K817" s="349" t="s">
        <v>1087</v>
      </c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6">
        <v>36.0</v>
      </c>
      <c r="B818" s="346">
        <v>71.0</v>
      </c>
      <c r="C818" s="357">
        <v>153652.0</v>
      </c>
      <c r="D818" s="355">
        <v>5.0</v>
      </c>
      <c r="E818" s="34" t="str">
        <f>IF(ISBLANK('Pencacahan SSN24'!Y91),"belum","sudah")</f>
        <v>sudah</v>
      </c>
      <c r="F818" s="348">
        <f t="shared" si="1"/>
        <v>1</v>
      </c>
      <c r="G818" s="348">
        <f t="shared" si="2"/>
        <v>1</v>
      </c>
      <c r="H818" s="34">
        <f t="shared" si="85"/>
        <v>82</v>
      </c>
      <c r="I818" s="34">
        <f t="shared" si="3"/>
        <v>91</v>
      </c>
      <c r="J818" s="349" t="s">
        <v>1066</v>
      </c>
      <c r="K818" s="349" t="s">
        <v>1087</v>
      </c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6">
        <v>36.0</v>
      </c>
      <c r="B819" s="346">
        <v>71.0</v>
      </c>
      <c r="C819" s="357">
        <v>153652.0</v>
      </c>
      <c r="D819" s="355">
        <v>6.0</v>
      </c>
      <c r="E819" s="34" t="str">
        <f>IF(ISBLANK('Pencacahan SSN24'!Z91),"belum","sudah")</f>
        <v>sudah</v>
      </c>
      <c r="F819" s="348">
        <f t="shared" si="1"/>
        <v>1</v>
      </c>
      <c r="G819" s="348">
        <f t="shared" si="2"/>
        <v>1</v>
      </c>
      <c r="H819" s="34">
        <f t="shared" si="85"/>
        <v>82</v>
      </c>
      <c r="I819" s="34">
        <f t="shared" si="3"/>
        <v>91</v>
      </c>
      <c r="J819" s="349" t="s">
        <v>1066</v>
      </c>
      <c r="K819" s="349" t="s">
        <v>1087</v>
      </c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6">
        <v>36.0</v>
      </c>
      <c r="B820" s="346">
        <v>71.0</v>
      </c>
      <c r="C820" s="357">
        <v>153652.0</v>
      </c>
      <c r="D820" s="355">
        <v>7.0</v>
      </c>
      <c r="E820" s="34" t="str">
        <f>IF(ISBLANK('Pencacahan SSN24'!AA91),"belum","sudah")</f>
        <v>sudah</v>
      </c>
      <c r="F820" s="348">
        <f t="shared" si="1"/>
        <v>1</v>
      </c>
      <c r="G820" s="348">
        <f t="shared" si="2"/>
        <v>1</v>
      </c>
      <c r="H820" s="34">
        <f t="shared" si="85"/>
        <v>82</v>
      </c>
      <c r="I820" s="34">
        <f t="shared" si="3"/>
        <v>91</v>
      </c>
      <c r="J820" s="349" t="s">
        <v>1066</v>
      </c>
      <c r="K820" s="349" t="s">
        <v>1087</v>
      </c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6">
        <v>36.0</v>
      </c>
      <c r="B821" s="346">
        <v>71.0</v>
      </c>
      <c r="C821" s="357">
        <v>153652.0</v>
      </c>
      <c r="D821" s="355">
        <v>8.0</v>
      </c>
      <c r="E821" s="34" t="str">
        <f>IF(ISBLANK('Pencacahan SSN24'!AB91),"belum","sudah")</f>
        <v>sudah</v>
      </c>
      <c r="F821" s="348">
        <f t="shared" si="1"/>
        <v>1</v>
      </c>
      <c r="G821" s="348">
        <f t="shared" si="2"/>
        <v>1</v>
      </c>
      <c r="H821" s="34">
        <f t="shared" si="85"/>
        <v>82</v>
      </c>
      <c r="I821" s="34">
        <f t="shared" si="3"/>
        <v>91</v>
      </c>
      <c r="J821" s="349" t="s">
        <v>1066</v>
      </c>
      <c r="K821" s="349" t="s">
        <v>1087</v>
      </c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6">
        <v>36.0</v>
      </c>
      <c r="B822" s="346">
        <v>71.0</v>
      </c>
      <c r="C822" s="357">
        <v>153652.0</v>
      </c>
      <c r="D822" s="355">
        <v>9.0</v>
      </c>
      <c r="E822" s="34" t="str">
        <f>IF(ISBLANK('Pencacahan SSN24'!AC91),"belum","sudah")</f>
        <v>sudah</v>
      </c>
      <c r="F822" s="348">
        <f t="shared" si="1"/>
        <v>1</v>
      </c>
      <c r="G822" s="348">
        <f t="shared" si="2"/>
        <v>1</v>
      </c>
      <c r="H822" s="34">
        <f t="shared" si="85"/>
        <v>82</v>
      </c>
      <c r="I822" s="34">
        <f t="shared" si="3"/>
        <v>91</v>
      </c>
      <c r="J822" s="349" t="s">
        <v>1066</v>
      </c>
      <c r="K822" s="349" t="s">
        <v>1087</v>
      </c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6">
        <v>36.0</v>
      </c>
      <c r="B823" s="346">
        <v>71.0</v>
      </c>
      <c r="C823" s="357">
        <v>153652.0</v>
      </c>
      <c r="D823" s="355">
        <v>10.0</v>
      </c>
      <c r="E823" s="34" t="str">
        <f>IF(ISBLANK('Pencacahan SSN24'!AD91),"belum","sudah")</f>
        <v>sudah</v>
      </c>
      <c r="F823" s="348">
        <f t="shared" si="1"/>
        <v>1</v>
      </c>
      <c r="G823" s="348">
        <f t="shared" si="2"/>
        <v>1</v>
      </c>
      <c r="H823" s="34">
        <f t="shared" si="85"/>
        <v>82</v>
      </c>
      <c r="I823" s="34">
        <f t="shared" si="3"/>
        <v>91</v>
      </c>
      <c r="J823" s="349" t="s">
        <v>1066</v>
      </c>
      <c r="K823" s="349" t="s">
        <v>1087</v>
      </c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6">
        <v>36.0</v>
      </c>
      <c r="B824" s="346">
        <v>71.0</v>
      </c>
      <c r="C824" s="356">
        <v>153697.0</v>
      </c>
      <c r="D824" s="355">
        <v>1.0</v>
      </c>
      <c r="E824" s="34" t="str">
        <f>IF(ISBLANK('Pencacahan SSN24'!U92),"belum","sudah")</f>
        <v>sudah</v>
      </c>
      <c r="F824" s="348">
        <f t="shared" si="1"/>
        <v>1</v>
      </c>
      <c r="G824" s="348">
        <f t="shared" si="2"/>
        <v>1</v>
      </c>
      <c r="H824" s="34">
        <f>H823+1</f>
        <v>83</v>
      </c>
      <c r="I824" s="34">
        <f t="shared" si="3"/>
        <v>92</v>
      </c>
      <c r="J824" s="349" t="s">
        <v>1094</v>
      </c>
      <c r="K824" s="349" t="s">
        <v>1109</v>
      </c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6">
        <v>36.0</v>
      </c>
      <c r="B825" s="346">
        <v>71.0</v>
      </c>
      <c r="C825" s="356">
        <v>153697.0</v>
      </c>
      <c r="D825" s="355">
        <v>2.0</v>
      </c>
      <c r="E825" s="34" t="str">
        <f>IF(ISBLANK('Pencacahan SSN24'!V92),"belum","sudah")</f>
        <v>sudah</v>
      </c>
      <c r="F825" s="348">
        <f t="shared" si="1"/>
        <v>1</v>
      </c>
      <c r="G825" s="348">
        <f t="shared" si="2"/>
        <v>1</v>
      </c>
      <c r="H825" s="34">
        <f t="shared" ref="H825:H833" si="86">H824</f>
        <v>83</v>
      </c>
      <c r="I825" s="34">
        <f t="shared" si="3"/>
        <v>92</v>
      </c>
      <c r="J825" s="349" t="s">
        <v>1094</v>
      </c>
      <c r="K825" s="349" t="s">
        <v>1109</v>
      </c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6">
        <v>36.0</v>
      </c>
      <c r="B826" s="346">
        <v>71.0</v>
      </c>
      <c r="C826" s="356">
        <v>153697.0</v>
      </c>
      <c r="D826" s="355">
        <v>3.0</v>
      </c>
      <c r="E826" s="34" t="str">
        <f>IF(ISBLANK('Pencacahan SSN24'!W92),"belum","sudah")</f>
        <v>sudah</v>
      </c>
      <c r="F826" s="348">
        <f t="shared" si="1"/>
        <v>1</v>
      </c>
      <c r="G826" s="348">
        <f t="shared" si="2"/>
        <v>1</v>
      </c>
      <c r="H826" s="34">
        <f t="shared" si="86"/>
        <v>83</v>
      </c>
      <c r="I826" s="34">
        <f t="shared" si="3"/>
        <v>92</v>
      </c>
      <c r="J826" s="349" t="s">
        <v>1094</v>
      </c>
      <c r="K826" s="349" t="s">
        <v>1109</v>
      </c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6">
        <v>36.0</v>
      </c>
      <c r="B827" s="346">
        <v>71.0</v>
      </c>
      <c r="C827" s="356">
        <v>153697.0</v>
      </c>
      <c r="D827" s="355">
        <v>4.0</v>
      </c>
      <c r="E827" s="34" t="str">
        <f>IF(ISBLANK('Pencacahan SSN24'!X92),"belum","sudah")</f>
        <v>sudah</v>
      </c>
      <c r="F827" s="348">
        <f t="shared" si="1"/>
        <v>1</v>
      </c>
      <c r="G827" s="348">
        <f t="shared" si="2"/>
        <v>1</v>
      </c>
      <c r="H827" s="34">
        <f t="shared" si="86"/>
        <v>83</v>
      </c>
      <c r="I827" s="34">
        <f t="shared" si="3"/>
        <v>92</v>
      </c>
      <c r="J827" s="349" t="s">
        <v>1094</v>
      </c>
      <c r="K827" s="349" t="s">
        <v>1109</v>
      </c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6">
        <v>36.0</v>
      </c>
      <c r="B828" s="346">
        <v>71.0</v>
      </c>
      <c r="C828" s="356">
        <v>153697.0</v>
      </c>
      <c r="D828" s="355">
        <v>5.0</v>
      </c>
      <c r="E828" s="34" t="str">
        <f>IF(ISBLANK('Pencacahan SSN24'!Y92),"belum","sudah")</f>
        <v>sudah</v>
      </c>
      <c r="F828" s="348">
        <f t="shared" si="1"/>
        <v>1</v>
      </c>
      <c r="G828" s="348">
        <f t="shared" si="2"/>
        <v>1</v>
      </c>
      <c r="H828" s="34">
        <f t="shared" si="86"/>
        <v>83</v>
      </c>
      <c r="I828" s="34">
        <f t="shared" si="3"/>
        <v>92</v>
      </c>
      <c r="J828" s="349" t="s">
        <v>1094</v>
      </c>
      <c r="K828" s="349" t="s">
        <v>1109</v>
      </c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6">
        <v>36.0</v>
      </c>
      <c r="B829" s="346">
        <v>71.0</v>
      </c>
      <c r="C829" s="356">
        <v>153697.0</v>
      </c>
      <c r="D829" s="355">
        <v>6.0</v>
      </c>
      <c r="E829" s="34" t="str">
        <f>IF(ISBLANK('Pencacahan SSN24'!Z92),"belum","sudah")</f>
        <v>sudah</v>
      </c>
      <c r="F829" s="348">
        <f t="shared" si="1"/>
        <v>1</v>
      </c>
      <c r="G829" s="348">
        <f t="shared" si="2"/>
        <v>1</v>
      </c>
      <c r="H829" s="34">
        <f t="shared" si="86"/>
        <v>83</v>
      </c>
      <c r="I829" s="34">
        <f t="shared" si="3"/>
        <v>92</v>
      </c>
      <c r="J829" s="349" t="s">
        <v>1094</v>
      </c>
      <c r="K829" s="349" t="s">
        <v>1109</v>
      </c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6">
        <v>36.0</v>
      </c>
      <c r="B830" s="346">
        <v>71.0</v>
      </c>
      <c r="C830" s="356">
        <v>153697.0</v>
      </c>
      <c r="D830" s="355">
        <v>7.0</v>
      </c>
      <c r="E830" s="34" t="str">
        <f>IF(ISBLANK('Pencacahan SSN24'!AA92),"belum","sudah")</f>
        <v>sudah</v>
      </c>
      <c r="F830" s="348">
        <f t="shared" si="1"/>
        <v>1</v>
      </c>
      <c r="G830" s="348">
        <f t="shared" si="2"/>
        <v>1</v>
      </c>
      <c r="H830" s="34">
        <f t="shared" si="86"/>
        <v>83</v>
      </c>
      <c r="I830" s="34">
        <f t="shared" si="3"/>
        <v>92</v>
      </c>
      <c r="J830" s="349" t="s">
        <v>1094</v>
      </c>
      <c r="K830" s="349" t="s">
        <v>1109</v>
      </c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6">
        <v>36.0</v>
      </c>
      <c r="B831" s="346">
        <v>71.0</v>
      </c>
      <c r="C831" s="356">
        <v>153697.0</v>
      </c>
      <c r="D831" s="355">
        <v>9.0</v>
      </c>
      <c r="E831" s="34" t="str">
        <f>IF(ISBLANK('Pencacahan SSN24'!AB92),"belum","sudah")</f>
        <v>sudah</v>
      </c>
      <c r="F831" s="348">
        <f t="shared" si="1"/>
        <v>1</v>
      </c>
      <c r="G831" s="348">
        <f t="shared" si="2"/>
        <v>1</v>
      </c>
      <c r="H831" s="34">
        <f t="shared" si="86"/>
        <v>83</v>
      </c>
      <c r="I831" s="34">
        <f t="shared" si="3"/>
        <v>92</v>
      </c>
      <c r="J831" s="349" t="s">
        <v>1094</v>
      </c>
      <c r="K831" s="349" t="s">
        <v>1109</v>
      </c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6">
        <v>36.0</v>
      </c>
      <c r="B832" s="346">
        <v>71.0</v>
      </c>
      <c r="C832" s="356">
        <v>153697.0</v>
      </c>
      <c r="D832" s="355">
        <v>10.0</v>
      </c>
      <c r="E832" s="34" t="str">
        <f>IF(ISBLANK('Pencacahan SSN24'!AC92),"belum","sudah")</f>
        <v>sudah</v>
      </c>
      <c r="F832" s="348">
        <f t="shared" si="1"/>
        <v>1</v>
      </c>
      <c r="G832" s="348">
        <f t="shared" si="2"/>
        <v>1</v>
      </c>
      <c r="H832" s="34">
        <f t="shared" si="86"/>
        <v>83</v>
      </c>
      <c r="I832" s="34">
        <f t="shared" si="3"/>
        <v>92</v>
      </c>
      <c r="J832" s="349" t="s">
        <v>1094</v>
      </c>
      <c r="K832" s="349" t="s">
        <v>1109</v>
      </c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6">
        <v>36.0</v>
      </c>
      <c r="B833" s="346">
        <v>71.0</v>
      </c>
      <c r="C833" s="356">
        <v>153697.0</v>
      </c>
      <c r="D833" s="355">
        <v>11.0</v>
      </c>
      <c r="E833" s="34" t="str">
        <f>IF(ISBLANK('Pencacahan SSN24'!AD92),"belum","sudah")</f>
        <v>sudah</v>
      </c>
      <c r="F833" s="348">
        <f t="shared" si="1"/>
        <v>1</v>
      </c>
      <c r="G833" s="348">
        <f t="shared" si="2"/>
        <v>1</v>
      </c>
      <c r="H833" s="34">
        <f t="shared" si="86"/>
        <v>83</v>
      </c>
      <c r="I833" s="34">
        <f t="shared" si="3"/>
        <v>92</v>
      </c>
      <c r="J833" s="349" t="s">
        <v>1094</v>
      </c>
      <c r="K833" s="349" t="s">
        <v>1109</v>
      </c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6">
        <v>36.0</v>
      </c>
      <c r="B834" s="346">
        <v>71.0</v>
      </c>
      <c r="C834" s="354">
        <v>153746.0</v>
      </c>
      <c r="D834" s="355">
        <v>1.0</v>
      </c>
      <c r="E834" s="34" t="str">
        <f>IF(ISBLANK('Pencacahan SSN24'!U93),"belum","sudah")</f>
        <v>sudah</v>
      </c>
      <c r="F834" s="348">
        <f t="shared" si="1"/>
        <v>1</v>
      </c>
      <c r="G834" s="348">
        <f t="shared" si="2"/>
        <v>1</v>
      </c>
      <c r="H834" s="34">
        <f>H833+1</f>
        <v>84</v>
      </c>
      <c r="I834" s="34">
        <f t="shared" si="3"/>
        <v>93</v>
      </c>
      <c r="J834" s="349" t="s">
        <v>1115</v>
      </c>
      <c r="K834" s="349" t="s">
        <v>687</v>
      </c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6">
        <v>36.0</v>
      </c>
      <c r="B835" s="346">
        <v>71.0</v>
      </c>
      <c r="C835" s="354">
        <v>153746.0</v>
      </c>
      <c r="D835" s="355">
        <v>2.0</v>
      </c>
      <c r="E835" s="34" t="str">
        <f>IF(ISBLANK('Pencacahan SSN24'!V93),"belum","sudah")</f>
        <v>sudah</v>
      </c>
      <c r="F835" s="348">
        <f t="shared" si="1"/>
        <v>1</v>
      </c>
      <c r="G835" s="348">
        <f t="shared" si="2"/>
        <v>1</v>
      </c>
      <c r="H835" s="34">
        <f t="shared" ref="H835:H843" si="87">H834</f>
        <v>84</v>
      </c>
      <c r="I835" s="34">
        <f t="shared" si="3"/>
        <v>93</v>
      </c>
      <c r="J835" s="349" t="s">
        <v>1115</v>
      </c>
      <c r="K835" s="349" t="s">
        <v>687</v>
      </c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6">
        <v>36.0</v>
      </c>
      <c r="B836" s="346">
        <v>71.0</v>
      </c>
      <c r="C836" s="354">
        <v>153746.0</v>
      </c>
      <c r="D836" s="355">
        <v>3.0</v>
      </c>
      <c r="E836" s="34" t="str">
        <f>IF(ISBLANK('Pencacahan SSN24'!W93),"belum","sudah")</f>
        <v>sudah</v>
      </c>
      <c r="F836" s="348">
        <f t="shared" si="1"/>
        <v>1</v>
      </c>
      <c r="G836" s="348">
        <f t="shared" si="2"/>
        <v>1</v>
      </c>
      <c r="H836" s="34">
        <f t="shared" si="87"/>
        <v>84</v>
      </c>
      <c r="I836" s="34">
        <f t="shared" si="3"/>
        <v>93</v>
      </c>
      <c r="J836" s="349" t="s">
        <v>1115</v>
      </c>
      <c r="K836" s="349" t="s">
        <v>687</v>
      </c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6">
        <v>36.0</v>
      </c>
      <c r="B837" s="346">
        <v>71.0</v>
      </c>
      <c r="C837" s="354">
        <v>153746.0</v>
      </c>
      <c r="D837" s="355">
        <v>4.0</v>
      </c>
      <c r="E837" s="34" t="str">
        <f>IF(ISBLANK('Pencacahan SSN24'!X93),"belum","sudah")</f>
        <v>sudah</v>
      </c>
      <c r="F837" s="348">
        <f t="shared" si="1"/>
        <v>1</v>
      </c>
      <c r="G837" s="348">
        <f t="shared" si="2"/>
        <v>1</v>
      </c>
      <c r="H837" s="34">
        <f t="shared" si="87"/>
        <v>84</v>
      </c>
      <c r="I837" s="34">
        <f t="shared" si="3"/>
        <v>93</v>
      </c>
      <c r="J837" s="349" t="s">
        <v>1115</v>
      </c>
      <c r="K837" s="349" t="s">
        <v>687</v>
      </c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6">
        <v>36.0</v>
      </c>
      <c r="B838" s="346">
        <v>71.0</v>
      </c>
      <c r="C838" s="354">
        <v>153746.0</v>
      </c>
      <c r="D838" s="355">
        <v>5.0</v>
      </c>
      <c r="E838" s="34" t="str">
        <f>IF(ISBLANK('Pencacahan SSN24'!Y93),"belum","sudah")</f>
        <v>sudah</v>
      </c>
      <c r="F838" s="348">
        <f t="shared" si="1"/>
        <v>1</v>
      </c>
      <c r="G838" s="348">
        <f t="shared" si="2"/>
        <v>1</v>
      </c>
      <c r="H838" s="34">
        <f t="shared" si="87"/>
        <v>84</v>
      </c>
      <c r="I838" s="34">
        <f t="shared" si="3"/>
        <v>93</v>
      </c>
      <c r="J838" s="349" t="s">
        <v>1115</v>
      </c>
      <c r="K838" s="349" t="s">
        <v>687</v>
      </c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6">
        <v>36.0</v>
      </c>
      <c r="B839" s="346">
        <v>71.0</v>
      </c>
      <c r="C839" s="354">
        <v>153746.0</v>
      </c>
      <c r="D839" s="355">
        <v>6.0</v>
      </c>
      <c r="E839" s="34" t="str">
        <f>IF(ISBLANK('Pencacahan SSN24'!Z93),"belum","sudah")</f>
        <v>sudah</v>
      </c>
      <c r="F839" s="348">
        <f t="shared" si="1"/>
        <v>1</v>
      </c>
      <c r="G839" s="348">
        <f t="shared" si="2"/>
        <v>1</v>
      </c>
      <c r="H839" s="34">
        <f t="shared" si="87"/>
        <v>84</v>
      </c>
      <c r="I839" s="34">
        <f t="shared" si="3"/>
        <v>93</v>
      </c>
      <c r="J839" s="349" t="s">
        <v>1115</v>
      </c>
      <c r="K839" s="349" t="s">
        <v>687</v>
      </c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6">
        <v>36.0</v>
      </c>
      <c r="B840" s="346">
        <v>71.0</v>
      </c>
      <c r="C840" s="354">
        <v>153746.0</v>
      </c>
      <c r="D840" s="355">
        <v>7.0</v>
      </c>
      <c r="E840" s="34" t="str">
        <f>IF(ISBLANK('Pencacahan SSN24'!AA93),"belum","sudah")</f>
        <v>sudah</v>
      </c>
      <c r="F840" s="348">
        <f t="shared" si="1"/>
        <v>1</v>
      </c>
      <c r="G840" s="348">
        <f t="shared" si="2"/>
        <v>1</v>
      </c>
      <c r="H840" s="34">
        <f t="shared" si="87"/>
        <v>84</v>
      </c>
      <c r="I840" s="34">
        <f t="shared" si="3"/>
        <v>93</v>
      </c>
      <c r="J840" s="349" t="s">
        <v>1115</v>
      </c>
      <c r="K840" s="349" t="s">
        <v>687</v>
      </c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6">
        <v>36.0</v>
      </c>
      <c r="B841" s="346">
        <v>71.0</v>
      </c>
      <c r="C841" s="354">
        <v>153746.0</v>
      </c>
      <c r="D841" s="355">
        <v>9.0</v>
      </c>
      <c r="E841" s="34" t="str">
        <f>IF(ISBLANK('Pencacahan SSN24'!AB93),"belum","sudah")</f>
        <v>sudah</v>
      </c>
      <c r="F841" s="348">
        <f t="shared" si="1"/>
        <v>1</v>
      </c>
      <c r="G841" s="348">
        <f t="shared" si="2"/>
        <v>1</v>
      </c>
      <c r="H841" s="34">
        <f t="shared" si="87"/>
        <v>84</v>
      </c>
      <c r="I841" s="34">
        <f t="shared" si="3"/>
        <v>93</v>
      </c>
      <c r="J841" s="349" t="s">
        <v>1115</v>
      </c>
      <c r="K841" s="349" t="s">
        <v>687</v>
      </c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6">
        <v>36.0</v>
      </c>
      <c r="B842" s="346">
        <v>71.0</v>
      </c>
      <c r="C842" s="354">
        <v>153746.0</v>
      </c>
      <c r="D842" s="355">
        <v>10.0</v>
      </c>
      <c r="E842" s="34" t="str">
        <f>IF(ISBLANK('Pencacahan SSN24'!AC93),"belum","sudah")</f>
        <v>sudah</v>
      </c>
      <c r="F842" s="348">
        <f t="shared" si="1"/>
        <v>1</v>
      </c>
      <c r="G842" s="348">
        <f t="shared" si="2"/>
        <v>1</v>
      </c>
      <c r="H842" s="34">
        <f t="shared" si="87"/>
        <v>84</v>
      </c>
      <c r="I842" s="34">
        <f t="shared" si="3"/>
        <v>93</v>
      </c>
      <c r="J842" s="349" t="s">
        <v>1115</v>
      </c>
      <c r="K842" s="349" t="s">
        <v>687</v>
      </c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6">
        <v>36.0</v>
      </c>
      <c r="B843" s="346">
        <v>71.0</v>
      </c>
      <c r="C843" s="354">
        <v>153746.0</v>
      </c>
      <c r="D843" s="355">
        <v>21.0</v>
      </c>
      <c r="E843" s="34" t="str">
        <f>IF(ISBLANK('Pencacahan SSN24'!AD93),"belum","sudah")</f>
        <v>sudah</v>
      </c>
      <c r="F843" s="348">
        <f t="shared" si="1"/>
        <v>1</v>
      </c>
      <c r="G843" s="348">
        <f t="shared" si="2"/>
        <v>1</v>
      </c>
      <c r="H843" s="34">
        <f t="shared" si="87"/>
        <v>84</v>
      </c>
      <c r="I843" s="34">
        <f t="shared" si="3"/>
        <v>93</v>
      </c>
      <c r="J843" s="349" t="s">
        <v>1115</v>
      </c>
      <c r="K843" s="349" t="s">
        <v>687</v>
      </c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6">
        <v>36.0</v>
      </c>
      <c r="B844" s="346">
        <v>71.0</v>
      </c>
      <c r="C844" s="361">
        <v>153793.0</v>
      </c>
      <c r="D844" s="355">
        <v>3.0</v>
      </c>
      <c r="E844" s="34" t="str">
        <f>IF(ISBLANK('Pencacahan SSN24'!U94),"belum","sudah")</f>
        <v>sudah</v>
      </c>
      <c r="F844" s="348">
        <f t="shared" si="1"/>
        <v>1</v>
      </c>
      <c r="G844" s="348">
        <f t="shared" si="2"/>
        <v>1</v>
      </c>
      <c r="H844" s="34">
        <f>H843+1</f>
        <v>85</v>
      </c>
      <c r="I844" s="34">
        <f t="shared" si="3"/>
        <v>94</v>
      </c>
      <c r="J844" s="349" t="s">
        <v>1115</v>
      </c>
      <c r="K844" s="349" t="s">
        <v>315</v>
      </c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6">
        <v>36.0</v>
      </c>
      <c r="B845" s="346">
        <v>71.0</v>
      </c>
      <c r="C845" s="361">
        <v>153793.0</v>
      </c>
      <c r="D845" s="355">
        <v>4.0</v>
      </c>
      <c r="E845" s="34" t="str">
        <f>IF(ISBLANK('Pencacahan SSN24'!V94),"belum","sudah")</f>
        <v>sudah</v>
      </c>
      <c r="F845" s="348">
        <f t="shared" si="1"/>
        <v>1</v>
      </c>
      <c r="G845" s="348">
        <f t="shared" si="2"/>
        <v>1</v>
      </c>
      <c r="H845" s="34">
        <f t="shared" ref="H845:H853" si="88">H844</f>
        <v>85</v>
      </c>
      <c r="I845" s="34">
        <f t="shared" si="3"/>
        <v>94</v>
      </c>
      <c r="J845" s="349" t="s">
        <v>1115</v>
      </c>
      <c r="K845" s="349" t="s">
        <v>315</v>
      </c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6">
        <v>36.0</v>
      </c>
      <c r="B846" s="346">
        <v>71.0</v>
      </c>
      <c r="C846" s="361">
        <v>153793.0</v>
      </c>
      <c r="D846" s="355">
        <v>5.0</v>
      </c>
      <c r="E846" s="34" t="str">
        <f>IF(ISBLANK('Pencacahan SSN24'!W94),"belum","sudah")</f>
        <v>sudah</v>
      </c>
      <c r="F846" s="348">
        <f t="shared" si="1"/>
        <v>1</v>
      </c>
      <c r="G846" s="348">
        <f t="shared" si="2"/>
        <v>1</v>
      </c>
      <c r="H846" s="34">
        <f t="shared" si="88"/>
        <v>85</v>
      </c>
      <c r="I846" s="34">
        <f t="shared" si="3"/>
        <v>94</v>
      </c>
      <c r="J846" s="349" t="s">
        <v>1115</v>
      </c>
      <c r="K846" s="349" t="s">
        <v>315</v>
      </c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6">
        <v>36.0</v>
      </c>
      <c r="B847" s="346">
        <v>71.0</v>
      </c>
      <c r="C847" s="361">
        <v>153793.0</v>
      </c>
      <c r="D847" s="355">
        <v>6.0</v>
      </c>
      <c r="E847" s="34" t="str">
        <f>IF(ISBLANK('Pencacahan SSN24'!X94),"belum","sudah")</f>
        <v>sudah</v>
      </c>
      <c r="F847" s="348">
        <f t="shared" si="1"/>
        <v>1</v>
      </c>
      <c r="G847" s="348">
        <f t="shared" si="2"/>
        <v>1</v>
      </c>
      <c r="H847" s="34">
        <f t="shared" si="88"/>
        <v>85</v>
      </c>
      <c r="I847" s="34">
        <f t="shared" si="3"/>
        <v>94</v>
      </c>
      <c r="J847" s="349" t="s">
        <v>1115</v>
      </c>
      <c r="K847" s="349" t="s">
        <v>315</v>
      </c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6">
        <v>36.0</v>
      </c>
      <c r="B848" s="346">
        <v>71.0</v>
      </c>
      <c r="C848" s="361">
        <v>153793.0</v>
      </c>
      <c r="D848" s="355">
        <v>8.0</v>
      </c>
      <c r="E848" s="34" t="str">
        <f>IF(ISBLANK('Pencacahan SSN24'!Y94),"belum","sudah")</f>
        <v>sudah</v>
      </c>
      <c r="F848" s="348">
        <f t="shared" si="1"/>
        <v>1</v>
      </c>
      <c r="G848" s="348">
        <f t="shared" si="2"/>
        <v>1</v>
      </c>
      <c r="H848" s="34">
        <f t="shared" si="88"/>
        <v>85</v>
      </c>
      <c r="I848" s="34">
        <f t="shared" si="3"/>
        <v>94</v>
      </c>
      <c r="J848" s="349" t="s">
        <v>1115</v>
      </c>
      <c r="K848" s="349" t="s">
        <v>315</v>
      </c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6">
        <v>36.0</v>
      </c>
      <c r="B849" s="346">
        <v>71.0</v>
      </c>
      <c r="C849" s="361">
        <v>153793.0</v>
      </c>
      <c r="D849" s="355">
        <v>9.0</v>
      </c>
      <c r="E849" s="34" t="str">
        <f>IF(ISBLANK('Pencacahan SSN24'!Z94),"belum","sudah")</f>
        <v>sudah</v>
      </c>
      <c r="F849" s="348">
        <f t="shared" si="1"/>
        <v>1</v>
      </c>
      <c r="G849" s="348">
        <f t="shared" si="2"/>
        <v>1</v>
      </c>
      <c r="H849" s="34">
        <f t="shared" si="88"/>
        <v>85</v>
      </c>
      <c r="I849" s="34">
        <f t="shared" si="3"/>
        <v>94</v>
      </c>
      <c r="J849" s="349" t="s">
        <v>1115</v>
      </c>
      <c r="K849" s="349" t="s">
        <v>315</v>
      </c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6">
        <v>36.0</v>
      </c>
      <c r="B850" s="346">
        <v>71.0</v>
      </c>
      <c r="C850" s="361">
        <v>153793.0</v>
      </c>
      <c r="D850" s="355">
        <v>10.0</v>
      </c>
      <c r="E850" s="34" t="str">
        <f>IF(ISBLANK('Pencacahan SSN24'!AA94),"belum","sudah")</f>
        <v>sudah</v>
      </c>
      <c r="F850" s="348">
        <f t="shared" si="1"/>
        <v>1</v>
      </c>
      <c r="G850" s="348">
        <f t="shared" si="2"/>
        <v>1</v>
      </c>
      <c r="H850" s="34">
        <f t="shared" si="88"/>
        <v>85</v>
      </c>
      <c r="I850" s="34">
        <f t="shared" si="3"/>
        <v>94</v>
      </c>
      <c r="J850" s="349" t="s">
        <v>1115</v>
      </c>
      <c r="K850" s="349" t="s">
        <v>315</v>
      </c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6">
        <v>36.0</v>
      </c>
      <c r="B851" s="346">
        <v>71.0</v>
      </c>
      <c r="C851" s="361">
        <v>153793.0</v>
      </c>
      <c r="D851" s="355">
        <v>21.0</v>
      </c>
      <c r="E851" s="34" t="str">
        <f>IF(ISBLANK('Pencacahan SSN24'!AB94),"belum","sudah")</f>
        <v>sudah</v>
      </c>
      <c r="F851" s="348">
        <f t="shared" si="1"/>
        <v>1</v>
      </c>
      <c r="G851" s="348">
        <f t="shared" si="2"/>
        <v>1</v>
      </c>
      <c r="H851" s="34">
        <f t="shared" si="88"/>
        <v>85</v>
      </c>
      <c r="I851" s="34">
        <f t="shared" si="3"/>
        <v>94</v>
      </c>
      <c r="J851" s="349" t="s">
        <v>1115</v>
      </c>
      <c r="K851" s="349" t="s">
        <v>315</v>
      </c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6">
        <v>36.0</v>
      </c>
      <c r="B852" s="346">
        <v>71.0</v>
      </c>
      <c r="C852" s="361">
        <v>153793.0</v>
      </c>
      <c r="D852" s="355">
        <v>22.0</v>
      </c>
      <c r="E852" s="34" t="str">
        <f>IF(ISBLANK('Pencacahan SSN24'!AC94),"belum","sudah")</f>
        <v>sudah</v>
      </c>
      <c r="F852" s="348">
        <f t="shared" si="1"/>
        <v>1</v>
      </c>
      <c r="G852" s="348">
        <f t="shared" si="2"/>
        <v>1</v>
      </c>
      <c r="H852" s="34">
        <f t="shared" si="88"/>
        <v>85</v>
      </c>
      <c r="I852" s="34">
        <f t="shared" si="3"/>
        <v>94</v>
      </c>
      <c r="J852" s="349" t="s">
        <v>1115</v>
      </c>
      <c r="K852" s="349" t="s">
        <v>315</v>
      </c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6">
        <v>36.0</v>
      </c>
      <c r="B853" s="346">
        <v>71.0</v>
      </c>
      <c r="C853" s="361">
        <v>153793.0</v>
      </c>
      <c r="D853" s="355">
        <v>23.0</v>
      </c>
      <c r="E853" s="34" t="str">
        <f>IF(ISBLANK('Pencacahan SSN24'!AD94),"belum","sudah")</f>
        <v>sudah</v>
      </c>
      <c r="F853" s="348">
        <f t="shared" si="1"/>
        <v>1</v>
      </c>
      <c r="G853" s="348">
        <f t="shared" si="2"/>
        <v>1</v>
      </c>
      <c r="H853" s="34">
        <f t="shared" si="88"/>
        <v>85</v>
      </c>
      <c r="I853" s="34">
        <f t="shared" si="3"/>
        <v>94</v>
      </c>
      <c r="J853" s="349" t="s">
        <v>1115</v>
      </c>
      <c r="K853" s="349" t="s">
        <v>315</v>
      </c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6">
        <v>36.0</v>
      </c>
      <c r="B854" s="346">
        <v>71.0</v>
      </c>
      <c r="C854" s="354">
        <v>153833.0</v>
      </c>
      <c r="D854" s="355">
        <v>3.0</v>
      </c>
      <c r="E854" s="34" t="str">
        <f>IF(ISBLANK('Pencacahan SSN24'!U95),"belum","sudah")</f>
        <v>sudah</v>
      </c>
      <c r="F854" s="348">
        <f t="shared" si="1"/>
        <v>1</v>
      </c>
      <c r="G854" s="348">
        <f t="shared" si="2"/>
        <v>1</v>
      </c>
      <c r="H854" s="34">
        <f>H853+1</f>
        <v>86</v>
      </c>
      <c r="I854" s="34">
        <f t="shared" si="3"/>
        <v>95</v>
      </c>
      <c r="J854" s="349" t="s">
        <v>1115</v>
      </c>
      <c r="K854" s="349" t="s">
        <v>315</v>
      </c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6">
        <v>36.0</v>
      </c>
      <c r="B855" s="346">
        <v>71.0</v>
      </c>
      <c r="C855" s="354">
        <v>153833.0</v>
      </c>
      <c r="D855" s="355">
        <v>5.0</v>
      </c>
      <c r="E855" s="34" t="str">
        <f>IF(ISBLANK('Pencacahan SSN24'!V95),"belum","sudah")</f>
        <v>sudah</v>
      </c>
      <c r="F855" s="348">
        <f t="shared" si="1"/>
        <v>1</v>
      </c>
      <c r="G855" s="348">
        <f t="shared" si="2"/>
        <v>1</v>
      </c>
      <c r="H855" s="34">
        <f t="shared" ref="H855:H863" si="89">H854</f>
        <v>86</v>
      </c>
      <c r="I855" s="34">
        <f t="shared" si="3"/>
        <v>95</v>
      </c>
      <c r="J855" s="349" t="s">
        <v>1115</v>
      </c>
      <c r="K855" s="349" t="s">
        <v>315</v>
      </c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6">
        <v>36.0</v>
      </c>
      <c r="B856" s="346">
        <v>71.0</v>
      </c>
      <c r="C856" s="354">
        <v>153833.0</v>
      </c>
      <c r="D856" s="355">
        <v>6.0</v>
      </c>
      <c r="E856" s="34" t="str">
        <f>IF(ISBLANK('Pencacahan SSN24'!W95),"belum","sudah")</f>
        <v>sudah</v>
      </c>
      <c r="F856" s="348">
        <f t="shared" si="1"/>
        <v>1</v>
      </c>
      <c r="G856" s="348">
        <f t="shared" si="2"/>
        <v>1</v>
      </c>
      <c r="H856" s="34">
        <f t="shared" si="89"/>
        <v>86</v>
      </c>
      <c r="I856" s="34">
        <f t="shared" si="3"/>
        <v>95</v>
      </c>
      <c r="J856" s="349" t="s">
        <v>1115</v>
      </c>
      <c r="K856" s="349" t="s">
        <v>315</v>
      </c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6">
        <v>36.0</v>
      </c>
      <c r="B857" s="346">
        <v>71.0</v>
      </c>
      <c r="C857" s="354">
        <v>153833.0</v>
      </c>
      <c r="D857" s="355">
        <v>8.0</v>
      </c>
      <c r="E857" s="34" t="str">
        <f>IF(ISBLANK('Pencacahan SSN24'!X95),"belum","sudah")</f>
        <v>sudah</v>
      </c>
      <c r="F857" s="348">
        <f t="shared" si="1"/>
        <v>1</v>
      </c>
      <c r="G857" s="348">
        <f t="shared" si="2"/>
        <v>1</v>
      </c>
      <c r="H857" s="34">
        <f t="shared" si="89"/>
        <v>86</v>
      </c>
      <c r="I857" s="34">
        <f t="shared" si="3"/>
        <v>95</v>
      </c>
      <c r="J857" s="349" t="s">
        <v>1115</v>
      </c>
      <c r="K857" s="349" t="s">
        <v>315</v>
      </c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6">
        <v>36.0</v>
      </c>
      <c r="B858" s="346">
        <v>71.0</v>
      </c>
      <c r="C858" s="354">
        <v>153833.0</v>
      </c>
      <c r="D858" s="355">
        <v>9.0</v>
      </c>
      <c r="E858" s="34" t="str">
        <f>IF(ISBLANK('Pencacahan SSN24'!Y95),"belum","sudah")</f>
        <v>sudah</v>
      </c>
      <c r="F858" s="348">
        <f t="shared" si="1"/>
        <v>1</v>
      </c>
      <c r="G858" s="348">
        <f t="shared" si="2"/>
        <v>1</v>
      </c>
      <c r="H858" s="34">
        <f t="shared" si="89"/>
        <v>86</v>
      </c>
      <c r="I858" s="34">
        <f t="shared" si="3"/>
        <v>95</v>
      </c>
      <c r="J858" s="349" t="s">
        <v>1115</v>
      </c>
      <c r="K858" s="349" t="s">
        <v>315</v>
      </c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6">
        <v>36.0</v>
      </c>
      <c r="B859" s="346">
        <v>71.0</v>
      </c>
      <c r="C859" s="354">
        <v>153833.0</v>
      </c>
      <c r="D859" s="355">
        <v>10.0</v>
      </c>
      <c r="E859" s="34" t="str">
        <f>IF(ISBLANK('Pencacahan SSN24'!Z95),"belum","sudah")</f>
        <v>sudah</v>
      </c>
      <c r="F859" s="348">
        <f t="shared" si="1"/>
        <v>1</v>
      </c>
      <c r="G859" s="348">
        <f t="shared" si="2"/>
        <v>1</v>
      </c>
      <c r="H859" s="34">
        <f t="shared" si="89"/>
        <v>86</v>
      </c>
      <c r="I859" s="34">
        <f t="shared" si="3"/>
        <v>95</v>
      </c>
      <c r="J859" s="349" t="s">
        <v>1115</v>
      </c>
      <c r="K859" s="349" t="s">
        <v>315</v>
      </c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6">
        <v>36.0</v>
      </c>
      <c r="B860" s="346">
        <v>71.0</v>
      </c>
      <c r="C860" s="354">
        <v>153833.0</v>
      </c>
      <c r="D860" s="355">
        <v>11.0</v>
      </c>
      <c r="E860" s="34" t="str">
        <f>IF(ISBLANK('Pencacahan SSN24'!AA95),"belum","sudah")</f>
        <v>sudah</v>
      </c>
      <c r="F860" s="348">
        <f t="shared" si="1"/>
        <v>1</v>
      </c>
      <c r="G860" s="348">
        <f t="shared" si="2"/>
        <v>1</v>
      </c>
      <c r="H860" s="34">
        <f t="shared" si="89"/>
        <v>86</v>
      </c>
      <c r="I860" s="34">
        <f t="shared" si="3"/>
        <v>95</v>
      </c>
      <c r="J860" s="349" t="s">
        <v>1115</v>
      </c>
      <c r="K860" s="349" t="s">
        <v>315</v>
      </c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6">
        <v>36.0</v>
      </c>
      <c r="B861" s="346">
        <v>71.0</v>
      </c>
      <c r="C861" s="354">
        <v>153833.0</v>
      </c>
      <c r="D861" s="355">
        <v>21.0</v>
      </c>
      <c r="E861" s="34" t="str">
        <f>IF(ISBLANK('Pencacahan SSN24'!AB95),"belum","sudah")</f>
        <v>sudah</v>
      </c>
      <c r="F861" s="348">
        <f t="shared" si="1"/>
        <v>1</v>
      </c>
      <c r="G861" s="348">
        <f t="shared" si="2"/>
        <v>1</v>
      </c>
      <c r="H861" s="34">
        <f t="shared" si="89"/>
        <v>86</v>
      </c>
      <c r="I861" s="34">
        <f t="shared" si="3"/>
        <v>95</v>
      </c>
      <c r="J861" s="349" t="s">
        <v>1115</v>
      </c>
      <c r="K861" s="349" t="s">
        <v>315</v>
      </c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6">
        <v>36.0</v>
      </c>
      <c r="B862" s="346">
        <v>71.0</v>
      </c>
      <c r="C862" s="354">
        <v>153833.0</v>
      </c>
      <c r="D862" s="355">
        <v>22.0</v>
      </c>
      <c r="E862" s="34" t="str">
        <f>IF(ISBLANK('Pencacahan SSN24'!AC95),"belum","sudah")</f>
        <v>sudah</v>
      </c>
      <c r="F862" s="348">
        <f t="shared" si="1"/>
        <v>1</v>
      </c>
      <c r="G862" s="348">
        <f t="shared" si="2"/>
        <v>1</v>
      </c>
      <c r="H862" s="34">
        <f t="shared" si="89"/>
        <v>86</v>
      </c>
      <c r="I862" s="34">
        <f t="shared" si="3"/>
        <v>95</v>
      </c>
      <c r="J862" s="349" t="s">
        <v>1115</v>
      </c>
      <c r="K862" s="349" t="s">
        <v>315</v>
      </c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6">
        <v>36.0</v>
      </c>
      <c r="B863" s="346">
        <v>71.0</v>
      </c>
      <c r="C863" s="354">
        <v>153833.0</v>
      </c>
      <c r="D863" s="355">
        <v>23.0</v>
      </c>
      <c r="E863" s="34" t="str">
        <f>IF(ISBLANK('Pencacahan SSN24'!AD95),"belum","sudah")</f>
        <v>sudah</v>
      </c>
      <c r="F863" s="348">
        <f t="shared" si="1"/>
        <v>1</v>
      </c>
      <c r="G863" s="348">
        <f t="shared" si="2"/>
        <v>1</v>
      </c>
      <c r="H863" s="34">
        <f t="shared" si="89"/>
        <v>86</v>
      </c>
      <c r="I863" s="34">
        <f t="shared" si="3"/>
        <v>95</v>
      </c>
      <c r="J863" s="349" t="s">
        <v>1115</v>
      </c>
      <c r="K863" s="349" t="s">
        <v>315</v>
      </c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6">
        <v>36.0</v>
      </c>
      <c r="B864" s="346">
        <v>71.0</v>
      </c>
      <c r="C864" s="360">
        <v>153880.0</v>
      </c>
      <c r="D864" s="355">
        <v>1.0</v>
      </c>
      <c r="E864" s="34" t="str">
        <f>IF(ISBLANK('Pencacahan SSN24'!U96),"belum","sudah")</f>
        <v>sudah</v>
      </c>
      <c r="F864" s="348">
        <f t="shared" si="1"/>
        <v>1</v>
      </c>
      <c r="G864" s="348">
        <f t="shared" si="2"/>
        <v>1</v>
      </c>
      <c r="H864" s="34">
        <f>H863+1</f>
        <v>87</v>
      </c>
      <c r="I864" s="34">
        <f t="shared" si="3"/>
        <v>96</v>
      </c>
      <c r="J864" s="349" t="s">
        <v>1129</v>
      </c>
      <c r="K864" s="349" t="s">
        <v>1128</v>
      </c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6">
        <v>36.0</v>
      </c>
      <c r="B865" s="346">
        <v>71.0</v>
      </c>
      <c r="C865" s="360">
        <v>153880.0</v>
      </c>
      <c r="D865" s="355">
        <v>3.0</v>
      </c>
      <c r="E865" s="34" t="str">
        <f>IF(ISBLANK('Pencacahan SSN24'!V96),"belum","sudah")</f>
        <v>sudah</v>
      </c>
      <c r="F865" s="348">
        <f t="shared" si="1"/>
        <v>1</v>
      </c>
      <c r="G865" s="348">
        <f t="shared" si="2"/>
        <v>1</v>
      </c>
      <c r="H865" s="34">
        <f t="shared" ref="H865:H873" si="90">H864</f>
        <v>87</v>
      </c>
      <c r="I865" s="34">
        <f t="shared" si="3"/>
        <v>96</v>
      </c>
      <c r="J865" s="349" t="s">
        <v>1129</v>
      </c>
      <c r="K865" s="349" t="s">
        <v>1128</v>
      </c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6">
        <v>36.0</v>
      </c>
      <c r="B866" s="346">
        <v>71.0</v>
      </c>
      <c r="C866" s="360">
        <v>153880.0</v>
      </c>
      <c r="D866" s="355">
        <v>4.0</v>
      </c>
      <c r="E866" s="34" t="str">
        <f>IF(ISBLANK('Pencacahan SSN24'!W96),"belum","sudah")</f>
        <v>sudah</v>
      </c>
      <c r="F866" s="348">
        <f t="shared" si="1"/>
        <v>1</v>
      </c>
      <c r="G866" s="348">
        <f t="shared" si="2"/>
        <v>1</v>
      </c>
      <c r="H866" s="34">
        <f t="shared" si="90"/>
        <v>87</v>
      </c>
      <c r="I866" s="34">
        <f t="shared" si="3"/>
        <v>96</v>
      </c>
      <c r="J866" s="349" t="s">
        <v>1129</v>
      </c>
      <c r="K866" s="349" t="s">
        <v>1128</v>
      </c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6">
        <v>36.0</v>
      </c>
      <c r="B867" s="346">
        <v>71.0</v>
      </c>
      <c r="C867" s="360">
        <v>153880.0</v>
      </c>
      <c r="D867" s="355">
        <v>5.0</v>
      </c>
      <c r="E867" s="34" t="str">
        <f>IF(ISBLANK('Pencacahan SSN24'!X96),"belum","sudah")</f>
        <v>sudah</v>
      </c>
      <c r="F867" s="348">
        <f t="shared" si="1"/>
        <v>1</v>
      </c>
      <c r="G867" s="348">
        <f t="shared" si="2"/>
        <v>1</v>
      </c>
      <c r="H867" s="34">
        <f t="shared" si="90"/>
        <v>87</v>
      </c>
      <c r="I867" s="34">
        <f t="shared" si="3"/>
        <v>96</v>
      </c>
      <c r="J867" s="349" t="s">
        <v>1129</v>
      </c>
      <c r="K867" s="349" t="s">
        <v>1128</v>
      </c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6">
        <v>36.0</v>
      </c>
      <c r="B868" s="346">
        <v>71.0</v>
      </c>
      <c r="C868" s="360">
        <v>153880.0</v>
      </c>
      <c r="D868" s="355">
        <v>6.0</v>
      </c>
      <c r="E868" s="348" t="str">
        <f>IF(ISBLANK('Pencacahan SSN24'!Y96),"belum","sudah")</f>
        <v>sudah</v>
      </c>
      <c r="F868" s="348">
        <f t="shared" si="1"/>
        <v>1</v>
      </c>
      <c r="G868" s="348">
        <f t="shared" si="2"/>
        <v>1</v>
      </c>
      <c r="H868" s="34">
        <f t="shared" si="90"/>
        <v>87</v>
      </c>
      <c r="I868" s="34">
        <f t="shared" si="3"/>
        <v>96</v>
      </c>
      <c r="J868" s="349" t="s">
        <v>1129</v>
      </c>
      <c r="K868" s="349" t="s">
        <v>1128</v>
      </c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6">
        <v>36.0</v>
      </c>
      <c r="B869" s="346">
        <v>71.0</v>
      </c>
      <c r="C869" s="360">
        <v>153880.0</v>
      </c>
      <c r="D869" s="355">
        <v>7.0</v>
      </c>
      <c r="E869" s="348" t="str">
        <f>IF(ISBLANK('Pencacahan SSN24'!Z96),"belum","sudah")</f>
        <v>sudah</v>
      </c>
      <c r="F869" s="348">
        <f t="shared" si="1"/>
        <v>1</v>
      </c>
      <c r="G869" s="348">
        <f t="shared" si="2"/>
        <v>1</v>
      </c>
      <c r="H869" s="34">
        <f t="shared" si="90"/>
        <v>87</v>
      </c>
      <c r="I869" s="34">
        <f t="shared" si="3"/>
        <v>96</v>
      </c>
      <c r="J869" s="349" t="s">
        <v>1129</v>
      </c>
      <c r="K869" s="349" t="s">
        <v>1128</v>
      </c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6">
        <v>36.0</v>
      </c>
      <c r="B870" s="346">
        <v>71.0</v>
      </c>
      <c r="C870" s="360">
        <v>153880.0</v>
      </c>
      <c r="D870" s="355">
        <v>8.0</v>
      </c>
      <c r="E870" s="348" t="str">
        <f>IF(ISBLANK('Pencacahan SSN24'!AA96),"belum","sudah")</f>
        <v>sudah</v>
      </c>
      <c r="F870" s="348">
        <f t="shared" si="1"/>
        <v>1</v>
      </c>
      <c r="G870" s="348">
        <f t="shared" si="2"/>
        <v>1</v>
      </c>
      <c r="H870" s="34">
        <f t="shared" si="90"/>
        <v>87</v>
      </c>
      <c r="I870" s="34">
        <f t="shared" si="3"/>
        <v>96</v>
      </c>
      <c r="J870" s="349" t="s">
        <v>1129</v>
      </c>
      <c r="K870" s="349" t="s">
        <v>1128</v>
      </c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6">
        <v>36.0</v>
      </c>
      <c r="B871" s="346">
        <v>71.0</v>
      </c>
      <c r="C871" s="360">
        <v>153880.0</v>
      </c>
      <c r="D871" s="355">
        <v>9.0</v>
      </c>
      <c r="E871" s="348" t="str">
        <f>IF(ISBLANK('Pencacahan SSN24'!AB96),"belum","sudah")</f>
        <v>sudah</v>
      </c>
      <c r="F871" s="348">
        <f t="shared" si="1"/>
        <v>1</v>
      </c>
      <c r="G871" s="348">
        <f t="shared" si="2"/>
        <v>1</v>
      </c>
      <c r="H871" s="34">
        <f t="shared" si="90"/>
        <v>87</v>
      </c>
      <c r="I871" s="34">
        <f t="shared" si="3"/>
        <v>96</v>
      </c>
      <c r="J871" s="349" t="s">
        <v>1129</v>
      </c>
      <c r="K871" s="349" t="s">
        <v>1128</v>
      </c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6">
        <v>36.0</v>
      </c>
      <c r="B872" s="346">
        <v>71.0</v>
      </c>
      <c r="C872" s="360">
        <v>153880.0</v>
      </c>
      <c r="D872" s="355">
        <v>11.0</v>
      </c>
      <c r="E872" s="34" t="str">
        <f>IF(ISBLANK('Pencacahan SSN24'!AC96),"belum","sudah")</f>
        <v>sudah</v>
      </c>
      <c r="F872" s="348">
        <f t="shared" si="1"/>
        <v>1</v>
      </c>
      <c r="G872" s="348">
        <f t="shared" si="2"/>
        <v>1</v>
      </c>
      <c r="H872" s="34">
        <f t="shared" si="90"/>
        <v>87</v>
      </c>
      <c r="I872" s="34">
        <f t="shared" si="3"/>
        <v>96</v>
      </c>
      <c r="J872" s="349" t="s">
        <v>1129</v>
      </c>
      <c r="K872" s="349" t="s">
        <v>1128</v>
      </c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6">
        <v>36.0</v>
      </c>
      <c r="B873" s="346">
        <v>71.0</v>
      </c>
      <c r="C873" s="360">
        <v>153880.0</v>
      </c>
      <c r="D873" s="355">
        <v>12.0</v>
      </c>
      <c r="E873" s="34" t="str">
        <f>IF(ISBLANK('Pencacahan SSN24'!AD96),"belum","sudah")</f>
        <v>sudah</v>
      </c>
      <c r="F873" s="348">
        <f t="shared" si="1"/>
        <v>1</v>
      </c>
      <c r="G873" s="348">
        <f t="shared" si="2"/>
        <v>1</v>
      </c>
      <c r="H873" s="34">
        <f t="shared" si="90"/>
        <v>87</v>
      </c>
      <c r="I873" s="34">
        <f t="shared" si="3"/>
        <v>96</v>
      </c>
      <c r="J873" s="349" t="s">
        <v>1129</v>
      </c>
      <c r="K873" s="349" t="s">
        <v>1128</v>
      </c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6">
        <v>36.0</v>
      </c>
      <c r="B874" s="346">
        <v>71.0</v>
      </c>
      <c r="C874" s="362">
        <v>153927.0</v>
      </c>
      <c r="D874" s="355">
        <v>1.0</v>
      </c>
      <c r="E874" s="34" t="str">
        <f>IF(ISBLANK('Pencacahan SSN24'!U97),"belum","sudah")</f>
        <v>sudah</v>
      </c>
      <c r="F874" s="348">
        <f t="shared" si="1"/>
        <v>1</v>
      </c>
      <c r="G874" s="348">
        <f t="shared" si="2"/>
        <v>1</v>
      </c>
      <c r="H874" s="34">
        <f>H873+1</f>
        <v>88</v>
      </c>
      <c r="I874" s="34">
        <f t="shared" si="3"/>
        <v>97</v>
      </c>
      <c r="J874" s="349" t="s">
        <v>1115</v>
      </c>
      <c r="K874" s="349" t="s">
        <v>687</v>
      </c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6">
        <v>36.0</v>
      </c>
      <c r="B875" s="346">
        <v>71.0</v>
      </c>
      <c r="C875" s="362">
        <v>153927.0</v>
      </c>
      <c r="D875" s="355">
        <v>2.0</v>
      </c>
      <c r="E875" s="34" t="str">
        <f>IF(ISBLANK('Pencacahan SSN24'!V97),"belum","sudah")</f>
        <v>sudah</v>
      </c>
      <c r="F875" s="348">
        <f t="shared" si="1"/>
        <v>1</v>
      </c>
      <c r="G875" s="348">
        <f t="shared" si="2"/>
        <v>1</v>
      </c>
      <c r="H875" s="34">
        <f t="shared" ref="H875:H883" si="91">H874</f>
        <v>88</v>
      </c>
      <c r="I875" s="34">
        <f t="shared" si="3"/>
        <v>97</v>
      </c>
      <c r="J875" s="349" t="s">
        <v>1115</v>
      </c>
      <c r="K875" s="349" t="s">
        <v>687</v>
      </c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6">
        <v>36.0</v>
      </c>
      <c r="B876" s="346">
        <v>71.0</v>
      </c>
      <c r="C876" s="362">
        <v>153927.0</v>
      </c>
      <c r="D876" s="355">
        <v>8.0</v>
      </c>
      <c r="E876" s="34" t="str">
        <f>IF(ISBLANK('Pencacahan SSN24'!W97),"belum","sudah")</f>
        <v>sudah</v>
      </c>
      <c r="F876" s="348">
        <f t="shared" si="1"/>
        <v>1</v>
      </c>
      <c r="G876" s="348">
        <f t="shared" si="2"/>
        <v>1</v>
      </c>
      <c r="H876" s="34">
        <f t="shared" si="91"/>
        <v>88</v>
      </c>
      <c r="I876" s="34">
        <f t="shared" si="3"/>
        <v>97</v>
      </c>
      <c r="J876" s="349" t="s">
        <v>1115</v>
      </c>
      <c r="K876" s="349" t="s">
        <v>687</v>
      </c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6">
        <v>36.0</v>
      </c>
      <c r="B877" s="346">
        <v>71.0</v>
      </c>
      <c r="C877" s="362">
        <v>153927.0</v>
      </c>
      <c r="D877" s="355">
        <v>9.0</v>
      </c>
      <c r="E877" s="34" t="str">
        <f>IF(ISBLANK('Pencacahan SSN24'!X97),"belum","sudah")</f>
        <v>sudah</v>
      </c>
      <c r="F877" s="348">
        <f t="shared" si="1"/>
        <v>1</v>
      </c>
      <c r="G877" s="348">
        <f t="shared" si="2"/>
        <v>1</v>
      </c>
      <c r="H877" s="34">
        <f t="shared" si="91"/>
        <v>88</v>
      </c>
      <c r="I877" s="34">
        <f t="shared" si="3"/>
        <v>97</v>
      </c>
      <c r="J877" s="349" t="s">
        <v>1115</v>
      </c>
      <c r="K877" s="349" t="s">
        <v>687</v>
      </c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6">
        <v>36.0</v>
      </c>
      <c r="B878" s="346">
        <v>71.0</v>
      </c>
      <c r="C878" s="362">
        <v>153927.0</v>
      </c>
      <c r="D878" s="355">
        <v>10.0</v>
      </c>
      <c r="E878" s="34" t="str">
        <f>IF(ISBLANK('Pencacahan SSN24'!Y97),"belum","sudah")</f>
        <v>sudah</v>
      </c>
      <c r="F878" s="348">
        <f t="shared" si="1"/>
        <v>1</v>
      </c>
      <c r="G878" s="348">
        <f t="shared" si="2"/>
        <v>1</v>
      </c>
      <c r="H878" s="34">
        <f t="shared" si="91"/>
        <v>88</v>
      </c>
      <c r="I878" s="34">
        <f t="shared" si="3"/>
        <v>97</v>
      </c>
      <c r="J878" s="349" t="s">
        <v>1115</v>
      </c>
      <c r="K878" s="349" t="s">
        <v>687</v>
      </c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6">
        <v>36.0</v>
      </c>
      <c r="B879" s="346">
        <v>71.0</v>
      </c>
      <c r="C879" s="362">
        <v>153927.0</v>
      </c>
      <c r="D879" s="355">
        <v>11.0</v>
      </c>
      <c r="E879" s="34" t="str">
        <f>IF(ISBLANK('Pencacahan SSN24'!Z97),"belum","sudah")</f>
        <v>sudah</v>
      </c>
      <c r="F879" s="348">
        <f t="shared" si="1"/>
        <v>1</v>
      </c>
      <c r="G879" s="348">
        <f t="shared" si="2"/>
        <v>1</v>
      </c>
      <c r="H879" s="34">
        <f t="shared" si="91"/>
        <v>88</v>
      </c>
      <c r="I879" s="34">
        <f t="shared" si="3"/>
        <v>97</v>
      </c>
      <c r="J879" s="349" t="s">
        <v>1115</v>
      </c>
      <c r="K879" s="349" t="s">
        <v>687</v>
      </c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6">
        <v>36.0</v>
      </c>
      <c r="B880" s="346">
        <v>71.0</v>
      </c>
      <c r="C880" s="362">
        <v>153927.0</v>
      </c>
      <c r="D880" s="355">
        <v>12.0</v>
      </c>
      <c r="E880" s="34" t="str">
        <f>IF(ISBLANK('Pencacahan SSN24'!AA97),"belum","sudah")</f>
        <v>sudah</v>
      </c>
      <c r="F880" s="348">
        <f t="shared" si="1"/>
        <v>1</v>
      </c>
      <c r="G880" s="348">
        <f t="shared" si="2"/>
        <v>1</v>
      </c>
      <c r="H880" s="34">
        <f t="shared" si="91"/>
        <v>88</v>
      </c>
      <c r="I880" s="34">
        <f t="shared" si="3"/>
        <v>97</v>
      </c>
      <c r="J880" s="349" t="s">
        <v>1115</v>
      </c>
      <c r="K880" s="349" t="s">
        <v>687</v>
      </c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6">
        <v>36.0</v>
      </c>
      <c r="B881" s="346">
        <v>71.0</v>
      </c>
      <c r="C881" s="362">
        <v>153927.0</v>
      </c>
      <c r="D881" s="355">
        <v>13.0</v>
      </c>
      <c r="E881" s="34" t="str">
        <f>IF(ISBLANK('Pencacahan SSN24'!AB97),"belum","sudah")</f>
        <v>sudah</v>
      </c>
      <c r="F881" s="348">
        <f t="shared" si="1"/>
        <v>1</v>
      </c>
      <c r="G881" s="348">
        <f t="shared" si="2"/>
        <v>1</v>
      </c>
      <c r="H881" s="34">
        <f t="shared" si="91"/>
        <v>88</v>
      </c>
      <c r="I881" s="34">
        <f t="shared" si="3"/>
        <v>97</v>
      </c>
      <c r="J881" s="349" t="s">
        <v>1115</v>
      </c>
      <c r="K881" s="349" t="s">
        <v>687</v>
      </c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6">
        <v>36.0</v>
      </c>
      <c r="B882" s="346">
        <v>71.0</v>
      </c>
      <c r="C882" s="362">
        <v>153927.0</v>
      </c>
      <c r="D882" s="355">
        <v>21.0</v>
      </c>
      <c r="E882" s="34" t="str">
        <f>IF(ISBLANK('Pencacahan SSN24'!AC97),"belum","sudah")</f>
        <v>sudah</v>
      </c>
      <c r="F882" s="348">
        <f t="shared" si="1"/>
        <v>1</v>
      </c>
      <c r="G882" s="348">
        <f t="shared" si="2"/>
        <v>1</v>
      </c>
      <c r="H882" s="34">
        <f t="shared" si="91"/>
        <v>88</v>
      </c>
      <c r="I882" s="34">
        <f t="shared" si="3"/>
        <v>97</v>
      </c>
      <c r="J882" s="349" t="s">
        <v>1115</v>
      </c>
      <c r="K882" s="349" t="s">
        <v>687</v>
      </c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6">
        <v>36.0</v>
      </c>
      <c r="B883" s="346">
        <v>71.0</v>
      </c>
      <c r="C883" s="362">
        <v>153927.0</v>
      </c>
      <c r="D883" s="355">
        <v>22.0</v>
      </c>
      <c r="E883" s="34" t="str">
        <f>IF(ISBLANK('Pencacahan SSN24'!AD97),"belum","sudah")</f>
        <v>sudah</v>
      </c>
      <c r="F883" s="348">
        <f t="shared" si="1"/>
        <v>1</v>
      </c>
      <c r="G883" s="348">
        <f t="shared" si="2"/>
        <v>1</v>
      </c>
      <c r="H883" s="34">
        <f t="shared" si="91"/>
        <v>88</v>
      </c>
      <c r="I883" s="34">
        <f t="shared" si="3"/>
        <v>97</v>
      </c>
      <c r="J883" s="349" t="s">
        <v>1115</v>
      </c>
      <c r="K883" s="349" t="s">
        <v>687</v>
      </c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6">
        <v>36.0</v>
      </c>
      <c r="B884" s="346">
        <v>71.0</v>
      </c>
      <c r="C884" s="361">
        <v>153969.0</v>
      </c>
      <c r="D884" s="355">
        <v>1.0</v>
      </c>
      <c r="E884" s="34" t="str">
        <f>IF(ISBLANK('Pencacahan SSN24'!U98),"belum","sudah")</f>
        <v>sudah</v>
      </c>
      <c r="F884" s="348">
        <f t="shared" si="1"/>
        <v>1</v>
      </c>
      <c r="G884" s="348">
        <f t="shared" si="2"/>
        <v>1</v>
      </c>
      <c r="H884" s="34">
        <f>H883+1</f>
        <v>89</v>
      </c>
      <c r="I884" s="34">
        <f t="shared" si="3"/>
        <v>98</v>
      </c>
      <c r="J884" s="349" t="s">
        <v>676</v>
      </c>
      <c r="K884" s="349" t="s">
        <v>543</v>
      </c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6">
        <v>36.0</v>
      </c>
      <c r="B885" s="346">
        <v>71.0</v>
      </c>
      <c r="C885" s="361">
        <v>153969.0</v>
      </c>
      <c r="D885" s="355">
        <v>2.0</v>
      </c>
      <c r="E885" s="34" t="str">
        <f>IF(ISBLANK('Pencacahan SSN24'!V98),"belum","sudah")</f>
        <v>sudah</v>
      </c>
      <c r="F885" s="348">
        <f t="shared" si="1"/>
        <v>1</v>
      </c>
      <c r="G885" s="348">
        <f t="shared" si="2"/>
        <v>1</v>
      </c>
      <c r="H885" s="34">
        <f t="shared" ref="H885:H893" si="92">H884</f>
        <v>89</v>
      </c>
      <c r="I885" s="34">
        <f t="shared" si="3"/>
        <v>98</v>
      </c>
      <c r="J885" s="349" t="s">
        <v>676</v>
      </c>
      <c r="K885" s="349" t="s">
        <v>543</v>
      </c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6">
        <v>36.0</v>
      </c>
      <c r="B886" s="346">
        <v>71.0</v>
      </c>
      <c r="C886" s="361">
        <v>153969.0</v>
      </c>
      <c r="D886" s="355">
        <v>3.0</v>
      </c>
      <c r="E886" s="34" t="str">
        <f>IF(ISBLANK('Pencacahan SSN24'!W98),"belum","sudah")</f>
        <v>sudah</v>
      </c>
      <c r="F886" s="348">
        <f t="shared" si="1"/>
        <v>1</v>
      </c>
      <c r="G886" s="348">
        <f t="shared" si="2"/>
        <v>1</v>
      </c>
      <c r="H886" s="34">
        <f t="shared" si="92"/>
        <v>89</v>
      </c>
      <c r="I886" s="34">
        <f t="shared" si="3"/>
        <v>98</v>
      </c>
      <c r="J886" s="349" t="s">
        <v>676</v>
      </c>
      <c r="K886" s="349" t="s">
        <v>543</v>
      </c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6">
        <v>36.0</v>
      </c>
      <c r="B887" s="346">
        <v>71.0</v>
      </c>
      <c r="C887" s="361">
        <v>153969.0</v>
      </c>
      <c r="D887" s="355">
        <v>4.0</v>
      </c>
      <c r="E887" s="34" t="str">
        <f>IF(ISBLANK('Pencacahan SSN24'!X98),"belum","sudah")</f>
        <v>sudah</v>
      </c>
      <c r="F887" s="348">
        <f t="shared" si="1"/>
        <v>1</v>
      </c>
      <c r="G887" s="348">
        <f t="shared" si="2"/>
        <v>1</v>
      </c>
      <c r="H887" s="34">
        <f t="shared" si="92"/>
        <v>89</v>
      </c>
      <c r="I887" s="34">
        <f t="shared" si="3"/>
        <v>98</v>
      </c>
      <c r="J887" s="349" t="s">
        <v>676</v>
      </c>
      <c r="K887" s="349" t="s">
        <v>543</v>
      </c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6">
        <v>36.0</v>
      </c>
      <c r="B888" s="346">
        <v>71.0</v>
      </c>
      <c r="C888" s="361">
        <v>153969.0</v>
      </c>
      <c r="D888" s="355">
        <v>5.0</v>
      </c>
      <c r="E888" s="34" t="str">
        <f>IF(ISBLANK('Pencacahan SSN24'!Y98),"belum","sudah")</f>
        <v>sudah</v>
      </c>
      <c r="F888" s="348">
        <f t="shared" si="1"/>
        <v>1</v>
      </c>
      <c r="G888" s="348">
        <f t="shared" si="2"/>
        <v>1</v>
      </c>
      <c r="H888" s="34">
        <f t="shared" si="92"/>
        <v>89</v>
      </c>
      <c r="I888" s="34">
        <f t="shared" si="3"/>
        <v>98</v>
      </c>
      <c r="J888" s="349" t="s">
        <v>676</v>
      </c>
      <c r="K888" s="349" t="s">
        <v>543</v>
      </c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6">
        <v>36.0</v>
      </c>
      <c r="B889" s="346">
        <v>71.0</v>
      </c>
      <c r="C889" s="361">
        <v>153969.0</v>
      </c>
      <c r="D889" s="355">
        <v>6.0</v>
      </c>
      <c r="E889" s="34" t="str">
        <f>IF(ISBLANK('Pencacahan SSN24'!Z98),"belum","sudah")</f>
        <v>sudah</v>
      </c>
      <c r="F889" s="348">
        <f t="shared" si="1"/>
        <v>1</v>
      </c>
      <c r="G889" s="348">
        <f t="shared" si="2"/>
        <v>1</v>
      </c>
      <c r="H889" s="34">
        <f t="shared" si="92"/>
        <v>89</v>
      </c>
      <c r="I889" s="34">
        <f t="shared" si="3"/>
        <v>98</v>
      </c>
      <c r="J889" s="349" t="s">
        <v>676</v>
      </c>
      <c r="K889" s="349" t="s">
        <v>543</v>
      </c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6">
        <v>36.0</v>
      </c>
      <c r="B890" s="346">
        <v>71.0</v>
      </c>
      <c r="C890" s="361">
        <v>153969.0</v>
      </c>
      <c r="D890" s="355">
        <v>8.0</v>
      </c>
      <c r="E890" s="34" t="str">
        <f>IF(ISBLANK('Pencacahan SSN24'!AA98),"belum","sudah")</f>
        <v>sudah</v>
      </c>
      <c r="F890" s="348">
        <f t="shared" si="1"/>
        <v>1</v>
      </c>
      <c r="G890" s="348">
        <f t="shared" si="2"/>
        <v>1</v>
      </c>
      <c r="H890" s="34">
        <f t="shared" si="92"/>
        <v>89</v>
      </c>
      <c r="I890" s="34">
        <f t="shared" si="3"/>
        <v>98</v>
      </c>
      <c r="J890" s="349" t="s">
        <v>676</v>
      </c>
      <c r="K890" s="349" t="s">
        <v>543</v>
      </c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6">
        <v>36.0</v>
      </c>
      <c r="B891" s="346">
        <v>71.0</v>
      </c>
      <c r="C891" s="361">
        <v>153969.0</v>
      </c>
      <c r="D891" s="355">
        <v>9.0</v>
      </c>
      <c r="E891" s="34" t="str">
        <f>IF(ISBLANK('Pencacahan SSN24'!AB98),"belum","sudah")</f>
        <v>sudah</v>
      </c>
      <c r="F891" s="348">
        <f t="shared" si="1"/>
        <v>1</v>
      </c>
      <c r="G891" s="348">
        <f t="shared" si="2"/>
        <v>1</v>
      </c>
      <c r="H891" s="34">
        <f t="shared" si="92"/>
        <v>89</v>
      </c>
      <c r="I891" s="34">
        <f t="shared" si="3"/>
        <v>98</v>
      </c>
      <c r="J891" s="349" t="s">
        <v>676</v>
      </c>
      <c r="K891" s="349" t="s">
        <v>543</v>
      </c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6">
        <v>36.0</v>
      </c>
      <c r="B892" s="346">
        <v>71.0</v>
      </c>
      <c r="C892" s="361">
        <v>153969.0</v>
      </c>
      <c r="D892" s="355">
        <v>11.0</v>
      </c>
      <c r="E892" s="34" t="str">
        <f>IF(ISBLANK('Pencacahan SSN24'!AC98),"belum","sudah")</f>
        <v>sudah</v>
      </c>
      <c r="F892" s="348">
        <f t="shared" si="1"/>
        <v>1</v>
      </c>
      <c r="G892" s="348">
        <f t="shared" si="2"/>
        <v>1</v>
      </c>
      <c r="H892" s="34">
        <f t="shared" si="92"/>
        <v>89</v>
      </c>
      <c r="I892" s="34">
        <f t="shared" si="3"/>
        <v>98</v>
      </c>
      <c r="J892" s="349" t="s">
        <v>676</v>
      </c>
      <c r="K892" s="349" t="s">
        <v>543</v>
      </c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6">
        <v>36.0</v>
      </c>
      <c r="B893" s="346">
        <v>71.0</v>
      </c>
      <c r="C893" s="361">
        <v>153969.0</v>
      </c>
      <c r="D893" s="355">
        <v>21.0</v>
      </c>
      <c r="E893" s="34" t="str">
        <f>IF(ISBLANK('Pencacahan SSN24'!AD98),"belum","sudah")</f>
        <v>sudah</v>
      </c>
      <c r="F893" s="348">
        <f t="shared" si="1"/>
        <v>1</v>
      </c>
      <c r="G893" s="348">
        <f t="shared" si="2"/>
        <v>1</v>
      </c>
      <c r="H893" s="34">
        <f t="shared" si="92"/>
        <v>89</v>
      </c>
      <c r="I893" s="34">
        <f t="shared" si="3"/>
        <v>98</v>
      </c>
      <c r="J893" s="349" t="s">
        <v>676</v>
      </c>
      <c r="K893" s="349" t="s">
        <v>543</v>
      </c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6">
        <v>36.0</v>
      </c>
      <c r="B894" s="346">
        <v>71.0</v>
      </c>
      <c r="C894" s="362">
        <v>154015.0</v>
      </c>
      <c r="D894" s="355">
        <v>1.0</v>
      </c>
      <c r="E894" s="34" t="str">
        <f>IF(ISBLANK('Pencacahan SSN24'!U99),"belum","sudah")</f>
        <v>sudah</v>
      </c>
      <c r="F894" s="348">
        <f t="shared" si="1"/>
        <v>1</v>
      </c>
      <c r="G894" s="348">
        <f t="shared" si="2"/>
        <v>1</v>
      </c>
      <c r="H894" s="34">
        <f>H893+1</f>
        <v>90</v>
      </c>
      <c r="I894" s="34">
        <f t="shared" si="3"/>
        <v>99</v>
      </c>
      <c r="J894" s="349" t="s">
        <v>1021</v>
      </c>
      <c r="K894" s="349" t="s">
        <v>1020</v>
      </c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6">
        <v>36.0</v>
      </c>
      <c r="B895" s="346">
        <v>71.0</v>
      </c>
      <c r="C895" s="362">
        <v>154015.0</v>
      </c>
      <c r="D895" s="355">
        <v>2.0</v>
      </c>
      <c r="E895" s="34" t="str">
        <f>IF(ISBLANK('Pencacahan SSN24'!V99),"belum","sudah")</f>
        <v>sudah</v>
      </c>
      <c r="F895" s="348">
        <f t="shared" si="1"/>
        <v>1</v>
      </c>
      <c r="G895" s="348">
        <f t="shared" si="2"/>
        <v>1</v>
      </c>
      <c r="H895" s="34">
        <f t="shared" ref="H895:H903" si="93">H894</f>
        <v>90</v>
      </c>
      <c r="I895" s="34">
        <f t="shared" si="3"/>
        <v>99</v>
      </c>
      <c r="J895" s="349" t="s">
        <v>1021</v>
      </c>
      <c r="K895" s="349" t="s">
        <v>1020</v>
      </c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6">
        <v>36.0</v>
      </c>
      <c r="B896" s="346">
        <v>71.0</v>
      </c>
      <c r="C896" s="362">
        <v>154015.0</v>
      </c>
      <c r="D896" s="355">
        <v>3.0</v>
      </c>
      <c r="E896" s="34" t="str">
        <f>IF(ISBLANK('Pencacahan SSN24'!W99),"belum","sudah")</f>
        <v>sudah</v>
      </c>
      <c r="F896" s="348">
        <f t="shared" si="1"/>
        <v>1</v>
      </c>
      <c r="G896" s="348">
        <f t="shared" si="2"/>
        <v>1</v>
      </c>
      <c r="H896" s="34">
        <f t="shared" si="93"/>
        <v>90</v>
      </c>
      <c r="I896" s="34">
        <f t="shared" si="3"/>
        <v>99</v>
      </c>
      <c r="J896" s="349" t="s">
        <v>1021</v>
      </c>
      <c r="K896" s="349" t="s">
        <v>1020</v>
      </c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6">
        <v>36.0</v>
      </c>
      <c r="B897" s="346">
        <v>71.0</v>
      </c>
      <c r="C897" s="362">
        <v>154015.0</v>
      </c>
      <c r="D897" s="355">
        <v>6.0</v>
      </c>
      <c r="E897" s="34" t="str">
        <f>IF(ISBLANK('Pencacahan SSN24'!X99),"belum","sudah")</f>
        <v>sudah</v>
      </c>
      <c r="F897" s="348">
        <f t="shared" si="1"/>
        <v>1</v>
      </c>
      <c r="G897" s="348">
        <f t="shared" si="2"/>
        <v>1</v>
      </c>
      <c r="H897" s="34">
        <f t="shared" si="93"/>
        <v>90</v>
      </c>
      <c r="I897" s="34">
        <f t="shared" si="3"/>
        <v>99</v>
      </c>
      <c r="J897" s="349" t="s">
        <v>1021</v>
      </c>
      <c r="K897" s="349" t="s">
        <v>1020</v>
      </c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6">
        <v>36.0</v>
      </c>
      <c r="B898" s="346">
        <v>71.0</v>
      </c>
      <c r="C898" s="362">
        <v>154015.0</v>
      </c>
      <c r="D898" s="355">
        <v>7.0</v>
      </c>
      <c r="E898" s="34" t="str">
        <f>IF(ISBLANK('Pencacahan SSN24'!Y99),"belum","sudah")</f>
        <v>sudah</v>
      </c>
      <c r="F898" s="348">
        <f t="shared" si="1"/>
        <v>1</v>
      </c>
      <c r="G898" s="348">
        <f t="shared" si="2"/>
        <v>1</v>
      </c>
      <c r="H898" s="34">
        <f t="shared" si="93"/>
        <v>90</v>
      </c>
      <c r="I898" s="34">
        <f t="shared" si="3"/>
        <v>99</v>
      </c>
      <c r="J898" s="349" t="s">
        <v>1021</v>
      </c>
      <c r="K898" s="349" t="s">
        <v>1020</v>
      </c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6">
        <v>36.0</v>
      </c>
      <c r="B899" s="346">
        <v>71.0</v>
      </c>
      <c r="C899" s="362">
        <v>154015.0</v>
      </c>
      <c r="D899" s="355">
        <v>9.0</v>
      </c>
      <c r="E899" s="34" t="str">
        <f>IF(ISBLANK('Pencacahan SSN24'!Z99),"belum","sudah")</f>
        <v>sudah</v>
      </c>
      <c r="F899" s="348">
        <f t="shared" si="1"/>
        <v>1</v>
      </c>
      <c r="G899" s="348">
        <f t="shared" si="2"/>
        <v>1</v>
      </c>
      <c r="H899" s="34">
        <f t="shared" si="93"/>
        <v>90</v>
      </c>
      <c r="I899" s="34">
        <f t="shared" si="3"/>
        <v>99</v>
      </c>
      <c r="J899" s="349" t="s">
        <v>1021</v>
      </c>
      <c r="K899" s="349" t="s">
        <v>1020</v>
      </c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6">
        <v>36.0</v>
      </c>
      <c r="B900" s="346">
        <v>71.0</v>
      </c>
      <c r="C900" s="362">
        <v>154015.0</v>
      </c>
      <c r="D900" s="355">
        <v>10.0</v>
      </c>
      <c r="E900" s="34" t="str">
        <f>IF(ISBLANK('Pencacahan SSN24'!AA99),"belum","sudah")</f>
        <v>sudah</v>
      </c>
      <c r="F900" s="348">
        <f t="shared" si="1"/>
        <v>1</v>
      </c>
      <c r="G900" s="348">
        <f t="shared" si="2"/>
        <v>1</v>
      </c>
      <c r="H900" s="34">
        <f t="shared" si="93"/>
        <v>90</v>
      </c>
      <c r="I900" s="34">
        <f t="shared" si="3"/>
        <v>99</v>
      </c>
      <c r="J900" s="349" t="s">
        <v>1021</v>
      </c>
      <c r="K900" s="349" t="s">
        <v>1020</v>
      </c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6">
        <v>36.0</v>
      </c>
      <c r="B901" s="346">
        <v>71.0</v>
      </c>
      <c r="C901" s="362">
        <v>154015.0</v>
      </c>
      <c r="D901" s="355">
        <v>11.0</v>
      </c>
      <c r="E901" s="34" t="str">
        <f>IF(ISBLANK('Pencacahan SSN24'!AB99),"belum","sudah")</f>
        <v>sudah</v>
      </c>
      <c r="F901" s="348">
        <f t="shared" si="1"/>
        <v>1</v>
      </c>
      <c r="G901" s="348">
        <f t="shared" si="2"/>
        <v>1</v>
      </c>
      <c r="H901" s="34">
        <f t="shared" si="93"/>
        <v>90</v>
      </c>
      <c r="I901" s="34">
        <f t="shared" si="3"/>
        <v>99</v>
      </c>
      <c r="J901" s="349" t="s">
        <v>1021</v>
      </c>
      <c r="K901" s="349" t="s">
        <v>1020</v>
      </c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6">
        <v>36.0</v>
      </c>
      <c r="B902" s="346">
        <v>71.0</v>
      </c>
      <c r="C902" s="362">
        <v>154015.0</v>
      </c>
      <c r="D902" s="355">
        <v>21.0</v>
      </c>
      <c r="E902" s="34" t="str">
        <f>IF(ISBLANK('Pencacahan SSN24'!AC99),"belum","sudah")</f>
        <v>sudah</v>
      </c>
      <c r="F902" s="348">
        <f t="shared" si="1"/>
        <v>1</v>
      </c>
      <c r="G902" s="348">
        <f t="shared" si="2"/>
        <v>1</v>
      </c>
      <c r="H902" s="34">
        <f t="shared" si="93"/>
        <v>90</v>
      </c>
      <c r="I902" s="34">
        <f t="shared" si="3"/>
        <v>99</v>
      </c>
      <c r="J902" s="349" t="s">
        <v>1021</v>
      </c>
      <c r="K902" s="349" t="s">
        <v>1020</v>
      </c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6">
        <v>36.0</v>
      </c>
      <c r="B903" s="346">
        <v>71.0</v>
      </c>
      <c r="C903" s="362">
        <v>154015.0</v>
      </c>
      <c r="D903" s="355">
        <v>22.0</v>
      </c>
      <c r="E903" s="34" t="str">
        <f>IF(ISBLANK('Pencacahan SSN24'!AD99),"belum","sudah")</f>
        <v>sudah</v>
      </c>
      <c r="F903" s="348">
        <f t="shared" si="1"/>
        <v>1</v>
      </c>
      <c r="G903" s="348">
        <f t="shared" si="2"/>
        <v>1</v>
      </c>
      <c r="H903" s="34">
        <f t="shared" si="93"/>
        <v>90</v>
      </c>
      <c r="I903" s="34">
        <f t="shared" si="3"/>
        <v>99</v>
      </c>
      <c r="J903" s="349" t="s">
        <v>1021</v>
      </c>
      <c r="K903" s="349" t="s">
        <v>1020</v>
      </c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6">
        <v>36.0</v>
      </c>
      <c r="B904" s="346">
        <v>71.0</v>
      </c>
      <c r="C904" s="360">
        <v>154063.0</v>
      </c>
      <c r="D904" s="355">
        <v>1.0</v>
      </c>
      <c r="E904" s="34" t="str">
        <f>IF(ISBLANK('Pencacahan SSN24'!U100),"belum","sudah")</f>
        <v>sudah</v>
      </c>
      <c r="F904" s="348">
        <f t="shared" si="1"/>
        <v>1</v>
      </c>
      <c r="G904" s="348">
        <f t="shared" si="2"/>
        <v>1</v>
      </c>
      <c r="H904" s="34">
        <f>H903+1</f>
        <v>91</v>
      </c>
      <c r="I904" s="34">
        <f t="shared" si="3"/>
        <v>100</v>
      </c>
      <c r="J904" s="349" t="s">
        <v>1150</v>
      </c>
      <c r="K904" s="349" t="s">
        <v>1149</v>
      </c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6">
        <v>36.0</v>
      </c>
      <c r="B905" s="346">
        <v>71.0</v>
      </c>
      <c r="C905" s="360">
        <v>154063.0</v>
      </c>
      <c r="D905" s="355">
        <v>2.0</v>
      </c>
      <c r="E905" s="34" t="str">
        <f>IF(ISBLANK('Pencacahan SSN24'!V100),"belum","sudah")</f>
        <v>sudah</v>
      </c>
      <c r="F905" s="348">
        <f t="shared" si="1"/>
        <v>1</v>
      </c>
      <c r="G905" s="348">
        <f t="shared" si="2"/>
        <v>1</v>
      </c>
      <c r="H905" s="34">
        <f t="shared" ref="H905:H913" si="94">H904</f>
        <v>91</v>
      </c>
      <c r="I905" s="34">
        <f t="shared" si="3"/>
        <v>100</v>
      </c>
      <c r="J905" s="349" t="s">
        <v>1150</v>
      </c>
      <c r="K905" s="349" t="s">
        <v>1149</v>
      </c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6">
        <v>36.0</v>
      </c>
      <c r="B906" s="346">
        <v>71.0</v>
      </c>
      <c r="C906" s="360">
        <v>154063.0</v>
      </c>
      <c r="D906" s="355">
        <v>3.0</v>
      </c>
      <c r="E906" s="34" t="str">
        <f>IF(ISBLANK('Pencacahan SSN24'!W100),"belum","sudah")</f>
        <v>sudah</v>
      </c>
      <c r="F906" s="348">
        <f t="shared" si="1"/>
        <v>1</v>
      </c>
      <c r="G906" s="348">
        <f t="shared" si="2"/>
        <v>1</v>
      </c>
      <c r="H906" s="34">
        <f t="shared" si="94"/>
        <v>91</v>
      </c>
      <c r="I906" s="34">
        <f t="shared" si="3"/>
        <v>100</v>
      </c>
      <c r="J906" s="349" t="s">
        <v>1150</v>
      </c>
      <c r="K906" s="349" t="s">
        <v>1149</v>
      </c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6">
        <v>36.0</v>
      </c>
      <c r="B907" s="346">
        <v>71.0</v>
      </c>
      <c r="C907" s="360">
        <v>154063.0</v>
      </c>
      <c r="D907" s="355">
        <v>4.0</v>
      </c>
      <c r="E907" s="34" t="str">
        <f>IF(ISBLANK('Pencacahan SSN24'!X100),"belum","sudah")</f>
        <v>sudah</v>
      </c>
      <c r="F907" s="348">
        <f t="shared" si="1"/>
        <v>1</v>
      </c>
      <c r="G907" s="348">
        <f t="shared" si="2"/>
        <v>1</v>
      </c>
      <c r="H907" s="34">
        <f t="shared" si="94"/>
        <v>91</v>
      </c>
      <c r="I907" s="34">
        <f t="shared" si="3"/>
        <v>100</v>
      </c>
      <c r="J907" s="349" t="s">
        <v>1150</v>
      </c>
      <c r="K907" s="349" t="s">
        <v>1149</v>
      </c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6">
        <v>36.0</v>
      </c>
      <c r="B908" s="346">
        <v>71.0</v>
      </c>
      <c r="C908" s="360">
        <v>154063.0</v>
      </c>
      <c r="D908" s="355">
        <v>5.0</v>
      </c>
      <c r="E908" s="34" t="str">
        <f>IF(ISBLANK('Pencacahan SSN24'!Y100),"belum","sudah")</f>
        <v>sudah</v>
      </c>
      <c r="F908" s="348">
        <f t="shared" si="1"/>
        <v>1</v>
      </c>
      <c r="G908" s="348">
        <f t="shared" si="2"/>
        <v>1</v>
      </c>
      <c r="H908" s="34">
        <f t="shared" si="94"/>
        <v>91</v>
      </c>
      <c r="I908" s="34">
        <f t="shared" si="3"/>
        <v>100</v>
      </c>
      <c r="J908" s="349" t="s">
        <v>1150</v>
      </c>
      <c r="K908" s="349" t="s">
        <v>1149</v>
      </c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6">
        <v>36.0</v>
      </c>
      <c r="B909" s="346">
        <v>71.0</v>
      </c>
      <c r="C909" s="360">
        <v>154063.0</v>
      </c>
      <c r="D909" s="355">
        <v>6.0</v>
      </c>
      <c r="E909" s="34" t="str">
        <f>IF(ISBLANK('Pencacahan SSN24'!Z100),"belum","sudah")</f>
        <v>sudah</v>
      </c>
      <c r="F909" s="348">
        <f t="shared" si="1"/>
        <v>1</v>
      </c>
      <c r="G909" s="348">
        <f t="shared" si="2"/>
        <v>1</v>
      </c>
      <c r="H909" s="34">
        <f t="shared" si="94"/>
        <v>91</v>
      </c>
      <c r="I909" s="34">
        <f t="shared" si="3"/>
        <v>100</v>
      </c>
      <c r="J909" s="349" t="s">
        <v>1150</v>
      </c>
      <c r="K909" s="349" t="s">
        <v>1149</v>
      </c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6">
        <v>36.0</v>
      </c>
      <c r="B910" s="346">
        <v>71.0</v>
      </c>
      <c r="C910" s="360">
        <v>154063.0</v>
      </c>
      <c r="D910" s="355">
        <v>7.0</v>
      </c>
      <c r="E910" s="34" t="str">
        <f>IF(ISBLANK('Pencacahan SSN24'!AA100),"belum","sudah")</f>
        <v>sudah</v>
      </c>
      <c r="F910" s="348">
        <f t="shared" si="1"/>
        <v>1</v>
      </c>
      <c r="G910" s="348">
        <f t="shared" si="2"/>
        <v>1</v>
      </c>
      <c r="H910" s="34">
        <f t="shared" si="94"/>
        <v>91</v>
      </c>
      <c r="I910" s="34">
        <f t="shared" si="3"/>
        <v>100</v>
      </c>
      <c r="J910" s="349" t="s">
        <v>1150</v>
      </c>
      <c r="K910" s="349" t="s">
        <v>1149</v>
      </c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6">
        <v>36.0</v>
      </c>
      <c r="B911" s="346">
        <v>71.0</v>
      </c>
      <c r="C911" s="360">
        <v>154063.0</v>
      </c>
      <c r="D911" s="355">
        <v>8.0</v>
      </c>
      <c r="E911" s="34" t="str">
        <f>IF(ISBLANK('Pencacahan SSN24'!AB100),"belum","sudah")</f>
        <v>sudah</v>
      </c>
      <c r="F911" s="348">
        <f t="shared" si="1"/>
        <v>1</v>
      </c>
      <c r="G911" s="348">
        <f t="shared" si="2"/>
        <v>1</v>
      </c>
      <c r="H911" s="34">
        <f t="shared" si="94"/>
        <v>91</v>
      </c>
      <c r="I911" s="34">
        <f t="shared" si="3"/>
        <v>100</v>
      </c>
      <c r="J911" s="349" t="s">
        <v>1150</v>
      </c>
      <c r="K911" s="349" t="s">
        <v>1149</v>
      </c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6">
        <v>36.0</v>
      </c>
      <c r="B912" s="346">
        <v>71.0</v>
      </c>
      <c r="C912" s="360">
        <v>154063.0</v>
      </c>
      <c r="D912" s="355">
        <v>9.0</v>
      </c>
      <c r="E912" s="34" t="str">
        <f>IF(ISBLANK('Pencacahan SSN24'!AC100),"belum","sudah")</f>
        <v>sudah</v>
      </c>
      <c r="F912" s="348">
        <f t="shared" si="1"/>
        <v>1</v>
      </c>
      <c r="G912" s="348">
        <f t="shared" si="2"/>
        <v>1</v>
      </c>
      <c r="H912" s="34">
        <f t="shared" si="94"/>
        <v>91</v>
      </c>
      <c r="I912" s="34">
        <f t="shared" si="3"/>
        <v>100</v>
      </c>
      <c r="J912" s="349" t="s">
        <v>1150</v>
      </c>
      <c r="K912" s="349" t="s">
        <v>1149</v>
      </c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6">
        <v>36.0</v>
      </c>
      <c r="B913" s="346">
        <v>71.0</v>
      </c>
      <c r="C913" s="360">
        <v>154063.0</v>
      </c>
      <c r="D913" s="355">
        <v>11.0</v>
      </c>
      <c r="E913" s="34" t="str">
        <f>IF(ISBLANK('Pencacahan SSN24'!AD100),"belum","sudah")</f>
        <v>sudah</v>
      </c>
      <c r="F913" s="348">
        <f t="shared" si="1"/>
        <v>1</v>
      </c>
      <c r="G913" s="348">
        <f t="shared" si="2"/>
        <v>1</v>
      </c>
      <c r="H913" s="34">
        <f t="shared" si="94"/>
        <v>91</v>
      </c>
      <c r="I913" s="34">
        <f t="shared" si="3"/>
        <v>100</v>
      </c>
      <c r="J913" s="349" t="s">
        <v>1150</v>
      </c>
      <c r="K913" s="349" t="s">
        <v>1149</v>
      </c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6">
        <v>36.0</v>
      </c>
      <c r="B914" s="346">
        <v>71.0</v>
      </c>
      <c r="C914" s="360">
        <v>154108.0</v>
      </c>
      <c r="D914" s="355">
        <v>1.0</v>
      </c>
      <c r="E914" s="34" t="str">
        <f>IF(ISBLANK('Pencacahan SSN24'!U101),"belum","sudah")</f>
        <v>sudah</v>
      </c>
      <c r="F914" s="348">
        <f t="shared" si="1"/>
        <v>1</v>
      </c>
      <c r="G914" s="348">
        <f t="shared" si="2"/>
        <v>1</v>
      </c>
      <c r="H914" s="34">
        <f>H913+1</f>
        <v>92</v>
      </c>
      <c r="I914" s="34">
        <f t="shared" si="3"/>
        <v>101</v>
      </c>
      <c r="J914" s="349" t="s">
        <v>676</v>
      </c>
      <c r="K914" s="349" t="s">
        <v>1156</v>
      </c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6">
        <v>36.0</v>
      </c>
      <c r="B915" s="346">
        <v>71.0</v>
      </c>
      <c r="C915" s="360">
        <v>154108.0</v>
      </c>
      <c r="D915" s="355">
        <v>2.0</v>
      </c>
      <c r="E915" s="34" t="str">
        <f>IF(ISBLANK('Pencacahan SSN24'!V101),"belum","sudah")</f>
        <v>sudah</v>
      </c>
      <c r="F915" s="348">
        <f t="shared" si="1"/>
        <v>1</v>
      </c>
      <c r="G915" s="348">
        <f t="shared" si="2"/>
        <v>1</v>
      </c>
      <c r="H915" s="34">
        <f t="shared" ref="H915:H923" si="95">H914</f>
        <v>92</v>
      </c>
      <c r="I915" s="34">
        <f t="shared" si="3"/>
        <v>101</v>
      </c>
      <c r="J915" s="349" t="s">
        <v>676</v>
      </c>
      <c r="K915" s="349" t="s">
        <v>1156</v>
      </c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6">
        <v>36.0</v>
      </c>
      <c r="B916" s="346">
        <v>71.0</v>
      </c>
      <c r="C916" s="360">
        <v>154108.0</v>
      </c>
      <c r="D916" s="355">
        <v>3.0</v>
      </c>
      <c r="E916" s="34" t="str">
        <f>IF(ISBLANK('Pencacahan SSN24'!W101),"belum","sudah")</f>
        <v>sudah</v>
      </c>
      <c r="F916" s="348">
        <f t="shared" si="1"/>
        <v>1</v>
      </c>
      <c r="G916" s="348">
        <f t="shared" si="2"/>
        <v>1</v>
      </c>
      <c r="H916" s="34">
        <f t="shared" si="95"/>
        <v>92</v>
      </c>
      <c r="I916" s="34">
        <f t="shared" si="3"/>
        <v>101</v>
      </c>
      <c r="J916" s="349" t="s">
        <v>676</v>
      </c>
      <c r="K916" s="349" t="s">
        <v>1156</v>
      </c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6">
        <v>36.0</v>
      </c>
      <c r="B917" s="346">
        <v>71.0</v>
      </c>
      <c r="C917" s="360">
        <v>154108.0</v>
      </c>
      <c r="D917" s="355">
        <v>4.0</v>
      </c>
      <c r="E917" s="34" t="str">
        <f>IF(ISBLANK('Pencacahan SSN24'!X101),"belum","sudah")</f>
        <v>sudah</v>
      </c>
      <c r="F917" s="348">
        <f t="shared" si="1"/>
        <v>1</v>
      </c>
      <c r="G917" s="348">
        <f t="shared" si="2"/>
        <v>1</v>
      </c>
      <c r="H917" s="34">
        <f t="shared" si="95"/>
        <v>92</v>
      </c>
      <c r="I917" s="34">
        <f t="shared" si="3"/>
        <v>101</v>
      </c>
      <c r="J917" s="349" t="s">
        <v>676</v>
      </c>
      <c r="K917" s="349" t="s">
        <v>1156</v>
      </c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6">
        <v>36.0</v>
      </c>
      <c r="B918" s="346">
        <v>71.0</v>
      </c>
      <c r="C918" s="360">
        <v>154108.0</v>
      </c>
      <c r="D918" s="355">
        <v>5.0</v>
      </c>
      <c r="E918" s="34" t="str">
        <f>IF(ISBLANK('Pencacahan SSN24'!Y101),"belum","sudah")</f>
        <v>sudah</v>
      </c>
      <c r="F918" s="348">
        <f t="shared" si="1"/>
        <v>1</v>
      </c>
      <c r="G918" s="348">
        <f t="shared" si="2"/>
        <v>1</v>
      </c>
      <c r="H918" s="34">
        <f t="shared" si="95"/>
        <v>92</v>
      </c>
      <c r="I918" s="34">
        <f t="shared" si="3"/>
        <v>101</v>
      </c>
      <c r="J918" s="349" t="s">
        <v>676</v>
      </c>
      <c r="K918" s="349" t="s">
        <v>1156</v>
      </c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6">
        <v>36.0</v>
      </c>
      <c r="B919" s="346">
        <v>71.0</v>
      </c>
      <c r="C919" s="360">
        <v>154108.0</v>
      </c>
      <c r="D919" s="355">
        <v>7.0</v>
      </c>
      <c r="E919" s="34" t="str">
        <f>IF(ISBLANK('Pencacahan SSN24'!Z101),"belum","sudah")</f>
        <v>sudah</v>
      </c>
      <c r="F919" s="348">
        <f t="shared" si="1"/>
        <v>1</v>
      </c>
      <c r="G919" s="348">
        <f t="shared" si="2"/>
        <v>1</v>
      </c>
      <c r="H919" s="34">
        <f t="shared" si="95"/>
        <v>92</v>
      </c>
      <c r="I919" s="34">
        <f t="shared" si="3"/>
        <v>101</v>
      </c>
      <c r="J919" s="349" t="s">
        <v>676</v>
      </c>
      <c r="K919" s="349" t="s">
        <v>1156</v>
      </c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6">
        <v>36.0</v>
      </c>
      <c r="B920" s="346">
        <v>71.0</v>
      </c>
      <c r="C920" s="360">
        <v>154108.0</v>
      </c>
      <c r="D920" s="355">
        <v>8.0</v>
      </c>
      <c r="E920" s="34" t="str">
        <f>IF(ISBLANK('Pencacahan SSN24'!AA101),"belum","sudah")</f>
        <v>sudah</v>
      </c>
      <c r="F920" s="348">
        <f t="shared" si="1"/>
        <v>1</v>
      </c>
      <c r="G920" s="348">
        <f t="shared" si="2"/>
        <v>1</v>
      </c>
      <c r="H920" s="34">
        <f t="shared" si="95"/>
        <v>92</v>
      </c>
      <c r="I920" s="34">
        <f t="shared" si="3"/>
        <v>101</v>
      </c>
      <c r="J920" s="349" t="s">
        <v>676</v>
      </c>
      <c r="K920" s="349" t="s">
        <v>1156</v>
      </c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6">
        <v>36.0</v>
      </c>
      <c r="B921" s="346">
        <v>71.0</v>
      </c>
      <c r="C921" s="360">
        <v>154108.0</v>
      </c>
      <c r="D921" s="355">
        <v>9.0</v>
      </c>
      <c r="E921" s="34" t="str">
        <f>IF(ISBLANK('Pencacahan SSN24'!AB101),"belum","sudah")</f>
        <v>sudah</v>
      </c>
      <c r="F921" s="348">
        <f t="shared" si="1"/>
        <v>1</v>
      </c>
      <c r="G921" s="348">
        <f t="shared" si="2"/>
        <v>1</v>
      </c>
      <c r="H921" s="34">
        <f t="shared" si="95"/>
        <v>92</v>
      </c>
      <c r="I921" s="34">
        <f t="shared" si="3"/>
        <v>101</v>
      </c>
      <c r="J921" s="349" t="s">
        <v>676</v>
      </c>
      <c r="K921" s="349" t="s">
        <v>1156</v>
      </c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6">
        <v>36.0</v>
      </c>
      <c r="B922" s="346">
        <v>71.0</v>
      </c>
      <c r="C922" s="360">
        <v>154108.0</v>
      </c>
      <c r="D922" s="355">
        <v>11.0</v>
      </c>
      <c r="E922" s="34" t="str">
        <f>IF(ISBLANK('Pencacahan SSN24'!AC101),"belum","sudah")</f>
        <v>sudah</v>
      </c>
      <c r="F922" s="348">
        <f t="shared" si="1"/>
        <v>1</v>
      </c>
      <c r="G922" s="348">
        <f t="shared" si="2"/>
        <v>1</v>
      </c>
      <c r="H922" s="34">
        <f t="shared" si="95"/>
        <v>92</v>
      </c>
      <c r="I922" s="34">
        <f t="shared" si="3"/>
        <v>101</v>
      </c>
      <c r="J922" s="349" t="s">
        <v>676</v>
      </c>
      <c r="K922" s="349" t="s">
        <v>1156</v>
      </c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6">
        <v>36.0</v>
      </c>
      <c r="B923" s="346">
        <v>71.0</v>
      </c>
      <c r="C923" s="360">
        <v>154108.0</v>
      </c>
      <c r="D923" s="355">
        <v>12.0</v>
      </c>
      <c r="E923" s="34" t="str">
        <f>IF(ISBLANK('Pencacahan SSN24'!AD101),"belum","sudah")</f>
        <v>sudah</v>
      </c>
      <c r="F923" s="348">
        <f t="shared" si="1"/>
        <v>1</v>
      </c>
      <c r="G923" s="348">
        <f t="shared" si="2"/>
        <v>1</v>
      </c>
      <c r="H923" s="34">
        <f t="shared" si="95"/>
        <v>92</v>
      </c>
      <c r="I923" s="34">
        <f t="shared" si="3"/>
        <v>101</v>
      </c>
      <c r="J923" s="349" t="s">
        <v>676</v>
      </c>
      <c r="K923" s="349" t="s">
        <v>1156</v>
      </c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6">
        <v>36.0</v>
      </c>
      <c r="B924" s="346">
        <v>71.0</v>
      </c>
      <c r="C924" s="360">
        <v>154154.0</v>
      </c>
      <c r="D924" s="355">
        <v>1.0</v>
      </c>
      <c r="E924" s="34" t="str">
        <f>IF(ISBLANK('Pencacahan SSN24'!U102),"belum","sudah")</f>
        <v>sudah</v>
      </c>
      <c r="F924" s="348">
        <f t="shared" si="1"/>
        <v>1</v>
      </c>
      <c r="G924" s="348">
        <f t="shared" si="2"/>
        <v>1</v>
      </c>
      <c r="H924" s="34">
        <f>H923+1</f>
        <v>93</v>
      </c>
      <c r="I924" s="34">
        <f t="shared" si="3"/>
        <v>102</v>
      </c>
      <c r="J924" s="349" t="s">
        <v>676</v>
      </c>
      <c r="K924" s="349" t="s">
        <v>1156</v>
      </c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6">
        <v>36.0</v>
      </c>
      <c r="B925" s="346">
        <v>71.0</v>
      </c>
      <c r="C925" s="360">
        <v>154154.0</v>
      </c>
      <c r="D925" s="355">
        <v>2.0</v>
      </c>
      <c r="E925" s="34" t="str">
        <f>IF(ISBLANK('Pencacahan SSN24'!V102),"belum","sudah")</f>
        <v>sudah</v>
      </c>
      <c r="F925" s="348">
        <f t="shared" si="1"/>
        <v>1</v>
      </c>
      <c r="G925" s="348">
        <f t="shared" si="2"/>
        <v>1</v>
      </c>
      <c r="H925" s="34">
        <f t="shared" ref="H925:H933" si="96">H924</f>
        <v>93</v>
      </c>
      <c r="I925" s="34">
        <f t="shared" si="3"/>
        <v>102</v>
      </c>
      <c r="J925" s="349" t="s">
        <v>676</v>
      </c>
      <c r="K925" s="349" t="s">
        <v>1156</v>
      </c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6">
        <v>36.0</v>
      </c>
      <c r="B926" s="346">
        <v>71.0</v>
      </c>
      <c r="C926" s="360">
        <v>154154.0</v>
      </c>
      <c r="D926" s="355">
        <v>3.0</v>
      </c>
      <c r="E926" s="34" t="str">
        <f>IF(ISBLANK('Pencacahan SSN24'!W102),"belum","sudah")</f>
        <v>sudah</v>
      </c>
      <c r="F926" s="348">
        <f t="shared" si="1"/>
        <v>1</v>
      </c>
      <c r="G926" s="348">
        <f t="shared" si="2"/>
        <v>1</v>
      </c>
      <c r="H926" s="34">
        <f t="shared" si="96"/>
        <v>93</v>
      </c>
      <c r="I926" s="34">
        <f t="shared" si="3"/>
        <v>102</v>
      </c>
      <c r="J926" s="349" t="s">
        <v>676</v>
      </c>
      <c r="K926" s="349" t="s">
        <v>1156</v>
      </c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6">
        <v>36.0</v>
      </c>
      <c r="B927" s="346">
        <v>71.0</v>
      </c>
      <c r="C927" s="360">
        <v>154154.0</v>
      </c>
      <c r="D927" s="355">
        <v>4.0</v>
      </c>
      <c r="E927" s="34" t="str">
        <f>IF(ISBLANK('Pencacahan SSN24'!X102),"belum","sudah")</f>
        <v>sudah</v>
      </c>
      <c r="F927" s="348">
        <f t="shared" si="1"/>
        <v>1</v>
      </c>
      <c r="G927" s="348">
        <f t="shared" si="2"/>
        <v>1</v>
      </c>
      <c r="H927" s="34">
        <f t="shared" si="96"/>
        <v>93</v>
      </c>
      <c r="I927" s="34">
        <f t="shared" si="3"/>
        <v>102</v>
      </c>
      <c r="J927" s="349" t="s">
        <v>676</v>
      </c>
      <c r="K927" s="349" t="s">
        <v>1156</v>
      </c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6">
        <v>36.0</v>
      </c>
      <c r="B928" s="346">
        <v>71.0</v>
      </c>
      <c r="C928" s="360">
        <v>154154.0</v>
      </c>
      <c r="D928" s="355">
        <v>5.0</v>
      </c>
      <c r="E928" s="34" t="str">
        <f>IF(ISBLANK('Pencacahan SSN24'!Y102),"belum","sudah")</f>
        <v>sudah</v>
      </c>
      <c r="F928" s="348">
        <f t="shared" si="1"/>
        <v>1</v>
      </c>
      <c r="G928" s="348">
        <f t="shared" si="2"/>
        <v>1</v>
      </c>
      <c r="H928" s="34">
        <f t="shared" si="96"/>
        <v>93</v>
      </c>
      <c r="I928" s="34">
        <f t="shared" si="3"/>
        <v>102</v>
      </c>
      <c r="J928" s="349" t="s">
        <v>676</v>
      </c>
      <c r="K928" s="349" t="s">
        <v>1156</v>
      </c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6">
        <v>36.0</v>
      </c>
      <c r="B929" s="346">
        <v>71.0</v>
      </c>
      <c r="C929" s="360">
        <v>154154.0</v>
      </c>
      <c r="D929" s="355">
        <v>6.0</v>
      </c>
      <c r="E929" s="34" t="str">
        <f>IF(ISBLANK('Pencacahan SSN24'!Z102),"belum","sudah")</f>
        <v>sudah</v>
      </c>
      <c r="F929" s="348">
        <f t="shared" si="1"/>
        <v>1</v>
      </c>
      <c r="G929" s="348">
        <f t="shared" si="2"/>
        <v>1</v>
      </c>
      <c r="H929" s="34">
        <f t="shared" si="96"/>
        <v>93</v>
      </c>
      <c r="I929" s="34">
        <f t="shared" si="3"/>
        <v>102</v>
      </c>
      <c r="J929" s="349" t="s">
        <v>676</v>
      </c>
      <c r="K929" s="349" t="s">
        <v>1156</v>
      </c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6">
        <v>36.0</v>
      </c>
      <c r="B930" s="346">
        <v>71.0</v>
      </c>
      <c r="C930" s="360">
        <v>154154.0</v>
      </c>
      <c r="D930" s="355">
        <v>8.0</v>
      </c>
      <c r="E930" s="34" t="str">
        <f>IF(ISBLANK('Pencacahan SSN24'!AA102),"belum","sudah")</f>
        <v>sudah</v>
      </c>
      <c r="F930" s="348">
        <f t="shared" si="1"/>
        <v>1</v>
      </c>
      <c r="G930" s="348">
        <f t="shared" si="2"/>
        <v>1</v>
      </c>
      <c r="H930" s="34">
        <f t="shared" si="96"/>
        <v>93</v>
      </c>
      <c r="I930" s="34">
        <f t="shared" si="3"/>
        <v>102</v>
      </c>
      <c r="J930" s="349" t="s">
        <v>676</v>
      </c>
      <c r="K930" s="349" t="s">
        <v>1156</v>
      </c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6">
        <v>36.0</v>
      </c>
      <c r="B931" s="346">
        <v>71.0</v>
      </c>
      <c r="C931" s="360">
        <v>154154.0</v>
      </c>
      <c r="D931" s="355">
        <v>9.0</v>
      </c>
      <c r="E931" s="34" t="str">
        <f>IF(ISBLANK('Pencacahan SSN24'!AB102),"belum","sudah")</f>
        <v>sudah</v>
      </c>
      <c r="F931" s="348">
        <f t="shared" si="1"/>
        <v>1</v>
      </c>
      <c r="G931" s="348">
        <f t="shared" si="2"/>
        <v>1</v>
      </c>
      <c r="H931" s="34">
        <f t="shared" si="96"/>
        <v>93</v>
      </c>
      <c r="I931" s="34">
        <f t="shared" si="3"/>
        <v>102</v>
      </c>
      <c r="J931" s="349" t="s">
        <v>676</v>
      </c>
      <c r="K931" s="349" t="s">
        <v>1156</v>
      </c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6">
        <v>36.0</v>
      </c>
      <c r="B932" s="346">
        <v>71.0</v>
      </c>
      <c r="C932" s="360">
        <v>154154.0</v>
      </c>
      <c r="D932" s="355">
        <v>10.0</v>
      </c>
      <c r="E932" s="34" t="str">
        <f>IF(ISBLANK('Pencacahan SSN24'!AC102),"belum","sudah")</f>
        <v>sudah</v>
      </c>
      <c r="F932" s="348">
        <f t="shared" si="1"/>
        <v>1</v>
      </c>
      <c r="G932" s="348">
        <f t="shared" si="2"/>
        <v>1</v>
      </c>
      <c r="H932" s="34">
        <f t="shared" si="96"/>
        <v>93</v>
      </c>
      <c r="I932" s="34">
        <f t="shared" si="3"/>
        <v>102</v>
      </c>
      <c r="J932" s="349" t="s">
        <v>676</v>
      </c>
      <c r="K932" s="349" t="s">
        <v>1156</v>
      </c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6">
        <v>36.0</v>
      </c>
      <c r="B933" s="346">
        <v>71.0</v>
      </c>
      <c r="C933" s="360">
        <v>154154.0</v>
      </c>
      <c r="D933" s="355">
        <v>21.0</v>
      </c>
      <c r="E933" s="34" t="str">
        <f>IF(ISBLANK('Pencacahan SSN24'!AD102),"belum","sudah")</f>
        <v>sudah</v>
      </c>
      <c r="F933" s="348">
        <f t="shared" si="1"/>
        <v>1</v>
      </c>
      <c r="G933" s="348">
        <f t="shared" si="2"/>
        <v>1</v>
      </c>
      <c r="H933" s="34">
        <f t="shared" si="96"/>
        <v>93</v>
      </c>
      <c r="I933" s="34">
        <f t="shared" si="3"/>
        <v>102</v>
      </c>
      <c r="J933" s="349" t="s">
        <v>676</v>
      </c>
      <c r="K933" s="349" t="s">
        <v>1156</v>
      </c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6">
        <v>36.0</v>
      </c>
      <c r="B934" s="346">
        <v>71.0</v>
      </c>
      <c r="C934" s="350">
        <v>154203.0</v>
      </c>
      <c r="D934" s="347">
        <v>3.0</v>
      </c>
      <c r="E934" s="34" t="str">
        <f>IF(ISBLANK('Pencacahan SSN24'!U103),"belum","sudah")</f>
        <v>sudah</v>
      </c>
      <c r="F934" s="348">
        <f t="shared" si="1"/>
        <v>1</v>
      </c>
      <c r="G934" s="348">
        <f t="shared" si="2"/>
        <v>1</v>
      </c>
      <c r="H934" s="34">
        <f>H933+1</f>
        <v>94</v>
      </c>
      <c r="I934" s="34">
        <f t="shared" si="3"/>
        <v>103</v>
      </c>
      <c r="J934" s="349" t="s">
        <v>676</v>
      </c>
      <c r="K934" s="349" t="s">
        <v>543</v>
      </c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6">
        <v>36.0</v>
      </c>
      <c r="B935" s="346">
        <v>71.0</v>
      </c>
      <c r="C935" s="350">
        <v>154203.0</v>
      </c>
      <c r="D935" s="347">
        <v>4.0</v>
      </c>
      <c r="E935" s="34" t="str">
        <f>IF(ISBLANK('Pencacahan SSN24'!V103),"belum","sudah")</f>
        <v>sudah</v>
      </c>
      <c r="F935" s="348">
        <f t="shared" si="1"/>
        <v>1</v>
      </c>
      <c r="G935" s="348">
        <f t="shared" si="2"/>
        <v>1</v>
      </c>
      <c r="H935" s="34">
        <f t="shared" ref="H935:H943" si="97">H934</f>
        <v>94</v>
      </c>
      <c r="I935" s="34">
        <f t="shared" si="3"/>
        <v>103</v>
      </c>
      <c r="J935" s="349" t="s">
        <v>676</v>
      </c>
      <c r="K935" s="349" t="s">
        <v>543</v>
      </c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6">
        <v>36.0</v>
      </c>
      <c r="B936" s="346">
        <v>71.0</v>
      </c>
      <c r="C936" s="350">
        <v>154203.0</v>
      </c>
      <c r="D936" s="347">
        <v>7.0</v>
      </c>
      <c r="E936" s="34" t="str">
        <f>IF(ISBLANK('Pencacahan SSN24'!W103),"belum","sudah")</f>
        <v>sudah</v>
      </c>
      <c r="F936" s="348">
        <f t="shared" si="1"/>
        <v>1</v>
      </c>
      <c r="G936" s="348">
        <f t="shared" si="2"/>
        <v>1</v>
      </c>
      <c r="H936" s="34">
        <f t="shared" si="97"/>
        <v>94</v>
      </c>
      <c r="I936" s="34">
        <f t="shared" si="3"/>
        <v>103</v>
      </c>
      <c r="J936" s="349" t="s">
        <v>676</v>
      </c>
      <c r="K936" s="349" t="s">
        <v>543</v>
      </c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6">
        <v>36.0</v>
      </c>
      <c r="B937" s="346">
        <v>71.0</v>
      </c>
      <c r="C937" s="350">
        <v>154203.0</v>
      </c>
      <c r="D937" s="347">
        <v>8.0</v>
      </c>
      <c r="E937" s="34" t="str">
        <f>IF(ISBLANK('Pencacahan SSN24'!X103),"belum","sudah")</f>
        <v>sudah</v>
      </c>
      <c r="F937" s="348">
        <f t="shared" si="1"/>
        <v>1</v>
      </c>
      <c r="G937" s="348">
        <f t="shared" si="2"/>
        <v>1</v>
      </c>
      <c r="H937" s="34">
        <f t="shared" si="97"/>
        <v>94</v>
      </c>
      <c r="I937" s="34">
        <f t="shared" si="3"/>
        <v>103</v>
      </c>
      <c r="J937" s="349" t="s">
        <v>676</v>
      </c>
      <c r="K937" s="349" t="s">
        <v>543</v>
      </c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6">
        <v>36.0</v>
      </c>
      <c r="B938" s="346">
        <v>71.0</v>
      </c>
      <c r="C938" s="350">
        <v>154203.0</v>
      </c>
      <c r="D938" s="347">
        <v>9.0</v>
      </c>
      <c r="E938" s="34" t="str">
        <f>IF(ISBLANK('Pencacahan SSN24'!Y103),"belum","sudah")</f>
        <v>sudah</v>
      </c>
      <c r="F938" s="348">
        <f t="shared" si="1"/>
        <v>1</v>
      </c>
      <c r="G938" s="348">
        <f t="shared" si="2"/>
        <v>1</v>
      </c>
      <c r="H938" s="34">
        <f t="shared" si="97"/>
        <v>94</v>
      </c>
      <c r="I938" s="34">
        <f t="shared" si="3"/>
        <v>103</v>
      </c>
      <c r="J938" s="349" t="s">
        <v>676</v>
      </c>
      <c r="K938" s="349" t="s">
        <v>543</v>
      </c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6">
        <v>36.0</v>
      </c>
      <c r="B939" s="346">
        <v>71.0</v>
      </c>
      <c r="C939" s="350">
        <v>154203.0</v>
      </c>
      <c r="D939" s="347">
        <v>10.0</v>
      </c>
      <c r="E939" s="34" t="str">
        <f>IF(ISBLANK('Pencacahan SSN24'!Z103),"belum","sudah")</f>
        <v>sudah</v>
      </c>
      <c r="F939" s="348">
        <f t="shared" si="1"/>
        <v>1</v>
      </c>
      <c r="G939" s="348">
        <f t="shared" si="2"/>
        <v>1</v>
      </c>
      <c r="H939" s="34">
        <f t="shared" si="97"/>
        <v>94</v>
      </c>
      <c r="I939" s="34">
        <f t="shared" si="3"/>
        <v>103</v>
      </c>
      <c r="J939" s="349" t="s">
        <v>676</v>
      </c>
      <c r="K939" s="349" t="s">
        <v>543</v>
      </c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6">
        <v>36.0</v>
      </c>
      <c r="B940" s="346">
        <v>71.0</v>
      </c>
      <c r="C940" s="350">
        <v>154203.0</v>
      </c>
      <c r="D940" s="347">
        <v>21.0</v>
      </c>
      <c r="E940" s="34" t="str">
        <f>IF(ISBLANK('Pencacahan SSN24'!AA103),"belum","sudah")</f>
        <v>sudah</v>
      </c>
      <c r="F940" s="348">
        <f t="shared" si="1"/>
        <v>1</v>
      </c>
      <c r="G940" s="348">
        <f t="shared" si="2"/>
        <v>1</v>
      </c>
      <c r="H940" s="34">
        <f t="shared" si="97"/>
        <v>94</v>
      </c>
      <c r="I940" s="34">
        <f t="shared" si="3"/>
        <v>103</v>
      </c>
      <c r="J940" s="349" t="s">
        <v>676</v>
      </c>
      <c r="K940" s="349" t="s">
        <v>543</v>
      </c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6">
        <v>36.0</v>
      </c>
      <c r="B941" s="346">
        <v>71.0</v>
      </c>
      <c r="C941" s="350">
        <v>154203.0</v>
      </c>
      <c r="D941" s="347">
        <v>22.0</v>
      </c>
      <c r="E941" s="34" t="str">
        <f>IF(ISBLANK('Pencacahan SSN24'!AB103),"belum","sudah")</f>
        <v>sudah</v>
      </c>
      <c r="F941" s="348">
        <f t="shared" si="1"/>
        <v>1</v>
      </c>
      <c r="G941" s="348">
        <f t="shared" si="2"/>
        <v>1</v>
      </c>
      <c r="H941" s="34">
        <f t="shared" si="97"/>
        <v>94</v>
      </c>
      <c r="I941" s="34">
        <f t="shared" si="3"/>
        <v>103</v>
      </c>
      <c r="J941" s="349" t="s">
        <v>676</v>
      </c>
      <c r="K941" s="349" t="s">
        <v>543</v>
      </c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6">
        <v>36.0</v>
      </c>
      <c r="B942" s="346">
        <v>71.0</v>
      </c>
      <c r="C942" s="350">
        <v>154203.0</v>
      </c>
      <c r="D942" s="347">
        <v>23.0</v>
      </c>
      <c r="E942" s="34" t="str">
        <f>IF(ISBLANK('Pencacahan SSN24'!AC103),"belum","sudah")</f>
        <v>sudah</v>
      </c>
      <c r="F942" s="348">
        <f t="shared" si="1"/>
        <v>1</v>
      </c>
      <c r="G942" s="348">
        <f t="shared" si="2"/>
        <v>1</v>
      </c>
      <c r="H942" s="34">
        <f t="shared" si="97"/>
        <v>94</v>
      </c>
      <c r="I942" s="34">
        <f t="shared" si="3"/>
        <v>103</v>
      </c>
      <c r="J942" s="349" t="s">
        <v>676</v>
      </c>
      <c r="K942" s="349" t="s">
        <v>543</v>
      </c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6">
        <v>36.0</v>
      </c>
      <c r="B943" s="346">
        <v>71.0</v>
      </c>
      <c r="C943" s="350">
        <v>154203.0</v>
      </c>
      <c r="D943" s="347">
        <v>24.0</v>
      </c>
      <c r="E943" s="34" t="str">
        <f>IF(ISBLANK('Pencacahan SSN24'!AD103),"belum","sudah")</f>
        <v>sudah</v>
      </c>
      <c r="F943" s="348">
        <f t="shared" si="1"/>
        <v>1</v>
      </c>
      <c r="G943" s="348">
        <f t="shared" si="2"/>
        <v>1</v>
      </c>
      <c r="H943" s="34">
        <f t="shared" si="97"/>
        <v>94</v>
      </c>
      <c r="I943" s="34">
        <f t="shared" si="3"/>
        <v>103</v>
      </c>
      <c r="J943" s="349" t="s">
        <v>676</v>
      </c>
      <c r="K943" s="349" t="s">
        <v>543</v>
      </c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6">
        <v>36.0</v>
      </c>
      <c r="B944" s="346">
        <v>71.0</v>
      </c>
      <c r="C944" s="360">
        <v>154250.0</v>
      </c>
      <c r="D944" s="355">
        <v>1.0</v>
      </c>
      <c r="E944" s="34" t="str">
        <f>IF(ISBLANK('Pencacahan SSN24'!U104),"belum","sudah")</f>
        <v>sudah</v>
      </c>
      <c r="F944" s="348">
        <f t="shared" si="1"/>
        <v>1</v>
      </c>
      <c r="G944" s="348">
        <f t="shared" si="2"/>
        <v>1</v>
      </c>
      <c r="H944" s="34">
        <f>H943+1</f>
        <v>95</v>
      </c>
      <c r="I944" s="34">
        <f t="shared" si="3"/>
        <v>104</v>
      </c>
      <c r="J944" s="349" t="s">
        <v>1150</v>
      </c>
      <c r="K944" s="349" t="s">
        <v>1169</v>
      </c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6">
        <v>36.0</v>
      </c>
      <c r="B945" s="346">
        <v>71.0</v>
      </c>
      <c r="C945" s="360">
        <v>154250.0</v>
      </c>
      <c r="D945" s="355">
        <v>2.0</v>
      </c>
      <c r="E945" s="34" t="str">
        <f>IF(ISBLANK('Pencacahan SSN24'!V104),"belum","sudah")</f>
        <v>sudah</v>
      </c>
      <c r="F945" s="348">
        <f t="shared" si="1"/>
        <v>1</v>
      </c>
      <c r="G945" s="348">
        <f t="shared" si="2"/>
        <v>1</v>
      </c>
      <c r="H945" s="34">
        <f t="shared" ref="H945:H953" si="98">H944</f>
        <v>95</v>
      </c>
      <c r="I945" s="34">
        <f t="shared" si="3"/>
        <v>104</v>
      </c>
      <c r="J945" s="349" t="s">
        <v>1150</v>
      </c>
      <c r="K945" s="349" t="s">
        <v>1169</v>
      </c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6">
        <v>36.0</v>
      </c>
      <c r="B946" s="346">
        <v>71.0</v>
      </c>
      <c r="C946" s="360">
        <v>154250.0</v>
      </c>
      <c r="D946" s="355">
        <v>3.0</v>
      </c>
      <c r="E946" s="34" t="str">
        <f>IF(ISBLANK('Pencacahan SSN24'!W104),"belum","sudah")</f>
        <v>sudah</v>
      </c>
      <c r="F946" s="348">
        <f t="shared" si="1"/>
        <v>1</v>
      </c>
      <c r="G946" s="348">
        <f t="shared" si="2"/>
        <v>1</v>
      </c>
      <c r="H946" s="34">
        <f t="shared" si="98"/>
        <v>95</v>
      </c>
      <c r="I946" s="34">
        <f t="shared" si="3"/>
        <v>104</v>
      </c>
      <c r="J946" s="349" t="s">
        <v>1150</v>
      </c>
      <c r="K946" s="349" t="s">
        <v>1169</v>
      </c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6">
        <v>36.0</v>
      </c>
      <c r="B947" s="346">
        <v>71.0</v>
      </c>
      <c r="C947" s="360">
        <v>154250.0</v>
      </c>
      <c r="D947" s="355">
        <v>4.0</v>
      </c>
      <c r="E947" s="34" t="str">
        <f>IF(ISBLANK('Pencacahan SSN24'!X104),"belum","sudah")</f>
        <v>sudah</v>
      </c>
      <c r="F947" s="348">
        <f t="shared" si="1"/>
        <v>1</v>
      </c>
      <c r="G947" s="348">
        <f t="shared" si="2"/>
        <v>1</v>
      </c>
      <c r="H947" s="34">
        <f t="shared" si="98"/>
        <v>95</v>
      </c>
      <c r="I947" s="34">
        <f t="shared" si="3"/>
        <v>104</v>
      </c>
      <c r="J947" s="349" t="s">
        <v>1150</v>
      </c>
      <c r="K947" s="349" t="s">
        <v>1169</v>
      </c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6">
        <v>36.0</v>
      </c>
      <c r="B948" s="346">
        <v>71.0</v>
      </c>
      <c r="C948" s="360">
        <v>154250.0</v>
      </c>
      <c r="D948" s="355">
        <v>5.0</v>
      </c>
      <c r="E948" s="34" t="str">
        <f>IF(ISBLANK('Pencacahan SSN24'!Y104),"belum","sudah")</f>
        <v>sudah</v>
      </c>
      <c r="F948" s="348">
        <f t="shared" si="1"/>
        <v>1</v>
      </c>
      <c r="G948" s="348">
        <f t="shared" si="2"/>
        <v>1</v>
      </c>
      <c r="H948" s="34">
        <f t="shared" si="98"/>
        <v>95</v>
      </c>
      <c r="I948" s="34">
        <f t="shared" si="3"/>
        <v>104</v>
      </c>
      <c r="J948" s="349" t="s">
        <v>1150</v>
      </c>
      <c r="K948" s="349" t="s">
        <v>1169</v>
      </c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6">
        <v>36.0</v>
      </c>
      <c r="B949" s="346">
        <v>71.0</v>
      </c>
      <c r="C949" s="360">
        <v>154250.0</v>
      </c>
      <c r="D949" s="355">
        <v>6.0</v>
      </c>
      <c r="E949" s="34" t="str">
        <f>IF(ISBLANK('Pencacahan SSN24'!Z104),"belum","sudah")</f>
        <v>sudah</v>
      </c>
      <c r="F949" s="348">
        <f t="shared" si="1"/>
        <v>1</v>
      </c>
      <c r="G949" s="348">
        <f t="shared" si="2"/>
        <v>1</v>
      </c>
      <c r="H949" s="34">
        <f t="shared" si="98"/>
        <v>95</v>
      </c>
      <c r="I949" s="34">
        <f t="shared" si="3"/>
        <v>104</v>
      </c>
      <c r="J949" s="349" t="s">
        <v>1150</v>
      </c>
      <c r="K949" s="349" t="s">
        <v>1169</v>
      </c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6">
        <v>36.0</v>
      </c>
      <c r="B950" s="346">
        <v>71.0</v>
      </c>
      <c r="C950" s="360">
        <v>154250.0</v>
      </c>
      <c r="D950" s="355">
        <v>7.0</v>
      </c>
      <c r="E950" s="34" t="str">
        <f>IF(ISBLANK('Pencacahan SSN24'!AA104),"belum","sudah")</f>
        <v>sudah</v>
      </c>
      <c r="F950" s="348">
        <f t="shared" si="1"/>
        <v>1</v>
      </c>
      <c r="G950" s="348">
        <f t="shared" si="2"/>
        <v>1</v>
      </c>
      <c r="H950" s="34">
        <f t="shared" si="98"/>
        <v>95</v>
      </c>
      <c r="I950" s="34">
        <f t="shared" si="3"/>
        <v>104</v>
      </c>
      <c r="J950" s="349" t="s">
        <v>1150</v>
      </c>
      <c r="K950" s="349" t="s">
        <v>1169</v>
      </c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6">
        <v>36.0</v>
      </c>
      <c r="B951" s="346">
        <v>71.0</v>
      </c>
      <c r="C951" s="360">
        <v>154250.0</v>
      </c>
      <c r="D951" s="355">
        <v>9.0</v>
      </c>
      <c r="E951" s="34" t="str">
        <f>IF(ISBLANK('Pencacahan SSN24'!AB104),"belum","sudah")</f>
        <v>sudah</v>
      </c>
      <c r="F951" s="348">
        <f t="shared" si="1"/>
        <v>1</v>
      </c>
      <c r="G951" s="348">
        <f t="shared" si="2"/>
        <v>1</v>
      </c>
      <c r="H951" s="34">
        <f t="shared" si="98"/>
        <v>95</v>
      </c>
      <c r="I951" s="34">
        <f t="shared" si="3"/>
        <v>104</v>
      </c>
      <c r="J951" s="349" t="s">
        <v>1150</v>
      </c>
      <c r="K951" s="349" t="s">
        <v>1169</v>
      </c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6">
        <v>36.0</v>
      </c>
      <c r="B952" s="346">
        <v>71.0</v>
      </c>
      <c r="C952" s="360">
        <v>154250.0</v>
      </c>
      <c r="D952" s="355">
        <v>10.0</v>
      </c>
      <c r="E952" s="34" t="str">
        <f>IF(ISBLANK('Pencacahan SSN24'!AC104),"belum","sudah")</f>
        <v>sudah</v>
      </c>
      <c r="F952" s="348">
        <f t="shared" si="1"/>
        <v>1</v>
      </c>
      <c r="G952" s="348">
        <f t="shared" si="2"/>
        <v>1</v>
      </c>
      <c r="H952" s="34">
        <f t="shared" si="98"/>
        <v>95</v>
      </c>
      <c r="I952" s="34">
        <f t="shared" si="3"/>
        <v>104</v>
      </c>
      <c r="J952" s="349" t="s">
        <v>1150</v>
      </c>
      <c r="K952" s="349" t="s">
        <v>1169</v>
      </c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6">
        <v>36.0</v>
      </c>
      <c r="B953" s="346">
        <v>71.0</v>
      </c>
      <c r="C953" s="360">
        <v>154250.0</v>
      </c>
      <c r="D953" s="355">
        <v>21.0</v>
      </c>
      <c r="E953" s="34" t="str">
        <f>IF(ISBLANK('Pencacahan SSN24'!AD104),"belum","sudah")</f>
        <v>sudah</v>
      </c>
      <c r="F953" s="348">
        <f t="shared" si="1"/>
        <v>1</v>
      </c>
      <c r="G953" s="348">
        <f t="shared" si="2"/>
        <v>1</v>
      </c>
      <c r="H953" s="34">
        <f t="shared" si="98"/>
        <v>95</v>
      </c>
      <c r="I953" s="34">
        <f t="shared" si="3"/>
        <v>104</v>
      </c>
      <c r="J953" s="349" t="s">
        <v>1150</v>
      </c>
      <c r="K953" s="349" t="s">
        <v>1169</v>
      </c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6">
        <v>36.0</v>
      </c>
      <c r="B954" s="346">
        <v>71.0</v>
      </c>
      <c r="C954" s="360">
        <v>154292.0</v>
      </c>
      <c r="D954" s="355">
        <v>1.0</v>
      </c>
      <c r="E954" s="34" t="str">
        <f>IF(ISBLANK('Pencacahan SSN24'!U105),"belum","sudah")</f>
        <v>sudah</v>
      </c>
      <c r="F954" s="348">
        <f t="shared" si="1"/>
        <v>1</v>
      </c>
      <c r="G954" s="348">
        <f t="shared" si="2"/>
        <v>1</v>
      </c>
      <c r="H954" s="34">
        <f>H953+1</f>
        <v>96</v>
      </c>
      <c r="I954" s="34">
        <f t="shared" si="3"/>
        <v>105</v>
      </c>
      <c r="J954" s="349" t="s">
        <v>1021</v>
      </c>
      <c r="K954" s="349" t="s">
        <v>1174</v>
      </c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6">
        <v>36.0</v>
      </c>
      <c r="B955" s="346">
        <v>71.0</v>
      </c>
      <c r="C955" s="360">
        <v>154292.0</v>
      </c>
      <c r="D955" s="355">
        <v>2.0</v>
      </c>
      <c r="E955" s="34" t="str">
        <f>IF(ISBLANK('Pencacahan SSN24'!V105),"belum","sudah")</f>
        <v>sudah</v>
      </c>
      <c r="F955" s="348">
        <f t="shared" si="1"/>
        <v>1</v>
      </c>
      <c r="G955" s="348">
        <f t="shared" si="2"/>
        <v>1</v>
      </c>
      <c r="H955" s="34">
        <f t="shared" ref="H955:H963" si="99">H954</f>
        <v>96</v>
      </c>
      <c r="I955" s="34">
        <f t="shared" si="3"/>
        <v>105</v>
      </c>
      <c r="J955" s="349" t="s">
        <v>1021</v>
      </c>
      <c r="K955" s="349" t="s">
        <v>1174</v>
      </c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6">
        <v>36.0</v>
      </c>
      <c r="B956" s="346">
        <v>71.0</v>
      </c>
      <c r="C956" s="360">
        <v>154292.0</v>
      </c>
      <c r="D956" s="355">
        <v>3.0</v>
      </c>
      <c r="E956" s="34" t="str">
        <f>IF(ISBLANK('Pencacahan SSN24'!W105),"belum","sudah")</f>
        <v>sudah</v>
      </c>
      <c r="F956" s="348">
        <f t="shared" si="1"/>
        <v>1</v>
      </c>
      <c r="G956" s="348">
        <f t="shared" si="2"/>
        <v>1</v>
      </c>
      <c r="H956" s="34">
        <f t="shared" si="99"/>
        <v>96</v>
      </c>
      <c r="I956" s="34">
        <f t="shared" si="3"/>
        <v>105</v>
      </c>
      <c r="J956" s="349" t="s">
        <v>1021</v>
      </c>
      <c r="K956" s="349" t="s">
        <v>1174</v>
      </c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6">
        <v>36.0</v>
      </c>
      <c r="B957" s="346">
        <v>71.0</v>
      </c>
      <c r="C957" s="360">
        <v>154292.0</v>
      </c>
      <c r="D957" s="355">
        <v>4.0</v>
      </c>
      <c r="E957" s="34" t="str">
        <f>IF(ISBLANK('Pencacahan SSN24'!X105),"belum","sudah")</f>
        <v>sudah</v>
      </c>
      <c r="F957" s="348">
        <f t="shared" si="1"/>
        <v>1</v>
      </c>
      <c r="G957" s="348">
        <f t="shared" si="2"/>
        <v>1</v>
      </c>
      <c r="H957" s="34">
        <f t="shared" si="99"/>
        <v>96</v>
      </c>
      <c r="I957" s="34">
        <f t="shared" si="3"/>
        <v>105</v>
      </c>
      <c r="J957" s="349" t="s">
        <v>1021</v>
      </c>
      <c r="K957" s="349" t="s">
        <v>1174</v>
      </c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6">
        <v>36.0</v>
      </c>
      <c r="B958" s="346">
        <v>71.0</v>
      </c>
      <c r="C958" s="360">
        <v>154292.0</v>
      </c>
      <c r="D958" s="355">
        <v>5.0</v>
      </c>
      <c r="E958" s="34" t="str">
        <f>IF(ISBLANK('Pencacahan SSN24'!Y105),"belum","sudah")</f>
        <v>sudah</v>
      </c>
      <c r="F958" s="348">
        <f t="shared" si="1"/>
        <v>1</v>
      </c>
      <c r="G958" s="348">
        <f t="shared" si="2"/>
        <v>1</v>
      </c>
      <c r="H958" s="34">
        <f t="shared" si="99"/>
        <v>96</v>
      </c>
      <c r="I958" s="34">
        <f t="shared" si="3"/>
        <v>105</v>
      </c>
      <c r="J958" s="349" t="s">
        <v>1021</v>
      </c>
      <c r="K958" s="349" t="s">
        <v>1174</v>
      </c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6">
        <v>36.0</v>
      </c>
      <c r="B959" s="346">
        <v>71.0</v>
      </c>
      <c r="C959" s="360">
        <v>154292.0</v>
      </c>
      <c r="D959" s="355">
        <v>7.0</v>
      </c>
      <c r="E959" s="34" t="str">
        <f>IF(ISBLANK('Pencacahan SSN24'!Z105),"belum","sudah")</f>
        <v>sudah</v>
      </c>
      <c r="F959" s="348">
        <f t="shared" si="1"/>
        <v>1</v>
      </c>
      <c r="G959" s="348">
        <f t="shared" si="2"/>
        <v>1</v>
      </c>
      <c r="H959" s="34">
        <f t="shared" si="99"/>
        <v>96</v>
      </c>
      <c r="I959" s="34">
        <f t="shared" si="3"/>
        <v>105</v>
      </c>
      <c r="J959" s="349" t="s">
        <v>1021</v>
      </c>
      <c r="K959" s="349" t="s">
        <v>1174</v>
      </c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6">
        <v>36.0</v>
      </c>
      <c r="B960" s="346">
        <v>71.0</v>
      </c>
      <c r="C960" s="360">
        <v>154292.0</v>
      </c>
      <c r="D960" s="355">
        <v>9.0</v>
      </c>
      <c r="E960" s="34" t="str">
        <f>IF(ISBLANK('Pencacahan SSN24'!AA105),"belum","sudah")</f>
        <v>sudah</v>
      </c>
      <c r="F960" s="348">
        <f t="shared" si="1"/>
        <v>1</v>
      </c>
      <c r="G960" s="348">
        <f t="shared" si="2"/>
        <v>1</v>
      </c>
      <c r="H960" s="34">
        <f t="shared" si="99"/>
        <v>96</v>
      </c>
      <c r="I960" s="34">
        <f t="shared" si="3"/>
        <v>105</v>
      </c>
      <c r="J960" s="349" t="s">
        <v>1021</v>
      </c>
      <c r="K960" s="349" t="s">
        <v>1174</v>
      </c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6">
        <v>36.0</v>
      </c>
      <c r="B961" s="346">
        <v>71.0</v>
      </c>
      <c r="C961" s="360">
        <v>154292.0</v>
      </c>
      <c r="D961" s="355">
        <v>10.0</v>
      </c>
      <c r="E961" s="34" t="str">
        <f>IF(ISBLANK('Pencacahan SSN24'!AB105),"belum","sudah")</f>
        <v>sudah</v>
      </c>
      <c r="F961" s="348">
        <f t="shared" si="1"/>
        <v>1</v>
      </c>
      <c r="G961" s="348">
        <f t="shared" si="2"/>
        <v>1</v>
      </c>
      <c r="H961" s="34">
        <f t="shared" si="99"/>
        <v>96</v>
      </c>
      <c r="I961" s="34">
        <f t="shared" si="3"/>
        <v>105</v>
      </c>
      <c r="J961" s="349" t="s">
        <v>1021</v>
      </c>
      <c r="K961" s="349" t="s">
        <v>1174</v>
      </c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6">
        <v>36.0</v>
      </c>
      <c r="B962" s="346">
        <v>71.0</v>
      </c>
      <c r="C962" s="360">
        <v>154292.0</v>
      </c>
      <c r="D962" s="355">
        <v>11.0</v>
      </c>
      <c r="E962" s="34" t="str">
        <f>IF(ISBLANK('Pencacahan SSN24'!AC105),"belum","sudah")</f>
        <v>sudah</v>
      </c>
      <c r="F962" s="348">
        <f t="shared" si="1"/>
        <v>1</v>
      </c>
      <c r="G962" s="348">
        <f t="shared" si="2"/>
        <v>1</v>
      </c>
      <c r="H962" s="34">
        <f t="shared" si="99"/>
        <v>96</v>
      </c>
      <c r="I962" s="34">
        <f t="shared" si="3"/>
        <v>105</v>
      </c>
      <c r="J962" s="349" t="s">
        <v>1021</v>
      </c>
      <c r="K962" s="349" t="s">
        <v>1174</v>
      </c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6">
        <v>36.0</v>
      </c>
      <c r="B963" s="346">
        <v>71.0</v>
      </c>
      <c r="C963" s="360">
        <v>154292.0</v>
      </c>
      <c r="D963" s="355">
        <v>21.0</v>
      </c>
      <c r="E963" s="34" t="str">
        <f>IF(ISBLANK('Pencacahan SSN24'!AD105),"belum","sudah")</f>
        <v>sudah</v>
      </c>
      <c r="F963" s="348">
        <f t="shared" si="1"/>
        <v>1</v>
      </c>
      <c r="G963" s="348">
        <f t="shared" si="2"/>
        <v>1</v>
      </c>
      <c r="H963" s="34">
        <f t="shared" si="99"/>
        <v>96</v>
      </c>
      <c r="I963" s="34">
        <f t="shared" si="3"/>
        <v>105</v>
      </c>
      <c r="J963" s="349" t="s">
        <v>1021</v>
      </c>
      <c r="K963" s="349" t="s">
        <v>1174</v>
      </c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6">
        <v>36.0</v>
      </c>
      <c r="B964" s="346">
        <v>71.0</v>
      </c>
      <c r="C964" s="360">
        <v>154343.0</v>
      </c>
      <c r="D964" s="355">
        <v>2.0</v>
      </c>
      <c r="E964" s="34" t="str">
        <f>IF(ISBLANK('Pencacahan SSN24'!U106),"belum","sudah")</f>
        <v>sudah</v>
      </c>
      <c r="F964" s="348">
        <f t="shared" si="1"/>
        <v>1</v>
      </c>
      <c r="G964" s="348">
        <f t="shared" si="2"/>
        <v>1</v>
      </c>
      <c r="H964" s="34">
        <f>H963+1</f>
        <v>97</v>
      </c>
      <c r="I964" s="34">
        <f t="shared" si="3"/>
        <v>106</v>
      </c>
      <c r="J964" s="349" t="s">
        <v>1021</v>
      </c>
      <c r="K964" s="349" t="s">
        <v>1174</v>
      </c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6">
        <v>36.0</v>
      </c>
      <c r="B965" s="346">
        <v>71.0</v>
      </c>
      <c r="C965" s="360">
        <v>154343.0</v>
      </c>
      <c r="D965" s="355">
        <v>3.0</v>
      </c>
      <c r="E965" s="34" t="str">
        <f>IF(ISBLANK('Pencacahan SSN24'!V106),"belum","sudah")</f>
        <v>sudah</v>
      </c>
      <c r="F965" s="348">
        <f t="shared" si="1"/>
        <v>1</v>
      </c>
      <c r="G965" s="348">
        <f t="shared" si="2"/>
        <v>1</v>
      </c>
      <c r="H965" s="34">
        <f t="shared" ref="H965:H973" si="100">H964</f>
        <v>97</v>
      </c>
      <c r="I965" s="34">
        <f t="shared" si="3"/>
        <v>106</v>
      </c>
      <c r="J965" s="349" t="s">
        <v>1021</v>
      </c>
      <c r="K965" s="349" t="s">
        <v>1174</v>
      </c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6">
        <v>36.0</v>
      </c>
      <c r="B966" s="346">
        <v>71.0</v>
      </c>
      <c r="C966" s="360">
        <v>154343.0</v>
      </c>
      <c r="D966" s="355">
        <v>4.0</v>
      </c>
      <c r="E966" s="34" t="str">
        <f>IF(ISBLANK('Pencacahan SSN24'!W106),"belum","sudah")</f>
        <v>sudah</v>
      </c>
      <c r="F966" s="348">
        <f t="shared" si="1"/>
        <v>1</v>
      </c>
      <c r="G966" s="348">
        <f t="shared" si="2"/>
        <v>1</v>
      </c>
      <c r="H966" s="34">
        <f t="shared" si="100"/>
        <v>97</v>
      </c>
      <c r="I966" s="34">
        <f t="shared" si="3"/>
        <v>106</v>
      </c>
      <c r="J966" s="349" t="s">
        <v>1021</v>
      </c>
      <c r="K966" s="349" t="s">
        <v>1174</v>
      </c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6">
        <v>36.0</v>
      </c>
      <c r="B967" s="346">
        <v>71.0</v>
      </c>
      <c r="C967" s="360">
        <v>154343.0</v>
      </c>
      <c r="D967" s="355">
        <v>6.0</v>
      </c>
      <c r="E967" s="34" t="str">
        <f>IF(ISBLANK('Pencacahan SSN24'!X106),"belum","sudah")</f>
        <v>sudah</v>
      </c>
      <c r="F967" s="348">
        <f t="shared" si="1"/>
        <v>1</v>
      </c>
      <c r="G967" s="348">
        <f t="shared" si="2"/>
        <v>1</v>
      </c>
      <c r="H967" s="34">
        <f t="shared" si="100"/>
        <v>97</v>
      </c>
      <c r="I967" s="34">
        <f t="shared" si="3"/>
        <v>106</v>
      </c>
      <c r="J967" s="349" t="s">
        <v>1021</v>
      </c>
      <c r="K967" s="349" t="s">
        <v>1174</v>
      </c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6">
        <v>36.0</v>
      </c>
      <c r="B968" s="346">
        <v>71.0</v>
      </c>
      <c r="C968" s="360">
        <v>154343.0</v>
      </c>
      <c r="D968" s="355">
        <v>7.0</v>
      </c>
      <c r="E968" s="34" t="str">
        <f>IF(ISBLANK('Pencacahan SSN24'!Y106),"belum","sudah")</f>
        <v>sudah</v>
      </c>
      <c r="F968" s="348">
        <f t="shared" si="1"/>
        <v>1</v>
      </c>
      <c r="G968" s="348">
        <f t="shared" si="2"/>
        <v>1</v>
      </c>
      <c r="H968" s="34">
        <f t="shared" si="100"/>
        <v>97</v>
      </c>
      <c r="I968" s="34">
        <f t="shared" si="3"/>
        <v>106</v>
      </c>
      <c r="J968" s="349" t="s">
        <v>1021</v>
      </c>
      <c r="K968" s="349" t="s">
        <v>1174</v>
      </c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6">
        <v>36.0</v>
      </c>
      <c r="B969" s="346">
        <v>71.0</v>
      </c>
      <c r="C969" s="360">
        <v>154343.0</v>
      </c>
      <c r="D969" s="355">
        <v>8.0</v>
      </c>
      <c r="E969" s="34" t="str">
        <f>IF(ISBLANK('Pencacahan SSN24'!Z106),"belum","sudah")</f>
        <v>sudah</v>
      </c>
      <c r="F969" s="348">
        <f t="shared" si="1"/>
        <v>1</v>
      </c>
      <c r="G969" s="348">
        <f t="shared" si="2"/>
        <v>1</v>
      </c>
      <c r="H969" s="34">
        <f t="shared" si="100"/>
        <v>97</v>
      </c>
      <c r="I969" s="34">
        <f t="shared" si="3"/>
        <v>106</v>
      </c>
      <c r="J969" s="349" t="s">
        <v>1021</v>
      </c>
      <c r="K969" s="349" t="s">
        <v>1174</v>
      </c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6">
        <v>36.0</v>
      </c>
      <c r="B970" s="346">
        <v>71.0</v>
      </c>
      <c r="C970" s="360">
        <v>154343.0</v>
      </c>
      <c r="D970" s="355">
        <v>9.0</v>
      </c>
      <c r="E970" s="34" t="str">
        <f>IF(ISBLANK('Pencacahan SSN24'!AA106),"belum","sudah")</f>
        <v>sudah</v>
      </c>
      <c r="F970" s="348">
        <f t="shared" si="1"/>
        <v>1</v>
      </c>
      <c r="G970" s="348">
        <f t="shared" si="2"/>
        <v>1</v>
      </c>
      <c r="H970" s="34">
        <f t="shared" si="100"/>
        <v>97</v>
      </c>
      <c r="I970" s="34">
        <f t="shared" si="3"/>
        <v>106</v>
      </c>
      <c r="J970" s="349" t="s">
        <v>1021</v>
      </c>
      <c r="K970" s="349" t="s">
        <v>1174</v>
      </c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6">
        <v>36.0</v>
      </c>
      <c r="B971" s="346">
        <v>71.0</v>
      </c>
      <c r="C971" s="360">
        <v>154343.0</v>
      </c>
      <c r="D971" s="355">
        <v>10.0</v>
      </c>
      <c r="E971" s="34" t="str">
        <f>IF(ISBLANK('Pencacahan SSN24'!AB106),"belum","sudah")</f>
        <v>sudah</v>
      </c>
      <c r="F971" s="348">
        <f t="shared" si="1"/>
        <v>1</v>
      </c>
      <c r="G971" s="348">
        <f t="shared" si="2"/>
        <v>1</v>
      </c>
      <c r="H971" s="34">
        <f t="shared" si="100"/>
        <v>97</v>
      </c>
      <c r="I971" s="34">
        <f t="shared" si="3"/>
        <v>106</v>
      </c>
      <c r="J971" s="349" t="s">
        <v>1021</v>
      </c>
      <c r="K971" s="349" t="s">
        <v>1174</v>
      </c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6">
        <v>36.0</v>
      </c>
      <c r="B972" s="346">
        <v>71.0</v>
      </c>
      <c r="C972" s="360">
        <v>154343.0</v>
      </c>
      <c r="D972" s="355">
        <v>11.0</v>
      </c>
      <c r="E972" s="34" t="str">
        <f>IF(ISBLANK('Pencacahan SSN24'!AC106),"belum","sudah")</f>
        <v>sudah</v>
      </c>
      <c r="F972" s="348">
        <f t="shared" si="1"/>
        <v>1</v>
      </c>
      <c r="G972" s="348">
        <f t="shared" si="2"/>
        <v>1</v>
      </c>
      <c r="H972" s="34">
        <f t="shared" si="100"/>
        <v>97</v>
      </c>
      <c r="I972" s="34">
        <f t="shared" si="3"/>
        <v>106</v>
      </c>
      <c r="J972" s="349" t="s">
        <v>1021</v>
      </c>
      <c r="K972" s="349" t="s">
        <v>1174</v>
      </c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6">
        <v>36.0</v>
      </c>
      <c r="B973" s="346">
        <v>71.0</v>
      </c>
      <c r="C973" s="360">
        <v>154343.0</v>
      </c>
      <c r="D973" s="355">
        <v>12.0</v>
      </c>
      <c r="E973" s="34" t="str">
        <f>IF(ISBLANK('Pencacahan SSN24'!AD106),"belum","sudah")</f>
        <v>sudah</v>
      </c>
      <c r="F973" s="348">
        <f t="shared" si="1"/>
        <v>1</v>
      </c>
      <c r="G973" s="348">
        <f t="shared" si="2"/>
        <v>1</v>
      </c>
      <c r="H973" s="34">
        <f t="shared" si="100"/>
        <v>97</v>
      </c>
      <c r="I973" s="34">
        <f t="shared" si="3"/>
        <v>106</v>
      </c>
      <c r="J973" s="349" t="s">
        <v>1021</v>
      </c>
      <c r="K973" s="349" t="s">
        <v>1174</v>
      </c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6">
        <v>36.0</v>
      </c>
      <c r="B974" s="346">
        <v>71.0</v>
      </c>
      <c r="C974" s="360">
        <v>154379.0</v>
      </c>
      <c r="D974" s="355">
        <v>1.0</v>
      </c>
      <c r="E974" s="34" t="str">
        <f>IF(ISBLANK('Pencacahan SSN24'!U107),"belum","sudah")</f>
        <v>sudah</v>
      </c>
      <c r="F974" s="348">
        <f t="shared" si="1"/>
        <v>1</v>
      </c>
      <c r="G974" s="348">
        <f t="shared" si="2"/>
        <v>1</v>
      </c>
      <c r="H974" s="34">
        <f>H973+1</f>
        <v>98</v>
      </c>
      <c r="I974" s="34">
        <f t="shared" si="3"/>
        <v>107</v>
      </c>
      <c r="J974" s="349" t="s">
        <v>1182</v>
      </c>
      <c r="K974" s="349" t="s">
        <v>549</v>
      </c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6">
        <v>36.0</v>
      </c>
      <c r="B975" s="346">
        <v>71.0</v>
      </c>
      <c r="C975" s="360">
        <v>154379.0</v>
      </c>
      <c r="D975" s="355">
        <v>2.0</v>
      </c>
      <c r="E975" s="34" t="str">
        <f>IF(ISBLANK('Pencacahan SSN24'!V107),"belum","sudah")</f>
        <v>sudah</v>
      </c>
      <c r="F975" s="348">
        <f t="shared" si="1"/>
        <v>1</v>
      </c>
      <c r="G975" s="348">
        <f t="shared" si="2"/>
        <v>1</v>
      </c>
      <c r="H975" s="34">
        <f t="shared" ref="H975:H983" si="101">H974</f>
        <v>98</v>
      </c>
      <c r="I975" s="34">
        <f t="shared" si="3"/>
        <v>107</v>
      </c>
      <c r="J975" s="349" t="s">
        <v>1182</v>
      </c>
      <c r="K975" s="349" t="s">
        <v>549</v>
      </c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6">
        <v>36.0</v>
      </c>
      <c r="B976" s="346">
        <v>71.0</v>
      </c>
      <c r="C976" s="360">
        <v>154379.0</v>
      </c>
      <c r="D976" s="355">
        <v>3.0</v>
      </c>
      <c r="E976" s="348" t="str">
        <f>IF(ISBLANK('Pencacahan SSN24'!W107),"belum","sudah")</f>
        <v>sudah</v>
      </c>
      <c r="F976" s="348">
        <f t="shared" si="1"/>
        <v>1</v>
      </c>
      <c r="G976" s="348">
        <f t="shared" si="2"/>
        <v>1</v>
      </c>
      <c r="H976" s="34">
        <f t="shared" si="101"/>
        <v>98</v>
      </c>
      <c r="I976" s="34">
        <f t="shared" si="3"/>
        <v>107</v>
      </c>
      <c r="J976" s="349" t="s">
        <v>1182</v>
      </c>
      <c r="K976" s="349" t="s">
        <v>549</v>
      </c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6">
        <v>36.0</v>
      </c>
      <c r="B977" s="346">
        <v>71.0</v>
      </c>
      <c r="C977" s="360">
        <v>154379.0</v>
      </c>
      <c r="D977" s="355">
        <v>4.0</v>
      </c>
      <c r="E977" s="348" t="str">
        <f>IF(ISBLANK('Pencacahan SSN24'!X107),"belum","sudah")</f>
        <v>sudah</v>
      </c>
      <c r="F977" s="348">
        <f t="shared" si="1"/>
        <v>1</v>
      </c>
      <c r="G977" s="348">
        <f t="shared" si="2"/>
        <v>1</v>
      </c>
      <c r="H977" s="34">
        <f t="shared" si="101"/>
        <v>98</v>
      </c>
      <c r="I977" s="34">
        <f t="shared" si="3"/>
        <v>107</v>
      </c>
      <c r="J977" s="349" t="s">
        <v>1182</v>
      </c>
      <c r="K977" s="349" t="s">
        <v>549</v>
      </c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6">
        <v>36.0</v>
      </c>
      <c r="B978" s="346">
        <v>71.0</v>
      </c>
      <c r="C978" s="360">
        <v>154379.0</v>
      </c>
      <c r="D978" s="355">
        <v>5.0</v>
      </c>
      <c r="E978" s="348" t="str">
        <f>IF(ISBLANK('Pencacahan SSN24'!Y107),"belum","sudah")</f>
        <v>sudah</v>
      </c>
      <c r="F978" s="348">
        <f t="shared" si="1"/>
        <v>1</v>
      </c>
      <c r="G978" s="348">
        <f t="shared" si="2"/>
        <v>1</v>
      </c>
      <c r="H978" s="34">
        <f t="shared" si="101"/>
        <v>98</v>
      </c>
      <c r="I978" s="34">
        <f t="shared" si="3"/>
        <v>107</v>
      </c>
      <c r="J978" s="349" t="s">
        <v>1182</v>
      </c>
      <c r="K978" s="349" t="s">
        <v>549</v>
      </c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6">
        <v>36.0</v>
      </c>
      <c r="B979" s="346">
        <v>71.0</v>
      </c>
      <c r="C979" s="360">
        <v>154379.0</v>
      </c>
      <c r="D979" s="355">
        <v>6.0</v>
      </c>
      <c r="E979" s="348" t="str">
        <f>IF(ISBLANK('Pencacahan SSN24'!Z107),"belum","sudah")</f>
        <v>sudah</v>
      </c>
      <c r="F979" s="348">
        <f t="shared" si="1"/>
        <v>1</v>
      </c>
      <c r="G979" s="348">
        <f t="shared" si="2"/>
        <v>1</v>
      </c>
      <c r="H979" s="34">
        <f t="shared" si="101"/>
        <v>98</v>
      </c>
      <c r="I979" s="34">
        <f t="shared" si="3"/>
        <v>107</v>
      </c>
      <c r="J979" s="349" t="s">
        <v>1182</v>
      </c>
      <c r="K979" s="349" t="s">
        <v>549</v>
      </c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6">
        <v>36.0</v>
      </c>
      <c r="B980" s="346">
        <v>71.0</v>
      </c>
      <c r="C980" s="360">
        <v>154379.0</v>
      </c>
      <c r="D980" s="355">
        <v>7.0</v>
      </c>
      <c r="E980" s="34" t="str">
        <f>IF(ISBLANK('Pencacahan SSN24'!AA107),"belum","sudah")</f>
        <v>sudah</v>
      </c>
      <c r="F980" s="348">
        <f t="shared" si="1"/>
        <v>1</v>
      </c>
      <c r="G980" s="348">
        <f t="shared" si="2"/>
        <v>1</v>
      </c>
      <c r="H980" s="34">
        <f t="shared" si="101"/>
        <v>98</v>
      </c>
      <c r="I980" s="34">
        <f t="shared" si="3"/>
        <v>107</v>
      </c>
      <c r="J980" s="349" t="s">
        <v>1182</v>
      </c>
      <c r="K980" s="349" t="s">
        <v>549</v>
      </c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6">
        <v>36.0</v>
      </c>
      <c r="B981" s="346">
        <v>71.0</v>
      </c>
      <c r="C981" s="360">
        <v>154379.0</v>
      </c>
      <c r="D981" s="355">
        <v>8.0</v>
      </c>
      <c r="E981" s="34" t="str">
        <f>IF(ISBLANK('Pencacahan SSN24'!AB107),"belum","sudah")</f>
        <v>sudah</v>
      </c>
      <c r="F981" s="348">
        <f t="shared" si="1"/>
        <v>1</v>
      </c>
      <c r="G981" s="348">
        <f t="shared" si="2"/>
        <v>1</v>
      </c>
      <c r="H981" s="34">
        <f t="shared" si="101"/>
        <v>98</v>
      </c>
      <c r="I981" s="34">
        <f t="shared" si="3"/>
        <v>107</v>
      </c>
      <c r="J981" s="349" t="s">
        <v>1182</v>
      </c>
      <c r="K981" s="349" t="s">
        <v>549</v>
      </c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6">
        <v>36.0</v>
      </c>
      <c r="B982" s="346">
        <v>71.0</v>
      </c>
      <c r="C982" s="360">
        <v>154379.0</v>
      </c>
      <c r="D982" s="355">
        <v>9.0</v>
      </c>
      <c r="E982" s="34" t="str">
        <f>IF(ISBLANK('Pencacahan SSN24'!AC107),"belum","sudah")</f>
        <v>sudah</v>
      </c>
      <c r="F982" s="348">
        <f t="shared" si="1"/>
        <v>1</v>
      </c>
      <c r="G982" s="348">
        <f t="shared" si="2"/>
        <v>1</v>
      </c>
      <c r="H982" s="34">
        <f t="shared" si="101"/>
        <v>98</v>
      </c>
      <c r="I982" s="34">
        <f t="shared" si="3"/>
        <v>107</v>
      </c>
      <c r="J982" s="349" t="s">
        <v>1182</v>
      </c>
      <c r="K982" s="349" t="s">
        <v>549</v>
      </c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6">
        <v>36.0</v>
      </c>
      <c r="B983" s="346">
        <v>71.0</v>
      </c>
      <c r="C983" s="360">
        <v>154379.0</v>
      </c>
      <c r="D983" s="355">
        <v>10.0</v>
      </c>
      <c r="E983" s="34" t="str">
        <f>IF(ISBLANK('Pencacahan SSN24'!AD107),"belum","sudah")</f>
        <v>sudah</v>
      </c>
      <c r="F983" s="348">
        <f t="shared" si="1"/>
        <v>1</v>
      </c>
      <c r="G983" s="348">
        <f t="shared" si="2"/>
        <v>1</v>
      </c>
      <c r="H983" s="34">
        <f t="shared" si="101"/>
        <v>98</v>
      </c>
      <c r="I983" s="34">
        <f t="shared" si="3"/>
        <v>107</v>
      </c>
      <c r="J983" s="349" t="s">
        <v>1182</v>
      </c>
      <c r="K983" s="349" t="s">
        <v>549</v>
      </c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6">
        <v>36.0</v>
      </c>
      <c r="B984" s="346">
        <v>71.0</v>
      </c>
      <c r="C984" s="360">
        <v>154422.0</v>
      </c>
      <c r="D984" s="355">
        <v>1.0</v>
      </c>
      <c r="E984" s="34" t="str">
        <f>IF(ISBLANK('Pencacahan SSN24'!U108),"belum","sudah")</f>
        <v>sudah</v>
      </c>
      <c r="F984" s="348">
        <f t="shared" si="1"/>
        <v>1</v>
      </c>
      <c r="G984" s="348">
        <f t="shared" si="2"/>
        <v>1</v>
      </c>
      <c r="H984" s="34">
        <f>H983+1</f>
        <v>99</v>
      </c>
      <c r="I984" s="34">
        <f t="shared" si="3"/>
        <v>108</v>
      </c>
      <c r="J984" s="349" t="s">
        <v>1129</v>
      </c>
      <c r="K984" s="349" t="s">
        <v>1186</v>
      </c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6">
        <v>36.0</v>
      </c>
      <c r="B985" s="346">
        <v>71.0</v>
      </c>
      <c r="C985" s="360">
        <v>154422.0</v>
      </c>
      <c r="D985" s="355">
        <v>2.0</v>
      </c>
      <c r="E985" s="34" t="str">
        <f>IF(ISBLANK('Pencacahan SSN24'!V108),"belum","sudah")</f>
        <v>sudah</v>
      </c>
      <c r="F985" s="348">
        <f t="shared" si="1"/>
        <v>1</v>
      </c>
      <c r="G985" s="348">
        <f t="shared" si="2"/>
        <v>1</v>
      </c>
      <c r="H985" s="34">
        <f t="shared" ref="H985:H993" si="102">H984</f>
        <v>99</v>
      </c>
      <c r="I985" s="34">
        <f t="shared" si="3"/>
        <v>108</v>
      </c>
      <c r="J985" s="349" t="s">
        <v>1129</v>
      </c>
      <c r="K985" s="349" t="s">
        <v>1186</v>
      </c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6">
        <v>36.0</v>
      </c>
      <c r="B986" s="346">
        <v>71.0</v>
      </c>
      <c r="C986" s="360">
        <v>154422.0</v>
      </c>
      <c r="D986" s="355">
        <v>3.0</v>
      </c>
      <c r="E986" s="34" t="str">
        <f>IF(ISBLANK('Pencacahan SSN24'!W108),"belum","sudah")</f>
        <v>sudah</v>
      </c>
      <c r="F986" s="348">
        <f t="shared" si="1"/>
        <v>1</v>
      </c>
      <c r="G986" s="348">
        <f t="shared" si="2"/>
        <v>1</v>
      </c>
      <c r="H986" s="34">
        <f t="shared" si="102"/>
        <v>99</v>
      </c>
      <c r="I986" s="34">
        <f t="shared" si="3"/>
        <v>108</v>
      </c>
      <c r="J986" s="349" t="s">
        <v>1129</v>
      </c>
      <c r="K986" s="349" t="s">
        <v>1186</v>
      </c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6">
        <v>36.0</v>
      </c>
      <c r="B987" s="346">
        <v>71.0</v>
      </c>
      <c r="C987" s="360">
        <v>154422.0</v>
      </c>
      <c r="D987" s="355">
        <v>4.0</v>
      </c>
      <c r="E987" s="34" t="str">
        <f>IF(ISBLANK('Pencacahan SSN24'!X108),"belum","sudah")</f>
        <v>sudah</v>
      </c>
      <c r="F987" s="348">
        <f t="shared" si="1"/>
        <v>1</v>
      </c>
      <c r="G987" s="348">
        <f t="shared" si="2"/>
        <v>1</v>
      </c>
      <c r="H987" s="34">
        <f t="shared" si="102"/>
        <v>99</v>
      </c>
      <c r="I987" s="34">
        <f t="shared" si="3"/>
        <v>108</v>
      </c>
      <c r="J987" s="349" t="s">
        <v>1129</v>
      </c>
      <c r="K987" s="349" t="s">
        <v>1186</v>
      </c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6">
        <v>36.0</v>
      </c>
      <c r="B988" s="346">
        <v>71.0</v>
      </c>
      <c r="C988" s="360">
        <v>154422.0</v>
      </c>
      <c r="D988" s="355">
        <v>5.0</v>
      </c>
      <c r="E988" s="34" t="str">
        <f>IF(ISBLANK('Pencacahan SSN24'!Y108),"belum","sudah")</f>
        <v>sudah</v>
      </c>
      <c r="F988" s="348">
        <f t="shared" si="1"/>
        <v>1</v>
      </c>
      <c r="G988" s="348">
        <f t="shared" si="2"/>
        <v>1</v>
      </c>
      <c r="H988" s="34">
        <f t="shared" si="102"/>
        <v>99</v>
      </c>
      <c r="I988" s="34">
        <f t="shared" si="3"/>
        <v>108</v>
      </c>
      <c r="J988" s="349" t="s">
        <v>1129</v>
      </c>
      <c r="K988" s="349" t="s">
        <v>1186</v>
      </c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6">
        <v>36.0</v>
      </c>
      <c r="B989" s="346">
        <v>71.0</v>
      </c>
      <c r="C989" s="360">
        <v>154422.0</v>
      </c>
      <c r="D989" s="355">
        <v>6.0</v>
      </c>
      <c r="E989" s="34" t="str">
        <f>IF(ISBLANK('Pencacahan SSN24'!Z108),"belum","sudah")</f>
        <v>sudah</v>
      </c>
      <c r="F989" s="348">
        <f t="shared" si="1"/>
        <v>1</v>
      </c>
      <c r="G989" s="348">
        <f t="shared" si="2"/>
        <v>1</v>
      </c>
      <c r="H989" s="34">
        <f t="shared" si="102"/>
        <v>99</v>
      </c>
      <c r="I989" s="34">
        <f t="shared" si="3"/>
        <v>108</v>
      </c>
      <c r="J989" s="349" t="s">
        <v>1129</v>
      </c>
      <c r="K989" s="349" t="s">
        <v>1186</v>
      </c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6">
        <v>36.0</v>
      </c>
      <c r="B990" s="346">
        <v>71.0</v>
      </c>
      <c r="C990" s="360">
        <v>154422.0</v>
      </c>
      <c r="D990" s="355">
        <v>7.0</v>
      </c>
      <c r="E990" s="34" t="str">
        <f>IF(ISBLANK('Pencacahan SSN24'!AA108),"belum","sudah")</f>
        <v>sudah</v>
      </c>
      <c r="F990" s="348">
        <f t="shared" si="1"/>
        <v>1</v>
      </c>
      <c r="G990" s="348">
        <f t="shared" si="2"/>
        <v>1</v>
      </c>
      <c r="H990" s="34">
        <f t="shared" si="102"/>
        <v>99</v>
      </c>
      <c r="I990" s="34">
        <f t="shared" si="3"/>
        <v>108</v>
      </c>
      <c r="J990" s="349" t="s">
        <v>1129</v>
      </c>
      <c r="K990" s="349" t="s">
        <v>1186</v>
      </c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6">
        <v>36.0</v>
      </c>
      <c r="B991" s="346">
        <v>71.0</v>
      </c>
      <c r="C991" s="360">
        <v>154422.0</v>
      </c>
      <c r="D991" s="355">
        <v>8.0</v>
      </c>
      <c r="E991" s="34" t="str">
        <f>IF(ISBLANK('Pencacahan SSN24'!AB108),"belum","sudah")</f>
        <v>sudah</v>
      </c>
      <c r="F991" s="348">
        <f t="shared" si="1"/>
        <v>1</v>
      </c>
      <c r="G991" s="348">
        <f t="shared" si="2"/>
        <v>1</v>
      </c>
      <c r="H991" s="34">
        <f t="shared" si="102"/>
        <v>99</v>
      </c>
      <c r="I991" s="34">
        <f t="shared" si="3"/>
        <v>108</v>
      </c>
      <c r="J991" s="349" t="s">
        <v>1129</v>
      </c>
      <c r="K991" s="349" t="s">
        <v>1186</v>
      </c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6">
        <v>36.0</v>
      </c>
      <c r="B992" s="346">
        <v>71.0</v>
      </c>
      <c r="C992" s="360">
        <v>154422.0</v>
      </c>
      <c r="D992" s="355">
        <v>9.0</v>
      </c>
      <c r="E992" s="34" t="str">
        <f>IF(ISBLANK('Pencacahan SSN24'!AC108),"belum","sudah")</f>
        <v>sudah</v>
      </c>
      <c r="F992" s="348">
        <f t="shared" si="1"/>
        <v>1</v>
      </c>
      <c r="G992" s="348">
        <f t="shared" si="2"/>
        <v>1</v>
      </c>
      <c r="H992" s="34">
        <f t="shared" si="102"/>
        <v>99</v>
      </c>
      <c r="I992" s="34">
        <f t="shared" si="3"/>
        <v>108</v>
      </c>
      <c r="J992" s="349" t="s">
        <v>1129</v>
      </c>
      <c r="K992" s="349" t="s">
        <v>1186</v>
      </c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6">
        <v>36.0</v>
      </c>
      <c r="B993" s="346">
        <v>71.0</v>
      </c>
      <c r="C993" s="360">
        <v>154422.0</v>
      </c>
      <c r="D993" s="355">
        <v>10.0</v>
      </c>
      <c r="E993" s="34" t="str">
        <f>IF(ISBLANK('Pencacahan SSN24'!AD108),"belum","sudah")</f>
        <v>sudah</v>
      </c>
      <c r="F993" s="348">
        <f t="shared" si="1"/>
        <v>1</v>
      </c>
      <c r="G993" s="348">
        <f t="shared" si="2"/>
        <v>1</v>
      </c>
      <c r="H993" s="34">
        <f t="shared" si="102"/>
        <v>99</v>
      </c>
      <c r="I993" s="34">
        <f t="shared" si="3"/>
        <v>108</v>
      </c>
      <c r="J993" s="349" t="s">
        <v>1129</v>
      </c>
      <c r="K993" s="349" t="s">
        <v>1186</v>
      </c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6">
        <v>36.0</v>
      </c>
      <c r="B994" s="346">
        <v>71.0</v>
      </c>
      <c r="C994" s="360">
        <v>154462.0</v>
      </c>
      <c r="D994" s="355">
        <v>1.0</v>
      </c>
      <c r="E994" s="34" t="str">
        <f>IF(ISBLANK('Pencacahan SSN24'!U109),"belum","sudah")</f>
        <v>sudah</v>
      </c>
      <c r="F994" s="348">
        <f t="shared" si="1"/>
        <v>1</v>
      </c>
      <c r="G994" s="348">
        <f t="shared" si="2"/>
        <v>1</v>
      </c>
      <c r="H994" s="34">
        <f>H993+1</f>
        <v>100</v>
      </c>
      <c r="I994" s="34">
        <f t="shared" si="3"/>
        <v>109</v>
      </c>
      <c r="J994" s="349" t="s">
        <v>1182</v>
      </c>
      <c r="K994" s="349" t="s">
        <v>1190</v>
      </c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6">
        <v>36.0</v>
      </c>
      <c r="B995" s="346">
        <v>71.0</v>
      </c>
      <c r="C995" s="360">
        <v>154462.0</v>
      </c>
      <c r="D995" s="355">
        <v>2.0</v>
      </c>
      <c r="E995" s="34" t="str">
        <f>IF(ISBLANK('Pencacahan SSN24'!V109),"belum","sudah")</f>
        <v>sudah</v>
      </c>
      <c r="F995" s="348">
        <f t="shared" si="1"/>
        <v>1</v>
      </c>
      <c r="G995" s="348">
        <f t="shared" si="2"/>
        <v>1</v>
      </c>
      <c r="H995" s="34">
        <f t="shared" ref="H995:H1003" si="103">H994</f>
        <v>100</v>
      </c>
      <c r="I995" s="34">
        <f t="shared" si="3"/>
        <v>109</v>
      </c>
      <c r="J995" s="349" t="s">
        <v>1182</v>
      </c>
      <c r="K995" s="349" t="s">
        <v>1190</v>
      </c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6">
        <v>36.0</v>
      </c>
      <c r="B996" s="346">
        <v>71.0</v>
      </c>
      <c r="C996" s="360">
        <v>154462.0</v>
      </c>
      <c r="D996" s="355">
        <v>4.0</v>
      </c>
      <c r="E996" s="34" t="str">
        <f>IF(ISBLANK('Pencacahan SSN24'!W109),"belum","sudah")</f>
        <v>sudah</v>
      </c>
      <c r="F996" s="348">
        <f t="shared" si="1"/>
        <v>1</v>
      </c>
      <c r="G996" s="348">
        <f t="shared" si="2"/>
        <v>1</v>
      </c>
      <c r="H996" s="34">
        <f t="shared" si="103"/>
        <v>100</v>
      </c>
      <c r="I996" s="34">
        <f t="shared" si="3"/>
        <v>109</v>
      </c>
      <c r="J996" s="349" t="s">
        <v>1182</v>
      </c>
      <c r="K996" s="349" t="s">
        <v>1190</v>
      </c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6">
        <v>36.0</v>
      </c>
      <c r="B997" s="346">
        <v>71.0</v>
      </c>
      <c r="C997" s="360">
        <v>154462.0</v>
      </c>
      <c r="D997" s="355">
        <v>5.0</v>
      </c>
      <c r="E997" s="34" t="str">
        <f>IF(ISBLANK('Pencacahan SSN24'!X109),"belum","sudah")</f>
        <v>sudah</v>
      </c>
      <c r="F997" s="348">
        <f t="shared" si="1"/>
        <v>1</v>
      </c>
      <c r="G997" s="348">
        <f t="shared" si="2"/>
        <v>1</v>
      </c>
      <c r="H997" s="34">
        <f t="shared" si="103"/>
        <v>100</v>
      </c>
      <c r="I997" s="34">
        <f t="shared" si="3"/>
        <v>109</v>
      </c>
      <c r="J997" s="349" t="s">
        <v>1182</v>
      </c>
      <c r="K997" s="349" t="s">
        <v>1190</v>
      </c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6">
        <v>36.0</v>
      </c>
      <c r="B998" s="346">
        <v>71.0</v>
      </c>
      <c r="C998" s="360">
        <v>154462.0</v>
      </c>
      <c r="D998" s="355">
        <v>6.0</v>
      </c>
      <c r="E998" s="34" t="str">
        <f>IF(ISBLANK('Pencacahan SSN24'!Y109),"belum","sudah")</f>
        <v>sudah</v>
      </c>
      <c r="F998" s="348">
        <f t="shared" si="1"/>
        <v>1</v>
      </c>
      <c r="G998" s="348">
        <f t="shared" si="2"/>
        <v>1</v>
      </c>
      <c r="H998" s="34">
        <f t="shared" si="103"/>
        <v>100</v>
      </c>
      <c r="I998" s="34">
        <f t="shared" si="3"/>
        <v>109</v>
      </c>
      <c r="J998" s="349" t="s">
        <v>1182</v>
      </c>
      <c r="K998" s="349" t="s">
        <v>1190</v>
      </c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6">
        <v>36.0</v>
      </c>
      <c r="B999" s="346">
        <v>71.0</v>
      </c>
      <c r="C999" s="360">
        <v>154462.0</v>
      </c>
      <c r="D999" s="355">
        <v>7.0</v>
      </c>
      <c r="E999" s="34" t="str">
        <f>IF(ISBLANK('Pencacahan SSN24'!Z109),"belum","sudah")</f>
        <v>sudah</v>
      </c>
      <c r="F999" s="348">
        <f t="shared" si="1"/>
        <v>1</v>
      </c>
      <c r="G999" s="348">
        <f t="shared" si="2"/>
        <v>1</v>
      </c>
      <c r="H999" s="34">
        <f t="shared" si="103"/>
        <v>100</v>
      </c>
      <c r="I999" s="34">
        <f t="shared" si="3"/>
        <v>109</v>
      </c>
      <c r="J999" s="349" t="s">
        <v>1182</v>
      </c>
      <c r="K999" s="349" t="s">
        <v>1190</v>
      </c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6">
        <v>36.0</v>
      </c>
      <c r="B1000" s="346">
        <v>71.0</v>
      </c>
      <c r="C1000" s="360">
        <v>154462.0</v>
      </c>
      <c r="D1000" s="355">
        <v>8.0</v>
      </c>
      <c r="E1000" s="34" t="str">
        <f>IF(ISBLANK('Pencacahan SSN24'!AA109),"belum","sudah")</f>
        <v>sudah</v>
      </c>
      <c r="F1000" s="348">
        <f t="shared" si="1"/>
        <v>1</v>
      </c>
      <c r="G1000" s="348">
        <f t="shared" si="2"/>
        <v>1</v>
      </c>
      <c r="H1000" s="34">
        <f t="shared" si="103"/>
        <v>100</v>
      </c>
      <c r="I1000" s="34">
        <f t="shared" si="3"/>
        <v>109</v>
      </c>
      <c r="J1000" s="349" t="s">
        <v>1182</v>
      </c>
      <c r="K1000" s="349" t="s">
        <v>1190</v>
      </c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6">
        <v>36.0</v>
      </c>
      <c r="B1001" s="346">
        <v>71.0</v>
      </c>
      <c r="C1001" s="360">
        <v>154462.0</v>
      </c>
      <c r="D1001" s="355">
        <v>9.0</v>
      </c>
      <c r="E1001" s="34" t="str">
        <f>IF(ISBLANK('Pencacahan SSN24'!AB109),"belum","sudah")</f>
        <v>sudah</v>
      </c>
      <c r="F1001" s="348">
        <f t="shared" si="1"/>
        <v>1</v>
      </c>
      <c r="G1001" s="348">
        <f t="shared" si="2"/>
        <v>1</v>
      </c>
      <c r="H1001" s="34">
        <f t="shared" si="103"/>
        <v>100</v>
      </c>
      <c r="I1001" s="34">
        <f t="shared" si="3"/>
        <v>109</v>
      </c>
      <c r="J1001" s="349" t="s">
        <v>1182</v>
      </c>
      <c r="K1001" s="349" t="s">
        <v>1190</v>
      </c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346">
        <v>36.0</v>
      </c>
      <c r="B1002" s="346">
        <v>71.0</v>
      </c>
      <c r="C1002" s="360">
        <v>154462.0</v>
      </c>
      <c r="D1002" s="355">
        <v>10.0</v>
      </c>
      <c r="E1002" s="34" t="str">
        <f>IF(ISBLANK('Pencacahan SSN24'!AC109),"belum","sudah")</f>
        <v>sudah</v>
      </c>
      <c r="F1002" s="348">
        <f t="shared" si="1"/>
        <v>1</v>
      </c>
      <c r="G1002" s="348">
        <f t="shared" si="2"/>
        <v>1</v>
      </c>
      <c r="H1002" s="34">
        <f t="shared" si="103"/>
        <v>100</v>
      </c>
      <c r="I1002" s="34">
        <f t="shared" si="3"/>
        <v>109</v>
      </c>
      <c r="J1002" s="349" t="s">
        <v>1182</v>
      </c>
      <c r="K1002" s="349" t="s">
        <v>1190</v>
      </c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346">
        <v>36.0</v>
      </c>
      <c r="B1003" s="346">
        <v>71.0</v>
      </c>
      <c r="C1003" s="360">
        <v>154462.0</v>
      </c>
      <c r="D1003" s="355">
        <v>11.0</v>
      </c>
      <c r="E1003" s="34" t="str">
        <f>IF(ISBLANK('Pencacahan SSN24'!AD109),"belum","sudah")</f>
        <v>sudah</v>
      </c>
      <c r="F1003" s="348">
        <f t="shared" si="1"/>
        <v>1</v>
      </c>
      <c r="G1003" s="348">
        <f t="shared" si="2"/>
        <v>1</v>
      </c>
      <c r="H1003" s="34">
        <f t="shared" si="103"/>
        <v>100</v>
      </c>
      <c r="I1003" s="34">
        <f t="shared" si="3"/>
        <v>109</v>
      </c>
      <c r="J1003" s="349" t="s">
        <v>1182</v>
      </c>
      <c r="K1003" s="349" t="s">
        <v>1190</v>
      </c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>
      <c r="A1004" s="346">
        <v>36.0</v>
      </c>
      <c r="B1004" s="346">
        <v>71.0</v>
      </c>
      <c r="C1004" s="360">
        <v>154515.0</v>
      </c>
      <c r="D1004" s="355">
        <v>1.0</v>
      </c>
      <c r="E1004" s="34" t="str">
        <f>IF(ISBLANK('Pencacahan SSN24'!U110),"belum","sudah")</f>
        <v>sudah</v>
      </c>
      <c r="F1004" s="348">
        <f t="shared" si="1"/>
        <v>1</v>
      </c>
      <c r="G1004" s="348">
        <f t="shared" si="2"/>
        <v>1</v>
      </c>
      <c r="H1004" s="34">
        <f>H1003+1</f>
        <v>101</v>
      </c>
      <c r="I1004" s="34">
        <f t="shared" si="3"/>
        <v>110</v>
      </c>
      <c r="J1004" s="349" t="s">
        <v>1182</v>
      </c>
      <c r="K1004" s="349" t="s">
        <v>1190</v>
      </c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>
      <c r="A1005" s="346">
        <v>36.0</v>
      </c>
      <c r="B1005" s="346">
        <v>71.0</v>
      </c>
      <c r="C1005" s="360">
        <v>154515.0</v>
      </c>
      <c r="D1005" s="355">
        <v>2.0</v>
      </c>
      <c r="E1005" s="34" t="str">
        <f>IF(ISBLANK('Pencacahan SSN24'!V110),"belum","sudah")</f>
        <v>sudah</v>
      </c>
      <c r="F1005" s="348">
        <f t="shared" si="1"/>
        <v>1</v>
      </c>
      <c r="G1005" s="348">
        <f t="shared" si="2"/>
        <v>1</v>
      </c>
      <c r="H1005" s="34">
        <f t="shared" ref="H1005:H1013" si="104">H1004</f>
        <v>101</v>
      </c>
      <c r="I1005" s="34">
        <f t="shared" si="3"/>
        <v>110</v>
      </c>
      <c r="J1005" s="349" t="s">
        <v>1182</v>
      </c>
      <c r="K1005" s="349" t="s">
        <v>1190</v>
      </c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>
      <c r="A1006" s="346">
        <v>36.0</v>
      </c>
      <c r="B1006" s="346">
        <v>71.0</v>
      </c>
      <c r="C1006" s="360">
        <v>154515.0</v>
      </c>
      <c r="D1006" s="355">
        <v>3.0</v>
      </c>
      <c r="E1006" s="34" t="str">
        <f>IF(ISBLANK('Pencacahan SSN24'!W110),"belum","sudah")</f>
        <v>sudah</v>
      </c>
      <c r="F1006" s="348">
        <f t="shared" si="1"/>
        <v>1</v>
      </c>
      <c r="G1006" s="348">
        <f t="shared" si="2"/>
        <v>1</v>
      </c>
      <c r="H1006" s="34">
        <f t="shared" si="104"/>
        <v>101</v>
      </c>
      <c r="I1006" s="34">
        <f t="shared" si="3"/>
        <v>110</v>
      </c>
      <c r="J1006" s="349" t="s">
        <v>1182</v>
      </c>
      <c r="K1006" s="349" t="s">
        <v>1190</v>
      </c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>
      <c r="A1007" s="346">
        <v>36.0</v>
      </c>
      <c r="B1007" s="346">
        <v>71.0</v>
      </c>
      <c r="C1007" s="360">
        <v>154515.0</v>
      </c>
      <c r="D1007" s="355">
        <v>4.0</v>
      </c>
      <c r="E1007" s="34" t="str">
        <f>IF(ISBLANK('Pencacahan SSN24'!X110),"belum","sudah")</f>
        <v>sudah</v>
      </c>
      <c r="F1007" s="348">
        <f t="shared" si="1"/>
        <v>1</v>
      </c>
      <c r="G1007" s="348">
        <f t="shared" si="2"/>
        <v>1</v>
      </c>
      <c r="H1007" s="34">
        <f t="shared" si="104"/>
        <v>101</v>
      </c>
      <c r="I1007" s="34">
        <f t="shared" si="3"/>
        <v>110</v>
      </c>
      <c r="J1007" s="349" t="s">
        <v>1182</v>
      </c>
      <c r="K1007" s="349" t="s">
        <v>1190</v>
      </c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>
      <c r="A1008" s="346">
        <v>36.0</v>
      </c>
      <c r="B1008" s="346">
        <v>71.0</v>
      </c>
      <c r="C1008" s="360">
        <v>154515.0</v>
      </c>
      <c r="D1008" s="355">
        <v>5.0</v>
      </c>
      <c r="E1008" s="34" t="str">
        <f>IF(ISBLANK('Pencacahan SSN24'!Y110),"belum","sudah")</f>
        <v>sudah</v>
      </c>
      <c r="F1008" s="348">
        <f t="shared" si="1"/>
        <v>1</v>
      </c>
      <c r="G1008" s="348">
        <f t="shared" si="2"/>
        <v>1</v>
      </c>
      <c r="H1008" s="34">
        <f t="shared" si="104"/>
        <v>101</v>
      </c>
      <c r="I1008" s="34">
        <f t="shared" si="3"/>
        <v>110</v>
      </c>
      <c r="J1008" s="349" t="s">
        <v>1182</v>
      </c>
      <c r="K1008" s="349" t="s">
        <v>1190</v>
      </c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>
      <c r="A1009" s="346">
        <v>36.0</v>
      </c>
      <c r="B1009" s="346">
        <v>71.0</v>
      </c>
      <c r="C1009" s="360">
        <v>154515.0</v>
      </c>
      <c r="D1009" s="355">
        <v>6.0</v>
      </c>
      <c r="E1009" s="34" t="str">
        <f>IF(ISBLANK('Pencacahan SSN24'!Z110),"belum","sudah")</f>
        <v>sudah</v>
      </c>
      <c r="F1009" s="348">
        <f t="shared" si="1"/>
        <v>1</v>
      </c>
      <c r="G1009" s="348">
        <f t="shared" si="2"/>
        <v>1</v>
      </c>
      <c r="H1009" s="34">
        <f t="shared" si="104"/>
        <v>101</v>
      </c>
      <c r="I1009" s="34">
        <f t="shared" si="3"/>
        <v>110</v>
      </c>
      <c r="J1009" s="349" t="s">
        <v>1182</v>
      </c>
      <c r="K1009" s="349" t="s">
        <v>1190</v>
      </c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>
      <c r="A1010" s="346">
        <v>36.0</v>
      </c>
      <c r="B1010" s="346">
        <v>71.0</v>
      </c>
      <c r="C1010" s="360">
        <v>154515.0</v>
      </c>
      <c r="D1010" s="355">
        <v>7.0</v>
      </c>
      <c r="E1010" s="34" t="str">
        <f>IF(ISBLANK('Pencacahan SSN24'!AA110),"belum","sudah")</f>
        <v>sudah</v>
      </c>
      <c r="F1010" s="348">
        <f t="shared" si="1"/>
        <v>1</v>
      </c>
      <c r="G1010" s="348">
        <f t="shared" si="2"/>
        <v>1</v>
      </c>
      <c r="H1010" s="34">
        <f t="shared" si="104"/>
        <v>101</v>
      </c>
      <c r="I1010" s="34">
        <f t="shared" si="3"/>
        <v>110</v>
      </c>
      <c r="J1010" s="349" t="s">
        <v>1182</v>
      </c>
      <c r="K1010" s="349" t="s">
        <v>1190</v>
      </c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>
      <c r="A1011" s="346">
        <v>36.0</v>
      </c>
      <c r="B1011" s="346">
        <v>71.0</v>
      </c>
      <c r="C1011" s="360">
        <v>154515.0</v>
      </c>
      <c r="D1011" s="355">
        <v>8.0</v>
      </c>
      <c r="E1011" s="34" t="str">
        <f>IF(ISBLANK('Pencacahan SSN24'!AB110),"belum","sudah")</f>
        <v>sudah</v>
      </c>
      <c r="F1011" s="348">
        <f t="shared" si="1"/>
        <v>1</v>
      </c>
      <c r="G1011" s="348">
        <f t="shared" si="2"/>
        <v>1</v>
      </c>
      <c r="H1011" s="34">
        <f t="shared" si="104"/>
        <v>101</v>
      </c>
      <c r="I1011" s="34">
        <f t="shared" si="3"/>
        <v>110</v>
      </c>
      <c r="J1011" s="349" t="s">
        <v>1182</v>
      </c>
      <c r="K1011" s="349" t="s">
        <v>1190</v>
      </c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>
      <c r="A1012" s="346">
        <v>36.0</v>
      </c>
      <c r="B1012" s="346">
        <v>71.0</v>
      </c>
      <c r="C1012" s="360">
        <v>154515.0</v>
      </c>
      <c r="D1012" s="355">
        <v>9.0</v>
      </c>
      <c r="E1012" s="34" t="str">
        <f>IF(ISBLANK('Pencacahan SSN24'!AC110),"belum","sudah")</f>
        <v>sudah</v>
      </c>
      <c r="F1012" s="348">
        <f t="shared" si="1"/>
        <v>1</v>
      </c>
      <c r="G1012" s="348">
        <f t="shared" si="2"/>
        <v>1</v>
      </c>
      <c r="H1012" s="34">
        <f t="shared" si="104"/>
        <v>101</v>
      </c>
      <c r="I1012" s="34">
        <f t="shared" si="3"/>
        <v>110</v>
      </c>
      <c r="J1012" s="349" t="s">
        <v>1182</v>
      </c>
      <c r="K1012" s="349" t="s">
        <v>1190</v>
      </c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>
      <c r="A1013" s="346">
        <v>36.0</v>
      </c>
      <c r="B1013" s="346">
        <v>71.0</v>
      </c>
      <c r="C1013" s="360">
        <v>154515.0</v>
      </c>
      <c r="D1013" s="355">
        <v>10.0</v>
      </c>
      <c r="E1013" s="34" t="str">
        <f>IF(ISBLANK('Pencacahan SSN24'!AD110),"belum","sudah")</f>
        <v>sudah</v>
      </c>
      <c r="F1013" s="348">
        <f t="shared" si="1"/>
        <v>1</v>
      </c>
      <c r="G1013" s="348">
        <f t="shared" si="2"/>
        <v>1</v>
      </c>
      <c r="H1013" s="34">
        <f t="shared" si="104"/>
        <v>101</v>
      </c>
      <c r="I1013" s="34">
        <f t="shared" si="3"/>
        <v>110</v>
      </c>
      <c r="J1013" s="349" t="s">
        <v>1182</v>
      </c>
      <c r="K1013" s="349" t="s">
        <v>1190</v>
      </c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>
      <c r="A1014" s="346">
        <v>36.0</v>
      </c>
      <c r="B1014" s="346">
        <v>71.0</v>
      </c>
      <c r="C1014" s="363">
        <v>154566.0</v>
      </c>
      <c r="D1014" s="355">
        <v>1.0</v>
      </c>
      <c r="E1014" s="34" t="str">
        <f>IF(ISBLANK('Pencacahan SSN24'!U111),"belum","sudah")</f>
        <v>sudah</v>
      </c>
      <c r="F1014" s="348">
        <f t="shared" si="1"/>
        <v>1</v>
      </c>
      <c r="G1014" s="348">
        <f t="shared" si="2"/>
        <v>1</v>
      </c>
      <c r="H1014" s="34">
        <f>H1013+1</f>
        <v>102</v>
      </c>
      <c r="I1014" s="34">
        <f t="shared" si="3"/>
        <v>111</v>
      </c>
      <c r="J1014" s="349" t="s">
        <v>552</v>
      </c>
      <c r="K1014" s="349" t="s">
        <v>1198</v>
      </c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>
      <c r="A1015" s="346">
        <v>36.0</v>
      </c>
      <c r="B1015" s="346">
        <v>71.0</v>
      </c>
      <c r="C1015" s="363">
        <v>154566.0</v>
      </c>
      <c r="D1015" s="355">
        <v>2.0</v>
      </c>
      <c r="E1015" s="34" t="str">
        <f>IF(ISBLANK('Pencacahan SSN24'!V111),"belum","sudah")</f>
        <v>sudah</v>
      </c>
      <c r="F1015" s="348">
        <f t="shared" si="1"/>
        <v>1</v>
      </c>
      <c r="G1015" s="348">
        <f t="shared" si="2"/>
        <v>1</v>
      </c>
      <c r="H1015" s="34">
        <f t="shared" ref="H1015:H1023" si="105">H1014</f>
        <v>102</v>
      </c>
      <c r="I1015" s="34">
        <f t="shared" si="3"/>
        <v>111</v>
      </c>
      <c r="J1015" s="349" t="s">
        <v>552</v>
      </c>
      <c r="K1015" s="349" t="s">
        <v>1198</v>
      </c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>
      <c r="A1016" s="346">
        <v>36.0</v>
      </c>
      <c r="B1016" s="346">
        <v>71.0</v>
      </c>
      <c r="C1016" s="363">
        <v>154566.0</v>
      </c>
      <c r="D1016" s="355">
        <v>4.0</v>
      </c>
      <c r="E1016" s="34" t="str">
        <f>IF(ISBLANK('Pencacahan SSN24'!W111),"belum","sudah")</f>
        <v>sudah</v>
      </c>
      <c r="F1016" s="348">
        <f t="shared" si="1"/>
        <v>1</v>
      </c>
      <c r="G1016" s="348">
        <f t="shared" si="2"/>
        <v>1</v>
      </c>
      <c r="H1016" s="34">
        <f t="shared" si="105"/>
        <v>102</v>
      </c>
      <c r="I1016" s="34">
        <f t="shared" si="3"/>
        <v>111</v>
      </c>
      <c r="J1016" s="349" t="s">
        <v>552</v>
      </c>
      <c r="K1016" s="349" t="s">
        <v>1198</v>
      </c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>
      <c r="A1017" s="346">
        <v>36.0</v>
      </c>
      <c r="B1017" s="346">
        <v>71.0</v>
      </c>
      <c r="C1017" s="363">
        <v>154566.0</v>
      </c>
      <c r="D1017" s="355">
        <v>5.0</v>
      </c>
      <c r="E1017" s="34" t="str">
        <f>IF(ISBLANK('Pencacahan SSN24'!X111),"belum","sudah")</f>
        <v>sudah</v>
      </c>
      <c r="F1017" s="348">
        <f t="shared" si="1"/>
        <v>1</v>
      </c>
      <c r="G1017" s="348">
        <f t="shared" si="2"/>
        <v>1</v>
      </c>
      <c r="H1017" s="34">
        <f t="shared" si="105"/>
        <v>102</v>
      </c>
      <c r="I1017" s="34">
        <f t="shared" si="3"/>
        <v>111</v>
      </c>
      <c r="J1017" s="349" t="s">
        <v>552</v>
      </c>
      <c r="K1017" s="349" t="s">
        <v>1198</v>
      </c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>
      <c r="A1018" s="346">
        <v>36.0</v>
      </c>
      <c r="B1018" s="346">
        <v>71.0</v>
      </c>
      <c r="C1018" s="363">
        <v>154566.0</v>
      </c>
      <c r="D1018" s="355">
        <v>6.0</v>
      </c>
      <c r="E1018" s="34" t="str">
        <f>IF(ISBLANK('Pencacahan SSN24'!Y111),"belum","sudah")</f>
        <v>sudah</v>
      </c>
      <c r="F1018" s="348">
        <f t="shared" si="1"/>
        <v>1</v>
      </c>
      <c r="G1018" s="348">
        <f t="shared" si="2"/>
        <v>1</v>
      </c>
      <c r="H1018" s="34">
        <f t="shared" si="105"/>
        <v>102</v>
      </c>
      <c r="I1018" s="34">
        <f t="shared" si="3"/>
        <v>111</v>
      </c>
      <c r="J1018" s="349" t="s">
        <v>552</v>
      </c>
      <c r="K1018" s="349" t="s">
        <v>1198</v>
      </c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  <row r="1019">
      <c r="A1019" s="346">
        <v>36.0</v>
      </c>
      <c r="B1019" s="346">
        <v>71.0</v>
      </c>
      <c r="C1019" s="363">
        <v>154566.0</v>
      </c>
      <c r="D1019" s="355">
        <v>7.0</v>
      </c>
      <c r="E1019" s="34" t="str">
        <f>IF(ISBLANK('Pencacahan SSN24'!Z111),"belum","sudah")</f>
        <v>sudah</v>
      </c>
      <c r="F1019" s="348">
        <f t="shared" si="1"/>
        <v>1</v>
      </c>
      <c r="G1019" s="348">
        <f t="shared" si="2"/>
        <v>1</v>
      </c>
      <c r="H1019" s="34">
        <f t="shared" si="105"/>
        <v>102</v>
      </c>
      <c r="I1019" s="34">
        <f t="shared" si="3"/>
        <v>111</v>
      </c>
      <c r="J1019" s="349" t="s">
        <v>552</v>
      </c>
      <c r="K1019" s="349" t="s">
        <v>1198</v>
      </c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</row>
    <row r="1020">
      <c r="A1020" s="346">
        <v>36.0</v>
      </c>
      <c r="B1020" s="346">
        <v>71.0</v>
      </c>
      <c r="C1020" s="363">
        <v>154566.0</v>
      </c>
      <c r="D1020" s="355">
        <v>8.0</v>
      </c>
      <c r="E1020" s="34" t="str">
        <f>IF(ISBLANK('Pencacahan SSN24'!AA111),"belum","sudah")</f>
        <v>sudah</v>
      </c>
      <c r="F1020" s="348">
        <f t="shared" si="1"/>
        <v>1</v>
      </c>
      <c r="G1020" s="348">
        <f t="shared" si="2"/>
        <v>1</v>
      </c>
      <c r="H1020" s="34">
        <f t="shared" si="105"/>
        <v>102</v>
      </c>
      <c r="I1020" s="34">
        <f t="shared" si="3"/>
        <v>111</v>
      </c>
      <c r="J1020" s="349" t="s">
        <v>552</v>
      </c>
      <c r="K1020" s="349" t="s">
        <v>1198</v>
      </c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</row>
    <row r="1021">
      <c r="A1021" s="346">
        <v>36.0</v>
      </c>
      <c r="B1021" s="346">
        <v>71.0</v>
      </c>
      <c r="C1021" s="363">
        <v>154566.0</v>
      </c>
      <c r="D1021" s="355">
        <v>10.0</v>
      </c>
      <c r="E1021" s="34" t="str">
        <f>IF(ISBLANK('Pencacahan SSN24'!AB111),"belum","sudah")</f>
        <v>sudah</v>
      </c>
      <c r="F1021" s="348">
        <f t="shared" si="1"/>
        <v>1</v>
      </c>
      <c r="G1021" s="348">
        <f t="shared" si="2"/>
        <v>1</v>
      </c>
      <c r="H1021" s="34">
        <f t="shared" si="105"/>
        <v>102</v>
      </c>
      <c r="I1021" s="34">
        <f t="shared" si="3"/>
        <v>111</v>
      </c>
      <c r="J1021" s="349" t="s">
        <v>552</v>
      </c>
      <c r="K1021" s="349" t="s">
        <v>1198</v>
      </c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</row>
    <row r="1022">
      <c r="A1022" s="346">
        <v>36.0</v>
      </c>
      <c r="B1022" s="346">
        <v>71.0</v>
      </c>
      <c r="C1022" s="363">
        <v>154566.0</v>
      </c>
      <c r="D1022" s="355">
        <v>11.0</v>
      </c>
      <c r="E1022" s="34" t="str">
        <f>IF(ISBLANK('Pencacahan SSN24'!AC111),"belum","sudah")</f>
        <v>sudah</v>
      </c>
      <c r="F1022" s="348">
        <f t="shared" si="1"/>
        <v>1</v>
      </c>
      <c r="G1022" s="348">
        <f t="shared" si="2"/>
        <v>1</v>
      </c>
      <c r="H1022" s="34">
        <f t="shared" si="105"/>
        <v>102</v>
      </c>
      <c r="I1022" s="34">
        <f t="shared" si="3"/>
        <v>111</v>
      </c>
      <c r="J1022" s="349" t="s">
        <v>552</v>
      </c>
      <c r="K1022" s="349" t="s">
        <v>1198</v>
      </c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</row>
    <row r="1023">
      <c r="A1023" s="346">
        <v>36.0</v>
      </c>
      <c r="B1023" s="346">
        <v>71.0</v>
      </c>
      <c r="C1023" s="363">
        <v>154566.0</v>
      </c>
      <c r="D1023" s="355">
        <v>21.0</v>
      </c>
      <c r="E1023" s="34" t="str">
        <f>IF(ISBLANK('Pencacahan SSN24'!AD111),"belum","sudah")</f>
        <v>sudah</v>
      </c>
      <c r="F1023" s="348">
        <f t="shared" si="1"/>
        <v>1</v>
      </c>
      <c r="G1023" s="348">
        <f t="shared" si="2"/>
        <v>1</v>
      </c>
      <c r="H1023" s="34">
        <f t="shared" si="105"/>
        <v>102</v>
      </c>
      <c r="I1023" s="34">
        <f t="shared" si="3"/>
        <v>111</v>
      </c>
      <c r="J1023" s="349" t="s">
        <v>552</v>
      </c>
      <c r="K1023" s="349" t="s">
        <v>1198</v>
      </c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</row>
    <row r="1024">
      <c r="A1024" s="346">
        <v>36.0</v>
      </c>
      <c r="B1024" s="346">
        <v>71.0</v>
      </c>
      <c r="C1024" s="360">
        <v>154606.0</v>
      </c>
      <c r="D1024" s="355">
        <v>2.0</v>
      </c>
      <c r="E1024" s="34" t="str">
        <f>IF(ISBLANK('Pencacahan SSN24'!U112),"belum","sudah")</f>
        <v>sudah</v>
      </c>
      <c r="F1024" s="348">
        <f t="shared" si="1"/>
        <v>1</v>
      </c>
      <c r="G1024" s="348">
        <f t="shared" si="2"/>
        <v>1</v>
      </c>
      <c r="H1024" s="34">
        <f>H1023+1</f>
        <v>103</v>
      </c>
      <c r="I1024" s="34">
        <f t="shared" si="3"/>
        <v>112</v>
      </c>
      <c r="J1024" s="349" t="s">
        <v>1182</v>
      </c>
      <c r="K1024" s="349" t="s">
        <v>549</v>
      </c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</row>
    <row r="1025">
      <c r="A1025" s="346">
        <v>36.0</v>
      </c>
      <c r="B1025" s="346">
        <v>71.0</v>
      </c>
      <c r="C1025" s="360">
        <v>154606.0</v>
      </c>
      <c r="D1025" s="355">
        <v>3.0</v>
      </c>
      <c r="E1025" s="34" t="str">
        <f>IF(ISBLANK('Pencacahan SSN24'!V112),"belum","sudah")</f>
        <v>sudah</v>
      </c>
      <c r="F1025" s="348">
        <f t="shared" si="1"/>
        <v>1</v>
      </c>
      <c r="G1025" s="348">
        <f t="shared" si="2"/>
        <v>1</v>
      </c>
      <c r="H1025" s="34">
        <f t="shared" ref="H1025:H1033" si="106">H1024</f>
        <v>103</v>
      </c>
      <c r="I1025" s="34">
        <f t="shared" si="3"/>
        <v>112</v>
      </c>
      <c r="J1025" s="349" t="s">
        <v>1182</v>
      </c>
      <c r="K1025" s="349" t="s">
        <v>549</v>
      </c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</row>
    <row r="1026">
      <c r="A1026" s="346">
        <v>36.0</v>
      </c>
      <c r="B1026" s="346">
        <v>71.0</v>
      </c>
      <c r="C1026" s="360">
        <v>154606.0</v>
      </c>
      <c r="D1026" s="355">
        <v>4.0</v>
      </c>
      <c r="E1026" s="34" t="str">
        <f>IF(ISBLANK('Pencacahan SSN24'!W112),"belum","sudah")</f>
        <v>sudah</v>
      </c>
      <c r="F1026" s="348">
        <f t="shared" si="1"/>
        <v>1</v>
      </c>
      <c r="G1026" s="348">
        <f t="shared" si="2"/>
        <v>1</v>
      </c>
      <c r="H1026" s="34">
        <f t="shared" si="106"/>
        <v>103</v>
      </c>
      <c r="I1026" s="34">
        <f t="shared" si="3"/>
        <v>112</v>
      </c>
      <c r="J1026" s="349" t="s">
        <v>1182</v>
      </c>
      <c r="K1026" s="349" t="s">
        <v>549</v>
      </c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</row>
    <row r="1027">
      <c r="A1027" s="346">
        <v>36.0</v>
      </c>
      <c r="B1027" s="346">
        <v>71.0</v>
      </c>
      <c r="C1027" s="360">
        <v>154606.0</v>
      </c>
      <c r="D1027" s="355">
        <v>5.0</v>
      </c>
      <c r="E1027" s="34" t="str">
        <f>IF(ISBLANK('Pencacahan SSN24'!X112),"belum","sudah")</f>
        <v>sudah</v>
      </c>
      <c r="F1027" s="348">
        <f t="shared" si="1"/>
        <v>1</v>
      </c>
      <c r="G1027" s="348">
        <f t="shared" si="2"/>
        <v>1</v>
      </c>
      <c r="H1027" s="34">
        <f t="shared" si="106"/>
        <v>103</v>
      </c>
      <c r="I1027" s="34">
        <f t="shared" si="3"/>
        <v>112</v>
      </c>
      <c r="J1027" s="349" t="s">
        <v>1182</v>
      </c>
      <c r="K1027" s="349" t="s">
        <v>549</v>
      </c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</row>
    <row r="1028">
      <c r="A1028" s="346">
        <v>36.0</v>
      </c>
      <c r="B1028" s="346">
        <v>71.0</v>
      </c>
      <c r="C1028" s="360">
        <v>154606.0</v>
      </c>
      <c r="D1028" s="355">
        <v>6.0</v>
      </c>
      <c r="E1028" s="34" t="str">
        <f>IF(ISBLANK('Pencacahan SSN24'!Y112),"belum","sudah")</f>
        <v>sudah</v>
      </c>
      <c r="F1028" s="348">
        <f t="shared" si="1"/>
        <v>1</v>
      </c>
      <c r="G1028" s="348">
        <f t="shared" si="2"/>
        <v>1</v>
      </c>
      <c r="H1028" s="34">
        <f t="shared" si="106"/>
        <v>103</v>
      </c>
      <c r="I1028" s="34">
        <f t="shared" si="3"/>
        <v>112</v>
      </c>
      <c r="J1028" s="349" t="s">
        <v>1182</v>
      </c>
      <c r="K1028" s="349" t="s">
        <v>549</v>
      </c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</row>
    <row r="1029">
      <c r="A1029" s="346">
        <v>36.0</v>
      </c>
      <c r="B1029" s="346">
        <v>71.0</v>
      </c>
      <c r="C1029" s="360">
        <v>154606.0</v>
      </c>
      <c r="D1029" s="355">
        <v>7.0</v>
      </c>
      <c r="E1029" s="34" t="str">
        <f>IF(ISBLANK('Pencacahan SSN24'!Z112),"belum","sudah")</f>
        <v>sudah</v>
      </c>
      <c r="F1029" s="348">
        <f t="shared" si="1"/>
        <v>1</v>
      </c>
      <c r="G1029" s="348">
        <f t="shared" si="2"/>
        <v>1</v>
      </c>
      <c r="H1029" s="34">
        <f t="shared" si="106"/>
        <v>103</v>
      </c>
      <c r="I1029" s="34">
        <f t="shared" si="3"/>
        <v>112</v>
      </c>
      <c r="J1029" s="349" t="s">
        <v>1182</v>
      </c>
      <c r="K1029" s="349" t="s">
        <v>549</v>
      </c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</row>
    <row r="1030">
      <c r="A1030" s="346">
        <v>36.0</v>
      </c>
      <c r="B1030" s="346">
        <v>71.0</v>
      </c>
      <c r="C1030" s="360">
        <v>154606.0</v>
      </c>
      <c r="D1030" s="355">
        <v>8.0</v>
      </c>
      <c r="E1030" s="34" t="str">
        <f>IF(ISBLANK('Pencacahan SSN24'!AA112),"belum","sudah")</f>
        <v>sudah</v>
      </c>
      <c r="F1030" s="348">
        <f t="shared" si="1"/>
        <v>1</v>
      </c>
      <c r="G1030" s="348">
        <f t="shared" si="2"/>
        <v>1</v>
      </c>
      <c r="H1030" s="34">
        <f t="shared" si="106"/>
        <v>103</v>
      </c>
      <c r="I1030" s="34">
        <f t="shared" si="3"/>
        <v>112</v>
      </c>
      <c r="J1030" s="349" t="s">
        <v>1182</v>
      </c>
      <c r="K1030" s="349" t="s">
        <v>549</v>
      </c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</row>
    <row r="1031">
      <c r="A1031" s="346">
        <v>36.0</v>
      </c>
      <c r="B1031" s="346">
        <v>71.0</v>
      </c>
      <c r="C1031" s="360">
        <v>154606.0</v>
      </c>
      <c r="D1031" s="355">
        <v>9.0</v>
      </c>
      <c r="E1031" s="34" t="str">
        <f>IF(ISBLANK('Pencacahan SSN24'!AB112),"belum","sudah")</f>
        <v>sudah</v>
      </c>
      <c r="F1031" s="348">
        <f t="shared" si="1"/>
        <v>1</v>
      </c>
      <c r="G1031" s="348">
        <f t="shared" si="2"/>
        <v>1</v>
      </c>
      <c r="H1031" s="34">
        <f t="shared" si="106"/>
        <v>103</v>
      </c>
      <c r="I1031" s="34">
        <f t="shared" si="3"/>
        <v>112</v>
      </c>
      <c r="J1031" s="349" t="s">
        <v>1182</v>
      </c>
      <c r="K1031" s="349" t="s">
        <v>549</v>
      </c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</row>
    <row r="1032">
      <c r="A1032" s="346">
        <v>36.0</v>
      </c>
      <c r="B1032" s="346">
        <v>71.0</v>
      </c>
      <c r="C1032" s="360">
        <v>154606.0</v>
      </c>
      <c r="D1032" s="355">
        <v>10.0</v>
      </c>
      <c r="E1032" s="34" t="str">
        <f>IF(ISBLANK('Pencacahan SSN24'!AC112),"belum","sudah")</f>
        <v>sudah</v>
      </c>
      <c r="F1032" s="348">
        <f t="shared" si="1"/>
        <v>1</v>
      </c>
      <c r="G1032" s="348">
        <f t="shared" si="2"/>
        <v>1</v>
      </c>
      <c r="H1032" s="34">
        <f t="shared" si="106"/>
        <v>103</v>
      </c>
      <c r="I1032" s="34">
        <f t="shared" si="3"/>
        <v>112</v>
      </c>
      <c r="J1032" s="349" t="s">
        <v>1182</v>
      </c>
      <c r="K1032" s="349" t="s">
        <v>549</v>
      </c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</row>
    <row r="1033">
      <c r="A1033" s="346">
        <v>36.0</v>
      </c>
      <c r="B1033" s="346">
        <v>71.0</v>
      </c>
      <c r="C1033" s="360">
        <v>154606.0</v>
      </c>
      <c r="D1033" s="355">
        <v>11.0</v>
      </c>
      <c r="E1033" s="34" t="str">
        <f>IF(ISBLANK('Pencacahan SSN24'!AD112),"belum","sudah")</f>
        <v>sudah</v>
      </c>
      <c r="F1033" s="348">
        <f t="shared" si="1"/>
        <v>1</v>
      </c>
      <c r="G1033" s="348">
        <f t="shared" si="2"/>
        <v>1</v>
      </c>
      <c r="H1033" s="34">
        <f t="shared" si="106"/>
        <v>103</v>
      </c>
      <c r="I1033" s="34">
        <f t="shared" si="3"/>
        <v>112</v>
      </c>
      <c r="J1033" s="349" t="s">
        <v>1182</v>
      </c>
      <c r="K1033" s="349" t="s">
        <v>549</v>
      </c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</row>
    <row r="1034">
      <c r="A1034" s="346">
        <v>36.0</v>
      </c>
      <c r="B1034" s="346">
        <v>71.0</v>
      </c>
      <c r="C1034" s="360">
        <v>154650.0</v>
      </c>
      <c r="D1034" s="355">
        <v>1.0</v>
      </c>
      <c r="E1034" s="34" t="str">
        <f>IF(ISBLANK('Pencacahan SSN24'!U113),"belum","sudah")</f>
        <v>sudah</v>
      </c>
      <c r="F1034" s="348">
        <f t="shared" si="1"/>
        <v>1</v>
      </c>
      <c r="G1034" s="348">
        <f t="shared" si="2"/>
        <v>1</v>
      </c>
      <c r="H1034" s="34">
        <f>H1033+1</f>
        <v>104</v>
      </c>
      <c r="I1034" s="34">
        <f t="shared" si="3"/>
        <v>113</v>
      </c>
      <c r="J1034" s="349" t="s">
        <v>546</v>
      </c>
      <c r="K1034" s="349" t="s">
        <v>1210</v>
      </c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</row>
    <row r="1035">
      <c r="A1035" s="346">
        <v>36.0</v>
      </c>
      <c r="B1035" s="346">
        <v>71.0</v>
      </c>
      <c r="C1035" s="360">
        <v>154650.0</v>
      </c>
      <c r="D1035" s="355">
        <v>2.0</v>
      </c>
      <c r="E1035" s="34" t="str">
        <f>IF(ISBLANK('Pencacahan SSN24'!V113),"belum","sudah")</f>
        <v>sudah</v>
      </c>
      <c r="F1035" s="348">
        <f t="shared" si="1"/>
        <v>1</v>
      </c>
      <c r="G1035" s="348">
        <f t="shared" si="2"/>
        <v>1</v>
      </c>
      <c r="H1035" s="34">
        <f t="shared" ref="H1035:H1043" si="107">H1034</f>
        <v>104</v>
      </c>
      <c r="I1035" s="34">
        <f t="shared" si="3"/>
        <v>113</v>
      </c>
      <c r="J1035" s="349" t="s">
        <v>546</v>
      </c>
      <c r="K1035" s="349" t="s">
        <v>1210</v>
      </c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</row>
    <row r="1036">
      <c r="A1036" s="346">
        <v>36.0</v>
      </c>
      <c r="B1036" s="346">
        <v>71.0</v>
      </c>
      <c r="C1036" s="360">
        <v>154650.0</v>
      </c>
      <c r="D1036" s="355">
        <v>3.0</v>
      </c>
      <c r="E1036" s="34" t="str">
        <f>IF(ISBLANK('Pencacahan SSN24'!W113),"belum","sudah")</f>
        <v>sudah</v>
      </c>
      <c r="F1036" s="348">
        <f t="shared" si="1"/>
        <v>1</v>
      </c>
      <c r="G1036" s="348">
        <f t="shared" si="2"/>
        <v>1</v>
      </c>
      <c r="H1036" s="34">
        <f t="shared" si="107"/>
        <v>104</v>
      </c>
      <c r="I1036" s="34">
        <f t="shared" si="3"/>
        <v>113</v>
      </c>
      <c r="J1036" s="349" t="s">
        <v>546</v>
      </c>
      <c r="K1036" s="349" t="s">
        <v>1210</v>
      </c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</row>
    <row r="1037">
      <c r="A1037" s="346">
        <v>36.0</v>
      </c>
      <c r="B1037" s="346">
        <v>71.0</v>
      </c>
      <c r="C1037" s="360">
        <v>154650.0</v>
      </c>
      <c r="D1037" s="355">
        <v>5.0</v>
      </c>
      <c r="E1037" s="34" t="str">
        <f>IF(ISBLANK('Pencacahan SSN24'!X113),"belum","sudah")</f>
        <v>sudah</v>
      </c>
      <c r="F1037" s="348">
        <f t="shared" si="1"/>
        <v>1</v>
      </c>
      <c r="G1037" s="348">
        <f t="shared" si="2"/>
        <v>1</v>
      </c>
      <c r="H1037" s="34">
        <f t="shared" si="107"/>
        <v>104</v>
      </c>
      <c r="I1037" s="34">
        <f t="shared" si="3"/>
        <v>113</v>
      </c>
      <c r="J1037" s="349" t="s">
        <v>546</v>
      </c>
      <c r="K1037" s="349" t="s">
        <v>1210</v>
      </c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</row>
    <row r="1038">
      <c r="A1038" s="346">
        <v>36.0</v>
      </c>
      <c r="B1038" s="346">
        <v>71.0</v>
      </c>
      <c r="C1038" s="360">
        <v>154650.0</v>
      </c>
      <c r="D1038" s="355">
        <v>6.0</v>
      </c>
      <c r="E1038" s="34" t="str">
        <f>IF(ISBLANK('Pencacahan SSN24'!Y113),"belum","sudah")</f>
        <v>sudah</v>
      </c>
      <c r="F1038" s="348">
        <f t="shared" si="1"/>
        <v>1</v>
      </c>
      <c r="G1038" s="348">
        <f t="shared" si="2"/>
        <v>1</v>
      </c>
      <c r="H1038" s="34">
        <f t="shared" si="107"/>
        <v>104</v>
      </c>
      <c r="I1038" s="34">
        <f t="shared" si="3"/>
        <v>113</v>
      </c>
      <c r="J1038" s="349" t="s">
        <v>546</v>
      </c>
      <c r="K1038" s="349" t="s">
        <v>1210</v>
      </c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</row>
    <row r="1039">
      <c r="A1039" s="346">
        <v>36.0</v>
      </c>
      <c r="B1039" s="346">
        <v>71.0</v>
      </c>
      <c r="C1039" s="360">
        <v>154650.0</v>
      </c>
      <c r="D1039" s="355">
        <v>9.0</v>
      </c>
      <c r="E1039" s="34" t="str">
        <f>IF(ISBLANK('Pencacahan SSN24'!Z113),"belum","sudah")</f>
        <v>sudah</v>
      </c>
      <c r="F1039" s="348">
        <f t="shared" si="1"/>
        <v>1</v>
      </c>
      <c r="G1039" s="348">
        <f t="shared" si="2"/>
        <v>1</v>
      </c>
      <c r="H1039" s="34">
        <f t="shared" si="107"/>
        <v>104</v>
      </c>
      <c r="I1039" s="34">
        <f t="shared" si="3"/>
        <v>113</v>
      </c>
      <c r="J1039" s="349" t="s">
        <v>546</v>
      </c>
      <c r="K1039" s="349" t="s">
        <v>1210</v>
      </c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</row>
    <row r="1040">
      <c r="A1040" s="346">
        <v>36.0</v>
      </c>
      <c r="B1040" s="346">
        <v>71.0</v>
      </c>
      <c r="C1040" s="360">
        <v>154650.0</v>
      </c>
      <c r="D1040" s="355">
        <v>10.0</v>
      </c>
      <c r="E1040" s="34" t="str">
        <f>IF(ISBLANK('Pencacahan SSN24'!AA113),"belum","sudah")</f>
        <v>sudah</v>
      </c>
      <c r="F1040" s="348">
        <f t="shared" si="1"/>
        <v>1</v>
      </c>
      <c r="G1040" s="348">
        <f t="shared" si="2"/>
        <v>1</v>
      </c>
      <c r="H1040" s="34">
        <f t="shared" si="107"/>
        <v>104</v>
      </c>
      <c r="I1040" s="34">
        <f t="shared" si="3"/>
        <v>113</v>
      </c>
      <c r="J1040" s="349" t="s">
        <v>546</v>
      </c>
      <c r="K1040" s="349" t="s">
        <v>1210</v>
      </c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</row>
    <row r="1041">
      <c r="A1041" s="346">
        <v>36.0</v>
      </c>
      <c r="B1041" s="346">
        <v>71.0</v>
      </c>
      <c r="C1041" s="360">
        <v>154650.0</v>
      </c>
      <c r="D1041" s="355">
        <v>11.0</v>
      </c>
      <c r="E1041" s="34" t="str">
        <f>IF(ISBLANK('Pencacahan SSN24'!AB113),"belum","sudah")</f>
        <v>sudah</v>
      </c>
      <c r="F1041" s="348">
        <f t="shared" si="1"/>
        <v>1</v>
      </c>
      <c r="G1041" s="348">
        <f t="shared" si="2"/>
        <v>1</v>
      </c>
      <c r="H1041" s="34">
        <f t="shared" si="107"/>
        <v>104</v>
      </c>
      <c r="I1041" s="34">
        <f t="shared" si="3"/>
        <v>113</v>
      </c>
      <c r="J1041" s="349" t="s">
        <v>546</v>
      </c>
      <c r="K1041" s="349" t="s">
        <v>1210</v>
      </c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</row>
    <row r="1042">
      <c r="A1042" s="346">
        <v>36.0</v>
      </c>
      <c r="B1042" s="346">
        <v>71.0</v>
      </c>
      <c r="C1042" s="360">
        <v>154650.0</v>
      </c>
      <c r="D1042" s="355">
        <v>12.0</v>
      </c>
      <c r="E1042" s="34" t="str">
        <f>IF(ISBLANK('Pencacahan SSN24'!AC113),"belum","sudah")</f>
        <v>sudah</v>
      </c>
      <c r="F1042" s="348">
        <f t="shared" si="1"/>
        <v>1</v>
      </c>
      <c r="G1042" s="348">
        <f t="shared" si="2"/>
        <v>1</v>
      </c>
      <c r="H1042" s="34">
        <f t="shared" si="107"/>
        <v>104</v>
      </c>
      <c r="I1042" s="34">
        <f t="shared" si="3"/>
        <v>113</v>
      </c>
      <c r="J1042" s="349" t="s">
        <v>546</v>
      </c>
      <c r="K1042" s="349" t="s">
        <v>1210</v>
      </c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</row>
    <row r="1043">
      <c r="A1043" s="346">
        <v>36.0</v>
      </c>
      <c r="B1043" s="346">
        <v>71.0</v>
      </c>
      <c r="C1043" s="360">
        <v>154650.0</v>
      </c>
      <c r="D1043" s="355">
        <v>21.0</v>
      </c>
      <c r="E1043" s="34" t="str">
        <f>IF(ISBLANK('Pencacahan SSN24'!AD113),"belum","sudah")</f>
        <v>sudah</v>
      </c>
      <c r="F1043" s="348">
        <f t="shared" si="1"/>
        <v>1</v>
      </c>
      <c r="G1043" s="348">
        <f t="shared" si="2"/>
        <v>1</v>
      </c>
      <c r="H1043" s="34">
        <f t="shared" si="107"/>
        <v>104</v>
      </c>
      <c r="I1043" s="34">
        <f t="shared" si="3"/>
        <v>113</v>
      </c>
      <c r="J1043" s="349" t="s">
        <v>546</v>
      </c>
      <c r="K1043" s="349" t="s">
        <v>1210</v>
      </c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</row>
    <row r="1044">
      <c r="A1044" s="346">
        <v>36.0</v>
      </c>
      <c r="B1044" s="346">
        <v>71.0</v>
      </c>
      <c r="C1044" s="363">
        <v>154687.0</v>
      </c>
      <c r="D1044" s="355">
        <v>1.0</v>
      </c>
      <c r="E1044" s="34" t="str">
        <f>IF(ISBLANK('Pencacahan SSN24'!U114),"belum","sudah")</f>
        <v>sudah</v>
      </c>
      <c r="F1044" s="348">
        <f t="shared" si="1"/>
        <v>1</v>
      </c>
      <c r="G1044" s="348">
        <f t="shared" si="2"/>
        <v>1</v>
      </c>
      <c r="H1044" s="34">
        <f>H1043+1</f>
        <v>105</v>
      </c>
      <c r="I1044" s="34">
        <f t="shared" si="3"/>
        <v>114</v>
      </c>
      <c r="J1044" s="349" t="s">
        <v>552</v>
      </c>
      <c r="K1044" s="349" t="s">
        <v>1215</v>
      </c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</row>
    <row r="1045">
      <c r="A1045" s="346">
        <v>36.0</v>
      </c>
      <c r="B1045" s="346">
        <v>71.0</v>
      </c>
      <c r="C1045" s="363">
        <v>154687.0</v>
      </c>
      <c r="D1045" s="355">
        <v>4.0</v>
      </c>
      <c r="E1045" s="34" t="str">
        <f>IF(ISBLANK('Pencacahan SSN24'!V114),"belum","sudah")</f>
        <v>sudah</v>
      </c>
      <c r="F1045" s="348">
        <f t="shared" si="1"/>
        <v>1</v>
      </c>
      <c r="G1045" s="348">
        <f t="shared" si="2"/>
        <v>1</v>
      </c>
      <c r="H1045" s="34">
        <f t="shared" ref="H1045:H1053" si="108">H1044</f>
        <v>105</v>
      </c>
      <c r="I1045" s="34">
        <f t="shared" si="3"/>
        <v>114</v>
      </c>
      <c r="J1045" s="349" t="s">
        <v>552</v>
      </c>
      <c r="K1045" s="349" t="s">
        <v>1215</v>
      </c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</row>
    <row r="1046">
      <c r="A1046" s="346">
        <v>36.0</v>
      </c>
      <c r="B1046" s="346">
        <v>71.0</v>
      </c>
      <c r="C1046" s="363">
        <v>154687.0</v>
      </c>
      <c r="D1046" s="355">
        <v>5.0</v>
      </c>
      <c r="E1046" s="34" t="str">
        <f>IF(ISBLANK('Pencacahan SSN24'!W114),"belum","sudah")</f>
        <v>sudah</v>
      </c>
      <c r="F1046" s="348">
        <f t="shared" si="1"/>
        <v>1</v>
      </c>
      <c r="G1046" s="348">
        <f t="shared" si="2"/>
        <v>1</v>
      </c>
      <c r="H1046" s="34">
        <f t="shared" si="108"/>
        <v>105</v>
      </c>
      <c r="I1046" s="34">
        <f t="shared" si="3"/>
        <v>114</v>
      </c>
      <c r="J1046" s="349" t="s">
        <v>552</v>
      </c>
      <c r="K1046" s="349" t="s">
        <v>1215</v>
      </c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</row>
    <row r="1047">
      <c r="A1047" s="346">
        <v>36.0</v>
      </c>
      <c r="B1047" s="346">
        <v>71.0</v>
      </c>
      <c r="C1047" s="363">
        <v>154687.0</v>
      </c>
      <c r="D1047" s="355">
        <v>6.0</v>
      </c>
      <c r="E1047" s="34" t="str">
        <f>IF(ISBLANK('Pencacahan SSN24'!X114),"belum","sudah")</f>
        <v>sudah</v>
      </c>
      <c r="F1047" s="348">
        <f t="shared" si="1"/>
        <v>1</v>
      </c>
      <c r="G1047" s="348">
        <f t="shared" si="2"/>
        <v>1</v>
      </c>
      <c r="H1047" s="34">
        <f t="shared" si="108"/>
        <v>105</v>
      </c>
      <c r="I1047" s="34">
        <f t="shared" si="3"/>
        <v>114</v>
      </c>
      <c r="J1047" s="349" t="s">
        <v>552</v>
      </c>
      <c r="K1047" s="349" t="s">
        <v>1215</v>
      </c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</row>
    <row r="1048">
      <c r="A1048" s="346">
        <v>36.0</v>
      </c>
      <c r="B1048" s="346">
        <v>71.0</v>
      </c>
      <c r="C1048" s="363">
        <v>154687.0</v>
      </c>
      <c r="D1048" s="355">
        <v>7.0</v>
      </c>
      <c r="E1048" s="34" t="str">
        <f>IF(ISBLANK('Pencacahan SSN24'!Y114),"belum","sudah")</f>
        <v>sudah</v>
      </c>
      <c r="F1048" s="348">
        <f t="shared" si="1"/>
        <v>1</v>
      </c>
      <c r="G1048" s="348">
        <f t="shared" si="2"/>
        <v>1</v>
      </c>
      <c r="H1048" s="34">
        <f t="shared" si="108"/>
        <v>105</v>
      </c>
      <c r="I1048" s="34">
        <f t="shared" si="3"/>
        <v>114</v>
      </c>
      <c r="J1048" s="349" t="s">
        <v>552</v>
      </c>
      <c r="K1048" s="349" t="s">
        <v>1215</v>
      </c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</row>
    <row r="1049">
      <c r="A1049" s="346">
        <v>36.0</v>
      </c>
      <c r="B1049" s="346">
        <v>71.0</v>
      </c>
      <c r="C1049" s="363">
        <v>154687.0</v>
      </c>
      <c r="D1049" s="355">
        <v>9.0</v>
      </c>
      <c r="E1049" s="34" t="str">
        <f>IF(ISBLANK('Pencacahan SSN24'!Z114),"belum","sudah")</f>
        <v>sudah</v>
      </c>
      <c r="F1049" s="348">
        <f t="shared" si="1"/>
        <v>1</v>
      </c>
      <c r="G1049" s="348">
        <f t="shared" si="2"/>
        <v>1</v>
      </c>
      <c r="H1049" s="34">
        <f t="shared" si="108"/>
        <v>105</v>
      </c>
      <c r="I1049" s="34">
        <f t="shared" si="3"/>
        <v>114</v>
      </c>
      <c r="J1049" s="349" t="s">
        <v>552</v>
      </c>
      <c r="K1049" s="349" t="s">
        <v>1215</v>
      </c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</row>
    <row r="1050">
      <c r="A1050" s="346">
        <v>36.0</v>
      </c>
      <c r="B1050" s="346">
        <v>71.0</v>
      </c>
      <c r="C1050" s="363">
        <v>154687.0</v>
      </c>
      <c r="D1050" s="355">
        <v>10.0</v>
      </c>
      <c r="E1050" s="34" t="str">
        <f>IF(ISBLANK('Pencacahan SSN24'!AA114),"belum","sudah")</f>
        <v>sudah</v>
      </c>
      <c r="F1050" s="348">
        <f t="shared" si="1"/>
        <v>1</v>
      </c>
      <c r="G1050" s="348">
        <f t="shared" si="2"/>
        <v>1</v>
      </c>
      <c r="H1050" s="34">
        <f t="shared" si="108"/>
        <v>105</v>
      </c>
      <c r="I1050" s="34">
        <f t="shared" si="3"/>
        <v>114</v>
      </c>
      <c r="J1050" s="349" t="s">
        <v>552</v>
      </c>
      <c r="K1050" s="349" t="s">
        <v>1215</v>
      </c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</row>
    <row r="1051">
      <c r="A1051" s="346">
        <v>36.0</v>
      </c>
      <c r="B1051" s="346">
        <v>71.0</v>
      </c>
      <c r="C1051" s="363">
        <v>154687.0</v>
      </c>
      <c r="D1051" s="355">
        <v>11.0</v>
      </c>
      <c r="E1051" s="34" t="str">
        <f>IF(ISBLANK('Pencacahan SSN24'!AB114),"belum","sudah")</f>
        <v>sudah</v>
      </c>
      <c r="F1051" s="348">
        <f t="shared" si="1"/>
        <v>1</v>
      </c>
      <c r="G1051" s="348">
        <f t="shared" si="2"/>
        <v>1</v>
      </c>
      <c r="H1051" s="34">
        <f t="shared" si="108"/>
        <v>105</v>
      </c>
      <c r="I1051" s="34">
        <f t="shared" si="3"/>
        <v>114</v>
      </c>
      <c r="J1051" s="349" t="s">
        <v>552</v>
      </c>
      <c r="K1051" s="349" t="s">
        <v>1215</v>
      </c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</row>
    <row r="1052">
      <c r="A1052" s="346">
        <v>36.0</v>
      </c>
      <c r="B1052" s="346">
        <v>71.0</v>
      </c>
      <c r="C1052" s="363">
        <v>154687.0</v>
      </c>
      <c r="D1052" s="355">
        <v>12.0</v>
      </c>
      <c r="E1052" s="34" t="str">
        <f>IF(ISBLANK('Pencacahan SSN24'!AC114),"belum","sudah")</f>
        <v>sudah</v>
      </c>
      <c r="F1052" s="348">
        <f t="shared" si="1"/>
        <v>1</v>
      </c>
      <c r="G1052" s="348">
        <f t="shared" si="2"/>
        <v>1</v>
      </c>
      <c r="H1052" s="34">
        <f t="shared" si="108"/>
        <v>105</v>
      </c>
      <c r="I1052" s="34">
        <f t="shared" si="3"/>
        <v>114</v>
      </c>
      <c r="J1052" s="349" t="s">
        <v>552</v>
      </c>
      <c r="K1052" s="349" t="s">
        <v>1215</v>
      </c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</row>
    <row r="1053">
      <c r="A1053" s="346">
        <v>36.0</v>
      </c>
      <c r="B1053" s="346">
        <v>71.0</v>
      </c>
      <c r="C1053" s="363">
        <v>154687.0</v>
      </c>
      <c r="D1053" s="355">
        <v>13.0</v>
      </c>
      <c r="E1053" s="34" t="str">
        <f>IF(ISBLANK('Pencacahan SSN24'!AD114),"belum","sudah")</f>
        <v>sudah</v>
      </c>
      <c r="F1053" s="348">
        <f t="shared" si="1"/>
        <v>1</v>
      </c>
      <c r="G1053" s="348">
        <f t="shared" si="2"/>
        <v>1</v>
      </c>
      <c r="H1053" s="34">
        <f t="shared" si="108"/>
        <v>105</v>
      </c>
      <c r="I1053" s="34">
        <f t="shared" si="3"/>
        <v>114</v>
      </c>
      <c r="J1053" s="349" t="s">
        <v>552</v>
      </c>
      <c r="K1053" s="349" t="s">
        <v>1215</v>
      </c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</row>
    <row r="1054">
      <c r="A1054" s="346">
        <v>36.0</v>
      </c>
      <c r="B1054" s="346">
        <v>71.0</v>
      </c>
      <c r="C1054" s="350">
        <v>154726.0</v>
      </c>
      <c r="D1054" s="355">
        <v>1.0</v>
      </c>
      <c r="E1054" s="34" t="str">
        <f>IF(ISBLANK('Pencacahan SSN24'!U115),"belum","sudah")</f>
        <v>sudah</v>
      </c>
      <c r="F1054" s="348">
        <f t="shared" si="1"/>
        <v>1</v>
      </c>
      <c r="G1054" s="348">
        <f t="shared" si="2"/>
        <v>1</v>
      </c>
      <c r="H1054" s="34">
        <f>H1053+1</f>
        <v>106</v>
      </c>
      <c r="I1054" s="34">
        <f t="shared" si="3"/>
        <v>115</v>
      </c>
      <c r="J1054" s="349" t="s">
        <v>552</v>
      </c>
      <c r="K1054" s="349" t="s">
        <v>345</v>
      </c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</row>
    <row r="1055">
      <c r="A1055" s="346">
        <v>36.0</v>
      </c>
      <c r="B1055" s="346">
        <v>71.0</v>
      </c>
      <c r="C1055" s="350">
        <v>154726.0</v>
      </c>
      <c r="D1055" s="355">
        <v>3.0</v>
      </c>
      <c r="E1055" s="34" t="str">
        <f>IF(ISBLANK('Pencacahan SSN24'!V115),"belum","sudah")</f>
        <v>sudah</v>
      </c>
      <c r="F1055" s="348">
        <f t="shared" si="1"/>
        <v>1</v>
      </c>
      <c r="G1055" s="348">
        <f t="shared" si="2"/>
        <v>1</v>
      </c>
      <c r="H1055" s="34">
        <f t="shared" ref="H1055:H1063" si="109">H1054</f>
        <v>106</v>
      </c>
      <c r="I1055" s="34">
        <f t="shared" si="3"/>
        <v>115</v>
      </c>
      <c r="J1055" s="349" t="s">
        <v>552</v>
      </c>
      <c r="K1055" s="349" t="s">
        <v>345</v>
      </c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</row>
    <row r="1056">
      <c r="A1056" s="346">
        <v>36.0</v>
      </c>
      <c r="B1056" s="346">
        <v>71.0</v>
      </c>
      <c r="C1056" s="350">
        <v>154726.0</v>
      </c>
      <c r="D1056" s="355">
        <v>5.0</v>
      </c>
      <c r="E1056" s="34" t="str">
        <f>IF(ISBLANK('Pencacahan SSN24'!W115),"belum","sudah")</f>
        <v>sudah</v>
      </c>
      <c r="F1056" s="348">
        <f t="shared" si="1"/>
        <v>1</v>
      </c>
      <c r="G1056" s="348">
        <f t="shared" si="2"/>
        <v>1</v>
      </c>
      <c r="H1056" s="34">
        <f t="shared" si="109"/>
        <v>106</v>
      </c>
      <c r="I1056" s="34">
        <f t="shared" si="3"/>
        <v>115</v>
      </c>
      <c r="J1056" s="349" t="s">
        <v>552</v>
      </c>
      <c r="K1056" s="349" t="s">
        <v>345</v>
      </c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</row>
    <row r="1057">
      <c r="A1057" s="346">
        <v>36.0</v>
      </c>
      <c r="B1057" s="346">
        <v>71.0</v>
      </c>
      <c r="C1057" s="350">
        <v>154726.0</v>
      </c>
      <c r="D1057" s="355">
        <v>6.0</v>
      </c>
      <c r="E1057" s="34" t="str">
        <f>IF(ISBLANK('Pencacahan SSN24'!X115),"belum","sudah")</f>
        <v>sudah</v>
      </c>
      <c r="F1057" s="348">
        <f t="shared" si="1"/>
        <v>1</v>
      </c>
      <c r="G1057" s="348">
        <f t="shared" si="2"/>
        <v>1</v>
      </c>
      <c r="H1057" s="34">
        <f t="shared" si="109"/>
        <v>106</v>
      </c>
      <c r="I1057" s="34">
        <f t="shared" si="3"/>
        <v>115</v>
      </c>
      <c r="J1057" s="349" t="s">
        <v>552</v>
      </c>
      <c r="K1057" s="349" t="s">
        <v>345</v>
      </c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</row>
    <row r="1058">
      <c r="A1058" s="346">
        <v>36.0</v>
      </c>
      <c r="B1058" s="346">
        <v>71.0</v>
      </c>
      <c r="C1058" s="350">
        <v>154726.0</v>
      </c>
      <c r="D1058" s="355">
        <v>8.0</v>
      </c>
      <c r="E1058" s="34" t="str">
        <f>IF(ISBLANK('Pencacahan SSN24'!Y115),"belum","sudah")</f>
        <v>sudah</v>
      </c>
      <c r="F1058" s="348">
        <f t="shared" si="1"/>
        <v>1</v>
      </c>
      <c r="G1058" s="348">
        <f t="shared" si="2"/>
        <v>1</v>
      </c>
      <c r="H1058" s="34">
        <f t="shared" si="109"/>
        <v>106</v>
      </c>
      <c r="I1058" s="34">
        <f t="shared" si="3"/>
        <v>115</v>
      </c>
      <c r="J1058" s="349" t="s">
        <v>552</v>
      </c>
      <c r="K1058" s="349" t="s">
        <v>345</v>
      </c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</row>
    <row r="1059">
      <c r="A1059" s="346">
        <v>36.0</v>
      </c>
      <c r="B1059" s="346">
        <v>71.0</v>
      </c>
      <c r="C1059" s="350">
        <v>154726.0</v>
      </c>
      <c r="D1059" s="355">
        <v>9.0</v>
      </c>
      <c r="E1059" s="34" t="str">
        <f>IF(ISBLANK('Pencacahan SSN24'!Z115),"belum","sudah")</f>
        <v>sudah</v>
      </c>
      <c r="F1059" s="348">
        <f t="shared" si="1"/>
        <v>1</v>
      </c>
      <c r="G1059" s="348">
        <f t="shared" si="2"/>
        <v>1</v>
      </c>
      <c r="H1059" s="34">
        <f t="shared" si="109"/>
        <v>106</v>
      </c>
      <c r="I1059" s="34">
        <f t="shared" si="3"/>
        <v>115</v>
      </c>
      <c r="J1059" s="349" t="s">
        <v>552</v>
      </c>
      <c r="K1059" s="349" t="s">
        <v>345</v>
      </c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</row>
    <row r="1060">
      <c r="A1060" s="346">
        <v>36.0</v>
      </c>
      <c r="B1060" s="346">
        <v>71.0</v>
      </c>
      <c r="C1060" s="350">
        <v>154726.0</v>
      </c>
      <c r="D1060" s="355">
        <v>21.0</v>
      </c>
      <c r="E1060" s="34" t="str">
        <f>IF(ISBLANK('Pencacahan SSN24'!AA115),"belum","sudah")</f>
        <v>sudah</v>
      </c>
      <c r="F1060" s="348">
        <f t="shared" si="1"/>
        <v>1</v>
      </c>
      <c r="G1060" s="348">
        <f t="shared" si="2"/>
        <v>1</v>
      </c>
      <c r="H1060" s="34">
        <f t="shared" si="109"/>
        <v>106</v>
      </c>
      <c r="I1060" s="34">
        <f t="shared" si="3"/>
        <v>115</v>
      </c>
      <c r="J1060" s="349" t="s">
        <v>552</v>
      </c>
      <c r="K1060" s="349" t="s">
        <v>345</v>
      </c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</row>
    <row r="1061">
      <c r="A1061" s="346">
        <v>36.0</v>
      </c>
      <c r="B1061" s="346">
        <v>71.0</v>
      </c>
      <c r="C1061" s="350">
        <v>154726.0</v>
      </c>
      <c r="D1061" s="355">
        <v>22.0</v>
      </c>
      <c r="E1061" s="34" t="str">
        <f>IF(ISBLANK('Pencacahan SSN24'!AB115),"belum","sudah")</f>
        <v>sudah</v>
      </c>
      <c r="F1061" s="348">
        <f t="shared" si="1"/>
        <v>1</v>
      </c>
      <c r="G1061" s="348">
        <f t="shared" si="2"/>
        <v>1</v>
      </c>
      <c r="H1061" s="34">
        <f t="shared" si="109"/>
        <v>106</v>
      </c>
      <c r="I1061" s="34">
        <f t="shared" si="3"/>
        <v>115</v>
      </c>
      <c r="J1061" s="349" t="s">
        <v>552</v>
      </c>
      <c r="K1061" s="349" t="s">
        <v>345</v>
      </c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</row>
    <row r="1062">
      <c r="A1062" s="346">
        <v>36.0</v>
      </c>
      <c r="B1062" s="346">
        <v>71.0</v>
      </c>
      <c r="C1062" s="350">
        <v>154726.0</v>
      </c>
      <c r="D1062" s="355">
        <v>23.0</v>
      </c>
      <c r="E1062" s="34" t="str">
        <f>IF(ISBLANK('Pencacahan SSN24'!AC115),"belum","sudah")</f>
        <v>sudah</v>
      </c>
      <c r="F1062" s="348">
        <f t="shared" si="1"/>
        <v>1</v>
      </c>
      <c r="G1062" s="348">
        <f t="shared" si="2"/>
        <v>1</v>
      </c>
      <c r="H1062" s="34">
        <f t="shared" si="109"/>
        <v>106</v>
      </c>
      <c r="I1062" s="34">
        <f t="shared" si="3"/>
        <v>115</v>
      </c>
      <c r="J1062" s="349" t="s">
        <v>552</v>
      </c>
      <c r="K1062" s="349" t="s">
        <v>345</v>
      </c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</row>
    <row r="1063">
      <c r="A1063" s="346">
        <v>36.0</v>
      </c>
      <c r="B1063" s="346">
        <v>71.0</v>
      </c>
      <c r="C1063" s="350">
        <v>154726.0</v>
      </c>
      <c r="D1063" s="355">
        <v>24.0</v>
      </c>
      <c r="E1063" s="34" t="str">
        <f>IF(ISBLANK('Pencacahan SSN24'!AD115),"belum","sudah")</f>
        <v>sudah</v>
      </c>
      <c r="F1063" s="348">
        <f t="shared" si="1"/>
        <v>1</v>
      </c>
      <c r="G1063" s="348">
        <f t="shared" si="2"/>
        <v>1</v>
      </c>
      <c r="H1063" s="34">
        <f t="shared" si="109"/>
        <v>106</v>
      </c>
      <c r="I1063" s="34">
        <f t="shared" si="3"/>
        <v>115</v>
      </c>
      <c r="J1063" s="349" t="s">
        <v>552</v>
      </c>
      <c r="K1063" s="349" t="s">
        <v>345</v>
      </c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</row>
    <row r="1064">
      <c r="A1064" s="346">
        <v>36.0</v>
      </c>
      <c r="B1064" s="346">
        <v>71.0</v>
      </c>
      <c r="C1064" s="363">
        <v>154769.0</v>
      </c>
      <c r="D1064" s="355">
        <v>1.0</v>
      </c>
      <c r="E1064" s="34" t="str">
        <f>IF(ISBLANK('Pencacahan SSN24'!U116),"belum","sudah")</f>
        <v>sudah</v>
      </c>
      <c r="F1064" s="348">
        <f t="shared" si="1"/>
        <v>1</v>
      </c>
      <c r="G1064" s="348">
        <f t="shared" si="2"/>
        <v>1</v>
      </c>
      <c r="H1064" s="34">
        <f>H1063+1</f>
        <v>107</v>
      </c>
      <c r="I1064" s="34">
        <f t="shared" si="3"/>
        <v>116</v>
      </c>
      <c r="J1064" s="349" t="s">
        <v>552</v>
      </c>
      <c r="K1064" s="349" t="s">
        <v>1222</v>
      </c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</row>
    <row r="1065">
      <c r="A1065" s="346">
        <v>36.0</v>
      </c>
      <c r="B1065" s="346">
        <v>71.0</v>
      </c>
      <c r="C1065" s="363">
        <v>154769.0</v>
      </c>
      <c r="D1065" s="355">
        <v>2.0</v>
      </c>
      <c r="E1065" s="34" t="str">
        <f>IF(ISBLANK('Pencacahan SSN24'!V116),"belum","sudah")</f>
        <v>sudah</v>
      </c>
      <c r="F1065" s="348">
        <f t="shared" si="1"/>
        <v>1</v>
      </c>
      <c r="G1065" s="348">
        <f t="shared" si="2"/>
        <v>1</v>
      </c>
      <c r="H1065" s="34">
        <f t="shared" ref="H1065:H1073" si="110">H1064</f>
        <v>107</v>
      </c>
      <c r="I1065" s="34">
        <f t="shared" si="3"/>
        <v>116</v>
      </c>
      <c r="J1065" s="349" t="s">
        <v>552</v>
      </c>
      <c r="K1065" s="349" t="s">
        <v>1222</v>
      </c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</row>
    <row r="1066">
      <c r="A1066" s="346">
        <v>36.0</v>
      </c>
      <c r="B1066" s="346">
        <v>71.0</v>
      </c>
      <c r="C1066" s="363">
        <v>154769.0</v>
      </c>
      <c r="D1066" s="355">
        <v>3.0</v>
      </c>
      <c r="E1066" s="34" t="str">
        <f>IF(ISBLANK('Pencacahan SSN24'!W116),"belum","sudah")</f>
        <v>sudah</v>
      </c>
      <c r="F1066" s="348">
        <f t="shared" si="1"/>
        <v>1</v>
      </c>
      <c r="G1066" s="348">
        <f t="shared" si="2"/>
        <v>1</v>
      </c>
      <c r="H1066" s="34">
        <f t="shared" si="110"/>
        <v>107</v>
      </c>
      <c r="I1066" s="34">
        <f t="shared" si="3"/>
        <v>116</v>
      </c>
      <c r="J1066" s="349" t="s">
        <v>552</v>
      </c>
      <c r="K1066" s="349" t="s">
        <v>1222</v>
      </c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</row>
    <row r="1067">
      <c r="A1067" s="346">
        <v>36.0</v>
      </c>
      <c r="B1067" s="346">
        <v>71.0</v>
      </c>
      <c r="C1067" s="363">
        <v>154769.0</v>
      </c>
      <c r="D1067" s="355">
        <v>4.0</v>
      </c>
      <c r="E1067" s="34" t="str">
        <f>IF(ISBLANK('Pencacahan SSN24'!X116),"belum","sudah")</f>
        <v>sudah</v>
      </c>
      <c r="F1067" s="348">
        <f t="shared" si="1"/>
        <v>1</v>
      </c>
      <c r="G1067" s="348">
        <f t="shared" si="2"/>
        <v>1</v>
      </c>
      <c r="H1067" s="34">
        <f t="shared" si="110"/>
        <v>107</v>
      </c>
      <c r="I1067" s="34">
        <f t="shared" si="3"/>
        <v>116</v>
      </c>
      <c r="J1067" s="349" t="s">
        <v>552</v>
      </c>
      <c r="K1067" s="349" t="s">
        <v>1222</v>
      </c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</row>
    <row r="1068">
      <c r="A1068" s="346">
        <v>36.0</v>
      </c>
      <c r="B1068" s="346">
        <v>71.0</v>
      </c>
      <c r="C1068" s="363">
        <v>154769.0</v>
      </c>
      <c r="D1068" s="355">
        <v>5.0</v>
      </c>
      <c r="E1068" s="34" t="str">
        <f>IF(ISBLANK('Pencacahan SSN24'!Y116),"belum","sudah")</f>
        <v>sudah</v>
      </c>
      <c r="F1068" s="348">
        <f t="shared" si="1"/>
        <v>1</v>
      </c>
      <c r="G1068" s="348">
        <f t="shared" si="2"/>
        <v>1</v>
      </c>
      <c r="H1068" s="34">
        <f t="shared" si="110"/>
        <v>107</v>
      </c>
      <c r="I1068" s="34">
        <f t="shared" si="3"/>
        <v>116</v>
      </c>
      <c r="J1068" s="349" t="s">
        <v>552</v>
      </c>
      <c r="K1068" s="349" t="s">
        <v>1222</v>
      </c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</row>
    <row r="1069">
      <c r="A1069" s="346">
        <v>36.0</v>
      </c>
      <c r="B1069" s="346">
        <v>71.0</v>
      </c>
      <c r="C1069" s="363">
        <v>154769.0</v>
      </c>
      <c r="D1069" s="355">
        <v>6.0</v>
      </c>
      <c r="E1069" s="34" t="str">
        <f>IF(ISBLANK('Pencacahan SSN24'!Z116),"belum","sudah")</f>
        <v>sudah</v>
      </c>
      <c r="F1069" s="348">
        <f t="shared" si="1"/>
        <v>1</v>
      </c>
      <c r="G1069" s="348">
        <f t="shared" si="2"/>
        <v>1</v>
      </c>
      <c r="H1069" s="34">
        <f t="shared" si="110"/>
        <v>107</v>
      </c>
      <c r="I1069" s="34">
        <f t="shared" si="3"/>
        <v>116</v>
      </c>
      <c r="J1069" s="349" t="s">
        <v>552</v>
      </c>
      <c r="K1069" s="349" t="s">
        <v>1222</v>
      </c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</row>
    <row r="1070">
      <c r="A1070" s="346">
        <v>36.0</v>
      </c>
      <c r="B1070" s="346">
        <v>71.0</v>
      </c>
      <c r="C1070" s="363">
        <v>154769.0</v>
      </c>
      <c r="D1070" s="355">
        <v>7.0</v>
      </c>
      <c r="E1070" s="34" t="str">
        <f>IF(ISBLANK('Pencacahan SSN24'!AA116),"belum","sudah")</f>
        <v>sudah</v>
      </c>
      <c r="F1070" s="348">
        <f t="shared" si="1"/>
        <v>1</v>
      </c>
      <c r="G1070" s="348">
        <f t="shared" si="2"/>
        <v>1</v>
      </c>
      <c r="H1070" s="34">
        <f t="shared" si="110"/>
        <v>107</v>
      </c>
      <c r="I1070" s="34">
        <f t="shared" si="3"/>
        <v>116</v>
      </c>
      <c r="J1070" s="349" t="s">
        <v>552</v>
      </c>
      <c r="K1070" s="349" t="s">
        <v>1222</v>
      </c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</row>
    <row r="1071">
      <c r="A1071" s="346">
        <v>36.0</v>
      </c>
      <c r="B1071" s="346">
        <v>71.0</v>
      </c>
      <c r="C1071" s="363">
        <v>154769.0</v>
      </c>
      <c r="D1071" s="355">
        <v>8.0</v>
      </c>
      <c r="E1071" s="34" t="str">
        <f>IF(ISBLANK('Pencacahan SSN24'!AB116),"belum","sudah")</f>
        <v>sudah</v>
      </c>
      <c r="F1071" s="348">
        <f t="shared" si="1"/>
        <v>1</v>
      </c>
      <c r="G1071" s="348">
        <f t="shared" si="2"/>
        <v>1</v>
      </c>
      <c r="H1071" s="34">
        <f t="shared" si="110"/>
        <v>107</v>
      </c>
      <c r="I1071" s="34">
        <f t="shared" si="3"/>
        <v>116</v>
      </c>
      <c r="J1071" s="349" t="s">
        <v>552</v>
      </c>
      <c r="K1071" s="349" t="s">
        <v>1222</v>
      </c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</row>
    <row r="1072">
      <c r="A1072" s="346">
        <v>36.0</v>
      </c>
      <c r="B1072" s="346">
        <v>71.0</v>
      </c>
      <c r="C1072" s="363">
        <v>154769.0</v>
      </c>
      <c r="D1072" s="355">
        <v>9.0</v>
      </c>
      <c r="E1072" s="34" t="str">
        <f>IF(ISBLANK('Pencacahan SSN24'!AC116),"belum","sudah")</f>
        <v>sudah</v>
      </c>
      <c r="F1072" s="348">
        <f t="shared" si="1"/>
        <v>1</v>
      </c>
      <c r="G1072" s="348">
        <f t="shared" si="2"/>
        <v>1</v>
      </c>
      <c r="H1072" s="34">
        <f t="shared" si="110"/>
        <v>107</v>
      </c>
      <c r="I1072" s="34">
        <f t="shared" si="3"/>
        <v>116</v>
      </c>
      <c r="J1072" s="349" t="s">
        <v>552</v>
      </c>
      <c r="K1072" s="349" t="s">
        <v>1222</v>
      </c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</row>
    <row r="1073">
      <c r="A1073" s="346">
        <v>36.0</v>
      </c>
      <c r="B1073" s="346">
        <v>71.0</v>
      </c>
      <c r="C1073" s="363">
        <v>154769.0</v>
      </c>
      <c r="D1073" s="355">
        <v>10.0</v>
      </c>
      <c r="E1073" s="34" t="str">
        <f>IF(ISBLANK('Pencacahan SSN24'!AD116),"belum","sudah")</f>
        <v>sudah</v>
      </c>
      <c r="F1073" s="348">
        <f t="shared" si="1"/>
        <v>1</v>
      </c>
      <c r="G1073" s="348">
        <f t="shared" si="2"/>
        <v>1</v>
      </c>
      <c r="H1073" s="34">
        <f t="shared" si="110"/>
        <v>107</v>
      </c>
      <c r="I1073" s="34">
        <f t="shared" si="3"/>
        <v>116</v>
      </c>
      <c r="J1073" s="349" t="s">
        <v>552</v>
      </c>
      <c r="K1073" s="349" t="s">
        <v>1222</v>
      </c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</row>
    <row r="1074">
      <c r="A1074" s="346">
        <v>36.0</v>
      </c>
      <c r="B1074" s="346">
        <v>71.0</v>
      </c>
      <c r="C1074" s="360">
        <v>154831.0</v>
      </c>
      <c r="D1074" s="355">
        <v>1.0</v>
      </c>
      <c r="E1074" s="34" t="str">
        <f>IF(ISBLANK('Pencacahan SSN24'!U117),"belum","sudah")</f>
        <v>sudah</v>
      </c>
      <c r="F1074" s="348">
        <f t="shared" si="1"/>
        <v>1</v>
      </c>
      <c r="G1074" s="348">
        <f t="shared" si="2"/>
        <v>1</v>
      </c>
      <c r="H1074" s="34">
        <f>H1073+1</f>
        <v>108</v>
      </c>
      <c r="I1074" s="34">
        <f t="shared" si="3"/>
        <v>117</v>
      </c>
      <c r="J1074" s="349" t="s">
        <v>546</v>
      </c>
      <c r="K1074" s="349" t="s">
        <v>1226</v>
      </c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</row>
    <row r="1075">
      <c r="A1075" s="346">
        <v>36.0</v>
      </c>
      <c r="B1075" s="346">
        <v>71.0</v>
      </c>
      <c r="C1075" s="360">
        <v>154831.0</v>
      </c>
      <c r="D1075" s="355">
        <v>2.0</v>
      </c>
      <c r="E1075" s="34" t="str">
        <f>IF(ISBLANK('Pencacahan SSN24'!V117),"belum","sudah")</f>
        <v>sudah</v>
      </c>
      <c r="F1075" s="348">
        <f t="shared" si="1"/>
        <v>1</v>
      </c>
      <c r="G1075" s="348">
        <f t="shared" si="2"/>
        <v>1</v>
      </c>
      <c r="H1075" s="34">
        <f t="shared" ref="H1075:H1083" si="111">H1074</f>
        <v>108</v>
      </c>
      <c r="I1075" s="34">
        <f t="shared" si="3"/>
        <v>117</v>
      </c>
      <c r="J1075" s="349" t="s">
        <v>546</v>
      </c>
      <c r="K1075" s="349" t="s">
        <v>1226</v>
      </c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</row>
    <row r="1076">
      <c r="A1076" s="346">
        <v>36.0</v>
      </c>
      <c r="B1076" s="346">
        <v>71.0</v>
      </c>
      <c r="C1076" s="360">
        <v>154831.0</v>
      </c>
      <c r="D1076" s="355">
        <v>4.0</v>
      </c>
      <c r="E1076" s="34" t="str">
        <f>IF(ISBLANK('Pencacahan SSN24'!W117),"belum","sudah")</f>
        <v>sudah</v>
      </c>
      <c r="F1076" s="348">
        <f t="shared" si="1"/>
        <v>1</v>
      </c>
      <c r="G1076" s="348">
        <f t="shared" si="2"/>
        <v>1</v>
      </c>
      <c r="H1076" s="34">
        <f t="shared" si="111"/>
        <v>108</v>
      </c>
      <c r="I1076" s="34">
        <f t="shared" si="3"/>
        <v>117</v>
      </c>
      <c r="J1076" s="349" t="s">
        <v>546</v>
      </c>
      <c r="K1076" s="349" t="s">
        <v>1226</v>
      </c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</row>
    <row r="1077">
      <c r="A1077" s="346">
        <v>36.0</v>
      </c>
      <c r="B1077" s="346">
        <v>71.0</v>
      </c>
      <c r="C1077" s="360">
        <v>154831.0</v>
      </c>
      <c r="D1077" s="355">
        <v>8.0</v>
      </c>
      <c r="E1077" s="34" t="str">
        <f>IF(ISBLANK('Pencacahan SSN24'!X117),"belum","sudah")</f>
        <v>sudah</v>
      </c>
      <c r="F1077" s="348">
        <f t="shared" si="1"/>
        <v>1</v>
      </c>
      <c r="G1077" s="348">
        <f t="shared" si="2"/>
        <v>1</v>
      </c>
      <c r="H1077" s="34">
        <f t="shared" si="111"/>
        <v>108</v>
      </c>
      <c r="I1077" s="34">
        <f t="shared" si="3"/>
        <v>117</v>
      </c>
      <c r="J1077" s="349" t="s">
        <v>546</v>
      </c>
      <c r="K1077" s="349" t="s">
        <v>1226</v>
      </c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</row>
    <row r="1078">
      <c r="A1078" s="346">
        <v>36.0</v>
      </c>
      <c r="B1078" s="346">
        <v>71.0</v>
      </c>
      <c r="C1078" s="360">
        <v>154831.0</v>
      </c>
      <c r="D1078" s="355">
        <v>11.0</v>
      </c>
      <c r="E1078" s="34" t="str">
        <f>IF(ISBLANK('Pencacahan SSN24'!Y117),"belum","sudah")</f>
        <v>sudah</v>
      </c>
      <c r="F1078" s="348">
        <f t="shared" si="1"/>
        <v>1</v>
      </c>
      <c r="G1078" s="348">
        <f t="shared" si="2"/>
        <v>1</v>
      </c>
      <c r="H1078" s="34">
        <f t="shared" si="111"/>
        <v>108</v>
      </c>
      <c r="I1078" s="34">
        <f t="shared" si="3"/>
        <v>117</v>
      </c>
      <c r="J1078" s="349" t="s">
        <v>546</v>
      </c>
      <c r="K1078" s="349" t="s">
        <v>1226</v>
      </c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</row>
    <row r="1079">
      <c r="A1079" s="346">
        <v>36.0</v>
      </c>
      <c r="B1079" s="346">
        <v>71.0</v>
      </c>
      <c r="C1079" s="360">
        <v>154831.0</v>
      </c>
      <c r="D1079" s="355">
        <v>12.0</v>
      </c>
      <c r="E1079" s="34" t="str">
        <f>IF(ISBLANK('Pencacahan SSN24'!Z117),"belum","sudah")</f>
        <v>sudah</v>
      </c>
      <c r="F1079" s="348">
        <f t="shared" si="1"/>
        <v>1</v>
      </c>
      <c r="G1079" s="348">
        <f t="shared" si="2"/>
        <v>1</v>
      </c>
      <c r="H1079" s="34">
        <f t="shared" si="111"/>
        <v>108</v>
      </c>
      <c r="I1079" s="34">
        <f t="shared" si="3"/>
        <v>117</v>
      </c>
      <c r="J1079" s="349" t="s">
        <v>546</v>
      </c>
      <c r="K1079" s="349" t="s">
        <v>1226</v>
      </c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</row>
    <row r="1080">
      <c r="A1080" s="346">
        <v>36.0</v>
      </c>
      <c r="B1080" s="346">
        <v>71.0</v>
      </c>
      <c r="C1080" s="360">
        <v>154831.0</v>
      </c>
      <c r="D1080" s="355">
        <v>13.0</v>
      </c>
      <c r="E1080" s="34" t="str">
        <f>IF(ISBLANK('Pencacahan SSN24'!AA117),"belum","sudah")</f>
        <v>sudah</v>
      </c>
      <c r="F1080" s="348">
        <f t="shared" si="1"/>
        <v>1</v>
      </c>
      <c r="G1080" s="348">
        <f t="shared" si="2"/>
        <v>1</v>
      </c>
      <c r="H1080" s="34">
        <f t="shared" si="111"/>
        <v>108</v>
      </c>
      <c r="I1080" s="34">
        <f t="shared" si="3"/>
        <v>117</v>
      </c>
      <c r="J1080" s="349" t="s">
        <v>546</v>
      </c>
      <c r="K1080" s="349" t="s">
        <v>1226</v>
      </c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</row>
    <row r="1081">
      <c r="A1081" s="346">
        <v>36.0</v>
      </c>
      <c r="B1081" s="346">
        <v>71.0</v>
      </c>
      <c r="C1081" s="360">
        <v>154831.0</v>
      </c>
      <c r="D1081" s="355">
        <v>14.0</v>
      </c>
      <c r="E1081" s="34" t="str">
        <f>IF(ISBLANK('Pencacahan SSN24'!AB117),"belum","sudah")</f>
        <v>sudah</v>
      </c>
      <c r="F1081" s="348">
        <f t="shared" si="1"/>
        <v>1</v>
      </c>
      <c r="G1081" s="348">
        <f t="shared" si="2"/>
        <v>1</v>
      </c>
      <c r="H1081" s="34">
        <f t="shared" si="111"/>
        <v>108</v>
      </c>
      <c r="I1081" s="34">
        <f t="shared" si="3"/>
        <v>117</v>
      </c>
      <c r="J1081" s="349" t="s">
        <v>546</v>
      </c>
      <c r="K1081" s="349" t="s">
        <v>1226</v>
      </c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</row>
    <row r="1082">
      <c r="A1082" s="346">
        <v>36.0</v>
      </c>
      <c r="B1082" s="346">
        <v>71.0</v>
      </c>
      <c r="C1082" s="360">
        <v>154831.0</v>
      </c>
      <c r="D1082" s="355">
        <v>15.0</v>
      </c>
      <c r="E1082" s="34" t="str">
        <f>IF(ISBLANK('Pencacahan SSN24'!AC117),"belum","sudah")</f>
        <v>sudah</v>
      </c>
      <c r="F1082" s="348">
        <f t="shared" si="1"/>
        <v>1</v>
      </c>
      <c r="G1082" s="348">
        <f t="shared" si="2"/>
        <v>1</v>
      </c>
      <c r="H1082" s="34">
        <f t="shared" si="111"/>
        <v>108</v>
      </c>
      <c r="I1082" s="34">
        <f t="shared" si="3"/>
        <v>117</v>
      </c>
      <c r="J1082" s="349" t="s">
        <v>546</v>
      </c>
      <c r="K1082" s="349" t="s">
        <v>1226</v>
      </c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</row>
    <row r="1083">
      <c r="A1083" s="346">
        <v>36.0</v>
      </c>
      <c r="B1083" s="346">
        <v>71.0</v>
      </c>
      <c r="C1083" s="360">
        <v>154831.0</v>
      </c>
      <c r="D1083" s="355">
        <v>16.0</v>
      </c>
      <c r="E1083" s="34" t="str">
        <f>IF(ISBLANK('Pencacahan SSN24'!AD117),"belum","sudah")</f>
        <v>sudah</v>
      </c>
      <c r="F1083" s="348">
        <f t="shared" si="1"/>
        <v>1</v>
      </c>
      <c r="G1083" s="348">
        <f t="shared" si="2"/>
        <v>1</v>
      </c>
      <c r="H1083" s="34">
        <f t="shared" si="111"/>
        <v>108</v>
      </c>
      <c r="I1083" s="34">
        <f t="shared" si="3"/>
        <v>117</v>
      </c>
      <c r="J1083" s="349" t="s">
        <v>546</v>
      </c>
      <c r="K1083" s="349" t="s">
        <v>1226</v>
      </c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</row>
    <row r="1084">
      <c r="A1084" s="34"/>
      <c r="B1084" s="34"/>
      <c r="C1084" s="34"/>
      <c r="D1084" s="348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</row>
    <row r="1085">
      <c r="A1085" s="34"/>
      <c r="B1085" s="34"/>
      <c r="C1085" s="34"/>
      <c r="D1085" s="348"/>
      <c r="E1085" s="34"/>
      <c r="F1085" s="34">
        <f>SUM(F2:F1083)</f>
        <v>1079</v>
      </c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</row>
    <row r="1086">
      <c r="A1086" s="34"/>
      <c r="B1086" s="34"/>
      <c r="C1086" s="34"/>
      <c r="D1086" s="348"/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</row>
    <row r="1087">
      <c r="A1087" s="34"/>
      <c r="B1087" s="34"/>
      <c r="C1087" s="34"/>
      <c r="D1087" s="348"/>
      <c r="E1087" s="34"/>
      <c r="F1087" s="34"/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</row>
    <row r="1088">
      <c r="A1088" s="34"/>
      <c r="B1088" s="34"/>
      <c r="C1088" s="34"/>
      <c r="D1088" s="348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</row>
    <row r="1089">
      <c r="A1089" s="34"/>
      <c r="B1089" s="34"/>
      <c r="C1089" s="34"/>
      <c r="D1089" s="348"/>
      <c r="E1089" s="34"/>
      <c r="F1089" s="34"/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</row>
    <row r="1090">
      <c r="A1090" s="34"/>
      <c r="B1090" s="34"/>
      <c r="C1090" s="34"/>
      <c r="D1090" s="348"/>
      <c r="E1090" s="34"/>
      <c r="F1090" s="34"/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</row>
    <row r="1091">
      <c r="A1091" s="34"/>
      <c r="B1091" s="34"/>
      <c r="C1091" s="34"/>
      <c r="D1091" s="348"/>
      <c r="E1091" s="34"/>
      <c r="F1091" s="34"/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</row>
    <row r="1092">
      <c r="A1092" s="34"/>
      <c r="B1092" s="34"/>
      <c r="C1092" s="34"/>
      <c r="D1092" s="348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</row>
    <row r="1093">
      <c r="A1093" s="34"/>
      <c r="B1093" s="34"/>
      <c r="C1093" s="34"/>
      <c r="D1093" s="348"/>
      <c r="E1093" s="34"/>
      <c r="F1093" s="34"/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</row>
    <row r="1094">
      <c r="A1094" s="34"/>
      <c r="B1094" s="34"/>
      <c r="C1094" s="34"/>
      <c r="D1094" s="348"/>
      <c r="E1094" s="34"/>
      <c r="F1094" s="34"/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</row>
    <row r="1095">
      <c r="A1095" s="34"/>
      <c r="B1095" s="34"/>
      <c r="C1095" s="34"/>
      <c r="D1095" s="348"/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</row>
    <row r="1096">
      <c r="A1096" s="34"/>
      <c r="B1096" s="34"/>
      <c r="C1096" s="34"/>
      <c r="D1096" s="348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</row>
    <row r="1097">
      <c r="A1097" s="34"/>
      <c r="B1097" s="34"/>
      <c r="C1097" s="34"/>
      <c r="D1097" s="348"/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</row>
    <row r="1098">
      <c r="A1098" s="34"/>
      <c r="B1098" s="34"/>
      <c r="C1098" s="34"/>
      <c r="D1098" s="348"/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</row>
    <row r="1099">
      <c r="A1099" s="34"/>
      <c r="B1099" s="34"/>
      <c r="C1099" s="34"/>
      <c r="D1099" s="348"/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</row>
    <row r="1100">
      <c r="A1100" s="34"/>
      <c r="B1100" s="34"/>
      <c r="C1100" s="34"/>
      <c r="D1100" s="348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</row>
    <row r="1101">
      <c r="A1101" s="34"/>
      <c r="B1101" s="34"/>
      <c r="C1101" s="34"/>
      <c r="D1101" s="348"/>
      <c r="E1101" s="34"/>
      <c r="F1101" s="34"/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</row>
    <row r="1102">
      <c r="A1102" s="34"/>
      <c r="B1102" s="34"/>
      <c r="C1102" s="34"/>
      <c r="D1102" s="348"/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</row>
    <row r="1103">
      <c r="A1103" s="34"/>
      <c r="B1103" s="34"/>
      <c r="C1103" s="34"/>
      <c r="D1103" s="348"/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</row>
    <row r="1104">
      <c r="A1104" s="34"/>
      <c r="B1104" s="34"/>
      <c r="C1104" s="34"/>
      <c r="D1104" s="348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</row>
    <row r="1105">
      <c r="A1105" s="34"/>
      <c r="B1105" s="34"/>
      <c r="C1105" s="34"/>
      <c r="D1105" s="348"/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</row>
    <row r="1106">
      <c r="A1106" s="34"/>
      <c r="B1106" s="34"/>
      <c r="C1106" s="34"/>
      <c r="D1106" s="348"/>
      <c r="E1106" s="34"/>
      <c r="F1106" s="34"/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</row>
    <row r="1107">
      <c r="A1107" s="34"/>
      <c r="B1107" s="34"/>
      <c r="C1107" s="34"/>
      <c r="D1107" s="348"/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</row>
    <row r="1108">
      <c r="A1108" s="34"/>
      <c r="B1108" s="34"/>
      <c r="C1108" s="34"/>
      <c r="D1108" s="348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</row>
    <row r="1109">
      <c r="A1109" s="34"/>
      <c r="B1109" s="34"/>
      <c r="C1109" s="34"/>
      <c r="D1109" s="348"/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</row>
    <row r="1110">
      <c r="A1110" s="34"/>
      <c r="B1110" s="34"/>
      <c r="C1110" s="34"/>
      <c r="D1110" s="348"/>
      <c r="E1110" s="34"/>
      <c r="F1110" s="34"/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</row>
    <row r="1111">
      <c r="A1111" s="34"/>
      <c r="B1111" s="34"/>
      <c r="C1111" s="34"/>
      <c r="D1111" s="348"/>
      <c r="E1111" s="34"/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</row>
    <row r="1112">
      <c r="A1112" s="34"/>
      <c r="B1112" s="34"/>
      <c r="C1112" s="34"/>
      <c r="D1112" s="348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</row>
    <row r="1113">
      <c r="A1113" s="34"/>
      <c r="B1113" s="34"/>
      <c r="C1113" s="34"/>
      <c r="D1113" s="348"/>
      <c r="E1113" s="34"/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</row>
    <row r="1114">
      <c r="A1114" s="34"/>
      <c r="B1114" s="34"/>
      <c r="C1114" s="34"/>
      <c r="D1114" s="348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</row>
    <row r="1115">
      <c r="A1115" s="34"/>
      <c r="B1115" s="34"/>
      <c r="C1115" s="34"/>
      <c r="D1115" s="348"/>
      <c r="E1115" s="34"/>
      <c r="F1115" s="34"/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</row>
    <row r="1116">
      <c r="A1116" s="34"/>
      <c r="B1116" s="34"/>
      <c r="C1116" s="34"/>
      <c r="D1116" s="348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</row>
    <row r="1117">
      <c r="A1117" s="34"/>
      <c r="B1117" s="34"/>
      <c r="C1117" s="34"/>
      <c r="D1117" s="348"/>
      <c r="E1117" s="34"/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</row>
    <row r="1118">
      <c r="A1118" s="34"/>
      <c r="B1118" s="34"/>
      <c r="C1118" s="34"/>
      <c r="D1118" s="348"/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</row>
    <row r="1119">
      <c r="A1119" s="34"/>
      <c r="B1119" s="34"/>
      <c r="C1119" s="34"/>
      <c r="D1119" s="348"/>
      <c r="E1119" s="34"/>
      <c r="F1119" s="34"/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</row>
    <row r="1120">
      <c r="A1120" s="34"/>
      <c r="B1120" s="34"/>
      <c r="C1120" s="34"/>
      <c r="D1120" s="348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</row>
    <row r="1121">
      <c r="A1121" s="34"/>
      <c r="B1121" s="34"/>
      <c r="C1121" s="34"/>
      <c r="D1121" s="348"/>
      <c r="E1121" s="34"/>
      <c r="F1121" s="34"/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</row>
    <row r="1122">
      <c r="A1122" s="34"/>
      <c r="B1122" s="34"/>
      <c r="C1122" s="34"/>
      <c r="D1122" s="348"/>
      <c r="E1122" s="34"/>
      <c r="F1122" s="34"/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</row>
    <row r="1123">
      <c r="A1123" s="34"/>
      <c r="B1123" s="34"/>
      <c r="C1123" s="34"/>
      <c r="D1123" s="348"/>
      <c r="E1123" s="34"/>
      <c r="F1123" s="34"/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</row>
    <row r="1124">
      <c r="A1124" s="34"/>
      <c r="B1124" s="34"/>
      <c r="C1124" s="34"/>
      <c r="D1124" s="348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</row>
    <row r="1125">
      <c r="A1125" s="34"/>
      <c r="B1125" s="34"/>
      <c r="C1125" s="34"/>
      <c r="D1125" s="348"/>
      <c r="E1125" s="34"/>
      <c r="F1125" s="34"/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</row>
    <row r="1126">
      <c r="A1126" s="34"/>
      <c r="B1126" s="34"/>
      <c r="C1126" s="34"/>
      <c r="D1126" s="348"/>
      <c r="E1126" s="34"/>
      <c r="F1126" s="34"/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</row>
    <row r="1127">
      <c r="A1127" s="34"/>
      <c r="B1127" s="34"/>
      <c r="C1127" s="34"/>
      <c r="D1127" s="348"/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</row>
    <row r="1128">
      <c r="A1128" s="34"/>
      <c r="B1128" s="34"/>
      <c r="C1128" s="34"/>
      <c r="D1128" s="348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</row>
    <row r="1129">
      <c r="A1129" s="34"/>
      <c r="B1129" s="34"/>
      <c r="C1129" s="34"/>
      <c r="D1129" s="348"/>
      <c r="E1129" s="34"/>
      <c r="F1129" s="34"/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</row>
    <row r="1130">
      <c r="A1130" s="34"/>
      <c r="B1130" s="34"/>
      <c r="C1130" s="34"/>
      <c r="D1130" s="348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</row>
    <row r="1131">
      <c r="A1131" s="34"/>
      <c r="B1131" s="34"/>
      <c r="C1131" s="34"/>
      <c r="D1131" s="348"/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</row>
    <row r="1132">
      <c r="A1132" s="34"/>
      <c r="B1132" s="34"/>
      <c r="C1132" s="34"/>
      <c r="D1132" s="348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</row>
    <row r="1133">
      <c r="A1133" s="34"/>
      <c r="B1133" s="34"/>
      <c r="C1133" s="34"/>
      <c r="D1133" s="348"/>
      <c r="E1133" s="34"/>
      <c r="F1133" s="34"/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</row>
    <row r="1134">
      <c r="A1134" s="34"/>
      <c r="B1134" s="34"/>
      <c r="C1134" s="34"/>
      <c r="D1134" s="348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</row>
    <row r="1135">
      <c r="A1135" s="34"/>
      <c r="B1135" s="34"/>
      <c r="C1135" s="34"/>
      <c r="D1135" s="348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</row>
    <row r="1136">
      <c r="A1136" s="34"/>
      <c r="B1136" s="34"/>
      <c r="C1136" s="34"/>
      <c r="D1136" s="348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</row>
    <row r="1137">
      <c r="A1137" s="34"/>
      <c r="B1137" s="34"/>
      <c r="C1137" s="34"/>
      <c r="D1137" s="348"/>
      <c r="E1137" s="34"/>
      <c r="F1137" s="34"/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</row>
    <row r="1138">
      <c r="A1138" s="34"/>
      <c r="B1138" s="34"/>
      <c r="C1138" s="34"/>
      <c r="D1138" s="348"/>
      <c r="E1138" s="34"/>
      <c r="F1138" s="34"/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</row>
    <row r="1139">
      <c r="A1139" s="34"/>
      <c r="B1139" s="34"/>
      <c r="C1139" s="34"/>
      <c r="D1139" s="348"/>
      <c r="E1139" s="34"/>
      <c r="F1139" s="34"/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</row>
    <row r="1140">
      <c r="A1140" s="34"/>
      <c r="B1140" s="34"/>
      <c r="C1140" s="34"/>
      <c r="D1140" s="348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</row>
    <row r="1141">
      <c r="A1141" s="34"/>
      <c r="B1141" s="34"/>
      <c r="C1141" s="34"/>
      <c r="D1141" s="348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</row>
    <row r="1142">
      <c r="A1142" s="34"/>
      <c r="B1142" s="34"/>
      <c r="C1142" s="34"/>
      <c r="D1142" s="348"/>
      <c r="E1142" s="34"/>
      <c r="F1142" s="34"/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</row>
    <row r="1143">
      <c r="A1143" s="34"/>
      <c r="B1143" s="34"/>
      <c r="C1143" s="34"/>
      <c r="D1143" s="348"/>
      <c r="E1143" s="34"/>
      <c r="F1143" s="34"/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</row>
    <row r="1144">
      <c r="A1144" s="34"/>
      <c r="B1144" s="34"/>
      <c r="C1144" s="34"/>
      <c r="D1144" s="348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</row>
    <row r="1145">
      <c r="A1145" s="34"/>
      <c r="B1145" s="34"/>
      <c r="C1145" s="34"/>
      <c r="D1145" s="348"/>
      <c r="E1145" s="34"/>
      <c r="F1145" s="34"/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</row>
    <row r="1146">
      <c r="A1146" s="34"/>
      <c r="B1146" s="34"/>
      <c r="C1146" s="34"/>
      <c r="D1146" s="348"/>
      <c r="E1146" s="34"/>
      <c r="F1146" s="34"/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</row>
    <row r="1147">
      <c r="A1147" s="34"/>
      <c r="B1147" s="34"/>
      <c r="C1147" s="34"/>
      <c r="D1147" s="348"/>
      <c r="E1147" s="34"/>
      <c r="F1147" s="34"/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</row>
    <row r="1148">
      <c r="A1148" s="34"/>
      <c r="B1148" s="34"/>
      <c r="C1148" s="34"/>
      <c r="D1148" s="348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</row>
    <row r="1149">
      <c r="A1149" s="34"/>
      <c r="B1149" s="34"/>
      <c r="C1149" s="34"/>
      <c r="D1149" s="348"/>
      <c r="E1149" s="34"/>
      <c r="F1149" s="34"/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</row>
    <row r="1150">
      <c r="A1150" s="34"/>
      <c r="B1150" s="34"/>
      <c r="C1150" s="34"/>
      <c r="D1150" s="348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</row>
    <row r="1151">
      <c r="A1151" s="34"/>
      <c r="B1151" s="34"/>
      <c r="C1151" s="34"/>
      <c r="D1151" s="348"/>
      <c r="E1151" s="34"/>
      <c r="F1151" s="34"/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</row>
    <row r="1152">
      <c r="A1152" s="34"/>
      <c r="B1152" s="34"/>
      <c r="C1152" s="34"/>
      <c r="D1152" s="348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</row>
    <row r="1153">
      <c r="A1153" s="34"/>
      <c r="B1153" s="34"/>
      <c r="C1153" s="34"/>
      <c r="D1153" s="348"/>
      <c r="E1153" s="34"/>
      <c r="F1153" s="34"/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</row>
    <row r="1154">
      <c r="A1154" s="34"/>
      <c r="B1154" s="34"/>
      <c r="C1154" s="34"/>
      <c r="D1154" s="348"/>
      <c r="E1154" s="34"/>
      <c r="F1154" s="34"/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</row>
    <row r="1155">
      <c r="A1155" s="34"/>
      <c r="B1155" s="34"/>
      <c r="C1155" s="34"/>
      <c r="D1155" s="348"/>
      <c r="E1155" s="34"/>
      <c r="F1155" s="34"/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</row>
    <row r="1156">
      <c r="A1156" s="34"/>
      <c r="B1156" s="34"/>
      <c r="C1156" s="34"/>
      <c r="D1156" s="348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</row>
    <row r="1157">
      <c r="A1157" s="34"/>
      <c r="B1157" s="34"/>
      <c r="C1157" s="34"/>
      <c r="D1157" s="348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</row>
    <row r="1158">
      <c r="A1158" s="34"/>
      <c r="B1158" s="34"/>
      <c r="C1158" s="34"/>
      <c r="D1158" s="348"/>
      <c r="E1158" s="34"/>
      <c r="F1158" s="34"/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</row>
    <row r="1159">
      <c r="A1159" s="34"/>
      <c r="B1159" s="34"/>
      <c r="C1159" s="34"/>
      <c r="D1159" s="348"/>
      <c r="E1159" s="34"/>
      <c r="F1159" s="34"/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</row>
    <row r="1160">
      <c r="A1160" s="34"/>
      <c r="B1160" s="34"/>
      <c r="C1160" s="34"/>
      <c r="D1160" s="348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</row>
    <row r="1161">
      <c r="A1161" s="34"/>
      <c r="B1161" s="34"/>
      <c r="C1161" s="34"/>
      <c r="D1161" s="348"/>
      <c r="E1161" s="34"/>
      <c r="F1161" s="34"/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</row>
    <row r="1162">
      <c r="A1162" s="34"/>
      <c r="B1162" s="34"/>
      <c r="C1162" s="34"/>
      <c r="D1162" s="348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</row>
    <row r="1163">
      <c r="A1163" s="34"/>
      <c r="B1163" s="34"/>
      <c r="C1163" s="34"/>
      <c r="D1163" s="348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</row>
    <row r="1164">
      <c r="A1164" s="34"/>
      <c r="B1164" s="34"/>
      <c r="C1164" s="34"/>
      <c r="D1164" s="348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</row>
    <row r="1165">
      <c r="A1165" s="34"/>
      <c r="B1165" s="34"/>
      <c r="C1165" s="34"/>
      <c r="D1165" s="348"/>
      <c r="E1165" s="34"/>
      <c r="F1165" s="34"/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</row>
    <row r="1166">
      <c r="A1166" s="34"/>
      <c r="B1166" s="34"/>
      <c r="C1166" s="34"/>
      <c r="D1166" s="348"/>
      <c r="E1166" s="34"/>
      <c r="F1166" s="34"/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</row>
    <row r="1167">
      <c r="A1167" s="34"/>
      <c r="B1167" s="34"/>
      <c r="C1167" s="34"/>
      <c r="D1167" s="348"/>
      <c r="E1167" s="34"/>
      <c r="F1167" s="34"/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</row>
    <row r="1168">
      <c r="A1168" s="34"/>
      <c r="B1168" s="34"/>
      <c r="C1168" s="34"/>
      <c r="D1168" s="348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</row>
    <row r="1169">
      <c r="A1169" s="34"/>
      <c r="B1169" s="34"/>
      <c r="C1169" s="34"/>
      <c r="D1169" s="348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</row>
    <row r="1170">
      <c r="A1170" s="34"/>
      <c r="B1170" s="34"/>
      <c r="C1170" s="34"/>
      <c r="D1170" s="348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</row>
    <row r="1171">
      <c r="A1171" s="34"/>
      <c r="B1171" s="34"/>
      <c r="C1171" s="34"/>
      <c r="D1171" s="348"/>
      <c r="E1171" s="34"/>
      <c r="F1171" s="34"/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</row>
    <row r="1172">
      <c r="A1172" s="34"/>
      <c r="B1172" s="34"/>
      <c r="C1172" s="34"/>
      <c r="D1172" s="348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</row>
    <row r="1173">
      <c r="A1173" s="34"/>
      <c r="B1173" s="34"/>
      <c r="C1173" s="34"/>
      <c r="D1173" s="348"/>
      <c r="E1173" s="34"/>
      <c r="F1173" s="34"/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</row>
    <row r="1174">
      <c r="A1174" s="34"/>
      <c r="B1174" s="34"/>
      <c r="C1174" s="34"/>
      <c r="D1174" s="348"/>
      <c r="E1174" s="34"/>
      <c r="F1174" s="34"/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</row>
    <row r="1175">
      <c r="A1175" s="34"/>
      <c r="B1175" s="34"/>
      <c r="C1175" s="34"/>
      <c r="D1175" s="348"/>
      <c r="E1175" s="34"/>
      <c r="F1175" s="34"/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</row>
    <row r="1176">
      <c r="A1176" s="34"/>
      <c r="B1176" s="34"/>
      <c r="C1176" s="34"/>
      <c r="D1176" s="348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</row>
    <row r="1177">
      <c r="A1177" s="34"/>
      <c r="B1177" s="34"/>
      <c r="C1177" s="34"/>
      <c r="D1177" s="348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</row>
    <row r="1178">
      <c r="A1178" s="34"/>
      <c r="B1178" s="34"/>
      <c r="C1178" s="34"/>
      <c r="D1178" s="348"/>
      <c r="E1178" s="34"/>
      <c r="F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</row>
    <row r="1179">
      <c r="A1179" s="34"/>
      <c r="B1179" s="34"/>
      <c r="C1179" s="34"/>
      <c r="D1179" s="348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</row>
    <row r="1180">
      <c r="A1180" s="34"/>
      <c r="B1180" s="34"/>
      <c r="C1180" s="34"/>
      <c r="D1180" s="348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</row>
    <row r="1181">
      <c r="A1181" s="34"/>
      <c r="B1181" s="34"/>
      <c r="C1181" s="34"/>
      <c r="D1181" s="348"/>
      <c r="E1181" s="34"/>
      <c r="F1181" s="34"/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</row>
    <row r="1182">
      <c r="A1182" s="34"/>
      <c r="B1182" s="34"/>
      <c r="C1182" s="34"/>
      <c r="D1182" s="348"/>
      <c r="E1182" s="34"/>
      <c r="F1182" s="34"/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</row>
    <row r="1183">
      <c r="A1183" s="34"/>
      <c r="B1183" s="34"/>
      <c r="C1183" s="34"/>
      <c r="D1183" s="348"/>
      <c r="E1183" s="34"/>
      <c r="F1183" s="34"/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</row>
    <row r="1184">
      <c r="A1184" s="34"/>
      <c r="B1184" s="34"/>
      <c r="C1184" s="34"/>
      <c r="D1184" s="348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</row>
    <row r="1185">
      <c r="A1185" s="34"/>
      <c r="B1185" s="34"/>
      <c r="C1185" s="34"/>
      <c r="D1185" s="348"/>
      <c r="E1185" s="34"/>
      <c r="F1185" s="34"/>
      <c r="G1185" s="34"/>
      <c r="H1185" s="34"/>
      <c r="I1185" s="34"/>
      <c r="J1185" s="34"/>
      <c r="K1185" s="34"/>
      <c r="L1185" s="34"/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</row>
    <row r="1186">
      <c r="A1186" s="34"/>
      <c r="B1186" s="34"/>
      <c r="C1186" s="34"/>
      <c r="D1186" s="348"/>
      <c r="E1186" s="34"/>
      <c r="F1186" s="34"/>
      <c r="G1186" s="34"/>
      <c r="H1186" s="34"/>
      <c r="I1186" s="34"/>
      <c r="J1186" s="34"/>
      <c r="K1186" s="34"/>
      <c r="L1186" s="34"/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</row>
    <row r="1187">
      <c r="A1187" s="34"/>
      <c r="B1187" s="34"/>
      <c r="C1187" s="34"/>
      <c r="D1187" s="348"/>
      <c r="E1187" s="34"/>
      <c r="F1187" s="34"/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</row>
    <row r="1188">
      <c r="A1188" s="34"/>
      <c r="B1188" s="34"/>
      <c r="C1188" s="34"/>
      <c r="D1188" s="348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</row>
    <row r="1189">
      <c r="A1189" s="34"/>
      <c r="B1189" s="34"/>
      <c r="C1189" s="34"/>
      <c r="D1189" s="348"/>
      <c r="E1189" s="34"/>
      <c r="F1189" s="34"/>
      <c r="G1189" s="34"/>
      <c r="H1189" s="34"/>
      <c r="I1189" s="34"/>
      <c r="J1189" s="34"/>
      <c r="K1189" s="34"/>
      <c r="L1189" s="34"/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</row>
    <row r="1190">
      <c r="A1190" s="34"/>
      <c r="B1190" s="34"/>
      <c r="C1190" s="34"/>
      <c r="D1190" s="348"/>
      <c r="E1190" s="34"/>
      <c r="F1190" s="34"/>
      <c r="G1190" s="34"/>
      <c r="H1190" s="34"/>
      <c r="I1190" s="34"/>
      <c r="J1190" s="34"/>
      <c r="K1190" s="34"/>
      <c r="L1190" s="34"/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</row>
    <row r="1191">
      <c r="A1191" s="34"/>
      <c r="B1191" s="34"/>
      <c r="C1191" s="34"/>
      <c r="D1191" s="348"/>
      <c r="E1191" s="34"/>
      <c r="F1191" s="34"/>
      <c r="G1191" s="34"/>
      <c r="H1191" s="34"/>
      <c r="I1191" s="34"/>
      <c r="J1191" s="34"/>
      <c r="K1191" s="34"/>
      <c r="L1191" s="34"/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</row>
    <row r="1192">
      <c r="A1192" s="34"/>
      <c r="B1192" s="34"/>
      <c r="C1192" s="34"/>
      <c r="D1192" s="348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</row>
    <row r="1193">
      <c r="A1193" s="34"/>
      <c r="B1193" s="34"/>
      <c r="C1193" s="34"/>
      <c r="D1193" s="348"/>
      <c r="E1193" s="34"/>
      <c r="F1193" s="34"/>
      <c r="G1193" s="34"/>
      <c r="H1193" s="34"/>
      <c r="I1193" s="34"/>
      <c r="J1193" s="34"/>
      <c r="K1193" s="34"/>
      <c r="L1193" s="34"/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</row>
    <row r="1194">
      <c r="A1194" s="34"/>
      <c r="B1194" s="34"/>
      <c r="C1194" s="34"/>
      <c r="D1194" s="348"/>
      <c r="E1194" s="34"/>
      <c r="F1194" s="34"/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</row>
    <row r="1195">
      <c r="A1195" s="34"/>
      <c r="B1195" s="34"/>
      <c r="C1195" s="34"/>
      <c r="D1195" s="348"/>
      <c r="E1195" s="34"/>
      <c r="F1195" s="34"/>
      <c r="G1195" s="34"/>
      <c r="H1195" s="34"/>
      <c r="I1195" s="34"/>
      <c r="J1195" s="34"/>
      <c r="K1195" s="34"/>
      <c r="L1195" s="34"/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</row>
    <row r="1196">
      <c r="A1196" s="34"/>
      <c r="B1196" s="34"/>
      <c r="C1196" s="34"/>
      <c r="D1196" s="348"/>
      <c r="E1196" s="34"/>
      <c r="F1196" s="34"/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4"/>
      <c r="Y1196" s="34"/>
      <c r="Z1196" s="34"/>
    </row>
    <row r="1197">
      <c r="A1197" s="34"/>
      <c r="B1197" s="34"/>
      <c r="C1197" s="34"/>
      <c r="D1197" s="348"/>
      <c r="E1197" s="34"/>
      <c r="F1197" s="34"/>
      <c r="G1197" s="34"/>
      <c r="H1197" s="34"/>
      <c r="I1197" s="34"/>
      <c r="J1197" s="34"/>
      <c r="K1197" s="34"/>
      <c r="L1197" s="34"/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4"/>
      <c r="Y1197" s="34"/>
      <c r="Z1197" s="34"/>
    </row>
    <row r="1198">
      <c r="A1198" s="34"/>
      <c r="B1198" s="34"/>
      <c r="C1198" s="34"/>
      <c r="D1198" s="348"/>
      <c r="E1198" s="34"/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4"/>
      <c r="Y1198" s="34"/>
      <c r="Z1198" s="34"/>
    </row>
    <row r="1199">
      <c r="A1199" s="34"/>
      <c r="B1199" s="34"/>
      <c r="C1199" s="34"/>
      <c r="D1199" s="348"/>
      <c r="E1199" s="34"/>
      <c r="F1199" s="34"/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</row>
    <row r="1200">
      <c r="A1200" s="34"/>
      <c r="B1200" s="34"/>
      <c r="C1200" s="34"/>
      <c r="D1200" s="348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4"/>
      <c r="Y1200" s="34"/>
      <c r="Z1200" s="34"/>
    </row>
    <row r="1201">
      <c r="A1201" s="34"/>
      <c r="B1201" s="34"/>
      <c r="C1201" s="34"/>
      <c r="D1201" s="348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</row>
    <row r="1202">
      <c r="A1202" s="34"/>
      <c r="B1202" s="34"/>
      <c r="C1202" s="34"/>
      <c r="D1202" s="348"/>
      <c r="E1202" s="34"/>
      <c r="F1202" s="34"/>
      <c r="G1202" s="34"/>
      <c r="H1202" s="34"/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</row>
    <row r="1203">
      <c r="A1203" s="34"/>
      <c r="B1203" s="34"/>
      <c r="C1203" s="34"/>
      <c r="D1203" s="348"/>
      <c r="E1203" s="34"/>
      <c r="F1203" s="34"/>
      <c r="G1203" s="34"/>
      <c r="H1203" s="34"/>
      <c r="I1203" s="34"/>
      <c r="J1203" s="34"/>
      <c r="K1203" s="34"/>
      <c r="L1203" s="34"/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</row>
    <row r="1204">
      <c r="A1204" s="34"/>
      <c r="B1204" s="34"/>
      <c r="C1204" s="34"/>
      <c r="D1204" s="348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4"/>
      <c r="Y1204" s="34"/>
      <c r="Z1204" s="34"/>
    </row>
    <row r="1205">
      <c r="A1205" s="34"/>
      <c r="B1205" s="34"/>
      <c r="C1205" s="34"/>
      <c r="D1205" s="348"/>
      <c r="E1205" s="34"/>
      <c r="F1205" s="34"/>
      <c r="G1205" s="34"/>
      <c r="H1205" s="34"/>
      <c r="I1205" s="34"/>
      <c r="J1205" s="34"/>
      <c r="K1205" s="34"/>
      <c r="L1205" s="34"/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4"/>
      <c r="Y1205" s="34"/>
      <c r="Z1205" s="34"/>
    </row>
    <row r="1206">
      <c r="A1206" s="34"/>
      <c r="B1206" s="34"/>
      <c r="C1206" s="34"/>
      <c r="D1206" s="348"/>
      <c r="E1206" s="34"/>
      <c r="F1206" s="34"/>
      <c r="G1206" s="34"/>
      <c r="H1206" s="34"/>
      <c r="I1206" s="34"/>
      <c r="J1206" s="34"/>
      <c r="K1206" s="34"/>
      <c r="L1206" s="34"/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4"/>
      <c r="Y1206" s="34"/>
      <c r="Z1206" s="34"/>
    </row>
    <row r="1207">
      <c r="A1207" s="34"/>
      <c r="B1207" s="34"/>
      <c r="C1207" s="34"/>
      <c r="D1207" s="348"/>
      <c r="E1207" s="34"/>
      <c r="F1207" s="34"/>
      <c r="G1207" s="34"/>
      <c r="H1207" s="34"/>
      <c r="I1207" s="34"/>
      <c r="J1207" s="34"/>
      <c r="K1207" s="34"/>
      <c r="L1207" s="34"/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4"/>
      <c r="Y1207" s="34"/>
      <c r="Z1207" s="34"/>
    </row>
    <row r="1208">
      <c r="A1208" s="34"/>
      <c r="B1208" s="34"/>
      <c r="C1208" s="34"/>
      <c r="D1208" s="348"/>
      <c r="E1208" s="34"/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4"/>
      <c r="Y1208" s="34"/>
      <c r="Z1208" s="34"/>
    </row>
    <row r="1209">
      <c r="A1209" s="34"/>
      <c r="B1209" s="34"/>
      <c r="C1209" s="34"/>
      <c r="D1209" s="348"/>
      <c r="E1209" s="34"/>
      <c r="F1209" s="34"/>
      <c r="G1209" s="34"/>
      <c r="H1209" s="34"/>
      <c r="I1209" s="34"/>
      <c r="J1209" s="34"/>
      <c r="K1209" s="34"/>
      <c r="L1209" s="34"/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</row>
    <row r="1210">
      <c r="A1210" s="34"/>
      <c r="B1210" s="34"/>
      <c r="C1210" s="34"/>
      <c r="D1210" s="348"/>
      <c r="E1210" s="34"/>
      <c r="F1210" s="34"/>
      <c r="G1210" s="34"/>
      <c r="H1210" s="34"/>
      <c r="I1210" s="34"/>
      <c r="J1210" s="34"/>
      <c r="K1210" s="34"/>
      <c r="L1210" s="34"/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</row>
    <row r="1211">
      <c r="A1211" s="34"/>
      <c r="B1211" s="34"/>
      <c r="C1211" s="34"/>
      <c r="D1211" s="348"/>
      <c r="E1211" s="34"/>
      <c r="F1211" s="34"/>
      <c r="G1211" s="34"/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</row>
    <row r="1212">
      <c r="A1212" s="34"/>
      <c r="B1212" s="34"/>
      <c r="C1212" s="34"/>
      <c r="D1212" s="348"/>
      <c r="E1212" s="34"/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4"/>
      <c r="Y1212" s="34"/>
      <c r="Z1212" s="34"/>
    </row>
    <row r="1213">
      <c r="A1213" s="34"/>
      <c r="B1213" s="34"/>
      <c r="C1213" s="34"/>
      <c r="D1213" s="348"/>
      <c r="E1213" s="34"/>
      <c r="F1213" s="34"/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</row>
    <row r="1214">
      <c r="A1214" s="34"/>
      <c r="B1214" s="34"/>
      <c r="C1214" s="34"/>
      <c r="D1214" s="348"/>
      <c r="E1214" s="34"/>
      <c r="F1214" s="34"/>
      <c r="G1214" s="34"/>
      <c r="H1214" s="34"/>
      <c r="I1214" s="34"/>
      <c r="J1214" s="34"/>
      <c r="K1214" s="34"/>
      <c r="L1214" s="34"/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4"/>
      <c r="Y1214" s="34"/>
      <c r="Z1214" s="34"/>
    </row>
    <row r="1215">
      <c r="A1215" s="34"/>
      <c r="B1215" s="34"/>
      <c r="C1215" s="34"/>
      <c r="D1215" s="348"/>
      <c r="E1215" s="34"/>
      <c r="F1215" s="34"/>
      <c r="G1215" s="34"/>
      <c r="H1215" s="34"/>
      <c r="I1215" s="34"/>
      <c r="J1215" s="34"/>
      <c r="K1215" s="34"/>
      <c r="L1215" s="34"/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4"/>
      <c r="Y1215" s="34"/>
      <c r="Z1215" s="34"/>
    </row>
    <row r="1216">
      <c r="A1216" s="34"/>
      <c r="B1216" s="34"/>
      <c r="C1216" s="34"/>
      <c r="D1216" s="348"/>
      <c r="E1216" s="34"/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4"/>
      <c r="Y1216" s="34"/>
      <c r="Z1216" s="34"/>
    </row>
    <row r="1217">
      <c r="A1217" s="34"/>
      <c r="B1217" s="34"/>
      <c r="C1217" s="34"/>
      <c r="D1217" s="348"/>
      <c r="E1217" s="34"/>
      <c r="F1217" s="34"/>
      <c r="G1217" s="34"/>
      <c r="H1217" s="34"/>
      <c r="I1217" s="34"/>
      <c r="J1217" s="34"/>
      <c r="K1217" s="34"/>
      <c r="L1217" s="34"/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4"/>
      <c r="Y1217" s="34"/>
      <c r="Z1217" s="34"/>
    </row>
    <row r="1218">
      <c r="A1218" s="34"/>
      <c r="B1218" s="34"/>
      <c r="C1218" s="34"/>
      <c r="D1218" s="348"/>
      <c r="E1218" s="34"/>
      <c r="F1218" s="34"/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4"/>
      <c r="Y1218" s="34"/>
      <c r="Z1218" s="34"/>
    </row>
    <row r="1219">
      <c r="A1219" s="34"/>
      <c r="B1219" s="34"/>
      <c r="C1219" s="34"/>
      <c r="D1219" s="348"/>
      <c r="E1219" s="34"/>
      <c r="F1219" s="34"/>
      <c r="G1219" s="34"/>
      <c r="H1219" s="34"/>
      <c r="I1219" s="34"/>
      <c r="J1219" s="34"/>
      <c r="K1219" s="34"/>
      <c r="L1219" s="34"/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4"/>
      <c r="Y1219" s="34"/>
      <c r="Z1219" s="34"/>
    </row>
    <row r="1220">
      <c r="A1220" s="34"/>
      <c r="B1220" s="34"/>
      <c r="C1220" s="34"/>
      <c r="D1220" s="348"/>
      <c r="E1220" s="34"/>
      <c r="F1220" s="34"/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4"/>
      <c r="Y1220" s="34"/>
      <c r="Z1220" s="34"/>
    </row>
    <row r="1221">
      <c r="A1221" s="34"/>
      <c r="B1221" s="34"/>
      <c r="C1221" s="34"/>
      <c r="D1221" s="348"/>
      <c r="E1221" s="34"/>
      <c r="F1221" s="34"/>
      <c r="G1221" s="34"/>
      <c r="H1221" s="34"/>
      <c r="I1221" s="34"/>
      <c r="J1221" s="34"/>
      <c r="K1221" s="34"/>
      <c r="L1221" s="34"/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4"/>
      <c r="Y1221" s="34"/>
      <c r="Z1221" s="34"/>
    </row>
    <row r="1222">
      <c r="A1222" s="34"/>
      <c r="B1222" s="34"/>
      <c r="C1222" s="34"/>
      <c r="D1222" s="348"/>
      <c r="E1222" s="34"/>
      <c r="F1222" s="34"/>
      <c r="G1222" s="34"/>
      <c r="H1222" s="34"/>
      <c r="I1222" s="34"/>
      <c r="J1222" s="34"/>
      <c r="K1222" s="34"/>
      <c r="L1222" s="34"/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4"/>
      <c r="Y1222" s="34"/>
      <c r="Z1222" s="34"/>
    </row>
    <row r="1223">
      <c r="A1223" s="34"/>
      <c r="B1223" s="34"/>
      <c r="C1223" s="34"/>
      <c r="D1223" s="348"/>
      <c r="E1223" s="34"/>
      <c r="F1223" s="34"/>
      <c r="G1223" s="34"/>
      <c r="H1223" s="34"/>
      <c r="I1223" s="34"/>
      <c r="J1223" s="34"/>
      <c r="K1223" s="34"/>
      <c r="L1223" s="34"/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4"/>
      <c r="Y1223" s="34"/>
      <c r="Z1223" s="34"/>
    </row>
    <row r="1224">
      <c r="A1224" s="34"/>
      <c r="B1224" s="34"/>
      <c r="C1224" s="34"/>
      <c r="D1224" s="348"/>
      <c r="E1224" s="34"/>
      <c r="F1224" s="34"/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4"/>
      <c r="Y1224" s="34"/>
      <c r="Z1224" s="34"/>
    </row>
    <row r="1225">
      <c r="A1225" s="34"/>
      <c r="B1225" s="34"/>
      <c r="C1225" s="34"/>
      <c r="D1225" s="348"/>
      <c r="E1225" s="34"/>
      <c r="F1225" s="34"/>
      <c r="G1225" s="34"/>
      <c r="H1225" s="34"/>
      <c r="I1225" s="34"/>
      <c r="J1225" s="34"/>
      <c r="K1225" s="34"/>
      <c r="L1225" s="34"/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4"/>
      <c r="Y1225" s="34"/>
      <c r="Z1225" s="34"/>
    </row>
    <row r="1226">
      <c r="A1226" s="34"/>
      <c r="B1226" s="34"/>
      <c r="C1226" s="34"/>
      <c r="D1226" s="348"/>
      <c r="E1226" s="34"/>
      <c r="F1226" s="34"/>
      <c r="G1226" s="34"/>
      <c r="H1226" s="34"/>
      <c r="I1226" s="34"/>
      <c r="J1226" s="34"/>
      <c r="K1226" s="34"/>
      <c r="L1226" s="34"/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4"/>
      <c r="Y1226" s="34"/>
      <c r="Z1226" s="34"/>
    </row>
    <row r="1227">
      <c r="A1227" s="34"/>
      <c r="B1227" s="34"/>
      <c r="C1227" s="34"/>
      <c r="D1227" s="348"/>
      <c r="E1227" s="34"/>
      <c r="F1227" s="34"/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/>
      <c r="Y1227" s="34"/>
      <c r="Z1227" s="34"/>
    </row>
    <row r="1228">
      <c r="A1228" s="34"/>
      <c r="B1228" s="34"/>
      <c r="C1228" s="34"/>
      <c r="D1228" s="348"/>
      <c r="E1228" s="34"/>
      <c r="F1228" s="34"/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4"/>
      <c r="Y1228" s="34"/>
      <c r="Z1228" s="34"/>
    </row>
    <row r="1229">
      <c r="A1229" s="34"/>
      <c r="B1229" s="34"/>
      <c r="C1229" s="34"/>
      <c r="D1229" s="348"/>
      <c r="E1229" s="34"/>
      <c r="F1229" s="34"/>
      <c r="G1229" s="34"/>
      <c r="H1229" s="34"/>
      <c r="I1229" s="34"/>
      <c r="J1229" s="34"/>
      <c r="K1229" s="34"/>
      <c r="L1229" s="34"/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4"/>
      <c r="Y1229" s="34"/>
      <c r="Z1229" s="34"/>
    </row>
    <row r="1230">
      <c r="A1230" s="34"/>
      <c r="B1230" s="34"/>
      <c r="C1230" s="34"/>
      <c r="D1230" s="348"/>
      <c r="E1230" s="34"/>
      <c r="F1230" s="34"/>
      <c r="G1230" s="34"/>
      <c r="H1230" s="34"/>
      <c r="I1230" s="34"/>
      <c r="J1230" s="34"/>
      <c r="K1230" s="34"/>
      <c r="L1230" s="34"/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4"/>
      <c r="Y1230" s="34"/>
      <c r="Z1230" s="34"/>
    </row>
    <row r="1231">
      <c r="A1231" s="34"/>
      <c r="B1231" s="34"/>
      <c r="C1231" s="34"/>
      <c r="D1231" s="348"/>
      <c r="E1231" s="34"/>
      <c r="F1231" s="34"/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4"/>
      <c r="Y1231" s="34"/>
      <c r="Z1231" s="34"/>
    </row>
    <row r="1232">
      <c r="A1232" s="34"/>
      <c r="B1232" s="34"/>
      <c r="C1232" s="34"/>
      <c r="D1232" s="348"/>
      <c r="E1232" s="34"/>
      <c r="F1232" s="34"/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4"/>
      <c r="Y1232" s="34"/>
      <c r="Z1232" s="34"/>
    </row>
    <row r="1233">
      <c r="A1233" s="34"/>
      <c r="B1233" s="34"/>
      <c r="C1233" s="34"/>
      <c r="D1233" s="348"/>
      <c r="E1233" s="34"/>
      <c r="F1233" s="34"/>
      <c r="G1233" s="34"/>
      <c r="H1233" s="34"/>
      <c r="I1233" s="34"/>
      <c r="J1233" s="34"/>
      <c r="K1233" s="34"/>
      <c r="L1233" s="34"/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4"/>
      <c r="Y1233" s="34"/>
      <c r="Z1233" s="34"/>
    </row>
    <row r="1234">
      <c r="A1234" s="34"/>
      <c r="B1234" s="34"/>
      <c r="C1234" s="34"/>
      <c r="D1234" s="348"/>
      <c r="E1234" s="34"/>
      <c r="F1234" s="34"/>
      <c r="G1234" s="34"/>
      <c r="H1234" s="34"/>
      <c r="I1234" s="34"/>
      <c r="J1234" s="34"/>
      <c r="K1234" s="34"/>
      <c r="L1234" s="34"/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4"/>
      <c r="Y1234" s="34"/>
      <c r="Z1234" s="34"/>
    </row>
    <row r="1235">
      <c r="A1235" s="34"/>
      <c r="B1235" s="34"/>
      <c r="C1235" s="34"/>
      <c r="D1235" s="348"/>
      <c r="E1235" s="34"/>
      <c r="F1235" s="34"/>
      <c r="G1235" s="34"/>
      <c r="H1235" s="34"/>
      <c r="I1235" s="34"/>
      <c r="J1235" s="34"/>
      <c r="K1235" s="34"/>
      <c r="L1235" s="34"/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4"/>
      <c r="Y1235" s="34"/>
      <c r="Z1235" s="34"/>
    </row>
    <row r="1236">
      <c r="A1236" s="34"/>
      <c r="B1236" s="34"/>
      <c r="C1236" s="34"/>
      <c r="D1236" s="348"/>
      <c r="E1236" s="34"/>
      <c r="F1236" s="34"/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4"/>
      <c r="Y1236" s="34"/>
      <c r="Z1236" s="34"/>
    </row>
    <row r="1237">
      <c r="A1237" s="34"/>
      <c r="B1237" s="34"/>
      <c r="C1237" s="34"/>
      <c r="D1237" s="348"/>
      <c r="E1237" s="34"/>
      <c r="F1237" s="34"/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4"/>
      <c r="Y1237" s="34"/>
      <c r="Z1237" s="34"/>
    </row>
    <row r="1238">
      <c r="A1238" s="34"/>
      <c r="B1238" s="34"/>
      <c r="C1238" s="34"/>
      <c r="D1238" s="348"/>
      <c r="E1238" s="34"/>
      <c r="F1238" s="34"/>
      <c r="G1238" s="34"/>
      <c r="H1238" s="34"/>
      <c r="I1238" s="34"/>
      <c r="J1238" s="34"/>
      <c r="K1238" s="34"/>
      <c r="L1238" s="34"/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4"/>
      <c r="Y1238" s="34"/>
      <c r="Z1238" s="34"/>
    </row>
    <row r="1239">
      <c r="A1239" s="34"/>
      <c r="B1239" s="34"/>
      <c r="C1239" s="34"/>
      <c r="D1239" s="348"/>
      <c r="E1239" s="34"/>
      <c r="F1239" s="34"/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4"/>
      <c r="Y1239" s="34"/>
      <c r="Z1239" s="34"/>
    </row>
    <row r="1240">
      <c r="A1240" s="34"/>
      <c r="B1240" s="34"/>
      <c r="C1240" s="34"/>
      <c r="D1240" s="348"/>
      <c r="E1240" s="34"/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4"/>
      <c r="Y1240" s="34"/>
      <c r="Z1240" s="34"/>
    </row>
    <row r="1241">
      <c r="A1241" s="34"/>
      <c r="B1241" s="34"/>
      <c r="C1241" s="34"/>
      <c r="D1241" s="348"/>
      <c r="E1241" s="34"/>
      <c r="F1241" s="34"/>
      <c r="G1241" s="34"/>
      <c r="H1241" s="34"/>
      <c r="I1241" s="34"/>
      <c r="J1241" s="34"/>
      <c r="K1241" s="34"/>
      <c r="L1241" s="34"/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4"/>
      <c r="Y1241" s="34"/>
      <c r="Z1241" s="34"/>
    </row>
    <row r="1242">
      <c r="A1242" s="34"/>
      <c r="B1242" s="34"/>
      <c r="C1242" s="34"/>
      <c r="D1242" s="348"/>
      <c r="E1242" s="34"/>
      <c r="F1242" s="34"/>
      <c r="G1242" s="34"/>
      <c r="H1242" s="34"/>
      <c r="I1242" s="34"/>
      <c r="J1242" s="34"/>
      <c r="K1242" s="34"/>
      <c r="L1242" s="34"/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4"/>
      <c r="Y1242" s="34"/>
      <c r="Z1242" s="34"/>
    </row>
    <row r="1243">
      <c r="A1243" s="34"/>
      <c r="B1243" s="34"/>
      <c r="C1243" s="34"/>
      <c r="D1243" s="348"/>
      <c r="E1243" s="34"/>
      <c r="F1243" s="34"/>
      <c r="G1243" s="34"/>
      <c r="H1243" s="34"/>
      <c r="I1243" s="34"/>
      <c r="J1243" s="34"/>
      <c r="K1243" s="34"/>
      <c r="L1243" s="34"/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4"/>
      <c r="Y1243" s="34"/>
      <c r="Z1243" s="34"/>
    </row>
    <row r="1244">
      <c r="A1244" s="34"/>
      <c r="B1244" s="34"/>
      <c r="C1244" s="34"/>
      <c r="D1244" s="348"/>
      <c r="E1244" s="34"/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4"/>
      <c r="Y1244" s="34"/>
      <c r="Z1244" s="34"/>
    </row>
    <row r="1245">
      <c r="A1245" s="34"/>
      <c r="B1245" s="34"/>
      <c r="C1245" s="34"/>
      <c r="D1245" s="348"/>
      <c r="E1245" s="34"/>
      <c r="F1245" s="34"/>
      <c r="G1245" s="34"/>
      <c r="H1245" s="34"/>
      <c r="I1245" s="34"/>
      <c r="J1245" s="34"/>
      <c r="K1245" s="34"/>
      <c r="L1245" s="34"/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4"/>
      <c r="Y1245" s="34"/>
      <c r="Z1245" s="34"/>
    </row>
    <row r="1246">
      <c r="A1246" s="34"/>
      <c r="B1246" s="34"/>
      <c r="C1246" s="34"/>
      <c r="D1246" s="348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</row>
    <row r="1247">
      <c r="A1247" s="34"/>
      <c r="B1247" s="34"/>
      <c r="C1247" s="34"/>
      <c r="D1247" s="348"/>
      <c r="E1247" s="34"/>
      <c r="F1247" s="34"/>
      <c r="G1247" s="34"/>
      <c r="H1247" s="34"/>
      <c r="I1247" s="34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4"/>
      <c r="Y1247" s="34"/>
      <c r="Z1247" s="34"/>
    </row>
    <row r="1248">
      <c r="A1248" s="34"/>
      <c r="B1248" s="34"/>
      <c r="C1248" s="34"/>
      <c r="D1248" s="348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</row>
    <row r="1249">
      <c r="A1249" s="34"/>
      <c r="B1249" s="34"/>
      <c r="C1249" s="34"/>
      <c r="D1249" s="348"/>
      <c r="E1249" s="34"/>
      <c r="F1249" s="34"/>
      <c r="G1249" s="34"/>
      <c r="H1249" s="34"/>
      <c r="I1249" s="34"/>
      <c r="J1249" s="34"/>
      <c r="K1249" s="34"/>
      <c r="L1249" s="34"/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4"/>
      <c r="Y1249" s="34"/>
      <c r="Z1249" s="34"/>
    </row>
    <row r="1250">
      <c r="A1250" s="34"/>
      <c r="B1250" s="34"/>
      <c r="C1250" s="34"/>
      <c r="D1250" s="348"/>
      <c r="E1250" s="34"/>
      <c r="F1250" s="34"/>
      <c r="G1250" s="34"/>
      <c r="H1250" s="34"/>
      <c r="I1250" s="34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4"/>
      <c r="Y1250" s="34"/>
      <c r="Z1250" s="34"/>
    </row>
    <row r="1251">
      <c r="A1251" s="34"/>
      <c r="B1251" s="34"/>
      <c r="C1251" s="34"/>
      <c r="D1251" s="348"/>
      <c r="E1251" s="34"/>
      <c r="F1251" s="34"/>
      <c r="G1251" s="34"/>
      <c r="H1251" s="34"/>
      <c r="I1251" s="34"/>
      <c r="J1251" s="34"/>
      <c r="K1251" s="34"/>
      <c r="L1251" s="34"/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4"/>
      <c r="Y1251" s="34"/>
      <c r="Z1251" s="34"/>
    </row>
    <row r="1252">
      <c r="A1252" s="34"/>
      <c r="B1252" s="34"/>
      <c r="C1252" s="34"/>
      <c r="D1252" s="348"/>
      <c r="E1252" s="34"/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4"/>
      <c r="Y1252" s="34"/>
      <c r="Z1252" s="34"/>
    </row>
    <row r="1253">
      <c r="A1253" s="34"/>
      <c r="B1253" s="34"/>
      <c r="C1253" s="34"/>
      <c r="D1253" s="348"/>
      <c r="E1253" s="34"/>
      <c r="F1253" s="34"/>
      <c r="G1253" s="34"/>
      <c r="H1253" s="34"/>
      <c r="I1253" s="34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4"/>
      <c r="Y1253" s="34"/>
      <c r="Z1253" s="34"/>
    </row>
    <row r="1254">
      <c r="A1254" s="34"/>
      <c r="B1254" s="34"/>
      <c r="C1254" s="34"/>
      <c r="D1254" s="348"/>
      <c r="E1254" s="34"/>
      <c r="F1254" s="34"/>
      <c r="G1254" s="34"/>
      <c r="H1254" s="34"/>
      <c r="I1254" s="34"/>
      <c r="J1254" s="34"/>
      <c r="K1254" s="34"/>
      <c r="L1254" s="34"/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4"/>
      <c r="Y1254" s="34"/>
      <c r="Z1254" s="34"/>
    </row>
    <row r="1255">
      <c r="A1255" s="34"/>
      <c r="B1255" s="34"/>
      <c r="C1255" s="34"/>
      <c r="D1255" s="348"/>
      <c r="E1255" s="34"/>
      <c r="F1255" s="34"/>
      <c r="G1255" s="34"/>
      <c r="H1255" s="34"/>
      <c r="I1255" s="34"/>
      <c r="J1255" s="34"/>
      <c r="K1255" s="34"/>
      <c r="L1255" s="34"/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4"/>
      <c r="Y1255" s="34"/>
      <c r="Z1255" s="34"/>
    </row>
    <row r="1256">
      <c r="A1256" s="34"/>
      <c r="B1256" s="34"/>
      <c r="C1256" s="34"/>
      <c r="D1256" s="348"/>
      <c r="E1256" s="34"/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4"/>
      <c r="Y1256" s="34"/>
      <c r="Z1256" s="34"/>
    </row>
    <row r="1257">
      <c r="A1257" s="34"/>
      <c r="B1257" s="34"/>
      <c r="C1257" s="34"/>
      <c r="D1257" s="348"/>
      <c r="E1257" s="34"/>
      <c r="F1257" s="34"/>
      <c r="G1257" s="34"/>
      <c r="H1257" s="34"/>
      <c r="I1257" s="34"/>
      <c r="J1257" s="34"/>
      <c r="K1257" s="34"/>
      <c r="L1257" s="34"/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4"/>
      <c r="Y1257" s="34"/>
      <c r="Z1257" s="34"/>
    </row>
    <row r="1258">
      <c r="A1258" s="34"/>
      <c r="B1258" s="34"/>
      <c r="C1258" s="34"/>
      <c r="D1258" s="348"/>
      <c r="E1258" s="34"/>
      <c r="F1258" s="34"/>
      <c r="G1258" s="34"/>
      <c r="H1258" s="34"/>
      <c r="I1258" s="34"/>
      <c r="J1258" s="34"/>
      <c r="K1258" s="34"/>
      <c r="L1258" s="34"/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4"/>
      <c r="Y1258" s="34"/>
      <c r="Z1258" s="34"/>
    </row>
    <row r="1259">
      <c r="A1259" s="34"/>
      <c r="B1259" s="34"/>
      <c r="C1259" s="34"/>
      <c r="D1259" s="348"/>
      <c r="E1259" s="34"/>
      <c r="F1259" s="34"/>
      <c r="G1259" s="34"/>
      <c r="H1259" s="34"/>
      <c r="I1259" s="34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4"/>
      <c r="Y1259" s="34"/>
      <c r="Z1259" s="34"/>
    </row>
    <row r="1260">
      <c r="A1260" s="34"/>
      <c r="B1260" s="34"/>
      <c r="C1260" s="34"/>
      <c r="D1260" s="348"/>
      <c r="E1260" s="34"/>
      <c r="F1260" s="34"/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4"/>
      <c r="Y1260" s="34"/>
      <c r="Z1260" s="34"/>
    </row>
    <row r="1261">
      <c r="A1261" s="34"/>
      <c r="B1261" s="34"/>
      <c r="C1261" s="34"/>
      <c r="D1261" s="348"/>
      <c r="E1261" s="34"/>
      <c r="F1261" s="34"/>
      <c r="G1261" s="34"/>
      <c r="H1261" s="34"/>
      <c r="I1261" s="34"/>
      <c r="J1261" s="34"/>
      <c r="K1261" s="34"/>
      <c r="L1261" s="34"/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4"/>
      <c r="Y1261" s="34"/>
      <c r="Z1261" s="34"/>
    </row>
    <row r="1262">
      <c r="A1262" s="34"/>
      <c r="B1262" s="34"/>
      <c r="C1262" s="34"/>
      <c r="D1262" s="348"/>
      <c r="E1262" s="34"/>
      <c r="F1262" s="34"/>
      <c r="G1262" s="34"/>
      <c r="H1262" s="34"/>
      <c r="I1262" s="34"/>
      <c r="J1262" s="34"/>
      <c r="K1262" s="34"/>
      <c r="L1262" s="34"/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4"/>
      <c r="Y1262" s="34"/>
      <c r="Z1262" s="34"/>
    </row>
    <row r="1263">
      <c r="A1263" s="34"/>
      <c r="B1263" s="34"/>
      <c r="C1263" s="34"/>
      <c r="D1263" s="348"/>
      <c r="E1263" s="34"/>
      <c r="F1263" s="34"/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</row>
    <row r="1264">
      <c r="A1264" s="34"/>
      <c r="B1264" s="34"/>
      <c r="C1264" s="34"/>
      <c r="D1264" s="348"/>
      <c r="E1264" s="34"/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4"/>
      <c r="Y1264" s="34"/>
      <c r="Z1264" s="34"/>
    </row>
    <row r="1265">
      <c r="A1265" s="34"/>
      <c r="B1265" s="34"/>
      <c r="C1265" s="34"/>
      <c r="D1265" s="348"/>
      <c r="E1265" s="34"/>
      <c r="F1265" s="34"/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4"/>
      <c r="Y1265" s="34"/>
      <c r="Z1265" s="34"/>
    </row>
    <row r="1266">
      <c r="A1266" s="34"/>
      <c r="B1266" s="34"/>
      <c r="C1266" s="34"/>
      <c r="D1266" s="348"/>
      <c r="E1266" s="34"/>
      <c r="F1266" s="34"/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</row>
    <row r="1267">
      <c r="A1267" s="34"/>
      <c r="B1267" s="34"/>
      <c r="C1267" s="34"/>
      <c r="D1267" s="348"/>
      <c r="E1267" s="34"/>
      <c r="F1267" s="34"/>
      <c r="G1267" s="34"/>
      <c r="H1267" s="34"/>
      <c r="I1267" s="34"/>
      <c r="J1267" s="34"/>
      <c r="K1267" s="34"/>
      <c r="L1267" s="34"/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4"/>
      <c r="Y1267" s="34"/>
      <c r="Z1267" s="34"/>
    </row>
    <row r="1268">
      <c r="A1268" s="34"/>
      <c r="B1268" s="34"/>
      <c r="C1268" s="34"/>
      <c r="D1268" s="348"/>
      <c r="E1268" s="34"/>
      <c r="F1268" s="34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4"/>
      <c r="Y1268" s="34"/>
      <c r="Z1268" s="34"/>
    </row>
    <row r="1269">
      <c r="A1269" s="34"/>
      <c r="B1269" s="34"/>
      <c r="C1269" s="34"/>
      <c r="D1269" s="348"/>
      <c r="E1269" s="34"/>
      <c r="F1269" s="34"/>
      <c r="G1269" s="34"/>
      <c r="H1269" s="34"/>
      <c r="I1269" s="34"/>
      <c r="J1269" s="34"/>
      <c r="K1269" s="34"/>
      <c r="L1269" s="34"/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4"/>
      <c r="Y1269" s="34"/>
      <c r="Z1269" s="34"/>
    </row>
    <row r="1270">
      <c r="A1270" s="34"/>
      <c r="B1270" s="34"/>
      <c r="C1270" s="34"/>
      <c r="D1270" s="348"/>
      <c r="E1270" s="34"/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4"/>
      <c r="Y1270" s="34"/>
      <c r="Z1270" s="34"/>
    </row>
    <row r="1271">
      <c r="A1271" s="34"/>
      <c r="B1271" s="34"/>
      <c r="C1271" s="34"/>
      <c r="D1271" s="348"/>
      <c r="E1271" s="34"/>
      <c r="F1271" s="34"/>
      <c r="G1271" s="34"/>
      <c r="H1271" s="34"/>
      <c r="I1271" s="34"/>
      <c r="J1271" s="34"/>
      <c r="K1271" s="34"/>
      <c r="L1271" s="34"/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4"/>
      <c r="Y1271" s="34"/>
      <c r="Z1271" s="34"/>
    </row>
    <row r="1272">
      <c r="A1272" s="34"/>
      <c r="B1272" s="34"/>
      <c r="C1272" s="34"/>
      <c r="D1272" s="348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4"/>
      <c r="Y1272" s="34"/>
      <c r="Z1272" s="34"/>
    </row>
    <row r="1273">
      <c r="A1273" s="34"/>
      <c r="B1273" s="34"/>
      <c r="C1273" s="34"/>
      <c r="D1273" s="348"/>
      <c r="E1273" s="34"/>
      <c r="F1273" s="34"/>
      <c r="G1273" s="34"/>
      <c r="H1273" s="34"/>
      <c r="I1273" s="34"/>
      <c r="J1273" s="34"/>
      <c r="K1273" s="34"/>
      <c r="L1273" s="34"/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4"/>
      <c r="Y1273" s="34"/>
      <c r="Z1273" s="34"/>
    </row>
  </sheetData>
  <mergeCells count="1">
    <mergeCell ref="A1:G1"/>
  </mergeCells>
  <conditionalFormatting sqref="E4:E1083">
    <cfRule type="containsText" dxfId="1" priority="1" operator="containsText" text="sudah">
      <formula>NOT(ISERROR(SEARCH(("sudah"),(E4))))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71"/>
    <col customWidth="1" min="3" max="3" width="16.43"/>
  </cols>
  <sheetData>
    <row r="1">
      <c r="A1" s="365"/>
      <c r="B1" s="365" t="s">
        <v>1429</v>
      </c>
    </row>
    <row r="3">
      <c r="A3" s="101"/>
      <c r="B3" s="101" t="s">
        <v>1430</v>
      </c>
    </row>
    <row r="4">
      <c r="A4" s="101"/>
      <c r="B4" s="101" t="s">
        <v>1431</v>
      </c>
    </row>
    <row r="7">
      <c r="C7" s="366" t="s">
        <v>1432</v>
      </c>
    </row>
    <row r="8">
      <c r="C8" s="367"/>
      <c r="D8" s="367"/>
      <c r="E8" s="367"/>
      <c r="F8" s="367"/>
      <c r="G8" s="367"/>
      <c r="H8" s="367"/>
      <c r="I8" s="367"/>
      <c r="J8" s="367"/>
      <c r="K8" s="367"/>
      <c r="L8" s="367"/>
    </row>
    <row r="9">
      <c r="A9" s="368"/>
      <c r="B9" s="369" t="s">
        <v>630</v>
      </c>
      <c r="C9" s="369" t="s">
        <v>1433</v>
      </c>
      <c r="D9" s="370" t="s">
        <v>1434</v>
      </c>
      <c r="E9" s="30"/>
      <c r="F9" s="31"/>
      <c r="G9" s="370" t="s">
        <v>1435</v>
      </c>
      <c r="H9" s="30"/>
      <c r="I9" s="31"/>
      <c r="J9" s="371" t="s">
        <v>1436</v>
      </c>
      <c r="K9" s="30"/>
      <c r="L9" s="31"/>
    </row>
    <row r="10">
      <c r="A10" s="368"/>
      <c r="B10" s="35"/>
      <c r="C10" s="35"/>
      <c r="D10" s="372" t="s">
        <v>495</v>
      </c>
      <c r="E10" s="372" t="s">
        <v>1437</v>
      </c>
      <c r="F10" s="373" t="s">
        <v>1438</v>
      </c>
      <c r="G10" s="372" t="s">
        <v>495</v>
      </c>
      <c r="H10" s="372" t="s">
        <v>1437</v>
      </c>
      <c r="I10" s="373" t="s">
        <v>1438</v>
      </c>
      <c r="J10" s="372" t="s">
        <v>495</v>
      </c>
      <c r="K10" s="372" t="s">
        <v>1437</v>
      </c>
      <c r="L10" s="373" t="s">
        <v>1438</v>
      </c>
    </row>
    <row r="11">
      <c r="A11" s="374"/>
      <c r="B11" s="375" t="s">
        <v>30</v>
      </c>
      <c r="C11" s="376" t="s">
        <v>1439</v>
      </c>
      <c r="D11" s="377">
        <v>4.0</v>
      </c>
      <c r="E11" s="377">
        <v>4.0</v>
      </c>
      <c r="F11" s="378">
        <v>1.0</v>
      </c>
      <c r="G11" s="379">
        <v>11.0</v>
      </c>
      <c r="H11" s="379">
        <v>11.0</v>
      </c>
      <c r="I11" s="378">
        <v>1.0</v>
      </c>
      <c r="J11" s="380">
        <v>15.0</v>
      </c>
      <c r="K11" s="380">
        <v>15.0</v>
      </c>
      <c r="L11" s="378">
        <v>1.0</v>
      </c>
    </row>
    <row r="12">
      <c r="A12" s="381"/>
      <c r="B12" s="382" t="s">
        <v>1253</v>
      </c>
      <c r="C12" s="376" t="s">
        <v>516</v>
      </c>
      <c r="D12" s="377">
        <v>5.0</v>
      </c>
      <c r="E12" s="377">
        <v>5.0</v>
      </c>
      <c r="F12" s="378">
        <v>1.0</v>
      </c>
      <c r="G12" s="379">
        <v>11.0</v>
      </c>
      <c r="H12" s="379">
        <v>11.0</v>
      </c>
      <c r="I12" s="378">
        <v>1.0</v>
      </c>
      <c r="J12" s="380">
        <v>16.0</v>
      </c>
      <c r="K12" s="380">
        <v>16.0</v>
      </c>
      <c r="L12" s="378">
        <v>1.0</v>
      </c>
    </row>
    <row r="13">
      <c r="A13" s="374"/>
      <c r="B13" s="375" t="s">
        <v>618</v>
      </c>
      <c r="C13" s="376" t="s">
        <v>516</v>
      </c>
      <c r="D13" s="377">
        <v>4.0</v>
      </c>
      <c r="E13" s="377">
        <v>4.0</v>
      </c>
      <c r="F13" s="378">
        <v>1.0</v>
      </c>
      <c r="G13" s="379">
        <v>11.0</v>
      </c>
      <c r="H13" s="379">
        <v>11.0</v>
      </c>
      <c r="I13" s="378">
        <v>1.0</v>
      </c>
      <c r="J13" s="380">
        <v>15.0</v>
      </c>
      <c r="K13" s="380">
        <v>15.0</v>
      </c>
      <c r="L13" s="378">
        <v>1.0</v>
      </c>
    </row>
    <row r="14">
      <c r="A14" s="374"/>
      <c r="B14" s="375" t="s">
        <v>644</v>
      </c>
      <c r="C14" s="376" t="s">
        <v>516</v>
      </c>
      <c r="D14" s="377">
        <v>3.0</v>
      </c>
      <c r="E14" s="377">
        <v>3.0</v>
      </c>
      <c r="F14" s="378">
        <v>1.0</v>
      </c>
      <c r="G14" s="379">
        <v>12.0</v>
      </c>
      <c r="H14" s="379">
        <v>12.0</v>
      </c>
      <c r="I14" s="378">
        <v>1.0</v>
      </c>
      <c r="J14" s="380">
        <v>15.0</v>
      </c>
      <c r="K14" s="380">
        <v>15.0</v>
      </c>
      <c r="L14" s="378">
        <v>1.0</v>
      </c>
    </row>
    <row r="15">
      <c r="A15" s="374"/>
      <c r="B15" s="375" t="s">
        <v>1440</v>
      </c>
      <c r="C15" s="383" t="s">
        <v>516</v>
      </c>
      <c r="D15" s="384">
        <v>4.0</v>
      </c>
      <c r="E15" s="377">
        <v>4.0</v>
      </c>
      <c r="F15" s="378">
        <v>1.0</v>
      </c>
      <c r="G15" s="385">
        <v>11.0</v>
      </c>
      <c r="H15" s="379">
        <v>11.0</v>
      </c>
      <c r="I15" s="378">
        <v>1.0</v>
      </c>
      <c r="J15" s="380">
        <v>15.0</v>
      </c>
      <c r="K15" s="380">
        <v>15.0</v>
      </c>
      <c r="L15" s="378">
        <v>1.0</v>
      </c>
    </row>
    <row r="16">
      <c r="A16" s="386"/>
      <c r="B16" s="387" t="s">
        <v>648</v>
      </c>
      <c r="C16" s="388" t="s">
        <v>1441</v>
      </c>
      <c r="D16" s="377">
        <v>3.0</v>
      </c>
      <c r="E16" s="377">
        <v>3.0</v>
      </c>
      <c r="F16" s="378">
        <v>1.0</v>
      </c>
      <c r="G16" s="379">
        <v>12.0</v>
      </c>
      <c r="H16" s="379">
        <v>11.0</v>
      </c>
      <c r="I16" s="389">
        <v>0.92</v>
      </c>
      <c r="J16" s="380">
        <v>15.0</v>
      </c>
      <c r="K16" s="380">
        <v>14.0</v>
      </c>
      <c r="L16" s="389">
        <v>0.93</v>
      </c>
    </row>
    <row r="17">
      <c r="A17" s="386"/>
      <c r="B17" s="387" t="s">
        <v>67</v>
      </c>
      <c r="C17" s="376" t="s">
        <v>507</v>
      </c>
      <c r="D17" s="377">
        <v>4.0</v>
      </c>
      <c r="E17" s="377">
        <v>4.0</v>
      </c>
      <c r="F17" s="378">
        <v>1.0</v>
      </c>
      <c r="G17" s="379">
        <v>11.0</v>
      </c>
      <c r="H17" s="379">
        <v>11.0</v>
      </c>
      <c r="I17" s="378">
        <v>1.0</v>
      </c>
      <c r="J17" s="380">
        <v>15.0</v>
      </c>
      <c r="K17" s="380">
        <v>15.0</v>
      </c>
      <c r="L17" s="378">
        <v>1.0</v>
      </c>
    </row>
    <row r="18">
      <c r="A18" s="386"/>
      <c r="B18" s="387" t="s">
        <v>528</v>
      </c>
      <c r="C18" s="388" t="s">
        <v>1441</v>
      </c>
      <c r="D18" s="377">
        <v>4.0</v>
      </c>
      <c r="E18" s="377">
        <v>4.0</v>
      </c>
      <c r="F18" s="378">
        <v>1.0</v>
      </c>
      <c r="G18" s="379">
        <v>11.0</v>
      </c>
      <c r="H18" s="379">
        <v>11.0</v>
      </c>
      <c r="I18" s="378">
        <v>1.0</v>
      </c>
      <c r="J18" s="380">
        <v>15.0</v>
      </c>
      <c r="K18" s="380">
        <v>15.0</v>
      </c>
      <c r="L18" s="378">
        <v>1.0</v>
      </c>
    </row>
    <row r="19">
      <c r="A19" s="374"/>
      <c r="B19" s="375" t="s">
        <v>755</v>
      </c>
      <c r="C19" s="383" t="s">
        <v>507</v>
      </c>
      <c r="D19" s="384">
        <v>4.0</v>
      </c>
      <c r="E19" s="377">
        <v>4.0</v>
      </c>
      <c r="F19" s="378">
        <v>1.0</v>
      </c>
      <c r="G19" s="385">
        <v>11.0</v>
      </c>
      <c r="H19" s="379">
        <v>11.0</v>
      </c>
      <c r="I19" s="378">
        <v>1.0</v>
      </c>
      <c r="J19" s="380">
        <v>15.0</v>
      </c>
      <c r="K19" s="380">
        <v>15.0</v>
      </c>
      <c r="L19" s="378">
        <v>1.0</v>
      </c>
    </row>
    <row r="20">
      <c r="A20" s="374"/>
      <c r="B20" s="375" t="s">
        <v>622</v>
      </c>
      <c r="C20" s="383" t="s">
        <v>1439</v>
      </c>
      <c r="D20" s="384">
        <v>3.0</v>
      </c>
      <c r="E20" s="377">
        <v>3.0</v>
      </c>
      <c r="F20" s="378">
        <v>1.0</v>
      </c>
      <c r="G20" s="385">
        <v>12.0</v>
      </c>
      <c r="H20" s="379">
        <v>12.0</v>
      </c>
      <c r="I20" s="378">
        <v>1.0</v>
      </c>
      <c r="J20" s="380">
        <v>15.0</v>
      </c>
      <c r="K20" s="380">
        <v>15.0</v>
      </c>
      <c r="L20" s="378">
        <v>1.0</v>
      </c>
    </row>
    <row r="21">
      <c r="A21" s="386"/>
      <c r="B21" s="387" t="s">
        <v>545</v>
      </c>
      <c r="C21" s="376" t="s">
        <v>1439</v>
      </c>
      <c r="D21" s="377">
        <v>3.0</v>
      </c>
      <c r="E21" s="377">
        <v>3.0</v>
      </c>
      <c r="F21" s="378">
        <v>1.0</v>
      </c>
      <c r="G21" s="379">
        <v>12.0</v>
      </c>
      <c r="H21" s="379">
        <v>12.0</v>
      </c>
      <c r="I21" s="378">
        <v>1.0</v>
      </c>
      <c r="J21" s="380">
        <v>15.0</v>
      </c>
      <c r="K21" s="380">
        <v>15.0</v>
      </c>
      <c r="L21" s="378">
        <v>1.0</v>
      </c>
    </row>
    <row r="22">
      <c r="A22" s="374"/>
      <c r="B22" s="375" t="s">
        <v>619</v>
      </c>
      <c r="C22" s="376" t="s">
        <v>1441</v>
      </c>
      <c r="D22" s="377">
        <v>3.0</v>
      </c>
      <c r="E22" s="377">
        <v>3.0</v>
      </c>
      <c r="F22" s="378">
        <v>1.0</v>
      </c>
      <c r="G22" s="379">
        <v>12.0</v>
      </c>
      <c r="H22" s="379">
        <v>12.0</v>
      </c>
      <c r="I22" s="378">
        <v>1.0</v>
      </c>
      <c r="J22" s="380">
        <v>15.0</v>
      </c>
      <c r="K22" s="380">
        <v>15.0</v>
      </c>
      <c r="L22" s="378">
        <v>1.0</v>
      </c>
    </row>
    <row r="23">
      <c r="A23" s="374"/>
      <c r="B23" s="375" t="s">
        <v>1442</v>
      </c>
      <c r="C23" s="390" t="s">
        <v>1441</v>
      </c>
      <c r="D23" s="384">
        <v>3.0</v>
      </c>
      <c r="E23" s="377">
        <v>3.0</v>
      </c>
      <c r="F23" s="378">
        <v>1.0</v>
      </c>
      <c r="G23" s="385">
        <v>12.0</v>
      </c>
      <c r="H23" s="379">
        <v>12.0</v>
      </c>
      <c r="I23" s="378">
        <v>1.0</v>
      </c>
      <c r="J23" s="380">
        <v>15.0</v>
      </c>
      <c r="K23" s="380">
        <v>15.0</v>
      </c>
      <c r="L23" s="378">
        <v>1.0</v>
      </c>
    </row>
    <row r="24">
      <c r="A24" s="374"/>
      <c r="B24" s="375" t="s">
        <v>1443</v>
      </c>
      <c r="C24" s="383" t="s">
        <v>1444</v>
      </c>
      <c r="D24" s="384">
        <v>4.0</v>
      </c>
      <c r="E24" s="377">
        <v>4.0</v>
      </c>
      <c r="F24" s="378">
        <v>1.0</v>
      </c>
      <c r="G24" s="385">
        <v>11.0</v>
      </c>
      <c r="H24" s="379">
        <v>11.0</v>
      </c>
      <c r="I24" s="378">
        <v>1.0</v>
      </c>
      <c r="J24" s="380">
        <v>15.0</v>
      </c>
      <c r="K24" s="380">
        <v>15.0</v>
      </c>
      <c r="L24" s="378">
        <v>1.0</v>
      </c>
    </row>
    <row r="25">
      <c r="A25" s="386"/>
      <c r="B25" s="387" t="s">
        <v>1445</v>
      </c>
      <c r="C25" s="383" t="s">
        <v>1444</v>
      </c>
      <c r="D25" s="377">
        <v>4.0</v>
      </c>
      <c r="E25" s="377">
        <v>4.0</v>
      </c>
      <c r="F25" s="378">
        <v>1.0</v>
      </c>
      <c r="G25" s="379">
        <v>11.0</v>
      </c>
      <c r="H25" s="379">
        <v>11.0</v>
      </c>
      <c r="I25" s="378">
        <v>1.0</v>
      </c>
      <c r="J25" s="380">
        <v>15.0</v>
      </c>
      <c r="K25" s="380">
        <v>15.0</v>
      </c>
      <c r="L25" s="378">
        <v>1.0</v>
      </c>
    </row>
    <row r="26">
      <c r="A26" s="374"/>
      <c r="B26" s="375" t="s">
        <v>294</v>
      </c>
      <c r="C26" s="376" t="s">
        <v>507</v>
      </c>
      <c r="D26" s="377">
        <v>4.0</v>
      </c>
      <c r="E26" s="377">
        <v>4.0</v>
      </c>
      <c r="F26" s="378">
        <v>1.0</v>
      </c>
      <c r="G26" s="379">
        <v>11.0</v>
      </c>
      <c r="H26" s="379">
        <v>11.0</v>
      </c>
      <c r="I26" s="378">
        <v>1.0</v>
      </c>
      <c r="J26" s="380">
        <v>15.0</v>
      </c>
      <c r="K26" s="380">
        <v>15.0</v>
      </c>
      <c r="L26" s="378">
        <v>1.0</v>
      </c>
    </row>
    <row r="27">
      <c r="A27" s="374"/>
      <c r="B27" s="375" t="s">
        <v>126</v>
      </c>
      <c r="C27" s="383" t="s">
        <v>1444</v>
      </c>
      <c r="D27" s="384">
        <v>4.0</v>
      </c>
      <c r="E27" s="377">
        <v>4.0</v>
      </c>
      <c r="F27" s="378">
        <v>1.0</v>
      </c>
      <c r="G27" s="385">
        <v>11.0</v>
      </c>
      <c r="H27" s="379">
        <v>11.0</v>
      </c>
      <c r="I27" s="378">
        <v>1.0</v>
      </c>
      <c r="J27" s="380">
        <v>15.0</v>
      </c>
      <c r="K27" s="380">
        <v>15.0</v>
      </c>
      <c r="L27" s="378">
        <v>1.0</v>
      </c>
    </row>
    <row r="28">
      <c r="A28" s="391"/>
      <c r="B28" s="392" t="s">
        <v>558</v>
      </c>
      <c r="C28" s="31"/>
      <c r="D28" s="377">
        <v>63.0</v>
      </c>
      <c r="E28" s="377">
        <v>63.0</v>
      </c>
      <c r="F28" s="378">
        <v>1.0</v>
      </c>
      <c r="G28" s="379">
        <v>193.0</v>
      </c>
      <c r="H28" s="379">
        <v>192.0</v>
      </c>
      <c r="I28" s="393">
        <v>0.99</v>
      </c>
      <c r="J28" s="380">
        <v>256.0</v>
      </c>
      <c r="K28" s="380">
        <v>255.0</v>
      </c>
      <c r="L28" s="394">
        <v>1.0</v>
      </c>
    </row>
  </sheetData>
  <mergeCells count="8">
    <mergeCell ref="B1:L1"/>
    <mergeCell ref="C7:L7"/>
    <mergeCell ref="B9:B10"/>
    <mergeCell ref="C9:C10"/>
    <mergeCell ref="D9:F9"/>
    <mergeCell ref="G9:I9"/>
    <mergeCell ref="J9:L9"/>
    <mergeCell ref="B28:C28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395" t="s">
        <v>1446</v>
      </c>
    </row>
    <row r="2">
      <c r="B2" s="101" t="s">
        <v>1447</v>
      </c>
      <c r="C2" s="396"/>
      <c r="D2" s="396"/>
      <c r="E2" s="396"/>
      <c r="F2" s="396"/>
    </row>
    <row r="3">
      <c r="C3" s="396"/>
      <c r="D3" s="396"/>
      <c r="E3" s="396"/>
      <c r="F3" s="396"/>
    </row>
    <row r="4">
      <c r="B4" s="397" t="s">
        <v>630</v>
      </c>
      <c r="C4" s="398" t="s">
        <v>1433</v>
      </c>
      <c r="D4" s="399" t="s">
        <v>495</v>
      </c>
      <c r="E4" s="399" t="s">
        <v>1437</v>
      </c>
      <c r="F4" s="400" t="s">
        <v>1438</v>
      </c>
    </row>
    <row r="5">
      <c r="B5" s="401" t="s">
        <v>1448</v>
      </c>
      <c r="C5" s="383" t="s">
        <v>1449</v>
      </c>
      <c r="D5" s="402">
        <v>4.0</v>
      </c>
      <c r="E5" s="402">
        <v>2.0</v>
      </c>
      <c r="F5" s="403">
        <f t="shared" ref="F5:F6" si="1">E5/D5</f>
        <v>0.5</v>
      </c>
    </row>
    <row r="6">
      <c r="B6" s="382" t="s">
        <v>1253</v>
      </c>
      <c r="C6" s="383" t="s">
        <v>1449</v>
      </c>
      <c r="D6" s="404">
        <v>3.0</v>
      </c>
      <c r="E6" s="404">
        <v>1.0</v>
      </c>
      <c r="F6" s="403">
        <f t="shared" si="1"/>
        <v>0.3333333333</v>
      </c>
    </row>
  </sheetData>
  <mergeCells count="1">
    <mergeCell ref="B1:F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8.29"/>
    <col customWidth="1" min="3" max="3" width="17.86"/>
  </cols>
  <sheetData>
    <row r="1" ht="30.0" customHeight="1">
      <c r="A1" s="395" t="s">
        <v>1450</v>
      </c>
    </row>
    <row r="2">
      <c r="A2" s="101" t="s">
        <v>1451</v>
      </c>
      <c r="B2" s="396"/>
      <c r="C2" s="396"/>
      <c r="D2" s="396"/>
      <c r="E2" s="396"/>
    </row>
    <row r="3">
      <c r="A3" s="101" t="s">
        <v>1452</v>
      </c>
      <c r="B3" s="396"/>
      <c r="C3" s="396"/>
      <c r="D3" s="396"/>
      <c r="E3" s="396"/>
    </row>
    <row r="4">
      <c r="A4" s="396"/>
      <c r="B4" s="396"/>
      <c r="C4" s="396"/>
      <c r="D4" s="396"/>
      <c r="E4" s="396"/>
    </row>
    <row r="5">
      <c r="A5" s="397" t="s">
        <v>630</v>
      </c>
      <c r="B5" s="398" t="s">
        <v>1433</v>
      </c>
      <c r="C5" s="399" t="s">
        <v>495</v>
      </c>
      <c r="D5" s="399" t="s">
        <v>1437</v>
      </c>
      <c r="E5" s="400" t="s">
        <v>1438</v>
      </c>
    </row>
    <row r="6">
      <c r="A6" s="401" t="s">
        <v>1453</v>
      </c>
      <c r="B6" s="383" t="s">
        <v>1444</v>
      </c>
      <c r="C6" s="402">
        <v>5.0</v>
      </c>
      <c r="D6" s="402">
        <v>5.0</v>
      </c>
      <c r="E6" s="405">
        <v>1.0</v>
      </c>
    </row>
    <row r="7">
      <c r="A7" s="375" t="s">
        <v>30</v>
      </c>
      <c r="B7" s="376" t="s">
        <v>1439</v>
      </c>
      <c r="C7" s="404">
        <v>6.0</v>
      </c>
      <c r="D7" s="404">
        <v>6.0</v>
      </c>
      <c r="E7" s="405">
        <v>1.0</v>
      </c>
    </row>
    <row r="8">
      <c r="A8" s="382" t="s">
        <v>1253</v>
      </c>
      <c r="B8" s="376" t="s">
        <v>290</v>
      </c>
      <c r="C8" s="404">
        <v>6.0</v>
      </c>
      <c r="D8" s="404">
        <v>6.0</v>
      </c>
      <c r="E8" s="405">
        <v>1.0</v>
      </c>
    </row>
    <row r="9">
      <c r="A9" s="375" t="s">
        <v>618</v>
      </c>
      <c r="B9" s="376" t="s">
        <v>516</v>
      </c>
      <c r="C9" s="404">
        <v>6.0</v>
      </c>
      <c r="D9" s="404">
        <v>6.0</v>
      </c>
      <c r="E9" s="405">
        <v>1.0</v>
      </c>
    </row>
    <row r="10">
      <c r="A10" s="401" t="s">
        <v>1440</v>
      </c>
      <c r="B10" s="383" t="s">
        <v>516</v>
      </c>
      <c r="C10" s="402">
        <v>6.0</v>
      </c>
      <c r="D10" s="402">
        <v>6.0</v>
      </c>
      <c r="E10" s="405">
        <v>1.0</v>
      </c>
    </row>
    <row r="11">
      <c r="A11" s="387" t="s">
        <v>648</v>
      </c>
      <c r="B11" s="388" t="s">
        <v>1441</v>
      </c>
      <c r="C11" s="404">
        <v>6.0</v>
      </c>
      <c r="D11" s="404">
        <v>6.0</v>
      </c>
      <c r="E11" s="405">
        <v>1.0</v>
      </c>
    </row>
    <row r="12">
      <c r="A12" s="387" t="s">
        <v>67</v>
      </c>
      <c r="B12" s="376" t="s">
        <v>507</v>
      </c>
      <c r="C12" s="404">
        <v>5.0</v>
      </c>
      <c r="D12" s="404">
        <v>5.0</v>
      </c>
      <c r="E12" s="405">
        <v>1.0</v>
      </c>
    </row>
    <row r="13">
      <c r="A13" s="387" t="s">
        <v>528</v>
      </c>
      <c r="B13" s="376" t="s">
        <v>290</v>
      </c>
      <c r="C13" s="404">
        <v>5.0</v>
      </c>
      <c r="D13" s="404">
        <v>5.0</v>
      </c>
      <c r="E13" s="405">
        <v>1.0</v>
      </c>
    </row>
    <row r="14">
      <c r="A14" s="401" t="s">
        <v>755</v>
      </c>
      <c r="B14" s="383" t="s">
        <v>507</v>
      </c>
      <c r="C14" s="402">
        <v>5.0</v>
      </c>
      <c r="D14" s="402">
        <v>5.0</v>
      </c>
      <c r="E14" s="405">
        <v>1.0</v>
      </c>
    </row>
    <row r="15">
      <c r="A15" s="401" t="s">
        <v>622</v>
      </c>
      <c r="B15" s="383" t="s">
        <v>1439</v>
      </c>
      <c r="C15" s="402">
        <v>6.0</v>
      </c>
      <c r="D15" s="402">
        <v>6.0</v>
      </c>
      <c r="E15" s="405">
        <v>1.0</v>
      </c>
    </row>
    <row r="16">
      <c r="A16" s="387" t="s">
        <v>545</v>
      </c>
      <c r="B16" s="376" t="s">
        <v>1439</v>
      </c>
      <c r="C16" s="404">
        <v>6.0</v>
      </c>
      <c r="D16" s="404">
        <v>6.0</v>
      </c>
      <c r="E16" s="405">
        <v>1.0</v>
      </c>
    </row>
    <row r="17">
      <c r="A17" s="375" t="s">
        <v>619</v>
      </c>
      <c r="B17" s="376" t="s">
        <v>1441</v>
      </c>
      <c r="C17" s="404">
        <v>11.0</v>
      </c>
      <c r="D17" s="404">
        <v>11.0</v>
      </c>
      <c r="E17" s="405">
        <v>1.0</v>
      </c>
    </row>
    <row r="18">
      <c r="A18" s="401" t="s">
        <v>1442</v>
      </c>
      <c r="B18" s="390" t="s">
        <v>1441</v>
      </c>
      <c r="C18" s="402">
        <v>5.0</v>
      </c>
      <c r="D18" s="402">
        <v>5.0</v>
      </c>
      <c r="E18" s="405">
        <v>1.0</v>
      </c>
    </row>
    <row r="19">
      <c r="A19" s="401" t="s">
        <v>1443</v>
      </c>
      <c r="B19" s="383" t="s">
        <v>1444</v>
      </c>
      <c r="C19" s="402">
        <v>6.0</v>
      </c>
      <c r="D19" s="402">
        <v>6.0</v>
      </c>
      <c r="E19" s="405">
        <v>1.0</v>
      </c>
    </row>
    <row r="20">
      <c r="A20" s="387" t="s">
        <v>1445</v>
      </c>
      <c r="B20" s="376" t="s">
        <v>290</v>
      </c>
      <c r="C20" s="404">
        <v>6.0</v>
      </c>
      <c r="D20" s="404">
        <v>6.0</v>
      </c>
      <c r="E20" s="405">
        <v>1.0</v>
      </c>
    </row>
    <row r="21">
      <c r="A21" s="375" t="s">
        <v>294</v>
      </c>
      <c r="B21" s="376" t="s">
        <v>507</v>
      </c>
      <c r="C21" s="404">
        <v>5.0</v>
      </c>
      <c r="D21" s="404">
        <v>5.0</v>
      </c>
      <c r="E21" s="405">
        <v>1.0</v>
      </c>
    </row>
    <row r="22">
      <c r="A22" s="401" t="s">
        <v>126</v>
      </c>
      <c r="B22" s="383" t="s">
        <v>1444</v>
      </c>
      <c r="C22" s="402">
        <v>6.0</v>
      </c>
      <c r="D22" s="402">
        <v>6.0</v>
      </c>
      <c r="E22" s="405">
        <v>1.0</v>
      </c>
    </row>
    <row r="23">
      <c r="A23" s="392" t="s">
        <v>558</v>
      </c>
      <c r="B23" s="31"/>
      <c r="C23" s="404">
        <v>101.0</v>
      </c>
      <c r="D23" s="404">
        <v>101.0</v>
      </c>
      <c r="E23" s="405">
        <v>1.0</v>
      </c>
    </row>
  </sheetData>
  <mergeCells count="2">
    <mergeCell ref="A1:E1"/>
    <mergeCell ref="A23:B2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4.57"/>
    <col customWidth="1" min="2" max="2" width="24.29"/>
    <col customWidth="1" min="3" max="3" width="21.43"/>
    <col customWidth="1" hidden="1" min="4" max="4" width="8.43"/>
    <col customWidth="1" hidden="1" min="5" max="5" width="6.57"/>
    <col customWidth="1" hidden="1" min="6" max="6" width="8.43"/>
    <col customWidth="1" min="7" max="10" width="9.0"/>
    <col customWidth="1" min="11" max="11" width="7.57"/>
    <col customWidth="1" min="12" max="12" width="8.43"/>
    <col customWidth="1" min="13" max="13" width="12.14"/>
    <col customWidth="1" min="14" max="14" width="10.57"/>
    <col customWidth="1" min="15" max="15" width="9.0"/>
    <col customWidth="1" min="16" max="16" width="8.43"/>
    <col customWidth="1" min="17" max="17" width="7.0"/>
    <col customWidth="1" min="18" max="19" width="8.43"/>
    <col customWidth="1" min="20" max="20" width="9.57"/>
    <col customWidth="1" min="21" max="22" width="8.43"/>
    <col customWidth="1" min="23" max="23" width="9.57"/>
    <col customWidth="1" min="24" max="24" width="8.43"/>
    <col customWidth="1" hidden="1" min="25" max="27" width="8.43"/>
    <col customWidth="1" min="28" max="28" width="7.57"/>
    <col customWidth="1" min="29" max="29" width="6.57"/>
    <col customWidth="1" min="30" max="30" width="13.14"/>
    <col customWidth="1" hidden="1" min="31" max="31" width="7.57"/>
    <col customWidth="1" hidden="1" min="32" max="32" width="6.57"/>
    <col customWidth="1" hidden="1" min="33" max="33" width="9.57"/>
    <col customWidth="1" hidden="1" min="34" max="34" width="9.43"/>
  </cols>
  <sheetData>
    <row r="1">
      <c r="A1" s="406" t="s">
        <v>1454</v>
      </c>
      <c r="AE1" s="407"/>
      <c r="AF1" s="407"/>
      <c r="AG1" s="407"/>
      <c r="AH1" s="407"/>
    </row>
    <row r="2">
      <c r="A2" s="407"/>
      <c r="B2" s="407"/>
      <c r="C2" s="407"/>
      <c r="D2" s="408"/>
      <c r="E2" s="407"/>
      <c r="F2" s="409"/>
      <c r="G2" s="407"/>
      <c r="H2" s="407"/>
      <c r="I2" s="409"/>
      <c r="J2" s="407"/>
      <c r="K2" s="407"/>
      <c r="L2" s="409"/>
      <c r="M2" s="407"/>
      <c r="N2" s="407"/>
      <c r="O2" s="409"/>
      <c r="P2" s="407"/>
      <c r="Q2" s="409"/>
      <c r="R2" s="407"/>
      <c r="S2" s="407"/>
      <c r="T2" s="410"/>
      <c r="U2" s="407"/>
      <c r="V2" s="407"/>
      <c r="W2" s="410"/>
      <c r="X2" s="407"/>
      <c r="Y2" s="411"/>
      <c r="Z2" s="407"/>
      <c r="AA2" s="407"/>
      <c r="AB2" s="407"/>
      <c r="AC2" s="407"/>
      <c r="AD2" s="407"/>
      <c r="AE2" s="407"/>
      <c r="AF2" s="407"/>
      <c r="AG2" s="407"/>
      <c r="AH2" s="407"/>
    </row>
    <row r="3">
      <c r="A3" s="407"/>
      <c r="B3" s="412" t="s">
        <v>1455</v>
      </c>
      <c r="C3" s="413" t="s">
        <v>1456</v>
      </c>
      <c r="D3" s="408"/>
      <c r="E3" s="407"/>
      <c r="F3" s="409"/>
      <c r="G3" s="407"/>
      <c r="H3" s="407"/>
      <c r="I3" s="409"/>
      <c r="J3" s="407"/>
      <c r="K3" s="407"/>
      <c r="L3" s="409"/>
      <c r="M3" s="407"/>
      <c r="N3" s="407"/>
      <c r="O3" s="409"/>
      <c r="P3" s="407"/>
      <c r="Q3" s="409"/>
      <c r="R3" s="407"/>
      <c r="S3" s="407"/>
      <c r="T3" s="410"/>
      <c r="U3" s="407"/>
      <c r="V3" s="407"/>
      <c r="W3" s="410"/>
      <c r="X3" s="407"/>
      <c r="Y3" s="411"/>
      <c r="Z3" s="407"/>
      <c r="AA3" s="407"/>
      <c r="AB3" s="407"/>
      <c r="AC3" s="407"/>
      <c r="AD3" s="407"/>
      <c r="AE3" s="407"/>
      <c r="AF3" s="407"/>
      <c r="AG3" s="407"/>
      <c r="AH3" s="407"/>
    </row>
    <row r="4">
      <c r="A4" s="407"/>
      <c r="B4" s="414" t="s">
        <v>1457</v>
      </c>
      <c r="C4" s="407"/>
      <c r="D4" s="408"/>
      <c r="E4" s="407"/>
      <c r="F4" s="409"/>
      <c r="G4" s="407"/>
      <c r="H4" s="407"/>
      <c r="I4" s="409"/>
      <c r="J4" s="407"/>
      <c r="K4" s="407"/>
      <c r="L4" s="409"/>
      <c r="M4" s="407"/>
      <c r="N4" s="407"/>
      <c r="O4" s="409"/>
      <c r="P4" s="407"/>
      <c r="Q4" s="409"/>
      <c r="R4" s="407"/>
      <c r="S4" s="407"/>
      <c r="T4" s="407"/>
      <c r="U4" s="407"/>
      <c r="V4" s="407"/>
      <c r="W4" s="407"/>
      <c r="X4" s="407"/>
      <c r="Y4" s="407"/>
      <c r="Z4" s="407"/>
      <c r="AA4" s="407"/>
      <c r="AB4" s="407"/>
      <c r="AC4" s="407"/>
      <c r="AD4" s="407"/>
      <c r="AE4" s="407"/>
      <c r="AF4" s="407"/>
      <c r="AG4" s="407"/>
      <c r="AH4" s="407"/>
    </row>
    <row r="5" ht="39.75" customHeight="1">
      <c r="A5" s="415" t="s">
        <v>1458</v>
      </c>
      <c r="B5" s="415" t="s">
        <v>607</v>
      </c>
      <c r="C5" s="415" t="s">
        <v>1459</v>
      </c>
      <c r="D5" s="416" t="s">
        <v>1460</v>
      </c>
      <c r="E5" s="30"/>
      <c r="F5" s="31"/>
      <c r="G5" s="417" t="s">
        <v>1461</v>
      </c>
      <c r="H5" s="30"/>
      <c r="I5" s="31"/>
      <c r="J5" s="417" t="s">
        <v>1462</v>
      </c>
      <c r="K5" s="30"/>
      <c r="L5" s="418"/>
      <c r="M5" s="417" t="s">
        <v>1463</v>
      </c>
      <c r="N5" s="30"/>
      <c r="O5" s="31"/>
      <c r="P5" s="417" t="s">
        <v>1464</v>
      </c>
      <c r="Q5" s="30"/>
      <c r="R5" s="31"/>
      <c r="S5" s="417" t="s">
        <v>1465</v>
      </c>
      <c r="T5" s="30"/>
      <c r="U5" s="31"/>
      <c r="V5" s="417" t="s">
        <v>1466</v>
      </c>
      <c r="W5" s="30"/>
      <c r="X5" s="31"/>
      <c r="Y5" s="417" t="s">
        <v>1467</v>
      </c>
      <c r="Z5" s="30"/>
      <c r="AA5" s="31"/>
      <c r="AB5" s="416" t="s">
        <v>1468</v>
      </c>
      <c r="AC5" s="30"/>
      <c r="AD5" s="31"/>
      <c r="AE5" s="419" t="s">
        <v>1468</v>
      </c>
      <c r="AF5" s="30"/>
      <c r="AG5" s="31"/>
      <c r="AH5" s="420" t="s">
        <v>1469</v>
      </c>
    </row>
    <row r="6" ht="39.75" customHeight="1">
      <c r="A6" s="35"/>
      <c r="B6" s="35"/>
      <c r="C6" s="35"/>
      <c r="D6" s="421" t="s">
        <v>1470</v>
      </c>
      <c r="E6" s="421" t="s">
        <v>1471</v>
      </c>
      <c r="F6" s="422" t="s">
        <v>498</v>
      </c>
      <c r="G6" s="423" t="s">
        <v>1470</v>
      </c>
      <c r="H6" s="423" t="s">
        <v>1471</v>
      </c>
      <c r="I6" s="422" t="s">
        <v>498</v>
      </c>
      <c r="J6" s="421" t="s">
        <v>1470</v>
      </c>
      <c r="K6" s="421" t="s">
        <v>1471</v>
      </c>
      <c r="L6" s="424" t="s">
        <v>498</v>
      </c>
      <c r="M6" s="421" t="s">
        <v>1470</v>
      </c>
      <c r="N6" s="421" t="s">
        <v>1471</v>
      </c>
      <c r="O6" s="422" t="s">
        <v>498</v>
      </c>
      <c r="P6" s="421" t="s">
        <v>1470</v>
      </c>
      <c r="Q6" s="421" t="s">
        <v>1471</v>
      </c>
      <c r="R6" s="422" t="s">
        <v>498</v>
      </c>
      <c r="S6" s="421" t="s">
        <v>1470</v>
      </c>
      <c r="T6" s="421" t="s">
        <v>1471</v>
      </c>
      <c r="U6" s="422" t="s">
        <v>498</v>
      </c>
      <c r="V6" s="421" t="s">
        <v>1470</v>
      </c>
      <c r="W6" s="421" t="s">
        <v>1471</v>
      </c>
      <c r="X6" s="422" t="s">
        <v>498</v>
      </c>
      <c r="Y6" s="421" t="s">
        <v>1470</v>
      </c>
      <c r="Z6" s="421" t="s">
        <v>1471</v>
      </c>
      <c r="AA6" s="424" t="s">
        <v>498</v>
      </c>
      <c r="AB6" s="421" t="s">
        <v>1470</v>
      </c>
      <c r="AC6" s="421" t="s">
        <v>1471</v>
      </c>
      <c r="AD6" s="424" t="s">
        <v>498</v>
      </c>
      <c r="AE6" s="425" t="s">
        <v>1470</v>
      </c>
      <c r="AF6" s="425" t="s">
        <v>1471</v>
      </c>
      <c r="AG6" s="426" t="s">
        <v>498</v>
      </c>
      <c r="AH6" s="35"/>
    </row>
    <row r="7" ht="39.75" customHeight="1">
      <c r="A7" s="427">
        <v>1.0</v>
      </c>
      <c r="B7" s="427" t="s">
        <v>687</v>
      </c>
      <c r="C7" s="427" t="s">
        <v>552</v>
      </c>
      <c r="D7" s="428"/>
      <c r="E7" s="428"/>
      <c r="F7" s="429"/>
      <c r="G7" s="428">
        <v>2.0</v>
      </c>
      <c r="H7" s="430">
        <v>2.0</v>
      </c>
      <c r="I7" s="431">
        <f t="shared" ref="I7:I12" si="3">(H7/G7)*100</f>
        <v>100</v>
      </c>
      <c r="J7" s="428"/>
      <c r="K7" s="428"/>
      <c r="L7" s="429"/>
      <c r="M7" s="428">
        <v>1.0</v>
      </c>
      <c r="N7" s="428"/>
      <c r="O7" s="431">
        <f t="shared" ref="O7:O12" si="4">(N7/M7)*100</f>
        <v>0</v>
      </c>
      <c r="P7" s="428">
        <v>5.0</v>
      </c>
      <c r="Q7" s="430">
        <v>2.0</v>
      </c>
      <c r="R7" s="431">
        <f t="shared" ref="R7:R12" si="5">(Q7/P7)*100</f>
        <v>40</v>
      </c>
      <c r="S7" s="428"/>
      <c r="T7" s="428"/>
      <c r="U7" s="431"/>
      <c r="V7" s="428"/>
      <c r="W7" s="428"/>
      <c r="X7" s="431"/>
      <c r="Y7" s="428"/>
      <c r="Z7" s="428"/>
      <c r="AA7" s="429" t="str">
        <f t="shared" ref="AA7:AA15" si="6">(Z7/Y7)*100</f>
        <v>#DIV/0!</v>
      </c>
      <c r="AB7" s="428">
        <f t="shared" ref="AB7:AC7" si="1">D7+G7+J7+M7+P7+S7+Y7+V7</f>
        <v>8</v>
      </c>
      <c r="AC7" s="428">
        <f t="shared" si="1"/>
        <v>4</v>
      </c>
      <c r="AD7" s="429">
        <f t="shared" ref="AD7:AD15" si="8">(AC7/AB7)*100</f>
        <v>50</v>
      </c>
      <c r="AE7" s="432" t="str">
        <f t="shared" ref="AE7:AF7" si="2">AB7+#REF!</f>
        <v>#REF!</v>
      </c>
      <c r="AF7" s="432" t="str">
        <f t="shared" si="2"/>
        <v>#REF!</v>
      </c>
      <c r="AG7" s="433" t="str">
        <f>(AF7/AE7)*100</f>
        <v>#REF!</v>
      </c>
      <c r="AH7" s="434">
        <v>99.0</v>
      </c>
    </row>
    <row r="8" ht="39.75" customHeight="1">
      <c r="A8" s="427">
        <v>2.0</v>
      </c>
      <c r="B8" s="427" t="s">
        <v>30</v>
      </c>
      <c r="C8" s="427" t="s">
        <v>552</v>
      </c>
      <c r="D8" s="428"/>
      <c r="E8" s="428"/>
      <c r="F8" s="429"/>
      <c r="G8" s="428">
        <v>2.0</v>
      </c>
      <c r="H8" s="430">
        <v>1.0</v>
      </c>
      <c r="I8" s="431">
        <f t="shared" si="3"/>
        <v>50</v>
      </c>
      <c r="J8" s="428"/>
      <c r="K8" s="428"/>
      <c r="L8" s="429"/>
      <c r="M8" s="428">
        <v>2.0</v>
      </c>
      <c r="N8" s="428"/>
      <c r="O8" s="431">
        <f t="shared" si="4"/>
        <v>0</v>
      </c>
      <c r="P8" s="428">
        <v>5.0</v>
      </c>
      <c r="Q8" s="430">
        <v>5.0</v>
      </c>
      <c r="R8" s="431">
        <f t="shared" si="5"/>
        <v>100</v>
      </c>
      <c r="S8" s="428"/>
      <c r="T8" s="428"/>
      <c r="U8" s="431"/>
      <c r="V8" s="428"/>
      <c r="W8" s="428"/>
      <c r="X8" s="431"/>
      <c r="Y8" s="428"/>
      <c r="Z8" s="428"/>
      <c r="AA8" s="429" t="str">
        <f t="shared" si="6"/>
        <v>#DIV/0!</v>
      </c>
      <c r="AB8" s="428">
        <f t="shared" ref="AB8:AC8" si="7">D8+G8+J8+M8+P8+S8+Y8+V8</f>
        <v>9</v>
      </c>
      <c r="AC8" s="428">
        <f t="shared" si="7"/>
        <v>6</v>
      </c>
      <c r="AD8" s="429">
        <f t="shared" si="8"/>
        <v>66.66666667</v>
      </c>
      <c r="AE8" s="432" t="str">
        <f t="shared" ref="AE8:AF8" si="9">AB8+#REF!</f>
        <v>#REF!</v>
      </c>
      <c r="AF8" s="432" t="str">
        <f t="shared" si="9"/>
        <v>#REF!</v>
      </c>
      <c r="AG8" s="433"/>
      <c r="AH8" s="434"/>
    </row>
    <row r="9" ht="39.75" customHeight="1">
      <c r="A9" s="427">
        <v>3.0</v>
      </c>
      <c r="B9" s="427" t="s">
        <v>644</v>
      </c>
      <c r="C9" s="427" t="s">
        <v>290</v>
      </c>
      <c r="D9" s="428"/>
      <c r="E9" s="428"/>
      <c r="F9" s="431"/>
      <c r="G9" s="428">
        <v>2.0</v>
      </c>
      <c r="H9" s="430">
        <v>2.0</v>
      </c>
      <c r="I9" s="431">
        <f t="shared" si="3"/>
        <v>100</v>
      </c>
      <c r="J9" s="428"/>
      <c r="K9" s="428"/>
      <c r="L9" s="429"/>
      <c r="M9" s="428">
        <v>2.0</v>
      </c>
      <c r="N9" s="430">
        <v>1.0</v>
      </c>
      <c r="O9" s="431">
        <f t="shared" si="4"/>
        <v>50</v>
      </c>
      <c r="P9" s="428">
        <v>5.0</v>
      </c>
      <c r="Q9" s="430">
        <v>5.0</v>
      </c>
      <c r="R9" s="431">
        <f t="shared" si="5"/>
        <v>100</v>
      </c>
      <c r="S9" s="428"/>
      <c r="T9" s="428"/>
      <c r="U9" s="431"/>
      <c r="V9" s="428"/>
      <c r="W9" s="428"/>
      <c r="X9" s="431"/>
      <c r="Y9" s="428"/>
      <c r="Z9" s="428"/>
      <c r="AA9" s="429" t="str">
        <f t="shared" si="6"/>
        <v>#DIV/0!</v>
      </c>
      <c r="AB9" s="428">
        <f t="shared" ref="AB9:AC9" si="10">D9+G9+J9+M9+P9+S9+Y9+V9</f>
        <v>9</v>
      </c>
      <c r="AC9" s="428">
        <f t="shared" si="10"/>
        <v>8</v>
      </c>
      <c r="AD9" s="429">
        <f t="shared" si="8"/>
        <v>88.88888889</v>
      </c>
      <c r="AE9" s="432" t="str">
        <f t="shared" ref="AE9:AF9" si="11">AB9+#REF!</f>
        <v>#REF!</v>
      </c>
      <c r="AF9" s="432" t="str">
        <f t="shared" si="11"/>
        <v>#REF!</v>
      </c>
      <c r="AG9" s="433" t="str">
        <f t="shared" ref="AG9:AG15" si="14">(AF9/AE9)*100</f>
        <v>#REF!</v>
      </c>
      <c r="AH9" s="434">
        <v>99.0</v>
      </c>
    </row>
    <row r="10" ht="39.75" customHeight="1">
      <c r="A10" s="427">
        <f t="shared" ref="A10:A14" si="15">A9+1</f>
        <v>4</v>
      </c>
      <c r="B10" s="427" t="s">
        <v>216</v>
      </c>
      <c r="C10" s="427" t="s">
        <v>290</v>
      </c>
      <c r="D10" s="428"/>
      <c r="E10" s="428"/>
      <c r="F10" s="429"/>
      <c r="G10" s="428">
        <v>2.0</v>
      </c>
      <c r="H10" s="430">
        <v>1.0</v>
      </c>
      <c r="I10" s="431">
        <f t="shared" si="3"/>
        <v>50</v>
      </c>
      <c r="J10" s="428"/>
      <c r="K10" s="428"/>
      <c r="L10" s="429"/>
      <c r="M10" s="428">
        <v>1.0</v>
      </c>
      <c r="N10" s="428"/>
      <c r="O10" s="431">
        <f t="shared" si="4"/>
        <v>0</v>
      </c>
      <c r="P10" s="428">
        <v>5.0</v>
      </c>
      <c r="Q10" s="430">
        <v>4.0</v>
      </c>
      <c r="R10" s="431">
        <f t="shared" si="5"/>
        <v>80</v>
      </c>
      <c r="S10" s="428"/>
      <c r="T10" s="428"/>
      <c r="U10" s="431"/>
      <c r="V10" s="428"/>
      <c r="W10" s="428"/>
      <c r="X10" s="431"/>
      <c r="Y10" s="428"/>
      <c r="Z10" s="428"/>
      <c r="AA10" s="429" t="str">
        <f t="shared" si="6"/>
        <v>#DIV/0!</v>
      </c>
      <c r="AB10" s="428">
        <f t="shared" ref="AB10:AC10" si="12">D10+G10+J10+M10+P10+S10+Y10+V10</f>
        <v>8</v>
      </c>
      <c r="AC10" s="428">
        <f t="shared" si="12"/>
        <v>5</v>
      </c>
      <c r="AD10" s="429">
        <f t="shared" si="8"/>
        <v>62.5</v>
      </c>
      <c r="AE10" s="432" t="str">
        <f t="shared" ref="AE10:AF10" si="13">AB10+#REF!</f>
        <v>#REF!</v>
      </c>
      <c r="AF10" s="432" t="str">
        <f t="shared" si="13"/>
        <v>#REF!</v>
      </c>
      <c r="AG10" s="433" t="str">
        <f t="shared" si="14"/>
        <v>#REF!</v>
      </c>
      <c r="AH10" s="434">
        <v>99.0</v>
      </c>
    </row>
    <row r="11" ht="39.75" customHeight="1">
      <c r="A11" s="427">
        <f t="shared" si="15"/>
        <v>5</v>
      </c>
      <c r="B11" s="427" t="s">
        <v>266</v>
      </c>
      <c r="C11" s="427" t="s">
        <v>290</v>
      </c>
      <c r="D11" s="428"/>
      <c r="E11" s="428"/>
      <c r="F11" s="429"/>
      <c r="G11" s="428">
        <v>1.0</v>
      </c>
      <c r="H11" s="430">
        <v>1.0</v>
      </c>
      <c r="I11" s="431">
        <f t="shared" si="3"/>
        <v>100</v>
      </c>
      <c r="J11" s="428"/>
      <c r="K11" s="428"/>
      <c r="L11" s="431"/>
      <c r="M11" s="428">
        <v>2.0</v>
      </c>
      <c r="N11" s="430">
        <v>2.0</v>
      </c>
      <c r="O11" s="431">
        <f t="shared" si="4"/>
        <v>100</v>
      </c>
      <c r="P11" s="428">
        <v>5.0</v>
      </c>
      <c r="Q11" s="430">
        <v>5.0</v>
      </c>
      <c r="R11" s="431">
        <f t="shared" si="5"/>
        <v>100</v>
      </c>
      <c r="S11" s="428"/>
      <c r="T11" s="428"/>
      <c r="U11" s="431"/>
      <c r="V11" s="428"/>
      <c r="W11" s="428"/>
      <c r="X11" s="431"/>
      <c r="Y11" s="428"/>
      <c r="Z11" s="428"/>
      <c r="AA11" s="429" t="str">
        <f t="shared" si="6"/>
        <v>#DIV/0!</v>
      </c>
      <c r="AB11" s="428">
        <f t="shared" ref="AB11:AC11" si="16">D11+G11+J11+M11+P11+S11+Y11+V11</f>
        <v>8</v>
      </c>
      <c r="AC11" s="428">
        <f t="shared" si="16"/>
        <v>8</v>
      </c>
      <c r="AD11" s="429">
        <f t="shared" si="8"/>
        <v>100</v>
      </c>
      <c r="AE11" s="432" t="str">
        <f t="shared" ref="AE11:AF11" si="17">AB11+#REF!</f>
        <v>#REF!</v>
      </c>
      <c r="AF11" s="432" t="str">
        <f t="shared" si="17"/>
        <v>#REF!</v>
      </c>
      <c r="AG11" s="433" t="str">
        <f t="shared" si="14"/>
        <v>#REF!</v>
      </c>
      <c r="AH11" s="434"/>
    </row>
    <row r="12" ht="39.75" customHeight="1">
      <c r="A12" s="427">
        <f t="shared" si="15"/>
        <v>6</v>
      </c>
      <c r="B12" s="427" t="s">
        <v>67</v>
      </c>
      <c r="C12" s="427" t="s">
        <v>552</v>
      </c>
      <c r="D12" s="428"/>
      <c r="E12" s="428"/>
      <c r="F12" s="431"/>
      <c r="G12" s="428">
        <v>2.0</v>
      </c>
      <c r="H12" s="430">
        <v>2.0</v>
      </c>
      <c r="I12" s="431">
        <f t="shared" si="3"/>
        <v>100</v>
      </c>
      <c r="J12" s="428"/>
      <c r="K12" s="428"/>
      <c r="L12" s="429"/>
      <c r="M12" s="428">
        <v>2.0</v>
      </c>
      <c r="N12" s="428"/>
      <c r="O12" s="431">
        <f t="shared" si="4"/>
        <v>0</v>
      </c>
      <c r="P12" s="428">
        <v>5.0</v>
      </c>
      <c r="Q12" s="430">
        <v>5.0</v>
      </c>
      <c r="R12" s="431">
        <f t="shared" si="5"/>
        <v>100</v>
      </c>
      <c r="S12" s="428"/>
      <c r="T12" s="428"/>
      <c r="U12" s="431"/>
      <c r="V12" s="428"/>
      <c r="W12" s="428"/>
      <c r="X12" s="431"/>
      <c r="Y12" s="428"/>
      <c r="Z12" s="428"/>
      <c r="AA12" s="429" t="str">
        <f t="shared" si="6"/>
        <v>#DIV/0!</v>
      </c>
      <c r="AB12" s="428">
        <f t="shared" ref="AB12:AC12" si="18">D12+G12+J12+M12+P12+S12+Y12+V12</f>
        <v>9</v>
      </c>
      <c r="AC12" s="428">
        <f t="shared" si="18"/>
        <v>7</v>
      </c>
      <c r="AD12" s="429">
        <f t="shared" si="8"/>
        <v>77.77777778</v>
      </c>
      <c r="AE12" s="432" t="str">
        <f t="shared" ref="AE12:AF12" si="19">AB12+#REF!</f>
        <v>#REF!</v>
      </c>
      <c r="AF12" s="432" t="str">
        <f t="shared" si="19"/>
        <v>#REF!</v>
      </c>
      <c r="AG12" s="433" t="str">
        <f t="shared" si="14"/>
        <v>#REF!</v>
      </c>
      <c r="AH12" s="434">
        <v>99.0</v>
      </c>
    </row>
    <row r="13" ht="39.75" customHeight="1">
      <c r="A13" s="427">
        <f t="shared" si="15"/>
        <v>7</v>
      </c>
      <c r="B13" s="427" t="s">
        <v>290</v>
      </c>
      <c r="C13" s="435" t="s">
        <v>1472</v>
      </c>
      <c r="D13" s="428"/>
      <c r="E13" s="428"/>
      <c r="F13" s="431"/>
      <c r="G13" s="428"/>
      <c r="H13" s="428"/>
      <c r="I13" s="431"/>
      <c r="J13" s="428">
        <v>5.0</v>
      </c>
      <c r="K13" s="428"/>
      <c r="L13" s="431">
        <f t="shared" ref="L13:L15" si="22">(K13/J13)*100</f>
        <v>0</v>
      </c>
      <c r="M13" s="428"/>
      <c r="N13" s="428"/>
      <c r="O13" s="431"/>
      <c r="P13" s="428"/>
      <c r="Q13" s="428"/>
      <c r="R13" s="431"/>
      <c r="S13" s="428">
        <v>2.0</v>
      </c>
      <c r="T13" s="430">
        <v>2.0</v>
      </c>
      <c r="U13" s="431">
        <f t="shared" ref="U13:U15" si="23">(T13/S13)*100</f>
        <v>100</v>
      </c>
      <c r="V13" s="428"/>
      <c r="W13" s="428"/>
      <c r="X13" s="431"/>
      <c r="Y13" s="428"/>
      <c r="Z13" s="428"/>
      <c r="AA13" s="429" t="str">
        <f t="shared" si="6"/>
        <v>#DIV/0!</v>
      </c>
      <c r="AB13" s="428">
        <f t="shared" ref="AB13:AC13" si="20">D13+G13+J13+M13+P13+S13+Y13+V13</f>
        <v>7</v>
      </c>
      <c r="AC13" s="428">
        <f t="shared" si="20"/>
        <v>2</v>
      </c>
      <c r="AD13" s="429">
        <f t="shared" si="8"/>
        <v>28.57142857</v>
      </c>
      <c r="AE13" s="432" t="str">
        <f t="shared" ref="AE13:AF13" si="21">AB13+#REF!</f>
        <v>#REF!</v>
      </c>
      <c r="AF13" s="432" t="str">
        <f t="shared" si="21"/>
        <v>#REF!</v>
      </c>
      <c r="AG13" s="433" t="str">
        <f t="shared" si="14"/>
        <v>#REF!</v>
      </c>
      <c r="AH13" s="434">
        <v>98.0</v>
      </c>
    </row>
    <row r="14" ht="39.75" customHeight="1">
      <c r="A14" s="427">
        <f t="shared" si="15"/>
        <v>8</v>
      </c>
      <c r="B14" s="427" t="s">
        <v>1473</v>
      </c>
      <c r="C14" s="435" t="s">
        <v>1449</v>
      </c>
      <c r="D14" s="428"/>
      <c r="E14" s="428"/>
      <c r="F14" s="431"/>
      <c r="G14" s="428"/>
      <c r="H14" s="428"/>
      <c r="I14" s="431"/>
      <c r="J14" s="428">
        <v>5.0</v>
      </c>
      <c r="K14" s="430">
        <v>3.0</v>
      </c>
      <c r="L14" s="431">
        <f t="shared" si="22"/>
        <v>60</v>
      </c>
      <c r="M14" s="428"/>
      <c r="N14" s="428"/>
      <c r="O14" s="431"/>
      <c r="P14" s="428"/>
      <c r="Q14" s="428"/>
      <c r="R14" s="431"/>
      <c r="S14" s="428">
        <v>2.0</v>
      </c>
      <c r="T14" s="430">
        <v>1.0</v>
      </c>
      <c r="U14" s="431">
        <f t="shared" si="23"/>
        <v>50</v>
      </c>
      <c r="V14" s="428">
        <v>6.0</v>
      </c>
      <c r="W14" s="430">
        <v>1.0</v>
      </c>
      <c r="X14" s="431">
        <f t="shared" ref="X14:X15" si="33">(W14/V14)*100</f>
        <v>16.66666667</v>
      </c>
      <c r="Y14" s="428"/>
      <c r="Z14" s="428"/>
      <c r="AA14" s="429" t="str">
        <f t="shared" si="6"/>
        <v>#DIV/0!</v>
      </c>
      <c r="AB14" s="428">
        <f t="shared" ref="AB14:AC14" si="24">D14+G14+J14+M14+P14+S14+Y14+V14</f>
        <v>13</v>
      </c>
      <c r="AC14" s="428">
        <f t="shared" si="24"/>
        <v>5</v>
      </c>
      <c r="AD14" s="429">
        <f t="shared" si="8"/>
        <v>38.46153846</v>
      </c>
      <c r="AE14" s="432" t="str">
        <f t="shared" ref="AE14:AF14" si="25">AB14+#REF!</f>
        <v>#REF!</v>
      </c>
      <c r="AF14" s="432" t="str">
        <f t="shared" si="25"/>
        <v>#REF!</v>
      </c>
      <c r="AG14" s="433" t="str">
        <f t="shared" si="14"/>
        <v>#REF!</v>
      </c>
      <c r="AH14" s="434">
        <v>99.0</v>
      </c>
    </row>
    <row r="15" ht="39.75" customHeight="1">
      <c r="A15" s="436" t="s">
        <v>1474</v>
      </c>
      <c r="B15" s="31"/>
      <c r="C15" s="437"/>
      <c r="D15" s="438">
        <f t="shared" ref="D15:E15" si="26">SUM(D7:D14)</f>
        <v>0</v>
      </c>
      <c r="E15" s="438">
        <f t="shared" si="26"/>
        <v>0</v>
      </c>
      <c r="F15" s="439" t="str">
        <f>(E15/D15)*100</f>
        <v>#DIV/0!</v>
      </c>
      <c r="G15" s="438">
        <f t="shared" ref="G15:H15" si="27">SUM(G7:G14)</f>
        <v>11</v>
      </c>
      <c r="H15" s="438">
        <f t="shared" si="27"/>
        <v>9</v>
      </c>
      <c r="I15" s="439">
        <f>(H15/G15)*100</f>
        <v>81.81818182</v>
      </c>
      <c r="J15" s="438">
        <f t="shared" ref="J15:K15" si="28">SUM(J7:J14)</f>
        <v>10</v>
      </c>
      <c r="K15" s="438">
        <f t="shared" si="28"/>
        <v>3</v>
      </c>
      <c r="L15" s="440">
        <f t="shared" si="22"/>
        <v>30</v>
      </c>
      <c r="M15" s="438">
        <f t="shared" ref="M15:N15" si="29">SUM(M7:M14)</f>
        <v>10</v>
      </c>
      <c r="N15" s="438">
        <f t="shared" si="29"/>
        <v>3</v>
      </c>
      <c r="O15" s="439">
        <f>(N15/M15)*100</f>
        <v>30</v>
      </c>
      <c r="P15" s="438">
        <f t="shared" ref="P15:Q15" si="30">SUM(P7:P14)</f>
        <v>30</v>
      </c>
      <c r="Q15" s="438">
        <f t="shared" si="30"/>
        <v>26</v>
      </c>
      <c r="R15" s="439">
        <f>(Q15/P15)*100</f>
        <v>86.66666667</v>
      </c>
      <c r="S15" s="438">
        <f t="shared" ref="S15:T15" si="31">SUM(S7:S14)</f>
        <v>4</v>
      </c>
      <c r="T15" s="438">
        <f t="shared" si="31"/>
        <v>3</v>
      </c>
      <c r="U15" s="439">
        <f t="shared" si="23"/>
        <v>75</v>
      </c>
      <c r="V15" s="438">
        <f t="shared" ref="V15:W15" si="32">SUM(V7:V14)</f>
        <v>6</v>
      </c>
      <c r="W15" s="438">
        <f t="shared" si="32"/>
        <v>1</v>
      </c>
      <c r="X15" s="439">
        <f t="shared" si="33"/>
        <v>16.66666667</v>
      </c>
      <c r="Y15" s="438">
        <f t="shared" ref="Y15:Z15" si="34">SUM(Y7:Y14)</f>
        <v>0</v>
      </c>
      <c r="Z15" s="438">
        <f t="shared" si="34"/>
        <v>0</v>
      </c>
      <c r="AA15" s="440" t="str">
        <f t="shared" si="6"/>
        <v>#DIV/0!</v>
      </c>
      <c r="AB15" s="438">
        <f t="shared" ref="AB15:AC15" si="35">SUM(AB7:AB14)</f>
        <v>71</v>
      </c>
      <c r="AC15" s="438">
        <f t="shared" si="35"/>
        <v>45</v>
      </c>
      <c r="AD15" s="440">
        <f t="shared" si="8"/>
        <v>63.38028169</v>
      </c>
      <c r="AE15" s="441" t="str">
        <f t="shared" ref="AE15:AF15" si="36">SUM(AE7:AE14)</f>
        <v>#REF!</v>
      </c>
      <c r="AF15" s="441" t="str">
        <f t="shared" si="36"/>
        <v>#REF!</v>
      </c>
      <c r="AG15" s="433" t="str">
        <f t="shared" si="14"/>
        <v>#REF!</v>
      </c>
      <c r="AH15" s="442"/>
    </row>
    <row r="16">
      <c r="A16" s="443"/>
      <c r="B16" s="443"/>
      <c r="C16" s="443"/>
      <c r="D16" s="444"/>
      <c r="E16" s="444"/>
      <c r="F16" s="445"/>
      <c r="G16" s="407"/>
      <c r="H16" s="407"/>
      <c r="I16" s="446"/>
      <c r="J16" s="446"/>
      <c r="K16" s="446"/>
      <c r="L16" s="409"/>
      <c r="M16" s="447"/>
      <c r="N16" s="410"/>
      <c r="O16" s="446"/>
      <c r="P16" s="446"/>
      <c r="Q16" s="446"/>
      <c r="R16" s="446"/>
      <c r="S16" s="446"/>
      <c r="T16" s="446"/>
      <c r="U16" s="446"/>
      <c r="V16" s="446"/>
      <c r="W16" s="446"/>
      <c r="X16" s="446"/>
      <c r="Y16" s="446"/>
      <c r="Z16" s="446"/>
      <c r="AA16" s="446"/>
      <c r="AB16" s="409"/>
      <c r="AC16" s="448"/>
      <c r="AD16" s="407"/>
      <c r="AE16" s="446"/>
      <c r="AF16" s="446"/>
      <c r="AG16" s="446"/>
      <c r="AH16" s="446"/>
    </row>
    <row r="17">
      <c r="A17" s="443"/>
      <c r="B17" s="443"/>
      <c r="C17" s="443"/>
      <c r="D17" s="444"/>
      <c r="E17" s="444"/>
      <c r="F17" s="445"/>
      <c r="G17" s="407"/>
      <c r="H17" s="407"/>
      <c r="I17" s="446"/>
      <c r="J17" s="446"/>
      <c r="K17" s="446"/>
      <c r="L17" s="409"/>
      <c r="M17" s="448"/>
      <c r="N17" s="407"/>
      <c r="O17" s="446"/>
      <c r="P17" s="446"/>
      <c r="Q17" s="446"/>
      <c r="R17" s="446"/>
      <c r="S17" s="446"/>
      <c r="T17" s="446"/>
      <c r="U17" s="446"/>
      <c r="V17" s="446"/>
      <c r="W17" s="446"/>
      <c r="X17" s="446"/>
      <c r="Y17" s="446"/>
      <c r="Z17" s="446"/>
      <c r="AA17" s="446"/>
      <c r="AB17" s="409"/>
      <c r="AC17" s="449"/>
      <c r="AD17" s="407"/>
      <c r="AE17" s="446"/>
      <c r="AF17" s="446"/>
      <c r="AG17" s="446"/>
      <c r="AH17" s="446"/>
    </row>
    <row r="18">
      <c r="A18" s="443"/>
      <c r="B18" s="443"/>
      <c r="C18" s="443"/>
      <c r="D18" s="444"/>
      <c r="E18" s="444"/>
      <c r="F18" s="445"/>
      <c r="G18" s="407"/>
      <c r="H18" s="407"/>
      <c r="I18" s="446"/>
      <c r="J18" s="446"/>
      <c r="K18" s="446"/>
      <c r="L18" s="409"/>
      <c r="M18" s="449"/>
      <c r="N18" s="407"/>
      <c r="O18" s="446"/>
      <c r="P18" s="446"/>
      <c r="Q18" s="446"/>
      <c r="R18" s="446"/>
      <c r="S18" s="446"/>
      <c r="T18" s="446"/>
      <c r="U18" s="446"/>
      <c r="V18" s="446"/>
      <c r="W18" s="446"/>
      <c r="X18" s="446"/>
      <c r="Y18" s="446"/>
      <c r="Z18" s="446"/>
      <c r="AA18" s="446"/>
      <c r="AB18" s="409"/>
      <c r="AC18" s="450"/>
      <c r="AD18" s="407"/>
      <c r="AE18" s="446"/>
      <c r="AF18" s="446"/>
      <c r="AG18" s="446"/>
      <c r="AH18" s="446"/>
    </row>
    <row r="19">
      <c r="A19" s="443"/>
      <c r="B19" s="443"/>
      <c r="C19" s="443"/>
      <c r="D19" s="444"/>
      <c r="E19" s="444"/>
      <c r="F19" s="445"/>
      <c r="G19" s="407"/>
      <c r="H19" s="407"/>
      <c r="I19" s="446"/>
      <c r="J19" s="446"/>
      <c r="K19" s="446"/>
      <c r="L19" s="409"/>
      <c r="M19" s="450"/>
      <c r="N19" s="407"/>
      <c r="O19" s="446"/>
      <c r="P19" s="446"/>
      <c r="Q19" s="446"/>
      <c r="R19" s="446"/>
      <c r="S19" s="446"/>
      <c r="T19" s="446"/>
      <c r="U19" s="446"/>
      <c r="V19" s="446"/>
      <c r="W19" s="446"/>
      <c r="X19" s="446"/>
      <c r="Y19" s="446"/>
      <c r="Z19" s="446"/>
      <c r="AA19" s="446"/>
      <c r="AB19" s="409"/>
      <c r="AC19" s="448"/>
      <c r="AD19" s="407"/>
      <c r="AE19" s="446"/>
      <c r="AF19" s="446"/>
      <c r="AG19" s="446"/>
      <c r="AH19" s="446"/>
    </row>
    <row r="20">
      <c r="A20" s="443"/>
      <c r="B20" s="443"/>
      <c r="C20" s="443"/>
      <c r="D20" s="444"/>
      <c r="E20" s="444"/>
      <c r="F20" s="445"/>
      <c r="G20" s="407"/>
      <c r="H20" s="407"/>
      <c r="I20" s="446"/>
      <c r="J20" s="446"/>
      <c r="K20" s="446"/>
      <c r="L20" s="409"/>
      <c r="M20" s="448"/>
      <c r="N20" s="407"/>
      <c r="O20" s="446"/>
      <c r="P20" s="446"/>
      <c r="Q20" s="446"/>
      <c r="R20" s="446"/>
      <c r="S20" s="446"/>
      <c r="T20" s="446"/>
      <c r="U20" s="446"/>
      <c r="V20" s="446"/>
      <c r="W20" s="446"/>
      <c r="X20" s="446"/>
      <c r="Y20" s="446"/>
      <c r="Z20" s="446"/>
      <c r="AA20" s="446"/>
      <c r="AB20" s="446"/>
      <c r="AC20" s="446"/>
      <c r="AD20" s="446"/>
      <c r="AE20" s="446"/>
      <c r="AF20" s="446"/>
      <c r="AG20" s="446"/>
      <c r="AH20" s="446"/>
    </row>
    <row r="21">
      <c r="A21" s="407"/>
      <c r="B21" s="407"/>
      <c r="C21" s="407"/>
      <c r="D21" s="407"/>
      <c r="E21" s="407"/>
      <c r="F21" s="409"/>
      <c r="G21" s="407"/>
      <c r="H21" s="407"/>
      <c r="I21" s="409"/>
      <c r="J21" s="407"/>
      <c r="K21" s="407"/>
      <c r="L21" s="409"/>
      <c r="M21" s="407"/>
      <c r="N21" s="407"/>
      <c r="O21" s="409"/>
      <c r="P21" s="407"/>
      <c r="Q21" s="409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</row>
    <row r="22">
      <c r="A22" s="407"/>
      <c r="B22" s="407"/>
      <c r="C22" s="407"/>
      <c r="D22" s="407"/>
      <c r="E22" s="407"/>
      <c r="F22" s="409"/>
      <c r="G22" s="407"/>
      <c r="H22" s="407"/>
      <c r="I22" s="409"/>
      <c r="J22" s="407"/>
      <c r="K22" s="407"/>
      <c r="L22" s="409"/>
      <c r="M22" s="407"/>
      <c r="N22" s="407"/>
      <c r="O22" s="409"/>
      <c r="P22" s="407"/>
      <c r="Q22" s="409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</row>
    <row r="23">
      <c r="A23" s="407"/>
      <c r="B23" s="407"/>
      <c r="C23" s="407"/>
      <c r="D23" s="407"/>
      <c r="E23" s="407"/>
      <c r="F23" s="409"/>
      <c r="G23" s="407"/>
      <c r="H23" s="407"/>
      <c r="I23" s="409"/>
      <c r="J23" s="407"/>
      <c r="K23" s="407"/>
      <c r="L23" s="409"/>
      <c r="M23" s="407"/>
      <c r="N23" s="407"/>
      <c r="O23" s="409"/>
      <c r="P23" s="407"/>
      <c r="Q23" s="409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</row>
    <row r="24">
      <c r="A24" s="407"/>
      <c r="B24" s="407"/>
      <c r="C24" s="407"/>
      <c r="D24" s="407"/>
      <c r="E24" s="407"/>
      <c r="F24" s="409"/>
      <c r="G24" s="407"/>
      <c r="H24" s="407"/>
      <c r="I24" s="409"/>
      <c r="J24" s="407"/>
      <c r="K24" s="407"/>
      <c r="L24" s="409"/>
      <c r="M24" s="407"/>
      <c r="N24" s="407"/>
      <c r="O24" s="409"/>
      <c r="P24" s="407"/>
      <c r="Q24" s="409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</row>
    <row r="25">
      <c r="A25" s="407"/>
      <c r="B25" s="407"/>
      <c r="C25" s="407"/>
      <c r="D25" s="407"/>
      <c r="E25" s="407"/>
      <c r="F25" s="409"/>
      <c r="G25" s="407"/>
      <c r="H25" s="407"/>
      <c r="I25" s="409"/>
      <c r="J25" s="407"/>
      <c r="K25" s="407"/>
      <c r="L25" s="409"/>
      <c r="M25" s="407"/>
      <c r="N25" s="407"/>
      <c r="O25" s="409"/>
      <c r="P25" s="407"/>
      <c r="Q25" s="409"/>
      <c r="R25" s="407"/>
      <c r="S25" s="407"/>
      <c r="T25" s="407"/>
      <c r="U25" s="407"/>
      <c r="V25" s="407"/>
      <c r="W25" s="407"/>
      <c r="X25" s="407"/>
      <c r="Y25" s="407"/>
      <c r="Z25" s="407"/>
      <c r="AA25" s="407"/>
      <c r="AB25" s="407"/>
      <c r="AC25" s="407"/>
      <c r="AD25" s="407"/>
      <c r="AE25" s="407"/>
      <c r="AF25" s="407"/>
      <c r="AG25" s="407"/>
      <c r="AH25" s="407"/>
    </row>
    <row r="26">
      <c r="A26" s="407"/>
      <c r="B26" s="407"/>
      <c r="C26" s="407"/>
      <c r="D26" s="407"/>
      <c r="E26" s="407"/>
      <c r="F26" s="409"/>
      <c r="G26" s="407"/>
      <c r="H26" s="407"/>
      <c r="I26" s="409"/>
      <c r="J26" s="407"/>
      <c r="K26" s="407"/>
      <c r="L26" s="409"/>
      <c r="M26" s="407"/>
      <c r="N26" s="407"/>
      <c r="O26" s="409"/>
      <c r="P26" s="407"/>
      <c r="Q26" s="409"/>
      <c r="R26" s="407"/>
      <c r="S26" s="407"/>
      <c r="T26" s="407"/>
      <c r="U26" s="407"/>
      <c r="V26" s="407"/>
      <c r="W26" s="407"/>
      <c r="X26" s="407"/>
      <c r="Y26" s="407"/>
      <c r="Z26" s="407"/>
      <c r="AA26" s="407"/>
      <c r="AB26" s="407"/>
      <c r="AC26" s="407"/>
      <c r="AD26" s="407"/>
      <c r="AE26" s="407"/>
      <c r="AF26" s="407"/>
      <c r="AG26" s="407"/>
      <c r="AH26" s="407"/>
    </row>
    <row r="27">
      <c r="A27" s="407"/>
      <c r="B27" s="407"/>
      <c r="C27" s="407"/>
      <c r="D27" s="407"/>
      <c r="E27" s="407"/>
      <c r="F27" s="409"/>
      <c r="G27" s="407"/>
      <c r="H27" s="407"/>
      <c r="I27" s="409"/>
      <c r="J27" s="407"/>
      <c r="K27" s="407"/>
      <c r="L27" s="409"/>
      <c r="M27" s="407"/>
      <c r="N27" s="407"/>
      <c r="O27" s="409"/>
      <c r="P27" s="407"/>
      <c r="Q27" s="409"/>
      <c r="R27" s="407"/>
      <c r="S27" s="407"/>
      <c r="T27" s="407"/>
      <c r="U27" s="407"/>
      <c r="V27" s="407"/>
      <c r="W27" s="407"/>
      <c r="X27" s="407"/>
      <c r="Y27" s="407"/>
      <c r="Z27" s="407"/>
      <c r="AA27" s="407"/>
      <c r="AB27" s="407"/>
      <c r="AC27" s="407"/>
      <c r="AD27" s="407"/>
      <c r="AE27" s="407"/>
      <c r="AF27" s="407"/>
      <c r="AG27" s="407"/>
      <c r="AH27" s="407"/>
    </row>
    <row r="28">
      <c r="A28" s="407"/>
      <c r="B28" s="407"/>
      <c r="C28" s="407"/>
      <c r="D28" s="407"/>
      <c r="E28" s="407"/>
      <c r="F28" s="409"/>
      <c r="G28" s="407"/>
      <c r="H28" s="407"/>
      <c r="I28" s="409"/>
      <c r="J28" s="407"/>
      <c r="K28" s="407"/>
      <c r="L28" s="409"/>
      <c r="M28" s="407"/>
      <c r="N28" s="407"/>
      <c r="O28" s="409"/>
      <c r="P28" s="407"/>
      <c r="Q28" s="409"/>
      <c r="R28" s="407"/>
      <c r="S28" s="407"/>
      <c r="T28" s="407"/>
      <c r="U28" s="407"/>
      <c r="V28" s="407"/>
      <c r="W28" s="407"/>
      <c r="X28" s="407"/>
      <c r="Y28" s="407"/>
      <c r="Z28" s="407"/>
      <c r="AA28" s="407"/>
      <c r="AB28" s="407"/>
      <c r="AC28" s="407"/>
      <c r="AD28" s="407"/>
      <c r="AE28" s="407"/>
      <c r="AF28" s="407"/>
      <c r="AG28" s="407"/>
      <c r="AH28" s="407"/>
    </row>
    <row r="29">
      <c r="A29" s="407"/>
      <c r="B29" s="407"/>
      <c r="C29" s="407"/>
      <c r="D29" s="407"/>
      <c r="E29" s="407"/>
      <c r="F29" s="409"/>
      <c r="G29" s="407"/>
      <c r="H29" s="407"/>
      <c r="I29" s="409"/>
      <c r="J29" s="407"/>
      <c r="K29" s="407"/>
      <c r="L29" s="409"/>
      <c r="M29" s="407"/>
      <c r="N29" s="407"/>
      <c r="O29" s="409"/>
      <c r="P29" s="407"/>
      <c r="Q29" s="409"/>
      <c r="R29" s="407"/>
      <c r="S29" s="407"/>
      <c r="T29" s="407"/>
      <c r="U29" s="407"/>
      <c r="V29" s="407"/>
      <c r="W29" s="407"/>
      <c r="X29" s="407"/>
      <c r="Y29" s="407"/>
      <c r="Z29" s="407"/>
      <c r="AA29" s="407"/>
      <c r="AB29" s="407"/>
      <c r="AC29" s="407"/>
      <c r="AD29" s="407"/>
      <c r="AE29" s="407"/>
      <c r="AF29" s="407"/>
      <c r="AG29" s="407"/>
      <c r="AH29" s="407"/>
    </row>
    <row r="30">
      <c r="A30" s="407"/>
      <c r="B30" s="407"/>
      <c r="C30" s="407"/>
      <c r="D30" s="407"/>
      <c r="E30" s="407"/>
      <c r="F30" s="409"/>
      <c r="G30" s="407"/>
      <c r="H30" s="407"/>
      <c r="I30" s="409"/>
      <c r="J30" s="407"/>
      <c r="K30" s="407"/>
      <c r="L30" s="409"/>
      <c r="M30" s="407"/>
      <c r="N30" s="407"/>
      <c r="O30" s="409"/>
      <c r="P30" s="407"/>
      <c r="Q30" s="409"/>
      <c r="R30" s="407"/>
      <c r="S30" s="407"/>
      <c r="T30" s="407"/>
      <c r="U30" s="407"/>
      <c r="V30" s="407"/>
      <c r="W30" s="407"/>
      <c r="X30" s="407"/>
      <c r="Y30" s="407"/>
      <c r="Z30" s="407"/>
      <c r="AA30" s="407"/>
      <c r="AB30" s="407"/>
      <c r="AC30" s="407"/>
      <c r="AD30" s="407"/>
      <c r="AE30" s="407"/>
      <c r="AF30" s="407"/>
      <c r="AG30" s="407"/>
      <c r="AH30" s="407"/>
    </row>
    <row r="31">
      <c r="A31" s="407"/>
      <c r="B31" s="407"/>
      <c r="C31" s="407"/>
      <c r="D31" s="407"/>
      <c r="E31" s="407"/>
      <c r="F31" s="409"/>
      <c r="G31" s="407"/>
      <c r="H31" s="407"/>
      <c r="I31" s="409"/>
      <c r="J31" s="407"/>
      <c r="K31" s="407"/>
      <c r="L31" s="409"/>
      <c r="M31" s="407"/>
      <c r="N31" s="407"/>
      <c r="O31" s="409"/>
      <c r="P31" s="407"/>
      <c r="Q31" s="409"/>
      <c r="R31" s="407"/>
      <c r="S31" s="407"/>
      <c r="T31" s="407"/>
      <c r="U31" s="407"/>
      <c r="V31" s="407"/>
      <c r="W31" s="407"/>
      <c r="X31" s="407"/>
      <c r="Y31" s="407"/>
      <c r="Z31" s="407"/>
      <c r="AA31" s="407"/>
      <c r="AB31" s="407"/>
      <c r="AC31" s="407"/>
      <c r="AD31" s="407"/>
      <c r="AE31" s="407"/>
      <c r="AF31" s="407"/>
      <c r="AG31" s="407"/>
      <c r="AH31" s="407"/>
    </row>
    <row r="32">
      <c r="A32" s="407"/>
      <c r="B32" s="407"/>
      <c r="C32" s="407"/>
      <c r="D32" s="407"/>
      <c r="E32" s="407"/>
      <c r="F32" s="409"/>
      <c r="G32" s="407"/>
      <c r="H32" s="407"/>
      <c r="I32" s="409"/>
      <c r="J32" s="407"/>
      <c r="K32" s="407"/>
      <c r="L32" s="409"/>
      <c r="M32" s="407"/>
      <c r="N32" s="407"/>
      <c r="O32" s="409"/>
      <c r="P32" s="407"/>
      <c r="Q32" s="409"/>
      <c r="R32" s="407"/>
      <c r="S32" s="407"/>
      <c r="T32" s="407"/>
      <c r="U32" s="407"/>
      <c r="V32" s="407"/>
      <c r="W32" s="407"/>
      <c r="X32" s="407"/>
      <c r="Y32" s="407"/>
      <c r="Z32" s="407"/>
      <c r="AA32" s="407"/>
      <c r="AB32" s="407"/>
      <c r="AC32" s="407"/>
      <c r="AD32" s="407"/>
      <c r="AE32" s="407"/>
      <c r="AF32" s="407"/>
      <c r="AG32" s="407"/>
      <c r="AH32" s="407"/>
    </row>
    <row r="33">
      <c r="A33" s="407"/>
      <c r="B33" s="407"/>
      <c r="C33" s="407"/>
      <c r="D33" s="407"/>
      <c r="E33" s="407"/>
      <c r="F33" s="409"/>
      <c r="G33" s="407"/>
      <c r="H33" s="407"/>
      <c r="I33" s="409"/>
      <c r="J33" s="407"/>
      <c r="K33" s="407"/>
      <c r="L33" s="409"/>
      <c r="M33" s="407"/>
      <c r="N33" s="407"/>
      <c r="O33" s="409"/>
      <c r="P33" s="407"/>
      <c r="Q33" s="409"/>
      <c r="R33" s="407"/>
      <c r="S33" s="407"/>
      <c r="T33" s="407"/>
      <c r="U33" s="407"/>
      <c r="V33" s="407"/>
      <c r="W33" s="407"/>
      <c r="X33" s="407"/>
      <c r="Y33" s="407"/>
      <c r="Z33" s="407"/>
      <c r="AA33" s="407"/>
      <c r="AB33" s="407"/>
      <c r="AC33" s="407"/>
      <c r="AD33" s="407"/>
      <c r="AE33" s="407"/>
      <c r="AF33" s="407"/>
      <c r="AG33" s="407"/>
      <c r="AH33" s="407"/>
    </row>
    <row r="34">
      <c r="A34" s="407"/>
      <c r="B34" s="407"/>
      <c r="C34" s="407"/>
      <c r="D34" s="407"/>
      <c r="E34" s="407"/>
      <c r="F34" s="409"/>
      <c r="G34" s="407"/>
      <c r="H34" s="407"/>
      <c r="I34" s="409"/>
      <c r="J34" s="407"/>
      <c r="K34" s="407"/>
      <c r="L34" s="409"/>
      <c r="M34" s="407"/>
      <c r="N34" s="407"/>
      <c r="O34" s="409"/>
      <c r="P34" s="407"/>
      <c r="Q34" s="409"/>
      <c r="R34" s="407"/>
      <c r="S34" s="407"/>
      <c r="T34" s="407"/>
      <c r="U34" s="407"/>
      <c r="V34" s="407"/>
      <c r="W34" s="407"/>
      <c r="X34" s="407"/>
      <c r="Y34" s="407"/>
      <c r="Z34" s="407"/>
      <c r="AA34" s="407"/>
      <c r="AB34" s="407"/>
      <c r="AC34" s="407"/>
      <c r="AD34" s="407"/>
      <c r="AE34" s="407"/>
      <c r="AF34" s="407"/>
      <c r="AG34" s="407"/>
      <c r="AH34" s="407"/>
    </row>
    <row r="35">
      <c r="A35" s="407"/>
      <c r="B35" s="407"/>
      <c r="C35" s="407"/>
      <c r="D35" s="407"/>
      <c r="E35" s="407"/>
      <c r="F35" s="409"/>
      <c r="G35" s="407"/>
      <c r="H35" s="407"/>
      <c r="I35" s="409"/>
      <c r="J35" s="407"/>
      <c r="K35" s="407"/>
      <c r="L35" s="409"/>
      <c r="M35" s="407"/>
      <c r="N35" s="407"/>
      <c r="O35" s="409"/>
      <c r="P35" s="407"/>
      <c r="Q35" s="409"/>
      <c r="R35" s="407"/>
      <c r="S35" s="407"/>
      <c r="T35" s="407"/>
      <c r="U35" s="407"/>
      <c r="V35" s="407"/>
      <c r="W35" s="407"/>
      <c r="X35" s="407"/>
      <c r="Y35" s="407"/>
      <c r="Z35" s="407"/>
      <c r="AA35" s="407"/>
      <c r="AB35" s="407"/>
      <c r="AC35" s="407"/>
      <c r="AD35" s="407"/>
      <c r="AE35" s="407"/>
      <c r="AF35" s="407"/>
      <c r="AG35" s="407"/>
      <c r="AH35" s="407"/>
    </row>
    <row r="36">
      <c r="A36" s="407"/>
      <c r="B36" s="407"/>
      <c r="C36" s="407"/>
      <c r="D36" s="407"/>
      <c r="E36" s="407"/>
      <c r="F36" s="409"/>
      <c r="G36" s="407"/>
      <c r="H36" s="407"/>
      <c r="I36" s="409"/>
      <c r="J36" s="407"/>
      <c r="K36" s="407"/>
      <c r="L36" s="409"/>
      <c r="M36" s="407"/>
      <c r="N36" s="407"/>
      <c r="O36" s="409"/>
      <c r="P36" s="407"/>
      <c r="Q36" s="409"/>
      <c r="R36" s="407"/>
      <c r="S36" s="407"/>
      <c r="T36" s="407"/>
      <c r="U36" s="407"/>
      <c r="V36" s="407"/>
      <c r="W36" s="407"/>
      <c r="X36" s="407"/>
      <c r="Y36" s="407"/>
      <c r="Z36" s="407"/>
      <c r="AA36" s="407"/>
      <c r="AB36" s="407"/>
      <c r="AC36" s="407"/>
      <c r="AD36" s="407"/>
      <c r="AE36" s="407"/>
      <c r="AF36" s="407"/>
      <c r="AG36" s="407"/>
      <c r="AH36" s="407"/>
    </row>
    <row r="37">
      <c r="A37" s="407"/>
      <c r="B37" s="407"/>
      <c r="C37" s="407"/>
      <c r="D37" s="407"/>
      <c r="E37" s="407"/>
      <c r="F37" s="409"/>
      <c r="G37" s="407"/>
      <c r="H37" s="407"/>
      <c r="I37" s="409"/>
      <c r="J37" s="407"/>
      <c r="K37" s="407"/>
      <c r="L37" s="409"/>
      <c r="M37" s="407"/>
      <c r="N37" s="407"/>
      <c r="O37" s="409"/>
      <c r="P37" s="407"/>
      <c r="Q37" s="409"/>
      <c r="R37" s="407"/>
      <c r="S37" s="407"/>
      <c r="T37" s="407"/>
      <c r="U37" s="407"/>
      <c r="V37" s="407"/>
      <c r="W37" s="407"/>
      <c r="X37" s="407"/>
      <c r="Y37" s="407"/>
      <c r="Z37" s="407"/>
      <c r="AA37" s="407"/>
      <c r="AB37" s="407"/>
      <c r="AC37" s="407"/>
      <c r="AD37" s="407"/>
      <c r="AE37" s="407"/>
      <c r="AF37" s="407"/>
      <c r="AG37" s="407"/>
      <c r="AH37" s="407"/>
    </row>
    <row r="38">
      <c r="A38" s="407"/>
      <c r="B38" s="407"/>
      <c r="C38" s="407"/>
      <c r="D38" s="407"/>
      <c r="E38" s="407"/>
      <c r="F38" s="409"/>
      <c r="G38" s="407"/>
      <c r="H38" s="407"/>
      <c r="I38" s="409"/>
      <c r="J38" s="407"/>
      <c r="K38" s="407"/>
      <c r="L38" s="409"/>
      <c r="M38" s="407"/>
      <c r="N38" s="407"/>
      <c r="O38" s="409"/>
      <c r="P38" s="407"/>
      <c r="Q38" s="409"/>
      <c r="R38" s="407"/>
      <c r="S38" s="407"/>
      <c r="T38" s="407"/>
      <c r="U38" s="407"/>
      <c r="V38" s="407"/>
      <c r="W38" s="407"/>
      <c r="X38" s="407"/>
      <c r="Y38" s="407"/>
      <c r="Z38" s="407"/>
      <c r="AA38" s="407"/>
      <c r="AB38" s="407"/>
      <c r="AC38" s="407"/>
      <c r="AD38" s="407"/>
      <c r="AE38" s="407"/>
      <c r="AF38" s="407"/>
      <c r="AG38" s="407"/>
      <c r="AH38" s="407"/>
    </row>
    <row r="39">
      <c r="A39" s="407"/>
      <c r="B39" s="407"/>
      <c r="C39" s="407"/>
      <c r="D39" s="407"/>
      <c r="E39" s="407"/>
      <c r="F39" s="409"/>
      <c r="G39" s="407"/>
      <c r="H39" s="407"/>
      <c r="I39" s="409"/>
      <c r="J39" s="407"/>
      <c r="K39" s="407"/>
      <c r="L39" s="409"/>
      <c r="M39" s="407"/>
      <c r="N39" s="407"/>
      <c r="O39" s="409"/>
      <c r="P39" s="407"/>
      <c r="Q39" s="409"/>
      <c r="R39" s="407"/>
      <c r="S39" s="407"/>
      <c r="T39" s="407"/>
      <c r="U39" s="407"/>
      <c r="V39" s="407"/>
      <c r="W39" s="407"/>
      <c r="X39" s="407"/>
      <c r="Y39" s="407"/>
      <c r="Z39" s="407"/>
      <c r="AA39" s="407"/>
      <c r="AB39" s="407"/>
      <c r="AC39" s="407"/>
      <c r="AD39" s="407"/>
      <c r="AE39" s="407"/>
      <c r="AF39" s="407"/>
      <c r="AG39" s="407"/>
      <c r="AH39" s="407"/>
    </row>
    <row r="40">
      <c r="A40" s="407"/>
      <c r="B40" s="407"/>
      <c r="C40" s="407"/>
      <c r="D40" s="407"/>
      <c r="E40" s="407"/>
      <c r="F40" s="409"/>
      <c r="G40" s="407"/>
      <c r="H40" s="407"/>
      <c r="I40" s="409"/>
      <c r="J40" s="407"/>
      <c r="K40" s="407"/>
      <c r="L40" s="409"/>
      <c r="M40" s="407"/>
      <c r="N40" s="407"/>
      <c r="O40" s="409"/>
      <c r="P40" s="407"/>
      <c r="Q40" s="409"/>
      <c r="R40" s="407"/>
      <c r="S40" s="407"/>
      <c r="T40" s="407"/>
      <c r="U40" s="407"/>
      <c r="V40" s="407"/>
      <c r="W40" s="407"/>
      <c r="X40" s="407"/>
      <c r="Y40" s="407"/>
      <c r="Z40" s="407"/>
      <c r="AA40" s="407"/>
      <c r="AB40" s="407"/>
      <c r="AC40" s="407"/>
      <c r="AD40" s="407"/>
      <c r="AE40" s="407"/>
      <c r="AF40" s="407"/>
      <c r="AG40" s="407"/>
      <c r="AH40" s="407"/>
    </row>
    <row r="41">
      <c r="A41" s="407"/>
      <c r="B41" s="407"/>
      <c r="C41" s="407"/>
      <c r="D41" s="407"/>
      <c r="E41" s="407"/>
      <c r="F41" s="409"/>
      <c r="G41" s="407"/>
      <c r="H41" s="407"/>
      <c r="I41" s="409"/>
      <c r="J41" s="407"/>
      <c r="K41" s="407"/>
      <c r="L41" s="409"/>
      <c r="M41" s="407"/>
      <c r="N41" s="407"/>
      <c r="O41" s="409"/>
      <c r="P41" s="407"/>
      <c r="Q41" s="409"/>
      <c r="R41" s="407"/>
      <c r="S41" s="407"/>
      <c r="T41" s="407"/>
      <c r="U41" s="407"/>
      <c r="V41" s="407"/>
      <c r="W41" s="407"/>
      <c r="X41" s="407"/>
      <c r="Y41" s="407"/>
      <c r="Z41" s="407"/>
      <c r="AA41" s="407"/>
      <c r="AB41" s="407"/>
      <c r="AC41" s="407"/>
      <c r="AD41" s="407"/>
      <c r="AE41" s="407"/>
      <c r="AF41" s="407"/>
      <c r="AG41" s="407"/>
      <c r="AH41" s="407"/>
    </row>
    <row r="42">
      <c r="A42" s="407"/>
      <c r="B42" s="407"/>
      <c r="C42" s="407"/>
      <c r="D42" s="407"/>
      <c r="E42" s="407"/>
      <c r="F42" s="409"/>
      <c r="G42" s="407"/>
      <c r="H42" s="407"/>
      <c r="I42" s="409"/>
      <c r="J42" s="407"/>
      <c r="K42" s="407"/>
      <c r="L42" s="409"/>
      <c r="M42" s="407"/>
      <c r="N42" s="407"/>
      <c r="O42" s="409"/>
      <c r="P42" s="407"/>
      <c r="Q42" s="409"/>
      <c r="R42" s="407"/>
      <c r="S42" s="407"/>
      <c r="T42" s="407"/>
      <c r="U42" s="407"/>
      <c r="V42" s="407"/>
      <c r="W42" s="407"/>
      <c r="X42" s="407"/>
      <c r="Y42" s="407"/>
      <c r="Z42" s="407"/>
      <c r="AA42" s="407"/>
      <c r="AB42" s="407"/>
      <c r="AC42" s="407"/>
      <c r="AD42" s="407"/>
      <c r="AE42" s="407"/>
      <c r="AF42" s="407"/>
      <c r="AG42" s="407"/>
      <c r="AH42" s="407"/>
    </row>
    <row r="43">
      <c r="A43" s="407"/>
      <c r="B43" s="407"/>
      <c r="C43" s="407"/>
      <c r="D43" s="407"/>
      <c r="E43" s="407"/>
      <c r="F43" s="409"/>
      <c r="G43" s="407"/>
      <c r="H43" s="407"/>
      <c r="I43" s="409"/>
      <c r="J43" s="407"/>
      <c r="K43" s="407"/>
      <c r="L43" s="409"/>
      <c r="M43" s="407"/>
      <c r="N43" s="407"/>
      <c r="O43" s="409"/>
      <c r="P43" s="407"/>
      <c r="Q43" s="409"/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/>
      <c r="AC43" s="407"/>
      <c r="AD43" s="407"/>
      <c r="AE43" s="407"/>
      <c r="AF43" s="407"/>
      <c r="AG43" s="407"/>
      <c r="AH43" s="407"/>
    </row>
    <row r="44">
      <c r="A44" s="407"/>
      <c r="B44" s="407"/>
      <c r="C44" s="407"/>
      <c r="D44" s="407"/>
      <c r="E44" s="407"/>
      <c r="F44" s="409"/>
      <c r="G44" s="407"/>
      <c r="H44" s="407"/>
      <c r="I44" s="409"/>
      <c r="J44" s="407"/>
      <c r="K44" s="407"/>
      <c r="L44" s="409"/>
      <c r="M44" s="407"/>
      <c r="N44" s="407"/>
      <c r="O44" s="409"/>
      <c r="P44" s="407"/>
      <c r="Q44" s="409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</row>
    <row r="45">
      <c r="A45" s="407"/>
      <c r="B45" s="407"/>
      <c r="C45" s="407"/>
      <c r="D45" s="407"/>
      <c r="E45" s="407"/>
      <c r="F45" s="409"/>
      <c r="G45" s="407"/>
      <c r="H45" s="407"/>
      <c r="I45" s="409"/>
      <c r="J45" s="407"/>
      <c r="K45" s="407"/>
      <c r="L45" s="409"/>
      <c r="M45" s="407"/>
      <c r="N45" s="407"/>
      <c r="O45" s="409"/>
      <c r="P45" s="407"/>
      <c r="Q45" s="409"/>
      <c r="R45" s="407"/>
      <c r="S45" s="407"/>
      <c r="T45" s="407"/>
      <c r="U45" s="407"/>
      <c r="V45" s="407"/>
      <c r="W45" s="407"/>
      <c r="X45" s="407"/>
      <c r="Y45" s="407"/>
      <c r="Z45" s="407"/>
      <c r="AA45" s="407"/>
      <c r="AB45" s="407"/>
      <c r="AC45" s="407"/>
      <c r="AD45" s="407"/>
      <c r="AE45" s="407"/>
      <c r="AF45" s="407"/>
      <c r="AG45" s="407"/>
      <c r="AH45" s="407"/>
    </row>
    <row r="46">
      <c r="A46" s="407"/>
      <c r="B46" s="407"/>
      <c r="C46" s="407"/>
      <c r="D46" s="407"/>
      <c r="E46" s="407"/>
      <c r="F46" s="409"/>
      <c r="G46" s="407"/>
      <c r="H46" s="407"/>
      <c r="I46" s="409"/>
      <c r="J46" s="407"/>
      <c r="K46" s="407"/>
      <c r="L46" s="409"/>
      <c r="M46" s="407"/>
      <c r="N46" s="407"/>
      <c r="O46" s="409"/>
      <c r="P46" s="407"/>
      <c r="Q46" s="409"/>
      <c r="R46" s="407"/>
      <c r="S46" s="407"/>
      <c r="T46" s="407"/>
      <c r="U46" s="407"/>
      <c r="V46" s="407"/>
      <c r="W46" s="407"/>
      <c r="X46" s="407"/>
      <c r="Y46" s="407"/>
      <c r="Z46" s="407"/>
      <c r="AA46" s="407"/>
      <c r="AB46" s="407"/>
      <c r="AC46" s="407"/>
      <c r="AD46" s="407"/>
      <c r="AE46" s="407"/>
      <c r="AF46" s="407"/>
      <c r="AG46" s="407"/>
      <c r="AH46" s="407"/>
    </row>
    <row r="47">
      <c r="A47" s="407"/>
      <c r="B47" s="407"/>
      <c r="C47" s="407"/>
      <c r="D47" s="407"/>
      <c r="E47" s="407"/>
      <c r="F47" s="409"/>
      <c r="G47" s="407"/>
      <c r="H47" s="407"/>
      <c r="I47" s="409"/>
      <c r="J47" s="407"/>
      <c r="K47" s="407"/>
      <c r="L47" s="409"/>
      <c r="M47" s="407"/>
      <c r="N47" s="407"/>
      <c r="O47" s="409"/>
      <c r="P47" s="407"/>
      <c r="Q47" s="409"/>
      <c r="R47" s="407"/>
      <c r="S47" s="407"/>
      <c r="T47" s="407"/>
      <c r="U47" s="407"/>
      <c r="V47" s="407"/>
      <c r="W47" s="407"/>
      <c r="X47" s="407"/>
      <c r="Y47" s="407"/>
      <c r="Z47" s="407"/>
      <c r="AA47" s="407"/>
      <c r="AB47" s="407"/>
      <c r="AC47" s="407"/>
      <c r="AD47" s="407"/>
      <c r="AE47" s="407"/>
      <c r="AF47" s="407"/>
      <c r="AG47" s="407"/>
      <c r="AH47" s="407"/>
    </row>
    <row r="48">
      <c r="A48" s="407"/>
      <c r="B48" s="407"/>
      <c r="C48" s="407"/>
      <c r="D48" s="407"/>
      <c r="E48" s="407"/>
      <c r="F48" s="409"/>
      <c r="G48" s="407"/>
      <c r="H48" s="407"/>
      <c r="I48" s="409"/>
      <c r="J48" s="407"/>
      <c r="K48" s="407"/>
      <c r="L48" s="409"/>
      <c r="M48" s="407"/>
      <c r="N48" s="407"/>
      <c r="O48" s="409"/>
      <c r="P48" s="407"/>
      <c r="Q48" s="409"/>
      <c r="R48" s="407"/>
      <c r="S48" s="407"/>
      <c r="T48" s="407"/>
      <c r="U48" s="407"/>
      <c r="V48" s="407"/>
      <c r="W48" s="407"/>
      <c r="X48" s="407"/>
      <c r="Y48" s="407"/>
      <c r="Z48" s="407"/>
      <c r="AA48" s="407"/>
      <c r="AB48" s="407"/>
      <c r="AC48" s="407"/>
      <c r="AD48" s="407"/>
      <c r="AE48" s="407"/>
      <c r="AF48" s="407"/>
      <c r="AG48" s="407"/>
      <c r="AH48" s="407"/>
    </row>
    <row r="49">
      <c r="A49" s="407"/>
      <c r="B49" s="407"/>
      <c r="C49" s="407"/>
      <c r="D49" s="407"/>
      <c r="E49" s="407"/>
      <c r="F49" s="409"/>
      <c r="G49" s="407"/>
      <c r="H49" s="407"/>
      <c r="I49" s="409"/>
      <c r="J49" s="407"/>
      <c r="K49" s="407"/>
      <c r="L49" s="409"/>
      <c r="M49" s="407"/>
      <c r="N49" s="407"/>
      <c r="O49" s="409"/>
      <c r="P49" s="407"/>
      <c r="Q49" s="409"/>
      <c r="R49" s="407"/>
      <c r="S49" s="407"/>
      <c r="T49" s="407"/>
      <c r="U49" s="407"/>
      <c r="V49" s="407"/>
      <c r="W49" s="407"/>
      <c r="X49" s="407"/>
      <c r="Y49" s="407"/>
      <c r="Z49" s="407"/>
      <c r="AA49" s="407"/>
      <c r="AB49" s="407"/>
      <c r="AC49" s="407"/>
      <c r="AD49" s="407"/>
      <c r="AE49" s="407"/>
      <c r="AF49" s="407"/>
      <c r="AG49" s="407"/>
      <c r="AH49" s="407"/>
    </row>
    <row r="50">
      <c r="A50" s="407"/>
      <c r="B50" s="407"/>
      <c r="C50" s="407"/>
      <c r="D50" s="407"/>
      <c r="E50" s="407"/>
      <c r="F50" s="409"/>
      <c r="G50" s="407"/>
      <c r="H50" s="407"/>
      <c r="I50" s="409"/>
      <c r="J50" s="407"/>
      <c r="K50" s="407"/>
      <c r="L50" s="409"/>
      <c r="M50" s="407"/>
      <c r="N50" s="407"/>
      <c r="O50" s="409"/>
      <c r="P50" s="407"/>
      <c r="Q50" s="409"/>
      <c r="R50" s="407"/>
      <c r="S50" s="407"/>
      <c r="T50" s="407"/>
      <c r="U50" s="407"/>
      <c r="V50" s="407"/>
      <c r="W50" s="407"/>
      <c r="X50" s="407"/>
      <c r="Y50" s="407"/>
      <c r="Z50" s="407"/>
      <c r="AA50" s="407"/>
      <c r="AB50" s="407"/>
      <c r="AC50" s="407"/>
      <c r="AD50" s="407"/>
      <c r="AE50" s="407"/>
      <c r="AF50" s="407"/>
      <c r="AG50" s="407"/>
      <c r="AH50" s="407"/>
    </row>
    <row r="51">
      <c r="A51" s="407"/>
      <c r="B51" s="407"/>
      <c r="C51" s="407"/>
      <c r="D51" s="407"/>
      <c r="E51" s="407"/>
      <c r="F51" s="409"/>
      <c r="G51" s="407"/>
      <c r="H51" s="407"/>
      <c r="I51" s="409"/>
      <c r="J51" s="407"/>
      <c r="K51" s="407"/>
      <c r="L51" s="409"/>
      <c r="M51" s="407"/>
      <c r="N51" s="407"/>
      <c r="O51" s="409"/>
      <c r="P51" s="407"/>
      <c r="Q51" s="409"/>
      <c r="R51" s="407"/>
      <c r="S51" s="407"/>
      <c r="T51" s="407"/>
      <c r="U51" s="407"/>
      <c r="V51" s="407"/>
      <c r="W51" s="407"/>
      <c r="X51" s="407"/>
      <c r="Y51" s="407"/>
      <c r="Z51" s="407"/>
      <c r="AA51" s="407"/>
      <c r="AB51" s="407"/>
      <c r="AC51" s="407"/>
      <c r="AD51" s="407"/>
      <c r="AE51" s="407"/>
      <c r="AF51" s="407"/>
      <c r="AG51" s="407"/>
      <c r="AH51" s="407"/>
    </row>
    <row r="52">
      <c r="A52" s="407"/>
      <c r="B52" s="407"/>
      <c r="C52" s="407"/>
      <c r="D52" s="407"/>
      <c r="E52" s="407"/>
      <c r="F52" s="409"/>
      <c r="G52" s="407"/>
      <c r="H52" s="407"/>
      <c r="I52" s="409"/>
      <c r="J52" s="407"/>
      <c r="K52" s="407"/>
      <c r="L52" s="409"/>
      <c r="M52" s="407"/>
      <c r="N52" s="407"/>
      <c r="O52" s="409"/>
      <c r="P52" s="407"/>
      <c r="Q52" s="409"/>
      <c r="R52" s="407"/>
      <c r="S52" s="407"/>
      <c r="T52" s="407"/>
      <c r="U52" s="407"/>
      <c r="V52" s="407"/>
      <c r="W52" s="407"/>
      <c r="X52" s="407"/>
      <c r="Y52" s="407"/>
      <c r="Z52" s="407"/>
      <c r="AA52" s="407"/>
      <c r="AB52" s="407"/>
      <c r="AC52" s="407"/>
      <c r="AD52" s="407"/>
      <c r="AE52" s="407"/>
      <c r="AF52" s="407"/>
      <c r="AG52" s="407"/>
      <c r="AH52" s="407"/>
    </row>
    <row r="53">
      <c r="A53" s="407"/>
      <c r="B53" s="407"/>
      <c r="C53" s="407"/>
      <c r="D53" s="407"/>
      <c r="E53" s="407"/>
      <c r="F53" s="409"/>
      <c r="G53" s="407"/>
      <c r="H53" s="407"/>
      <c r="I53" s="409"/>
      <c r="J53" s="407"/>
      <c r="K53" s="407"/>
      <c r="L53" s="409"/>
      <c r="M53" s="407"/>
      <c r="N53" s="407"/>
      <c r="O53" s="409"/>
      <c r="P53" s="407"/>
      <c r="Q53" s="409"/>
      <c r="R53" s="407"/>
      <c r="S53" s="407"/>
      <c r="T53" s="407"/>
      <c r="U53" s="407"/>
      <c r="V53" s="407"/>
      <c r="W53" s="407"/>
      <c r="X53" s="407"/>
      <c r="Y53" s="407"/>
      <c r="Z53" s="407"/>
      <c r="AA53" s="407"/>
      <c r="AB53" s="407"/>
      <c r="AC53" s="407"/>
      <c r="AD53" s="407"/>
      <c r="AE53" s="407"/>
      <c r="AF53" s="407"/>
      <c r="AG53" s="407"/>
      <c r="AH53" s="407"/>
    </row>
    <row r="54">
      <c r="A54" s="407"/>
      <c r="B54" s="407"/>
      <c r="C54" s="407"/>
      <c r="D54" s="407"/>
      <c r="E54" s="407"/>
      <c r="F54" s="409"/>
      <c r="G54" s="407"/>
      <c r="H54" s="407"/>
      <c r="I54" s="409"/>
      <c r="J54" s="407"/>
      <c r="K54" s="407"/>
      <c r="L54" s="409"/>
      <c r="M54" s="407"/>
      <c r="N54" s="407"/>
      <c r="O54" s="409"/>
      <c r="P54" s="407"/>
      <c r="Q54" s="409"/>
      <c r="R54" s="407"/>
      <c r="S54" s="407"/>
      <c r="T54" s="407"/>
      <c r="U54" s="407"/>
      <c r="V54" s="407"/>
      <c r="W54" s="407"/>
      <c r="X54" s="407"/>
      <c r="Y54" s="407"/>
      <c r="Z54" s="407"/>
      <c r="AA54" s="407"/>
      <c r="AB54" s="407"/>
      <c r="AC54" s="407"/>
      <c r="AD54" s="407"/>
      <c r="AE54" s="407"/>
      <c r="AF54" s="407"/>
      <c r="AG54" s="407"/>
      <c r="AH54" s="407"/>
    </row>
    <row r="55">
      <c r="A55" s="407"/>
      <c r="B55" s="407"/>
      <c r="C55" s="407"/>
      <c r="D55" s="407"/>
      <c r="E55" s="407"/>
      <c r="F55" s="409"/>
      <c r="G55" s="407"/>
      <c r="H55" s="407"/>
      <c r="I55" s="409"/>
      <c r="J55" s="407"/>
      <c r="K55" s="407"/>
      <c r="L55" s="409"/>
      <c r="M55" s="407"/>
      <c r="N55" s="407"/>
      <c r="O55" s="409"/>
      <c r="P55" s="407"/>
      <c r="Q55" s="409"/>
      <c r="R55" s="407"/>
      <c r="S55" s="407"/>
      <c r="T55" s="407"/>
      <c r="U55" s="407"/>
      <c r="V55" s="407"/>
      <c r="W55" s="407"/>
      <c r="X55" s="407"/>
      <c r="Y55" s="407"/>
      <c r="Z55" s="407"/>
      <c r="AA55" s="407"/>
      <c r="AB55" s="407"/>
      <c r="AC55" s="407"/>
      <c r="AD55" s="407"/>
      <c r="AE55" s="407"/>
      <c r="AF55" s="407"/>
      <c r="AG55" s="407"/>
      <c r="AH55" s="407"/>
    </row>
    <row r="56">
      <c r="A56" s="407"/>
      <c r="B56" s="407"/>
      <c r="C56" s="407"/>
      <c r="D56" s="407"/>
      <c r="E56" s="407"/>
      <c r="F56" s="409"/>
      <c r="G56" s="407"/>
      <c r="H56" s="407"/>
      <c r="I56" s="409"/>
      <c r="J56" s="407"/>
      <c r="K56" s="407"/>
      <c r="L56" s="409"/>
      <c r="M56" s="407"/>
      <c r="N56" s="407"/>
      <c r="O56" s="409"/>
      <c r="P56" s="407"/>
      <c r="Q56" s="409"/>
      <c r="R56" s="407"/>
      <c r="S56" s="407"/>
      <c r="T56" s="407"/>
      <c r="U56" s="407"/>
      <c r="V56" s="407"/>
      <c r="W56" s="407"/>
      <c r="X56" s="407"/>
      <c r="Y56" s="407"/>
      <c r="Z56" s="407"/>
      <c r="AA56" s="407"/>
      <c r="AB56" s="407"/>
      <c r="AC56" s="407"/>
      <c r="AD56" s="407"/>
      <c r="AE56" s="407"/>
      <c r="AF56" s="407"/>
      <c r="AG56" s="407"/>
      <c r="AH56" s="407"/>
    </row>
    <row r="57">
      <c r="A57" s="407"/>
      <c r="B57" s="407"/>
      <c r="C57" s="407"/>
      <c r="D57" s="407"/>
      <c r="E57" s="407"/>
      <c r="F57" s="409"/>
      <c r="G57" s="407"/>
      <c r="H57" s="407"/>
      <c r="I57" s="409"/>
      <c r="J57" s="407"/>
      <c r="K57" s="407"/>
      <c r="L57" s="409"/>
      <c r="M57" s="407"/>
      <c r="N57" s="407"/>
      <c r="O57" s="409"/>
      <c r="P57" s="407"/>
      <c r="Q57" s="409"/>
      <c r="R57" s="407"/>
      <c r="S57" s="407"/>
      <c r="T57" s="407"/>
      <c r="U57" s="407"/>
      <c r="V57" s="407"/>
      <c r="W57" s="407"/>
      <c r="X57" s="407"/>
      <c r="Y57" s="407"/>
      <c r="Z57" s="407"/>
      <c r="AA57" s="407"/>
      <c r="AB57" s="407"/>
      <c r="AC57" s="407"/>
      <c r="AD57" s="407"/>
      <c r="AE57" s="407"/>
      <c r="AF57" s="407"/>
      <c r="AG57" s="407"/>
      <c r="AH57" s="407"/>
    </row>
    <row r="58">
      <c r="A58" s="407"/>
      <c r="B58" s="407"/>
      <c r="C58" s="407"/>
      <c r="D58" s="407"/>
      <c r="E58" s="407"/>
      <c r="F58" s="409"/>
      <c r="G58" s="407"/>
      <c r="H58" s="407"/>
      <c r="I58" s="409"/>
      <c r="J58" s="407"/>
      <c r="K58" s="407"/>
      <c r="L58" s="409"/>
      <c r="M58" s="407"/>
      <c r="N58" s="407"/>
      <c r="O58" s="409"/>
      <c r="P58" s="407"/>
      <c r="Q58" s="409"/>
      <c r="R58" s="407"/>
      <c r="S58" s="407"/>
      <c r="T58" s="407"/>
      <c r="U58" s="407"/>
      <c r="V58" s="407"/>
      <c r="W58" s="407"/>
      <c r="X58" s="407"/>
      <c r="Y58" s="407"/>
      <c r="Z58" s="407"/>
      <c r="AA58" s="407"/>
      <c r="AB58" s="407"/>
      <c r="AC58" s="407"/>
      <c r="AD58" s="407"/>
      <c r="AE58" s="407"/>
      <c r="AF58" s="407"/>
      <c r="AG58" s="407"/>
      <c r="AH58" s="407"/>
    </row>
    <row r="59">
      <c r="A59" s="407"/>
      <c r="B59" s="407"/>
      <c r="C59" s="407"/>
      <c r="D59" s="407"/>
      <c r="E59" s="407"/>
      <c r="F59" s="409"/>
      <c r="G59" s="407"/>
      <c r="H59" s="407"/>
      <c r="I59" s="409"/>
      <c r="J59" s="407"/>
      <c r="K59" s="407"/>
      <c r="L59" s="409"/>
      <c r="M59" s="407"/>
      <c r="N59" s="407"/>
      <c r="O59" s="409"/>
      <c r="P59" s="407"/>
      <c r="Q59" s="409"/>
      <c r="R59" s="407"/>
      <c r="S59" s="407"/>
      <c r="T59" s="407"/>
      <c r="U59" s="407"/>
      <c r="V59" s="407"/>
      <c r="W59" s="407"/>
      <c r="X59" s="407"/>
      <c r="Y59" s="407"/>
      <c r="Z59" s="407"/>
      <c r="AA59" s="407"/>
      <c r="AB59" s="407"/>
      <c r="AC59" s="407"/>
      <c r="AD59" s="407"/>
      <c r="AE59" s="407"/>
      <c r="AF59" s="407"/>
      <c r="AG59" s="407"/>
      <c r="AH59" s="407"/>
    </row>
    <row r="60">
      <c r="A60" s="407"/>
      <c r="B60" s="407"/>
      <c r="C60" s="407"/>
      <c r="D60" s="407"/>
      <c r="E60" s="407"/>
      <c r="F60" s="409"/>
      <c r="G60" s="407"/>
      <c r="H60" s="407"/>
      <c r="I60" s="409"/>
      <c r="J60" s="407"/>
      <c r="K60" s="407"/>
      <c r="L60" s="409"/>
      <c r="M60" s="407"/>
      <c r="N60" s="407"/>
      <c r="O60" s="409"/>
      <c r="P60" s="407"/>
      <c r="Q60" s="409"/>
      <c r="R60" s="407"/>
      <c r="S60" s="407"/>
      <c r="T60" s="407"/>
      <c r="U60" s="407"/>
      <c r="V60" s="407"/>
      <c r="W60" s="407"/>
      <c r="X60" s="407"/>
      <c r="Y60" s="407"/>
      <c r="Z60" s="407"/>
      <c r="AA60" s="407"/>
      <c r="AB60" s="407"/>
      <c r="AC60" s="407"/>
      <c r="AD60" s="407"/>
      <c r="AE60" s="407"/>
      <c r="AF60" s="407"/>
      <c r="AG60" s="407"/>
      <c r="AH60" s="407"/>
    </row>
    <row r="61">
      <c r="A61" s="407"/>
      <c r="B61" s="407"/>
      <c r="C61" s="407"/>
      <c r="D61" s="407"/>
      <c r="E61" s="407"/>
      <c r="F61" s="409"/>
      <c r="G61" s="407"/>
      <c r="H61" s="407"/>
      <c r="I61" s="409"/>
      <c r="J61" s="407"/>
      <c r="K61" s="407"/>
      <c r="L61" s="409"/>
      <c r="M61" s="407"/>
      <c r="N61" s="407"/>
      <c r="O61" s="409"/>
      <c r="P61" s="407"/>
      <c r="Q61" s="409"/>
      <c r="R61" s="407"/>
      <c r="S61" s="407"/>
      <c r="T61" s="407"/>
      <c r="U61" s="407"/>
      <c r="V61" s="407"/>
      <c r="W61" s="407"/>
      <c r="X61" s="407"/>
      <c r="Y61" s="407"/>
      <c r="Z61" s="407"/>
      <c r="AA61" s="407"/>
      <c r="AB61" s="407"/>
      <c r="AC61" s="407"/>
      <c r="AD61" s="407"/>
      <c r="AE61" s="407"/>
      <c r="AF61" s="407"/>
      <c r="AG61" s="407"/>
      <c r="AH61" s="407"/>
    </row>
    <row r="62">
      <c r="A62" s="407"/>
      <c r="B62" s="407"/>
      <c r="C62" s="407"/>
      <c r="D62" s="407"/>
      <c r="E62" s="407"/>
      <c r="F62" s="409"/>
      <c r="G62" s="407"/>
      <c r="H62" s="407"/>
      <c r="I62" s="409"/>
      <c r="J62" s="407"/>
      <c r="K62" s="407"/>
      <c r="L62" s="409"/>
      <c r="M62" s="407"/>
      <c r="N62" s="407"/>
      <c r="O62" s="409"/>
      <c r="P62" s="407"/>
      <c r="Q62" s="409"/>
      <c r="R62" s="407"/>
      <c r="S62" s="407"/>
      <c r="T62" s="407"/>
      <c r="U62" s="407"/>
      <c r="V62" s="407"/>
      <c r="W62" s="407"/>
      <c r="X62" s="407"/>
      <c r="Y62" s="407"/>
      <c r="Z62" s="407"/>
      <c r="AA62" s="407"/>
      <c r="AB62" s="407"/>
      <c r="AC62" s="407"/>
      <c r="AD62" s="407"/>
      <c r="AE62" s="407"/>
      <c r="AF62" s="407"/>
      <c r="AG62" s="407"/>
      <c r="AH62" s="407"/>
    </row>
    <row r="63">
      <c r="A63" s="407"/>
      <c r="B63" s="407"/>
      <c r="C63" s="407"/>
      <c r="D63" s="407"/>
      <c r="E63" s="407"/>
      <c r="F63" s="409"/>
      <c r="G63" s="407"/>
      <c r="H63" s="407"/>
      <c r="I63" s="409"/>
      <c r="J63" s="407"/>
      <c r="K63" s="407"/>
      <c r="L63" s="409"/>
      <c r="M63" s="407"/>
      <c r="N63" s="407"/>
      <c r="O63" s="409"/>
      <c r="P63" s="407"/>
      <c r="Q63" s="409"/>
      <c r="R63" s="407"/>
      <c r="S63" s="407"/>
      <c r="T63" s="407"/>
      <c r="U63" s="407"/>
      <c r="V63" s="407"/>
      <c r="W63" s="407"/>
      <c r="X63" s="407"/>
      <c r="Y63" s="407"/>
      <c r="Z63" s="407"/>
      <c r="AA63" s="407"/>
      <c r="AB63" s="407"/>
      <c r="AC63" s="407"/>
      <c r="AD63" s="407"/>
      <c r="AE63" s="407"/>
      <c r="AF63" s="407"/>
      <c r="AG63" s="407"/>
      <c r="AH63" s="407"/>
    </row>
    <row r="64">
      <c r="A64" s="407"/>
      <c r="B64" s="407"/>
      <c r="C64" s="407"/>
      <c r="D64" s="407"/>
      <c r="E64" s="407"/>
      <c r="F64" s="409"/>
      <c r="G64" s="407"/>
      <c r="H64" s="407"/>
      <c r="I64" s="409"/>
      <c r="J64" s="407"/>
      <c r="K64" s="407"/>
      <c r="L64" s="409"/>
      <c r="M64" s="407"/>
      <c r="N64" s="407"/>
      <c r="O64" s="409"/>
      <c r="P64" s="407"/>
      <c r="Q64" s="409"/>
      <c r="R64" s="407"/>
      <c r="S64" s="407"/>
      <c r="T64" s="407"/>
      <c r="U64" s="407"/>
      <c r="V64" s="407"/>
      <c r="W64" s="407"/>
      <c r="X64" s="407"/>
      <c r="Y64" s="407"/>
      <c r="Z64" s="407"/>
      <c r="AA64" s="407"/>
      <c r="AB64" s="407"/>
      <c r="AC64" s="407"/>
      <c r="AD64" s="407"/>
      <c r="AE64" s="407"/>
      <c r="AF64" s="407"/>
      <c r="AG64" s="407"/>
      <c r="AH64" s="407"/>
    </row>
    <row r="65">
      <c r="A65" s="407"/>
      <c r="B65" s="407"/>
      <c r="C65" s="407"/>
      <c r="D65" s="407"/>
      <c r="E65" s="407"/>
      <c r="F65" s="409"/>
      <c r="G65" s="407"/>
      <c r="H65" s="407"/>
      <c r="I65" s="409"/>
      <c r="J65" s="407"/>
      <c r="K65" s="407"/>
      <c r="L65" s="409"/>
      <c r="M65" s="407"/>
      <c r="N65" s="407"/>
      <c r="O65" s="409"/>
      <c r="P65" s="407"/>
      <c r="Q65" s="409"/>
      <c r="R65" s="407"/>
      <c r="S65" s="407"/>
      <c r="T65" s="407"/>
      <c r="U65" s="407"/>
      <c r="V65" s="407"/>
      <c r="W65" s="407"/>
      <c r="X65" s="407"/>
      <c r="Y65" s="407"/>
      <c r="Z65" s="407"/>
      <c r="AA65" s="407"/>
      <c r="AB65" s="407"/>
      <c r="AC65" s="407"/>
      <c r="AD65" s="407"/>
      <c r="AE65" s="407"/>
      <c r="AF65" s="407"/>
      <c r="AG65" s="407"/>
      <c r="AH65" s="407"/>
    </row>
    <row r="66">
      <c r="A66" s="407"/>
      <c r="B66" s="407"/>
      <c r="C66" s="407"/>
      <c r="D66" s="407"/>
      <c r="E66" s="407"/>
      <c r="F66" s="409"/>
      <c r="G66" s="407"/>
      <c r="H66" s="407"/>
      <c r="I66" s="409"/>
      <c r="J66" s="407"/>
      <c r="K66" s="407"/>
      <c r="L66" s="409"/>
      <c r="M66" s="407"/>
      <c r="N66" s="407"/>
      <c r="O66" s="409"/>
      <c r="P66" s="407"/>
      <c r="Q66" s="409"/>
      <c r="R66" s="407"/>
      <c r="S66" s="407"/>
      <c r="T66" s="407"/>
      <c r="U66" s="407"/>
      <c r="V66" s="407"/>
      <c r="W66" s="407"/>
      <c r="X66" s="407"/>
      <c r="Y66" s="407"/>
      <c r="Z66" s="407"/>
      <c r="AA66" s="407"/>
      <c r="AB66" s="407"/>
      <c r="AC66" s="407"/>
      <c r="AD66" s="407"/>
      <c r="AE66" s="407"/>
      <c r="AF66" s="407"/>
      <c r="AG66" s="407"/>
      <c r="AH66" s="407"/>
    </row>
    <row r="67">
      <c r="A67" s="407"/>
      <c r="B67" s="407"/>
      <c r="C67" s="407"/>
      <c r="D67" s="407"/>
      <c r="E67" s="407"/>
      <c r="F67" s="409"/>
      <c r="G67" s="407"/>
      <c r="H67" s="407"/>
      <c r="I67" s="409"/>
      <c r="J67" s="407"/>
      <c r="K67" s="407"/>
      <c r="L67" s="409"/>
      <c r="M67" s="407"/>
      <c r="N67" s="407"/>
      <c r="O67" s="409"/>
      <c r="P67" s="407"/>
      <c r="Q67" s="409"/>
      <c r="R67" s="407"/>
      <c r="S67" s="407"/>
      <c r="T67" s="407"/>
      <c r="U67" s="407"/>
      <c r="V67" s="407"/>
      <c r="W67" s="407"/>
      <c r="X67" s="407"/>
      <c r="Y67" s="407"/>
      <c r="Z67" s="407"/>
      <c r="AA67" s="407"/>
      <c r="AB67" s="407"/>
      <c r="AC67" s="407"/>
      <c r="AD67" s="407"/>
      <c r="AE67" s="407"/>
      <c r="AF67" s="407"/>
      <c r="AG67" s="407"/>
      <c r="AH67" s="407"/>
    </row>
    <row r="68">
      <c r="A68" s="407"/>
      <c r="B68" s="407"/>
      <c r="C68" s="407"/>
      <c r="D68" s="407"/>
      <c r="E68" s="407"/>
      <c r="F68" s="409"/>
      <c r="G68" s="407"/>
      <c r="H68" s="407"/>
      <c r="I68" s="409"/>
      <c r="J68" s="407"/>
      <c r="K68" s="407"/>
      <c r="L68" s="409"/>
      <c r="M68" s="407"/>
      <c r="N68" s="407"/>
      <c r="O68" s="409"/>
      <c r="P68" s="407"/>
      <c r="Q68" s="409"/>
      <c r="R68" s="407"/>
      <c r="S68" s="407"/>
      <c r="T68" s="407"/>
      <c r="U68" s="407"/>
      <c r="V68" s="407"/>
      <c r="W68" s="407"/>
      <c r="X68" s="407"/>
      <c r="Y68" s="407"/>
      <c r="Z68" s="407"/>
      <c r="AA68" s="407"/>
      <c r="AB68" s="407"/>
      <c r="AC68" s="407"/>
      <c r="AD68" s="407"/>
      <c r="AE68" s="407"/>
      <c r="AF68" s="407"/>
      <c r="AG68" s="407"/>
      <c r="AH68" s="407"/>
    </row>
    <row r="69">
      <c r="A69" s="407"/>
      <c r="B69" s="407"/>
      <c r="C69" s="407"/>
      <c r="D69" s="407"/>
      <c r="E69" s="407"/>
      <c r="F69" s="409"/>
      <c r="G69" s="407"/>
      <c r="H69" s="407"/>
      <c r="I69" s="409"/>
      <c r="J69" s="407"/>
      <c r="K69" s="407"/>
      <c r="L69" s="409"/>
      <c r="M69" s="407"/>
      <c r="N69" s="407"/>
      <c r="O69" s="409"/>
      <c r="P69" s="407"/>
      <c r="Q69" s="409"/>
      <c r="R69" s="407"/>
      <c r="S69" s="407"/>
      <c r="T69" s="407"/>
      <c r="U69" s="407"/>
      <c r="V69" s="407"/>
      <c r="W69" s="407"/>
      <c r="X69" s="407"/>
      <c r="Y69" s="407"/>
      <c r="Z69" s="407"/>
      <c r="AA69" s="407"/>
      <c r="AB69" s="407"/>
      <c r="AC69" s="407"/>
      <c r="AD69" s="407"/>
      <c r="AE69" s="407"/>
      <c r="AF69" s="407"/>
      <c r="AG69" s="407"/>
      <c r="AH69" s="407"/>
    </row>
    <row r="70">
      <c r="A70" s="407"/>
      <c r="B70" s="407"/>
      <c r="C70" s="407"/>
      <c r="D70" s="407"/>
      <c r="E70" s="407"/>
      <c r="F70" s="409"/>
      <c r="G70" s="407"/>
      <c r="H70" s="407"/>
      <c r="I70" s="409"/>
      <c r="J70" s="407"/>
      <c r="K70" s="407"/>
      <c r="L70" s="409"/>
      <c r="M70" s="407"/>
      <c r="N70" s="407"/>
      <c r="O70" s="409"/>
      <c r="P70" s="407"/>
      <c r="Q70" s="409"/>
      <c r="R70" s="407"/>
      <c r="S70" s="407"/>
      <c r="T70" s="407"/>
      <c r="U70" s="407"/>
      <c r="V70" s="407"/>
      <c r="W70" s="407"/>
      <c r="X70" s="407"/>
      <c r="Y70" s="407"/>
      <c r="Z70" s="407"/>
      <c r="AA70" s="407"/>
      <c r="AB70" s="407"/>
      <c r="AC70" s="407"/>
      <c r="AD70" s="407"/>
      <c r="AE70" s="407"/>
      <c r="AF70" s="407"/>
      <c r="AG70" s="407"/>
      <c r="AH70" s="407"/>
    </row>
    <row r="71">
      <c r="A71" s="407"/>
      <c r="B71" s="407"/>
      <c r="C71" s="407"/>
      <c r="D71" s="407"/>
      <c r="E71" s="407"/>
      <c r="F71" s="409"/>
      <c r="G71" s="407"/>
      <c r="H71" s="407"/>
      <c r="I71" s="409"/>
      <c r="J71" s="407"/>
      <c r="K71" s="407"/>
      <c r="L71" s="409"/>
      <c r="M71" s="407"/>
      <c r="N71" s="407"/>
      <c r="O71" s="409"/>
      <c r="P71" s="407"/>
      <c r="Q71" s="409"/>
      <c r="R71" s="407"/>
      <c r="S71" s="407"/>
      <c r="T71" s="407"/>
      <c r="U71" s="407"/>
      <c r="V71" s="407"/>
      <c r="W71" s="407"/>
      <c r="X71" s="407"/>
      <c r="Y71" s="407"/>
      <c r="Z71" s="407"/>
      <c r="AA71" s="407"/>
      <c r="AB71" s="407"/>
      <c r="AC71" s="407"/>
      <c r="AD71" s="407"/>
      <c r="AE71" s="407"/>
      <c r="AF71" s="407"/>
      <c r="AG71" s="407"/>
      <c r="AH71" s="407"/>
    </row>
    <row r="72">
      <c r="A72" s="407"/>
      <c r="B72" s="407"/>
      <c r="C72" s="407"/>
      <c r="D72" s="407"/>
      <c r="E72" s="407"/>
      <c r="F72" s="409"/>
      <c r="G72" s="407"/>
      <c r="H72" s="407"/>
      <c r="I72" s="409"/>
      <c r="J72" s="407"/>
      <c r="K72" s="407"/>
      <c r="L72" s="409"/>
      <c r="M72" s="407"/>
      <c r="N72" s="407"/>
      <c r="O72" s="409"/>
      <c r="P72" s="407"/>
      <c r="Q72" s="409"/>
      <c r="R72" s="407"/>
      <c r="S72" s="407"/>
      <c r="T72" s="407"/>
      <c r="U72" s="407"/>
      <c r="V72" s="407"/>
      <c r="W72" s="407"/>
      <c r="X72" s="407"/>
      <c r="Y72" s="407"/>
      <c r="Z72" s="407"/>
      <c r="AA72" s="407"/>
      <c r="AB72" s="407"/>
      <c r="AC72" s="407"/>
      <c r="AD72" s="407"/>
      <c r="AE72" s="407"/>
      <c r="AF72" s="407"/>
      <c r="AG72" s="407"/>
      <c r="AH72" s="407"/>
    </row>
    <row r="73">
      <c r="A73" s="407"/>
      <c r="B73" s="407"/>
      <c r="C73" s="407"/>
      <c r="D73" s="407"/>
      <c r="E73" s="407"/>
      <c r="F73" s="409"/>
      <c r="G73" s="407"/>
      <c r="H73" s="407"/>
      <c r="I73" s="409"/>
      <c r="J73" s="407"/>
      <c r="K73" s="407"/>
      <c r="L73" s="409"/>
      <c r="M73" s="407"/>
      <c r="N73" s="407"/>
      <c r="O73" s="409"/>
      <c r="P73" s="407"/>
      <c r="Q73" s="409"/>
      <c r="R73" s="407"/>
      <c r="S73" s="407"/>
      <c r="T73" s="407"/>
      <c r="U73" s="407"/>
      <c r="V73" s="407"/>
      <c r="W73" s="407"/>
      <c r="X73" s="407"/>
      <c r="Y73" s="407"/>
      <c r="Z73" s="407"/>
      <c r="AA73" s="407"/>
      <c r="AB73" s="407"/>
      <c r="AC73" s="407"/>
      <c r="AD73" s="407"/>
      <c r="AE73" s="407"/>
      <c r="AF73" s="407"/>
      <c r="AG73" s="407"/>
      <c r="AH73" s="407"/>
    </row>
    <row r="74">
      <c r="A74" s="407"/>
      <c r="B74" s="407"/>
      <c r="C74" s="407"/>
      <c r="D74" s="407"/>
      <c r="E74" s="407"/>
      <c r="F74" s="409"/>
      <c r="G74" s="407"/>
      <c r="H74" s="407"/>
      <c r="I74" s="409"/>
      <c r="J74" s="407"/>
      <c r="K74" s="407"/>
      <c r="L74" s="409"/>
      <c r="M74" s="407"/>
      <c r="N74" s="407"/>
      <c r="O74" s="409"/>
      <c r="P74" s="407"/>
      <c r="Q74" s="409"/>
      <c r="R74" s="407"/>
      <c r="S74" s="407"/>
      <c r="T74" s="407"/>
      <c r="U74" s="407"/>
      <c r="V74" s="407"/>
      <c r="W74" s="407"/>
      <c r="X74" s="407"/>
      <c r="Y74" s="407"/>
      <c r="Z74" s="407"/>
      <c r="AA74" s="407"/>
      <c r="AB74" s="407"/>
      <c r="AC74" s="407"/>
      <c r="AD74" s="407"/>
      <c r="AE74" s="407"/>
      <c r="AF74" s="407"/>
      <c r="AG74" s="407"/>
      <c r="AH74" s="407"/>
    </row>
    <row r="75">
      <c r="A75" s="407"/>
      <c r="B75" s="407"/>
      <c r="C75" s="407"/>
      <c r="D75" s="407"/>
      <c r="E75" s="407"/>
      <c r="F75" s="409"/>
      <c r="G75" s="407"/>
      <c r="H75" s="407"/>
      <c r="I75" s="409"/>
      <c r="J75" s="407"/>
      <c r="K75" s="407"/>
      <c r="L75" s="409"/>
      <c r="M75" s="407"/>
      <c r="N75" s="407"/>
      <c r="O75" s="409"/>
      <c r="P75" s="407"/>
      <c r="Q75" s="409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</row>
    <row r="76">
      <c r="A76" s="407"/>
      <c r="B76" s="407"/>
      <c r="C76" s="407"/>
      <c r="D76" s="407"/>
      <c r="E76" s="407"/>
      <c r="F76" s="409"/>
      <c r="G76" s="407"/>
      <c r="H76" s="407"/>
      <c r="I76" s="409"/>
      <c r="J76" s="407"/>
      <c r="K76" s="407"/>
      <c r="L76" s="409"/>
      <c r="M76" s="407"/>
      <c r="N76" s="407"/>
      <c r="O76" s="409"/>
      <c r="P76" s="407"/>
      <c r="Q76" s="409"/>
      <c r="R76" s="407"/>
      <c r="S76" s="407"/>
      <c r="T76" s="407"/>
      <c r="U76" s="407"/>
      <c r="V76" s="407"/>
      <c r="W76" s="407"/>
      <c r="X76" s="407"/>
      <c r="Y76" s="407"/>
      <c r="Z76" s="407"/>
      <c r="AA76" s="407"/>
      <c r="AB76" s="407"/>
      <c r="AC76" s="407"/>
      <c r="AD76" s="407"/>
      <c r="AE76" s="407"/>
      <c r="AF76" s="407"/>
      <c r="AG76" s="407"/>
      <c r="AH76" s="407"/>
    </row>
    <row r="77">
      <c r="A77" s="407"/>
      <c r="B77" s="407"/>
      <c r="C77" s="407"/>
      <c r="D77" s="407"/>
      <c r="E77" s="407"/>
      <c r="F77" s="409"/>
      <c r="G77" s="407"/>
      <c r="H77" s="407"/>
      <c r="I77" s="409"/>
      <c r="J77" s="407"/>
      <c r="K77" s="407"/>
      <c r="L77" s="409"/>
      <c r="M77" s="407"/>
      <c r="N77" s="407"/>
      <c r="O77" s="409"/>
      <c r="P77" s="407"/>
      <c r="Q77" s="409"/>
      <c r="R77" s="407"/>
      <c r="S77" s="407"/>
      <c r="T77" s="407"/>
      <c r="U77" s="407"/>
      <c r="V77" s="407"/>
      <c r="W77" s="407"/>
      <c r="X77" s="407"/>
      <c r="Y77" s="407"/>
      <c r="Z77" s="407"/>
      <c r="AA77" s="407"/>
      <c r="AB77" s="407"/>
      <c r="AC77" s="407"/>
      <c r="AD77" s="407"/>
      <c r="AE77" s="407"/>
      <c r="AF77" s="407"/>
      <c r="AG77" s="407"/>
      <c r="AH77" s="407"/>
    </row>
    <row r="78">
      <c r="A78" s="407"/>
      <c r="B78" s="407"/>
      <c r="C78" s="407"/>
      <c r="D78" s="407"/>
      <c r="E78" s="407"/>
      <c r="F78" s="409"/>
      <c r="G78" s="407"/>
      <c r="H78" s="407"/>
      <c r="I78" s="409"/>
      <c r="J78" s="407"/>
      <c r="K78" s="407"/>
      <c r="L78" s="409"/>
      <c r="M78" s="407"/>
      <c r="N78" s="407"/>
      <c r="O78" s="409"/>
      <c r="P78" s="407"/>
      <c r="Q78" s="409"/>
      <c r="R78" s="407"/>
      <c r="S78" s="407"/>
      <c r="T78" s="407"/>
      <c r="U78" s="407"/>
      <c r="V78" s="407"/>
      <c r="W78" s="407"/>
      <c r="X78" s="407"/>
      <c r="Y78" s="407"/>
      <c r="Z78" s="407"/>
      <c r="AA78" s="407"/>
      <c r="AB78" s="407"/>
      <c r="AC78" s="407"/>
      <c r="AD78" s="407"/>
      <c r="AE78" s="407"/>
      <c r="AF78" s="407"/>
      <c r="AG78" s="407"/>
      <c r="AH78" s="407"/>
    </row>
    <row r="79">
      <c r="A79" s="407"/>
      <c r="B79" s="407"/>
      <c r="C79" s="407"/>
      <c r="D79" s="407"/>
      <c r="E79" s="407"/>
      <c r="F79" s="409"/>
      <c r="G79" s="407"/>
      <c r="H79" s="407"/>
      <c r="I79" s="409"/>
      <c r="J79" s="407"/>
      <c r="K79" s="407"/>
      <c r="L79" s="409"/>
      <c r="M79" s="407"/>
      <c r="N79" s="407"/>
      <c r="O79" s="409"/>
      <c r="P79" s="407"/>
      <c r="Q79" s="409"/>
      <c r="R79" s="407"/>
      <c r="S79" s="407"/>
      <c r="T79" s="407"/>
      <c r="U79" s="407"/>
      <c r="V79" s="407"/>
      <c r="W79" s="407"/>
      <c r="X79" s="407"/>
      <c r="Y79" s="407"/>
      <c r="Z79" s="407"/>
      <c r="AA79" s="407"/>
      <c r="AB79" s="407"/>
      <c r="AC79" s="407"/>
      <c r="AD79" s="407"/>
      <c r="AE79" s="407"/>
      <c r="AF79" s="407"/>
      <c r="AG79" s="407"/>
      <c r="AH79" s="407"/>
    </row>
    <row r="80">
      <c r="A80" s="407"/>
      <c r="B80" s="407"/>
      <c r="C80" s="407"/>
      <c r="D80" s="407"/>
      <c r="E80" s="407"/>
      <c r="F80" s="409"/>
      <c r="G80" s="407"/>
      <c r="H80" s="407"/>
      <c r="I80" s="409"/>
      <c r="J80" s="407"/>
      <c r="K80" s="407"/>
      <c r="L80" s="409"/>
      <c r="M80" s="407"/>
      <c r="N80" s="407"/>
      <c r="O80" s="409"/>
      <c r="P80" s="407"/>
      <c r="Q80" s="409"/>
      <c r="R80" s="407"/>
      <c r="S80" s="407"/>
      <c r="T80" s="407"/>
      <c r="U80" s="407"/>
      <c r="V80" s="407"/>
      <c r="W80" s="407"/>
      <c r="X80" s="407"/>
      <c r="Y80" s="407"/>
      <c r="Z80" s="407"/>
      <c r="AA80" s="407"/>
      <c r="AB80" s="407"/>
      <c r="AC80" s="407"/>
      <c r="AD80" s="407"/>
      <c r="AE80" s="407"/>
      <c r="AF80" s="407"/>
      <c r="AG80" s="407"/>
      <c r="AH80" s="407"/>
    </row>
    <row r="81">
      <c r="A81" s="407"/>
      <c r="B81" s="407"/>
      <c r="C81" s="407"/>
      <c r="D81" s="407"/>
      <c r="E81" s="407"/>
      <c r="F81" s="409"/>
      <c r="G81" s="407"/>
      <c r="H81" s="407"/>
      <c r="I81" s="409"/>
      <c r="J81" s="407"/>
      <c r="K81" s="407"/>
      <c r="L81" s="409"/>
      <c r="M81" s="407"/>
      <c r="N81" s="407"/>
      <c r="O81" s="409"/>
      <c r="P81" s="407"/>
      <c r="Q81" s="409"/>
      <c r="R81" s="407"/>
      <c r="S81" s="407"/>
      <c r="T81" s="407"/>
      <c r="U81" s="407"/>
      <c r="V81" s="407"/>
      <c r="W81" s="407"/>
      <c r="X81" s="407"/>
      <c r="Y81" s="407"/>
      <c r="Z81" s="407"/>
      <c r="AA81" s="407"/>
      <c r="AB81" s="407"/>
      <c r="AC81" s="407"/>
      <c r="AD81" s="407"/>
      <c r="AE81" s="407"/>
      <c r="AF81" s="407"/>
      <c r="AG81" s="407"/>
      <c r="AH81" s="407"/>
    </row>
    <row r="82">
      <c r="A82" s="407"/>
      <c r="B82" s="407"/>
      <c r="C82" s="407"/>
      <c r="D82" s="407"/>
      <c r="E82" s="407"/>
      <c r="F82" s="409"/>
      <c r="G82" s="407"/>
      <c r="H82" s="407"/>
      <c r="I82" s="409"/>
      <c r="J82" s="407"/>
      <c r="K82" s="407"/>
      <c r="L82" s="409"/>
      <c r="M82" s="407"/>
      <c r="N82" s="407"/>
      <c r="O82" s="409"/>
      <c r="P82" s="407"/>
      <c r="Q82" s="409"/>
      <c r="R82" s="407"/>
      <c r="S82" s="407"/>
      <c r="T82" s="407"/>
      <c r="U82" s="407"/>
      <c r="V82" s="407"/>
      <c r="W82" s="407"/>
      <c r="X82" s="407"/>
      <c r="Y82" s="407"/>
      <c r="Z82" s="407"/>
      <c r="AA82" s="407"/>
      <c r="AB82" s="407"/>
      <c r="AC82" s="407"/>
      <c r="AD82" s="407"/>
      <c r="AE82" s="407"/>
      <c r="AF82" s="407"/>
      <c r="AG82" s="407"/>
      <c r="AH82" s="407"/>
    </row>
    <row r="83">
      <c r="A83" s="407"/>
      <c r="B83" s="407"/>
      <c r="C83" s="407"/>
      <c r="D83" s="407"/>
      <c r="E83" s="407"/>
      <c r="F83" s="409"/>
      <c r="G83" s="407"/>
      <c r="H83" s="407"/>
      <c r="I83" s="409"/>
      <c r="J83" s="407"/>
      <c r="K83" s="407"/>
      <c r="L83" s="409"/>
      <c r="M83" s="407"/>
      <c r="N83" s="407"/>
      <c r="O83" s="409"/>
      <c r="P83" s="407"/>
      <c r="Q83" s="409"/>
      <c r="R83" s="407"/>
      <c r="S83" s="407"/>
      <c r="T83" s="407"/>
      <c r="U83" s="407"/>
      <c r="V83" s="407"/>
      <c r="W83" s="407"/>
      <c r="X83" s="407"/>
      <c r="Y83" s="407"/>
      <c r="Z83" s="407"/>
      <c r="AA83" s="407"/>
      <c r="AB83" s="407"/>
      <c r="AC83" s="407"/>
      <c r="AD83" s="407"/>
      <c r="AE83" s="407"/>
      <c r="AF83" s="407"/>
      <c r="AG83" s="407"/>
      <c r="AH83" s="407"/>
    </row>
    <row r="84">
      <c r="A84" s="407"/>
      <c r="B84" s="407"/>
      <c r="C84" s="407"/>
      <c r="D84" s="407"/>
      <c r="E84" s="407"/>
      <c r="F84" s="409"/>
      <c r="G84" s="407"/>
      <c r="H84" s="407"/>
      <c r="I84" s="409"/>
      <c r="J84" s="407"/>
      <c r="K84" s="407"/>
      <c r="L84" s="409"/>
      <c r="M84" s="407"/>
      <c r="N84" s="407"/>
      <c r="O84" s="409"/>
      <c r="P84" s="407"/>
      <c r="Q84" s="409"/>
      <c r="R84" s="407"/>
      <c r="S84" s="407"/>
      <c r="T84" s="407"/>
      <c r="U84" s="407"/>
      <c r="V84" s="407"/>
      <c r="W84" s="407"/>
      <c r="X84" s="407"/>
      <c r="Y84" s="407"/>
      <c r="Z84" s="407"/>
      <c r="AA84" s="407"/>
      <c r="AB84" s="407"/>
      <c r="AC84" s="407"/>
      <c r="AD84" s="407"/>
      <c r="AE84" s="407"/>
      <c r="AF84" s="407"/>
      <c r="AG84" s="407"/>
      <c r="AH84" s="407"/>
    </row>
    <row r="85">
      <c r="A85" s="407"/>
      <c r="B85" s="407"/>
      <c r="C85" s="407"/>
      <c r="D85" s="407"/>
      <c r="E85" s="407"/>
      <c r="F85" s="409"/>
      <c r="G85" s="407"/>
      <c r="H85" s="407"/>
      <c r="I85" s="409"/>
      <c r="J85" s="407"/>
      <c r="K85" s="407"/>
      <c r="L85" s="409"/>
      <c r="M85" s="407"/>
      <c r="N85" s="407"/>
      <c r="O85" s="409"/>
      <c r="P85" s="407"/>
      <c r="Q85" s="409"/>
      <c r="R85" s="407"/>
      <c r="S85" s="407"/>
      <c r="T85" s="407"/>
      <c r="U85" s="407"/>
      <c r="V85" s="407"/>
      <c r="W85" s="407"/>
      <c r="X85" s="407"/>
      <c r="Y85" s="407"/>
      <c r="Z85" s="407"/>
      <c r="AA85" s="407"/>
      <c r="AB85" s="407"/>
      <c r="AC85" s="407"/>
      <c r="AD85" s="407"/>
      <c r="AE85" s="407"/>
      <c r="AF85" s="407"/>
      <c r="AG85" s="407"/>
      <c r="AH85" s="407"/>
    </row>
    <row r="86">
      <c r="A86" s="407"/>
      <c r="B86" s="407"/>
      <c r="C86" s="407"/>
      <c r="D86" s="407"/>
      <c r="E86" s="407"/>
      <c r="F86" s="409"/>
      <c r="G86" s="407"/>
      <c r="H86" s="407"/>
      <c r="I86" s="409"/>
      <c r="J86" s="407"/>
      <c r="K86" s="407"/>
      <c r="L86" s="409"/>
      <c r="M86" s="407"/>
      <c r="N86" s="407"/>
      <c r="O86" s="409"/>
      <c r="P86" s="407"/>
      <c r="Q86" s="409"/>
      <c r="R86" s="407"/>
      <c r="S86" s="407"/>
      <c r="T86" s="407"/>
      <c r="U86" s="407"/>
      <c r="V86" s="407"/>
      <c r="W86" s="407"/>
      <c r="X86" s="407"/>
      <c r="Y86" s="407"/>
      <c r="Z86" s="407"/>
      <c r="AA86" s="407"/>
      <c r="AB86" s="407"/>
      <c r="AC86" s="407"/>
      <c r="AD86" s="407"/>
      <c r="AE86" s="407"/>
      <c r="AF86" s="407"/>
      <c r="AG86" s="407"/>
      <c r="AH86" s="407"/>
    </row>
    <row r="87">
      <c r="A87" s="407"/>
      <c r="B87" s="407"/>
      <c r="C87" s="407"/>
      <c r="D87" s="407"/>
      <c r="E87" s="407"/>
      <c r="F87" s="409"/>
      <c r="G87" s="407"/>
      <c r="H87" s="407"/>
      <c r="I87" s="409"/>
      <c r="J87" s="407"/>
      <c r="K87" s="407"/>
      <c r="L87" s="409"/>
      <c r="M87" s="407"/>
      <c r="N87" s="407"/>
      <c r="O87" s="409"/>
      <c r="P87" s="407"/>
      <c r="Q87" s="409"/>
      <c r="R87" s="407"/>
      <c r="S87" s="407"/>
      <c r="T87" s="407"/>
      <c r="U87" s="407"/>
      <c r="V87" s="407"/>
      <c r="W87" s="407"/>
      <c r="X87" s="407"/>
      <c r="Y87" s="407"/>
      <c r="Z87" s="407"/>
      <c r="AA87" s="407"/>
      <c r="AB87" s="407"/>
      <c r="AC87" s="407"/>
      <c r="AD87" s="407"/>
      <c r="AE87" s="407"/>
      <c r="AF87" s="407"/>
      <c r="AG87" s="407"/>
      <c r="AH87" s="407"/>
    </row>
    <row r="88">
      <c r="A88" s="407"/>
      <c r="B88" s="407"/>
      <c r="C88" s="407"/>
      <c r="D88" s="407"/>
      <c r="E88" s="407"/>
      <c r="F88" s="409"/>
      <c r="G88" s="407"/>
      <c r="H88" s="407"/>
      <c r="I88" s="409"/>
      <c r="J88" s="407"/>
      <c r="K88" s="407"/>
      <c r="L88" s="409"/>
      <c r="M88" s="407"/>
      <c r="N88" s="407"/>
      <c r="O88" s="409"/>
      <c r="P88" s="407"/>
      <c r="Q88" s="409"/>
      <c r="R88" s="407"/>
      <c r="S88" s="407"/>
      <c r="T88" s="407"/>
      <c r="U88" s="407"/>
      <c r="V88" s="407"/>
      <c r="W88" s="407"/>
      <c r="X88" s="407"/>
      <c r="Y88" s="407"/>
      <c r="Z88" s="407"/>
      <c r="AA88" s="407"/>
      <c r="AB88" s="407"/>
      <c r="AC88" s="407"/>
      <c r="AD88" s="407"/>
      <c r="AE88" s="407"/>
      <c r="AF88" s="407"/>
      <c r="AG88" s="407"/>
      <c r="AH88" s="407"/>
    </row>
    <row r="89">
      <c r="A89" s="407"/>
      <c r="B89" s="407"/>
      <c r="C89" s="407"/>
      <c r="D89" s="407"/>
      <c r="E89" s="407"/>
      <c r="F89" s="409"/>
      <c r="G89" s="407"/>
      <c r="H89" s="407"/>
      <c r="I89" s="409"/>
      <c r="J89" s="407"/>
      <c r="K89" s="407"/>
      <c r="L89" s="409"/>
      <c r="M89" s="407"/>
      <c r="N89" s="407"/>
      <c r="O89" s="409"/>
      <c r="P89" s="407"/>
      <c r="Q89" s="409"/>
      <c r="R89" s="407"/>
      <c r="S89" s="407"/>
      <c r="T89" s="407"/>
      <c r="U89" s="407"/>
      <c r="V89" s="407"/>
      <c r="W89" s="407"/>
      <c r="X89" s="407"/>
      <c r="Y89" s="407"/>
      <c r="Z89" s="407"/>
      <c r="AA89" s="407"/>
      <c r="AB89" s="407"/>
      <c r="AC89" s="407"/>
      <c r="AD89" s="407"/>
      <c r="AE89" s="407"/>
      <c r="AF89" s="407"/>
      <c r="AG89" s="407"/>
      <c r="AH89" s="407"/>
    </row>
    <row r="90">
      <c r="A90" s="407"/>
      <c r="B90" s="407"/>
      <c r="C90" s="407"/>
      <c r="D90" s="407"/>
      <c r="E90" s="407"/>
      <c r="F90" s="409"/>
      <c r="G90" s="407"/>
      <c r="H90" s="407"/>
      <c r="I90" s="409"/>
      <c r="J90" s="407"/>
      <c r="K90" s="407"/>
      <c r="L90" s="409"/>
      <c r="M90" s="407"/>
      <c r="N90" s="407"/>
      <c r="O90" s="409"/>
      <c r="P90" s="407"/>
      <c r="Q90" s="409"/>
      <c r="R90" s="407"/>
      <c r="S90" s="407"/>
      <c r="T90" s="407"/>
      <c r="U90" s="407"/>
      <c r="V90" s="407"/>
      <c r="W90" s="407"/>
      <c r="X90" s="407"/>
      <c r="Y90" s="407"/>
      <c r="Z90" s="407"/>
      <c r="AA90" s="407"/>
      <c r="AB90" s="407"/>
      <c r="AC90" s="407"/>
      <c r="AD90" s="407"/>
      <c r="AE90" s="407"/>
      <c r="AF90" s="407"/>
      <c r="AG90" s="407"/>
      <c r="AH90" s="407"/>
    </row>
    <row r="91">
      <c r="A91" s="407"/>
      <c r="B91" s="407"/>
      <c r="C91" s="407"/>
      <c r="D91" s="407"/>
      <c r="E91" s="407"/>
      <c r="F91" s="409"/>
      <c r="G91" s="407"/>
      <c r="H91" s="407"/>
      <c r="I91" s="409"/>
      <c r="J91" s="407"/>
      <c r="K91" s="407"/>
      <c r="L91" s="409"/>
      <c r="M91" s="407"/>
      <c r="N91" s="407"/>
      <c r="O91" s="409"/>
      <c r="P91" s="407"/>
      <c r="Q91" s="409"/>
      <c r="R91" s="407"/>
      <c r="S91" s="407"/>
      <c r="T91" s="407"/>
      <c r="U91" s="407"/>
      <c r="V91" s="407"/>
      <c r="W91" s="407"/>
      <c r="X91" s="407"/>
      <c r="Y91" s="407"/>
      <c r="Z91" s="407"/>
      <c r="AA91" s="407"/>
      <c r="AB91" s="407"/>
      <c r="AC91" s="407"/>
      <c r="AD91" s="407"/>
      <c r="AE91" s="407"/>
      <c r="AF91" s="407"/>
      <c r="AG91" s="407"/>
      <c r="AH91" s="407"/>
    </row>
    <row r="92">
      <c r="A92" s="407"/>
      <c r="B92" s="407"/>
      <c r="C92" s="407"/>
      <c r="D92" s="407"/>
      <c r="E92" s="407"/>
      <c r="F92" s="409"/>
      <c r="G92" s="407"/>
      <c r="H92" s="407"/>
      <c r="I92" s="409"/>
      <c r="J92" s="407"/>
      <c r="K92" s="407"/>
      <c r="L92" s="409"/>
      <c r="M92" s="407"/>
      <c r="N92" s="407"/>
      <c r="O92" s="409"/>
      <c r="P92" s="407"/>
      <c r="Q92" s="409"/>
      <c r="R92" s="407"/>
      <c r="S92" s="407"/>
      <c r="T92" s="407"/>
      <c r="U92" s="407"/>
      <c r="V92" s="407"/>
      <c r="W92" s="407"/>
      <c r="X92" s="407"/>
      <c r="Y92" s="407"/>
      <c r="Z92" s="407"/>
      <c r="AA92" s="407"/>
      <c r="AB92" s="407"/>
      <c r="AC92" s="407"/>
      <c r="AD92" s="407"/>
      <c r="AE92" s="407"/>
      <c r="AF92" s="407"/>
      <c r="AG92" s="407"/>
      <c r="AH92" s="407"/>
    </row>
    <row r="93">
      <c r="A93" s="407"/>
      <c r="B93" s="407"/>
      <c r="C93" s="407"/>
      <c r="D93" s="407"/>
      <c r="E93" s="407"/>
      <c r="F93" s="409"/>
      <c r="G93" s="407"/>
      <c r="H93" s="407"/>
      <c r="I93" s="409"/>
      <c r="J93" s="407"/>
      <c r="K93" s="407"/>
      <c r="L93" s="409"/>
      <c r="M93" s="407"/>
      <c r="N93" s="407"/>
      <c r="O93" s="409"/>
      <c r="P93" s="407"/>
      <c r="Q93" s="409"/>
      <c r="R93" s="407"/>
      <c r="S93" s="407"/>
      <c r="T93" s="407"/>
      <c r="U93" s="407"/>
      <c r="V93" s="407"/>
      <c r="W93" s="407"/>
      <c r="X93" s="407"/>
      <c r="Y93" s="407"/>
      <c r="Z93" s="407"/>
      <c r="AA93" s="407"/>
      <c r="AB93" s="407"/>
      <c r="AC93" s="407"/>
      <c r="AD93" s="407"/>
      <c r="AE93" s="407"/>
      <c r="AF93" s="407"/>
      <c r="AG93" s="407"/>
      <c r="AH93" s="407"/>
    </row>
    <row r="94">
      <c r="A94" s="407"/>
      <c r="B94" s="407"/>
      <c r="C94" s="407"/>
      <c r="D94" s="407"/>
      <c r="E94" s="407"/>
      <c r="F94" s="409"/>
      <c r="G94" s="407"/>
      <c r="H94" s="407"/>
      <c r="I94" s="409"/>
      <c r="J94" s="407"/>
      <c r="K94" s="407"/>
      <c r="L94" s="409"/>
      <c r="M94" s="407"/>
      <c r="N94" s="407"/>
      <c r="O94" s="409"/>
      <c r="P94" s="407"/>
      <c r="Q94" s="409"/>
      <c r="R94" s="407"/>
      <c r="S94" s="407"/>
      <c r="T94" s="407"/>
      <c r="U94" s="407"/>
      <c r="V94" s="407"/>
      <c r="W94" s="407"/>
      <c r="X94" s="407"/>
      <c r="Y94" s="407"/>
      <c r="Z94" s="407"/>
      <c r="AA94" s="407"/>
      <c r="AB94" s="407"/>
      <c r="AC94" s="407"/>
      <c r="AD94" s="407"/>
      <c r="AE94" s="407"/>
      <c r="AF94" s="407"/>
      <c r="AG94" s="407"/>
      <c r="AH94" s="407"/>
    </row>
    <row r="95">
      <c r="A95" s="407"/>
      <c r="B95" s="407"/>
      <c r="C95" s="407"/>
      <c r="D95" s="407"/>
      <c r="E95" s="407"/>
      <c r="F95" s="409"/>
      <c r="G95" s="407"/>
      <c r="H95" s="407"/>
      <c r="I95" s="409"/>
      <c r="J95" s="407"/>
      <c r="K95" s="407"/>
      <c r="L95" s="409"/>
      <c r="M95" s="407"/>
      <c r="N95" s="407"/>
      <c r="O95" s="409"/>
      <c r="P95" s="407"/>
      <c r="Q95" s="409"/>
      <c r="R95" s="407"/>
      <c r="S95" s="407"/>
      <c r="T95" s="407"/>
      <c r="U95" s="407"/>
      <c r="V95" s="407"/>
      <c r="W95" s="407"/>
      <c r="X95" s="407"/>
      <c r="Y95" s="407"/>
      <c r="Z95" s="407"/>
      <c r="AA95" s="407"/>
      <c r="AB95" s="407"/>
      <c r="AC95" s="407"/>
      <c r="AD95" s="407"/>
      <c r="AE95" s="407"/>
      <c r="AF95" s="407"/>
      <c r="AG95" s="407"/>
      <c r="AH95" s="407"/>
    </row>
    <row r="96">
      <c r="A96" s="407"/>
      <c r="B96" s="407"/>
      <c r="C96" s="407"/>
      <c r="D96" s="407"/>
      <c r="E96" s="407"/>
      <c r="F96" s="409"/>
      <c r="G96" s="407"/>
      <c r="H96" s="407"/>
      <c r="I96" s="409"/>
      <c r="J96" s="407"/>
      <c r="K96" s="407"/>
      <c r="L96" s="409"/>
      <c r="M96" s="407"/>
      <c r="N96" s="407"/>
      <c r="O96" s="409"/>
      <c r="P96" s="407"/>
      <c r="Q96" s="409"/>
      <c r="R96" s="407"/>
      <c r="S96" s="407"/>
      <c r="T96" s="407"/>
      <c r="U96" s="407"/>
      <c r="V96" s="407"/>
      <c r="W96" s="407"/>
      <c r="X96" s="407"/>
      <c r="Y96" s="407"/>
      <c r="Z96" s="407"/>
      <c r="AA96" s="407"/>
      <c r="AB96" s="407"/>
      <c r="AC96" s="407"/>
      <c r="AD96" s="407"/>
      <c r="AE96" s="407"/>
      <c r="AF96" s="407"/>
      <c r="AG96" s="407"/>
      <c r="AH96" s="407"/>
    </row>
    <row r="97">
      <c r="A97" s="407"/>
      <c r="B97" s="407"/>
      <c r="C97" s="407"/>
      <c r="D97" s="407"/>
      <c r="E97" s="407"/>
      <c r="F97" s="409"/>
      <c r="G97" s="407"/>
      <c r="H97" s="407"/>
      <c r="I97" s="409"/>
      <c r="J97" s="407"/>
      <c r="K97" s="407"/>
      <c r="L97" s="409"/>
      <c r="M97" s="407"/>
      <c r="N97" s="407"/>
      <c r="O97" s="409"/>
      <c r="P97" s="407"/>
      <c r="Q97" s="409"/>
      <c r="R97" s="407"/>
      <c r="S97" s="407"/>
      <c r="T97" s="407"/>
      <c r="U97" s="407"/>
      <c r="V97" s="407"/>
      <c r="W97" s="407"/>
      <c r="X97" s="407"/>
      <c r="Y97" s="407"/>
      <c r="Z97" s="407"/>
      <c r="AA97" s="407"/>
      <c r="AB97" s="407"/>
      <c r="AC97" s="407"/>
      <c r="AD97" s="407"/>
      <c r="AE97" s="407"/>
      <c r="AF97" s="407"/>
      <c r="AG97" s="407"/>
      <c r="AH97" s="407"/>
    </row>
    <row r="98">
      <c r="A98" s="407"/>
      <c r="B98" s="407"/>
      <c r="C98" s="407"/>
      <c r="D98" s="407"/>
      <c r="E98" s="407"/>
      <c r="F98" s="409"/>
      <c r="G98" s="407"/>
      <c r="H98" s="407"/>
      <c r="I98" s="409"/>
      <c r="J98" s="407"/>
      <c r="K98" s="407"/>
      <c r="L98" s="409"/>
      <c r="M98" s="407"/>
      <c r="N98" s="407"/>
      <c r="O98" s="409"/>
      <c r="P98" s="407"/>
      <c r="Q98" s="409"/>
      <c r="R98" s="407"/>
      <c r="S98" s="407"/>
      <c r="T98" s="407"/>
      <c r="U98" s="407"/>
      <c r="V98" s="407"/>
      <c r="W98" s="407"/>
      <c r="X98" s="407"/>
      <c r="Y98" s="407"/>
      <c r="Z98" s="407"/>
      <c r="AA98" s="407"/>
      <c r="AB98" s="407"/>
      <c r="AC98" s="407"/>
      <c r="AD98" s="407"/>
      <c r="AE98" s="407"/>
      <c r="AF98" s="407"/>
      <c r="AG98" s="407"/>
      <c r="AH98" s="407"/>
    </row>
    <row r="99">
      <c r="A99" s="407"/>
      <c r="B99" s="407"/>
      <c r="C99" s="407"/>
      <c r="D99" s="407"/>
      <c r="E99" s="407"/>
      <c r="F99" s="409"/>
      <c r="G99" s="407"/>
      <c r="H99" s="407"/>
      <c r="I99" s="409"/>
      <c r="J99" s="407"/>
      <c r="K99" s="407"/>
      <c r="L99" s="409"/>
      <c r="M99" s="407"/>
      <c r="N99" s="407"/>
      <c r="O99" s="409"/>
      <c r="P99" s="407"/>
      <c r="Q99" s="409"/>
      <c r="R99" s="407"/>
      <c r="S99" s="407"/>
      <c r="T99" s="407"/>
      <c r="U99" s="407"/>
      <c r="V99" s="407"/>
      <c r="W99" s="407"/>
      <c r="X99" s="407"/>
      <c r="Y99" s="407"/>
      <c r="Z99" s="407"/>
      <c r="AA99" s="407"/>
      <c r="AB99" s="407"/>
      <c r="AC99" s="407"/>
      <c r="AD99" s="407"/>
      <c r="AE99" s="407"/>
      <c r="AF99" s="407"/>
      <c r="AG99" s="407"/>
      <c r="AH99" s="407"/>
    </row>
    <row r="100">
      <c r="A100" s="407"/>
      <c r="B100" s="407"/>
      <c r="C100" s="407"/>
      <c r="D100" s="407"/>
      <c r="E100" s="407"/>
      <c r="F100" s="409"/>
      <c r="G100" s="407"/>
      <c r="H100" s="407"/>
      <c r="I100" s="409"/>
      <c r="J100" s="407"/>
      <c r="K100" s="407"/>
      <c r="L100" s="409"/>
      <c r="M100" s="407"/>
      <c r="N100" s="407"/>
      <c r="O100" s="409"/>
      <c r="P100" s="407"/>
      <c r="Q100" s="409"/>
      <c r="R100" s="407"/>
      <c r="S100" s="407"/>
      <c r="T100" s="407"/>
      <c r="U100" s="407"/>
      <c r="V100" s="407"/>
      <c r="W100" s="407"/>
      <c r="X100" s="407"/>
      <c r="Y100" s="407"/>
      <c r="Z100" s="407"/>
      <c r="AA100" s="407"/>
      <c r="AB100" s="407"/>
      <c r="AC100" s="407"/>
      <c r="AD100" s="407"/>
      <c r="AE100" s="407"/>
      <c r="AF100" s="407"/>
      <c r="AG100" s="407"/>
      <c r="AH100" s="407"/>
    </row>
    <row r="101">
      <c r="A101" s="407"/>
      <c r="B101" s="407"/>
      <c r="C101" s="407"/>
      <c r="D101" s="407"/>
      <c r="E101" s="407"/>
      <c r="F101" s="409"/>
      <c r="G101" s="407"/>
      <c r="H101" s="407"/>
      <c r="I101" s="409"/>
      <c r="J101" s="407"/>
      <c r="K101" s="407"/>
      <c r="L101" s="409"/>
      <c r="M101" s="407"/>
      <c r="N101" s="407"/>
      <c r="O101" s="409"/>
      <c r="P101" s="407"/>
      <c r="Q101" s="409"/>
      <c r="R101" s="407"/>
      <c r="S101" s="407"/>
      <c r="T101" s="407"/>
      <c r="U101" s="407"/>
      <c r="V101" s="407"/>
      <c r="W101" s="407"/>
      <c r="X101" s="407"/>
      <c r="Y101" s="407"/>
      <c r="Z101" s="407"/>
      <c r="AA101" s="407"/>
      <c r="AB101" s="407"/>
      <c r="AC101" s="407"/>
      <c r="AD101" s="407"/>
      <c r="AE101" s="407"/>
      <c r="AF101" s="407"/>
      <c r="AG101" s="407"/>
      <c r="AH101" s="407"/>
    </row>
    <row r="102">
      <c r="A102" s="407"/>
      <c r="B102" s="407"/>
      <c r="C102" s="407"/>
      <c r="D102" s="407"/>
      <c r="E102" s="407"/>
      <c r="F102" s="409"/>
      <c r="G102" s="407"/>
      <c r="H102" s="407"/>
      <c r="I102" s="409"/>
      <c r="J102" s="407"/>
      <c r="K102" s="407"/>
      <c r="L102" s="409"/>
      <c r="M102" s="407"/>
      <c r="N102" s="407"/>
      <c r="O102" s="409"/>
      <c r="P102" s="407"/>
      <c r="Q102" s="409"/>
      <c r="R102" s="407"/>
      <c r="S102" s="407"/>
      <c r="T102" s="407"/>
      <c r="U102" s="407"/>
      <c r="V102" s="407"/>
      <c r="W102" s="407"/>
      <c r="X102" s="407"/>
      <c r="Y102" s="407"/>
      <c r="Z102" s="407"/>
      <c r="AA102" s="407"/>
      <c r="AB102" s="407"/>
      <c r="AC102" s="407"/>
      <c r="AD102" s="407"/>
      <c r="AE102" s="407"/>
      <c r="AF102" s="407"/>
      <c r="AG102" s="407"/>
      <c r="AH102" s="407"/>
    </row>
    <row r="103">
      <c r="A103" s="407"/>
      <c r="B103" s="407"/>
      <c r="C103" s="407"/>
      <c r="D103" s="407"/>
      <c r="E103" s="407"/>
      <c r="F103" s="409"/>
      <c r="G103" s="407"/>
      <c r="H103" s="407"/>
      <c r="I103" s="409"/>
      <c r="J103" s="407"/>
      <c r="K103" s="407"/>
      <c r="L103" s="409"/>
      <c r="M103" s="407"/>
      <c r="N103" s="407"/>
      <c r="O103" s="409"/>
      <c r="P103" s="407"/>
      <c r="Q103" s="409"/>
      <c r="R103" s="407"/>
      <c r="S103" s="407"/>
      <c r="T103" s="407"/>
      <c r="U103" s="407"/>
      <c r="V103" s="407"/>
      <c r="W103" s="407"/>
      <c r="X103" s="407"/>
      <c r="Y103" s="407"/>
      <c r="Z103" s="407"/>
      <c r="AA103" s="407"/>
      <c r="AB103" s="407"/>
      <c r="AC103" s="407"/>
      <c r="AD103" s="407"/>
      <c r="AE103" s="407"/>
      <c r="AF103" s="407"/>
      <c r="AG103" s="407"/>
      <c r="AH103" s="407"/>
    </row>
    <row r="104">
      <c r="A104" s="407"/>
      <c r="B104" s="407"/>
      <c r="C104" s="407"/>
      <c r="D104" s="407"/>
      <c r="E104" s="407"/>
      <c r="F104" s="409"/>
      <c r="G104" s="407"/>
      <c r="H104" s="407"/>
      <c r="I104" s="409"/>
      <c r="J104" s="407"/>
      <c r="K104" s="407"/>
      <c r="L104" s="409"/>
      <c r="M104" s="407"/>
      <c r="N104" s="407"/>
      <c r="O104" s="409"/>
      <c r="P104" s="407"/>
      <c r="Q104" s="409"/>
      <c r="R104" s="407"/>
      <c r="S104" s="407"/>
      <c r="T104" s="407"/>
      <c r="U104" s="407"/>
      <c r="V104" s="407"/>
      <c r="W104" s="407"/>
      <c r="X104" s="407"/>
      <c r="Y104" s="407"/>
      <c r="Z104" s="407"/>
      <c r="AA104" s="407"/>
      <c r="AB104" s="407"/>
      <c r="AC104" s="407"/>
      <c r="AD104" s="407"/>
      <c r="AE104" s="407"/>
      <c r="AF104" s="407"/>
      <c r="AG104" s="407"/>
      <c r="AH104" s="407"/>
    </row>
    <row r="105">
      <c r="A105" s="407"/>
      <c r="B105" s="407"/>
      <c r="C105" s="407"/>
      <c r="D105" s="407"/>
      <c r="E105" s="407"/>
      <c r="F105" s="409"/>
      <c r="G105" s="407"/>
      <c r="H105" s="407"/>
      <c r="I105" s="409"/>
      <c r="J105" s="407"/>
      <c r="K105" s="407"/>
      <c r="L105" s="409"/>
      <c r="M105" s="407"/>
      <c r="N105" s="407"/>
      <c r="O105" s="409"/>
      <c r="P105" s="407"/>
      <c r="Q105" s="409"/>
      <c r="R105" s="407"/>
      <c r="S105" s="407"/>
      <c r="T105" s="407"/>
      <c r="U105" s="407"/>
      <c r="V105" s="407"/>
      <c r="W105" s="407"/>
      <c r="X105" s="407"/>
      <c r="Y105" s="407"/>
      <c r="Z105" s="407"/>
      <c r="AA105" s="407"/>
      <c r="AB105" s="407"/>
      <c r="AC105" s="407"/>
      <c r="AD105" s="407"/>
      <c r="AE105" s="407"/>
      <c r="AF105" s="407"/>
      <c r="AG105" s="407"/>
      <c r="AH105" s="407"/>
    </row>
    <row r="106">
      <c r="A106" s="407"/>
      <c r="B106" s="407"/>
      <c r="C106" s="407"/>
      <c r="D106" s="407"/>
      <c r="E106" s="407"/>
      <c r="F106" s="409"/>
      <c r="G106" s="407"/>
      <c r="H106" s="407"/>
      <c r="I106" s="409"/>
      <c r="J106" s="407"/>
      <c r="K106" s="407"/>
      <c r="L106" s="409"/>
      <c r="M106" s="407"/>
      <c r="N106" s="407"/>
      <c r="O106" s="409"/>
      <c r="P106" s="407"/>
      <c r="Q106" s="409"/>
      <c r="R106" s="407"/>
      <c r="S106" s="407"/>
      <c r="T106" s="407"/>
      <c r="U106" s="407"/>
      <c r="V106" s="407"/>
      <c r="W106" s="407"/>
      <c r="X106" s="407"/>
      <c r="Y106" s="407"/>
      <c r="Z106" s="407"/>
      <c r="AA106" s="407"/>
      <c r="AB106" s="407"/>
      <c r="AC106" s="407"/>
      <c r="AD106" s="407"/>
      <c r="AE106" s="407"/>
      <c r="AF106" s="407"/>
      <c r="AG106" s="407"/>
      <c r="AH106" s="407"/>
    </row>
    <row r="107">
      <c r="A107" s="407"/>
      <c r="B107" s="407"/>
      <c r="C107" s="407"/>
      <c r="D107" s="407"/>
      <c r="E107" s="407"/>
      <c r="F107" s="409"/>
      <c r="G107" s="407"/>
      <c r="H107" s="407"/>
      <c r="I107" s="409"/>
      <c r="J107" s="407"/>
      <c r="K107" s="407"/>
      <c r="L107" s="409"/>
      <c r="M107" s="407"/>
      <c r="N107" s="407"/>
      <c r="O107" s="409"/>
      <c r="P107" s="407"/>
      <c r="Q107" s="409"/>
      <c r="R107" s="407"/>
      <c r="S107" s="407"/>
      <c r="T107" s="407"/>
      <c r="U107" s="407"/>
      <c r="V107" s="407"/>
      <c r="W107" s="407"/>
      <c r="X107" s="407"/>
      <c r="Y107" s="407"/>
      <c r="Z107" s="407"/>
      <c r="AA107" s="407"/>
      <c r="AB107" s="407"/>
      <c r="AC107" s="407"/>
      <c r="AD107" s="407"/>
      <c r="AE107" s="407"/>
      <c r="AF107" s="407"/>
      <c r="AG107" s="407"/>
      <c r="AH107" s="407"/>
    </row>
    <row r="108">
      <c r="A108" s="407"/>
      <c r="B108" s="407"/>
      <c r="C108" s="407"/>
      <c r="D108" s="407"/>
      <c r="E108" s="407"/>
      <c r="F108" s="409"/>
      <c r="G108" s="407"/>
      <c r="H108" s="407"/>
      <c r="I108" s="409"/>
      <c r="J108" s="407"/>
      <c r="K108" s="407"/>
      <c r="L108" s="409"/>
      <c r="M108" s="407"/>
      <c r="N108" s="407"/>
      <c r="O108" s="409"/>
      <c r="P108" s="407"/>
      <c r="Q108" s="409"/>
      <c r="R108" s="407"/>
      <c r="S108" s="407"/>
      <c r="T108" s="407"/>
      <c r="U108" s="407"/>
      <c r="V108" s="407"/>
      <c r="W108" s="407"/>
      <c r="X108" s="407"/>
      <c r="Y108" s="407"/>
      <c r="Z108" s="407"/>
      <c r="AA108" s="407"/>
      <c r="AB108" s="407"/>
      <c r="AC108" s="407"/>
      <c r="AD108" s="407"/>
      <c r="AE108" s="407"/>
      <c r="AF108" s="407"/>
      <c r="AG108" s="407"/>
      <c r="AH108" s="407"/>
    </row>
    <row r="109">
      <c r="A109" s="407"/>
      <c r="B109" s="407"/>
      <c r="C109" s="407"/>
      <c r="D109" s="407"/>
      <c r="E109" s="407"/>
      <c r="F109" s="409"/>
      <c r="G109" s="407"/>
      <c r="H109" s="407"/>
      <c r="I109" s="409"/>
      <c r="J109" s="407"/>
      <c r="K109" s="407"/>
      <c r="L109" s="409"/>
      <c r="M109" s="407"/>
      <c r="N109" s="407"/>
      <c r="O109" s="409"/>
      <c r="P109" s="407"/>
      <c r="Q109" s="409"/>
      <c r="R109" s="407"/>
      <c r="S109" s="407"/>
      <c r="T109" s="407"/>
      <c r="U109" s="407"/>
      <c r="V109" s="407"/>
      <c r="W109" s="407"/>
      <c r="X109" s="407"/>
      <c r="Y109" s="407"/>
      <c r="Z109" s="407"/>
      <c r="AA109" s="407"/>
      <c r="AB109" s="407"/>
      <c r="AC109" s="407"/>
      <c r="AD109" s="407"/>
      <c r="AE109" s="407"/>
      <c r="AF109" s="407"/>
      <c r="AG109" s="407"/>
      <c r="AH109" s="407"/>
    </row>
    <row r="110">
      <c r="A110" s="407"/>
      <c r="B110" s="407"/>
      <c r="C110" s="407"/>
      <c r="D110" s="407"/>
      <c r="E110" s="407"/>
      <c r="F110" s="409"/>
      <c r="G110" s="407"/>
      <c r="H110" s="407"/>
      <c r="I110" s="409"/>
      <c r="J110" s="407"/>
      <c r="K110" s="407"/>
      <c r="L110" s="409"/>
      <c r="M110" s="407"/>
      <c r="N110" s="407"/>
      <c r="O110" s="409"/>
      <c r="P110" s="407"/>
      <c r="Q110" s="409"/>
      <c r="R110" s="407"/>
      <c r="S110" s="407"/>
      <c r="T110" s="407"/>
      <c r="U110" s="407"/>
      <c r="V110" s="407"/>
      <c r="W110" s="407"/>
      <c r="X110" s="407"/>
      <c r="Y110" s="407"/>
      <c r="Z110" s="407"/>
      <c r="AA110" s="407"/>
      <c r="AB110" s="407"/>
      <c r="AC110" s="407"/>
      <c r="AD110" s="407"/>
      <c r="AE110" s="407"/>
      <c r="AF110" s="407"/>
      <c r="AG110" s="407"/>
      <c r="AH110" s="407"/>
    </row>
    <row r="111">
      <c r="A111" s="407"/>
      <c r="B111" s="407"/>
      <c r="C111" s="407"/>
      <c r="D111" s="407"/>
      <c r="E111" s="407"/>
      <c r="F111" s="409"/>
      <c r="G111" s="407"/>
      <c r="H111" s="407"/>
      <c r="I111" s="409"/>
      <c r="J111" s="407"/>
      <c r="K111" s="407"/>
      <c r="L111" s="409"/>
      <c r="M111" s="407"/>
      <c r="N111" s="407"/>
      <c r="O111" s="409"/>
      <c r="P111" s="407"/>
      <c r="Q111" s="409"/>
      <c r="R111" s="407"/>
      <c r="S111" s="407"/>
      <c r="T111" s="407"/>
      <c r="U111" s="407"/>
      <c r="V111" s="407"/>
      <c r="W111" s="407"/>
      <c r="X111" s="407"/>
      <c r="Y111" s="407"/>
      <c r="Z111" s="407"/>
      <c r="AA111" s="407"/>
      <c r="AB111" s="407"/>
      <c r="AC111" s="407"/>
      <c r="AD111" s="407"/>
      <c r="AE111" s="407"/>
      <c r="AF111" s="407"/>
      <c r="AG111" s="407"/>
      <c r="AH111" s="407"/>
    </row>
    <row r="112">
      <c r="A112" s="407"/>
      <c r="B112" s="407"/>
      <c r="C112" s="407"/>
      <c r="D112" s="407"/>
      <c r="E112" s="407"/>
      <c r="F112" s="409"/>
      <c r="G112" s="407"/>
      <c r="H112" s="407"/>
      <c r="I112" s="409"/>
      <c r="J112" s="407"/>
      <c r="K112" s="407"/>
      <c r="L112" s="409"/>
      <c r="M112" s="407"/>
      <c r="N112" s="407"/>
      <c r="O112" s="409"/>
      <c r="P112" s="407"/>
      <c r="Q112" s="409"/>
      <c r="R112" s="407"/>
      <c r="S112" s="407"/>
      <c r="T112" s="407"/>
      <c r="U112" s="407"/>
      <c r="V112" s="407"/>
      <c r="W112" s="407"/>
      <c r="X112" s="407"/>
      <c r="Y112" s="407"/>
      <c r="Z112" s="407"/>
      <c r="AA112" s="407"/>
      <c r="AB112" s="407"/>
      <c r="AC112" s="407"/>
      <c r="AD112" s="407"/>
      <c r="AE112" s="407"/>
      <c r="AF112" s="407"/>
      <c r="AG112" s="407"/>
      <c r="AH112" s="407"/>
    </row>
    <row r="113">
      <c r="A113" s="407"/>
      <c r="B113" s="407"/>
      <c r="C113" s="407"/>
      <c r="D113" s="407"/>
      <c r="E113" s="407"/>
      <c r="F113" s="409"/>
      <c r="G113" s="407"/>
      <c r="H113" s="407"/>
      <c r="I113" s="409"/>
      <c r="J113" s="407"/>
      <c r="K113" s="407"/>
      <c r="L113" s="409"/>
      <c r="M113" s="407"/>
      <c r="N113" s="407"/>
      <c r="O113" s="409"/>
      <c r="P113" s="407"/>
      <c r="Q113" s="409"/>
      <c r="R113" s="407"/>
      <c r="S113" s="407"/>
      <c r="T113" s="407"/>
      <c r="U113" s="407"/>
      <c r="V113" s="407"/>
      <c r="W113" s="407"/>
      <c r="X113" s="407"/>
      <c r="Y113" s="407"/>
      <c r="Z113" s="407"/>
      <c r="AA113" s="407"/>
      <c r="AB113" s="407"/>
      <c r="AC113" s="407"/>
      <c r="AD113" s="407"/>
      <c r="AE113" s="407"/>
      <c r="AF113" s="407"/>
      <c r="AG113" s="407"/>
      <c r="AH113" s="407"/>
    </row>
    <row r="114">
      <c r="A114" s="407"/>
      <c r="B114" s="407"/>
      <c r="C114" s="407"/>
      <c r="D114" s="407"/>
      <c r="E114" s="407"/>
      <c r="F114" s="409"/>
      <c r="G114" s="407"/>
      <c r="H114" s="407"/>
      <c r="I114" s="409"/>
      <c r="J114" s="407"/>
      <c r="K114" s="407"/>
      <c r="L114" s="409"/>
      <c r="M114" s="407"/>
      <c r="N114" s="407"/>
      <c r="O114" s="409"/>
      <c r="P114" s="407"/>
      <c r="Q114" s="409"/>
      <c r="R114" s="407"/>
      <c r="S114" s="407"/>
      <c r="T114" s="407"/>
      <c r="U114" s="407"/>
      <c r="V114" s="407"/>
      <c r="W114" s="407"/>
      <c r="X114" s="407"/>
      <c r="Y114" s="407"/>
      <c r="Z114" s="407"/>
      <c r="AA114" s="407"/>
      <c r="AB114" s="407"/>
      <c r="AC114" s="407"/>
      <c r="AD114" s="407"/>
      <c r="AE114" s="407"/>
      <c r="AF114" s="407"/>
      <c r="AG114" s="407"/>
      <c r="AH114" s="407"/>
    </row>
    <row r="115">
      <c r="A115" s="407"/>
      <c r="B115" s="407"/>
      <c r="C115" s="407"/>
      <c r="D115" s="407"/>
      <c r="E115" s="407"/>
      <c r="F115" s="409"/>
      <c r="G115" s="407"/>
      <c r="H115" s="407"/>
      <c r="I115" s="409"/>
      <c r="J115" s="407"/>
      <c r="K115" s="407"/>
      <c r="L115" s="409"/>
      <c r="M115" s="407"/>
      <c r="N115" s="407"/>
      <c r="O115" s="409"/>
      <c r="P115" s="407"/>
      <c r="Q115" s="409"/>
      <c r="R115" s="407"/>
      <c r="S115" s="407"/>
      <c r="T115" s="407"/>
      <c r="U115" s="407"/>
      <c r="V115" s="407"/>
      <c r="W115" s="407"/>
      <c r="X115" s="407"/>
      <c r="Y115" s="407"/>
      <c r="Z115" s="407"/>
      <c r="AA115" s="407"/>
      <c r="AB115" s="407"/>
      <c r="AC115" s="407"/>
      <c r="AD115" s="407"/>
      <c r="AE115" s="407"/>
      <c r="AF115" s="407"/>
      <c r="AG115" s="407"/>
      <c r="AH115" s="407"/>
    </row>
    <row r="116">
      <c r="A116" s="407"/>
      <c r="B116" s="407"/>
      <c r="C116" s="407"/>
      <c r="D116" s="407"/>
      <c r="E116" s="407"/>
      <c r="F116" s="409"/>
      <c r="G116" s="407"/>
      <c r="H116" s="407"/>
      <c r="I116" s="409"/>
      <c r="J116" s="407"/>
      <c r="K116" s="407"/>
      <c r="L116" s="409"/>
      <c r="M116" s="407"/>
      <c r="N116" s="407"/>
      <c r="O116" s="409"/>
      <c r="P116" s="407"/>
      <c r="Q116" s="409"/>
      <c r="R116" s="407"/>
      <c r="S116" s="407"/>
      <c r="T116" s="407"/>
      <c r="U116" s="407"/>
      <c r="V116" s="407"/>
      <c r="W116" s="407"/>
      <c r="X116" s="407"/>
      <c r="Y116" s="407"/>
      <c r="Z116" s="407"/>
      <c r="AA116" s="407"/>
      <c r="AB116" s="407"/>
      <c r="AC116" s="407"/>
      <c r="AD116" s="407"/>
      <c r="AE116" s="407"/>
      <c r="AF116" s="407"/>
      <c r="AG116" s="407"/>
      <c r="AH116" s="407"/>
    </row>
    <row r="117">
      <c r="A117" s="407"/>
      <c r="B117" s="407"/>
      <c r="C117" s="407"/>
      <c r="D117" s="407"/>
      <c r="E117" s="407"/>
      <c r="F117" s="409"/>
      <c r="G117" s="407"/>
      <c r="H117" s="407"/>
      <c r="I117" s="409"/>
      <c r="J117" s="407"/>
      <c r="K117" s="407"/>
      <c r="L117" s="409"/>
      <c r="M117" s="407"/>
      <c r="N117" s="407"/>
      <c r="O117" s="409"/>
      <c r="P117" s="407"/>
      <c r="Q117" s="409"/>
      <c r="R117" s="407"/>
      <c r="S117" s="407"/>
      <c r="T117" s="407"/>
      <c r="U117" s="407"/>
      <c r="V117" s="407"/>
      <c r="W117" s="407"/>
      <c r="X117" s="407"/>
      <c r="Y117" s="407"/>
      <c r="Z117" s="407"/>
      <c r="AA117" s="407"/>
      <c r="AB117" s="407"/>
      <c r="AC117" s="407"/>
      <c r="AD117" s="407"/>
      <c r="AE117" s="407"/>
      <c r="AF117" s="407"/>
      <c r="AG117" s="407"/>
      <c r="AH117" s="407"/>
    </row>
    <row r="118">
      <c r="A118" s="407"/>
      <c r="B118" s="407"/>
      <c r="C118" s="407"/>
      <c r="D118" s="407"/>
      <c r="E118" s="407"/>
      <c r="F118" s="409"/>
      <c r="G118" s="407"/>
      <c r="H118" s="407"/>
      <c r="I118" s="409"/>
      <c r="J118" s="407"/>
      <c r="K118" s="407"/>
      <c r="L118" s="409"/>
      <c r="M118" s="407"/>
      <c r="N118" s="407"/>
      <c r="O118" s="409"/>
      <c r="P118" s="407"/>
      <c r="Q118" s="409"/>
      <c r="R118" s="407"/>
      <c r="S118" s="407"/>
      <c r="T118" s="407"/>
      <c r="U118" s="407"/>
      <c r="V118" s="407"/>
      <c r="W118" s="407"/>
      <c r="X118" s="407"/>
      <c r="Y118" s="407"/>
      <c r="Z118" s="407"/>
      <c r="AA118" s="407"/>
      <c r="AB118" s="407"/>
      <c r="AC118" s="407"/>
      <c r="AD118" s="407"/>
      <c r="AE118" s="407"/>
      <c r="AF118" s="407"/>
      <c r="AG118" s="407"/>
      <c r="AH118" s="407"/>
    </row>
    <row r="119">
      <c r="A119" s="407"/>
      <c r="B119" s="407"/>
      <c r="C119" s="407"/>
      <c r="D119" s="407"/>
      <c r="E119" s="407"/>
      <c r="F119" s="409"/>
      <c r="G119" s="407"/>
      <c r="H119" s="407"/>
      <c r="I119" s="409"/>
      <c r="J119" s="407"/>
      <c r="K119" s="407"/>
      <c r="L119" s="409"/>
      <c r="M119" s="407"/>
      <c r="N119" s="407"/>
      <c r="O119" s="409"/>
      <c r="P119" s="407"/>
      <c r="Q119" s="409"/>
      <c r="R119" s="407"/>
      <c r="S119" s="407"/>
      <c r="T119" s="407"/>
      <c r="U119" s="407"/>
      <c r="V119" s="407"/>
      <c r="W119" s="407"/>
      <c r="X119" s="407"/>
      <c r="Y119" s="407"/>
      <c r="Z119" s="407"/>
      <c r="AA119" s="407"/>
      <c r="AB119" s="407"/>
      <c r="AC119" s="407"/>
      <c r="AD119" s="407"/>
      <c r="AE119" s="407"/>
      <c r="AF119" s="407"/>
      <c r="AG119" s="407"/>
      <c r="AH119" s="407"/>
    </row>
    <row r="120">
      <c r="A120" s="407"/>
      <c r="B120" s="407"/>
      <c r="C120" s="407"/>
      <c r="D120" s="407"/>
      <c r="E120" s="407"/>
      <c r="F120" s="409"/>
      <c r="G120" s="407"/>
      <c r="H120" s="407"/>
      <c r="I120" s="409"/>
      <c r="J120" s="407"/>
      <c r="K120" s="407"/>
      <c r="L120" s="409"/>
      <c r="M120" s="407"/>
      <c r="N120" s="407"/>
      <c r="O120" s="409"/>
      <c r="P120" s="407"/>
      <c r="Q120" s="409"/>
      <c r="R120" s="407"/>
      <c r="S120" s="407"/>
      <c r="T120" s="407"/>
      <c r="U120" s="407"/>
      <c r="V120" s="407"/>
      <c r="W120" s="407"/>
      <c r="X120" s="407"/>
      <c r="Y120" s="407"/>
      <c r="Z120" s="407"/>
      <c r="AA120" s="407"/>
      <c r="AB120" s="407"/>
      <c r="AC120" s="407"/>
      <c r="AD120" s="407"/>
      <c r="AE120" s="407"/>
      <c r="AF120" s="407"/>
      <c r="AG120" s="407"/>
      <c r="AH120" s="407"/>
    </row>
    <row r="121">
      <c r="A121" s="407"/>
      <c r="B121" s="407"/>
      <c r="C121" s="407"/>
      <c r="D121" s="407"/>
      <c r="E121" s="407"/>
      <c r="F121" s="409"/>
      <c r="G121" s="407"/>
      <c r="H121" s="407"/>
      <c r="I121" s="409"/>
      <c r="J121" s="407"/>
      <c r="K121" s="407"/>
      <c r="L121" s="409"/>
      <c r="M121" s="407"/>
      <c r="N121" s="407"/>
      <c r="O121" s="409"/>
      <c r="P121" s="407"/>
      <c r="Q121" s="409"/>
      <c r="R121" s="407"/>
      <c r="S121" s="407"/>
      <c r="T121" s="407"/>
      <c r="U121" s="407"/>
      <c r="V121" s="407"/>
      <c r="W121" s="407"/>
      <c r="X121" s="407"/>
      <c r="Y121" s="407"/>
      <c r="Z121" s="407"/>
      <c r="AA121" s="407"/>
      <c r="AB121" s="407"/>
      <c r="AC121" s="407"/>
      <c r="AD121" s="407"/>
      <c r="AE121" s="407"/>
      <c r="AF121" s="407"/>
      <c r="AG121" s="407"/>
      <c r="AH121" s="407"/>
    </row>
    <row r="122">
      <c r="A122" s="407"/>
      <c r="B122" s="407"/>
      <c r="C122" s="407"/>
      <c r="D122" s="407"/>
      <c r="E122" s="407"/>
      <c r="F122" s="409"/>
      <c r="G122" s="407"/>
      <c r="H122" s="407"/>
      <c r="I122" s="409"/>
      <c r="J122" s="407"/>
      <c r="K122" s="407"/>
      <c r="L122" s="409"/>
      <c r="M122" s="407"/>
      <c r="N122" s="407"/>
      <c r="O122" s="409"/>
      <c r="P122" s="407"/>
      <c r="Q122" s="409"/>
      <c r="R122" s="407"/>
      <c r="S122" s="407"/>
      <c r="T122" s="407"/>
      <c r="U122" s="407"/>
      <c r="V122" s="407"/>
      <c r="W122" s="407"/>
      <c r="X122" s="407"/>
      <c r="Y122" s="407"/>
      <c r="Z122" s="407"/>
      <c r="AA122" s="407"/>
      <c r="AB122" s="407"/>
      <c r="AC122" s="407"/>
      <c r="AD122" s="407"/>
      <c r="AE122" s="407"/>
      <c r="AF122" s="407"/>
      <c r="AG122" s="407"/>
      <c r="AH122" s="407"/>
    </row>
    <row r="123">
      <c r="A123" s="407"/>
      <c r="B123" s="407"/>
      <c r="C123" s="407"/>
      <c r="D123" s="407"/>
      <c r="E123" s="407"/>
      <c r="F123" s="409"/>
      <c r="G123" s="407"/>
      <c r="H123" s="407"/>
      <c r="I123" s="409"/>
      <c r="J123" s="407"/>
      <c r="K123" s="407"/>
      <c r="L123" s="409"/>
      <c r="M123" s="407"/>
      <c r="N123" s="407"/>
      <c r="O123" s="409"/>
      <c r="P123" s="407"/>
      <c r="Q123" s="409"/>
      <c r="R123" s="407"/>
      <c r="S123" s="407"/>
      <c r="T123" s="407"/>
      <c r="U123" s="407"/>
      <c r="V123" s="407"/>
      <c r="W123" s="407"/>
      <c r="X123" s="407"/>
      <c r="Y123" s="407"/>
      <c r="Z123" s="407"/>
      <c r="AA123" s="407"/>
      <c r="AB123" s="407"/>
      <c r="AC123" s="407"/>
      <c r="AD123" s="407"/>
      <c r="AE123" s="407"/>
      <c r="AF123" s="407"/>
      <c r="AG123" s="407"/>
      <c r="AH123" s="407"/>
    </row>
    <row r="124">
      <c r="A124" s="407"/>
      <c r="B124" s="407"/>
      <c r="C124" s="407"/>
      <c r="D124" s="407"/>
      <c r="E124" s="407"/>
      <c r="F124" s="409"/>
      <c r="G124" s="407"/>
      <c r="H124" s="407"/>
      <c r="I124" s="409"/>
      <c r="J124" s="407"/>
      <c r="K124" s="407"/>
      <c r="L124" s="409"/>
      <c r="M124" s="407"/>
      <c r="N124" s="407"/>
      <c r="O124" s="409"/>
      <c r="P124" s="407"/>
      <c r="Q124" s="409"/>
      <c r="R124" s="407"/>
      <c r="S124" s="407"/>
      <c r="T124" s="407"/>
      <c r="U124" s="407"/>
      <c r="V124" s="407"/>
      <c r="W124" s="407"/>
      <c r="X124" s="407"/>
      <c r="Y124" s="407"/>
      <c r="Z124" s="407"/>
      <c r="AA124" s="407"/>
      <c r="AB124" s="407"/>
      <c r="AC124" s="407"/>
      <c r="AD124" s="407"/>
      <c r="AE124" s="407"/>
      <c r="AF124" s="407"/>
      <c r="AG124" s="407"/>
      <c r="AH124" s="407"/>
    </row>
    <row r="125">
      <c r="A125" s="407"/>
      <c r="B125" s="407"/>
      <c r="C125" s="407"/>
      <c r="D125" s="407"/>
      <c r="E125" s="407"/>
      <c r="F125" s="409"/>
      <c r="G125" s="407"/>
      <c r="H125" s="407"/>
      <c r="I125" s="409"/>
      <c r="J125" s="407"/>
      <c r="K125" s="407"/>
      <c r="L125" s="409"/>
      <c r="M125" s="407"/>
      <c r="N125" s="407"/>
      <c r="O125" s="409"/>
      <c r="P125" s="407"/>
      <c r="Q125" s="409"/>
      <c r="R125" s="407"/>
      <c r="S125" s="407"/>
      <c r="T125" s="407"/>
      <c r="U125" s="407"/>
      <c r="V125" s="407"/>
      <c r="W125" s="407"/>
      <c r="X125" s="407"/>
      <c r="Y125" s="407"/>
      <c r="Z125" s="407"/>
      <c r="AA125" s="407"/>
      <c r="AB125" s="407"/>
      <c r="AC125" s="407"/>
      <c r="AD125" s="407"/>
      <c r="AE125" s="407"/>
      <c r="AF125" s="407"/>
      <c r="AG125" s="407"/>
      <c r="AH125" s="407"/>
    </row>
    <row r="126">
      <c r="A126" s="407"/>
      <c r="B126" s="407"/>
      <c r="C126" s="407"/>
      <c r="D126" s="407"/>
      <c r="E126" s="407"/>
      <c r="F126" s="409"/>
      <c r="G126" s="407"/>
      <c r="H126" s="407"/>
      <c r="I126" s="409"/>
      <c r="J126" s="407"/>
      <c r="K126" s="407"/>
      <c r="L126" s="409"/>
      <c r="M126" s="407"/>
      <c r="N126" s="407"/>
      <c r="O126" s="409"/>
      <c r="P126" s="407"/>
      <c r="Q126" s="409"/>
      <c r="R126" s="407"/>
      <c r="S126" s="407"/>
      <c r="T126" s="407"/>
      <c r="U126" s="407"/>
      <c r="V126" s="407"/>
      <c r="W126" s="407"/>
      <c r="X126" s="407"/>
      <c r="Y126" s="407"/>
      <c r="Z126" s="407"/>
      <c r="AA126" s="407"/>
      <c r="AB126" s="407"/>
      <c r="AC126" s="407"/>
      <c r="AD126" s="407"/>
      <c r="AE126" s="407"/>
      <c r="AF126" s="407"/>
      <c r="AG126" s="407"/>
      <c r="AH126" s="407"/>
    </row>
    <row r="127">
      <c r="A127" s="407"/>
      <c r="B127" s="407"/>
      <c r="C127" s="407"/>
      <c r="D127" s="407"/>
      <c r="E127" s="407"/>
      <c r="F127" s="409"/>
      <c r="G127" s="407"/>
      <c r="H127" s="407"/>
      <c r="I127" s="409"/>
      <c r="J127" s="407"/>
      <c r="K127" s="407"/>
      <c r="L127" s="409"/>
      <c r="M127" s="407"/>
      <c r="N127" s="407"/>
      <c r="O127" s="409"/>
      <c r="P127" s="407"/>
      <c r="Q127" s="409"/>
      <c r="R127" s="407"/>
      <c r="S127" s="407"/>
      <c r="T127" s="407"/>
      <c r="U127" s="407"/>
      <c r="V127" s="407"/>
      <c r="W127" s="407"/>
      <c r="X127" s="407"/>
      <c r="Y127" s="407"/>
      <c r="Z127" s="407"/>
      <c r="AA127" s="407"/>
      <c r="AB127" s="407"/>
      <c r="AC127" s="407"/>
      <c r="AD127" s="407"/>
      <c r="AE127" s="407"/>
      <c r="AF127" s="407"/>
      <c r="AG127" s="407"/>
      <c r="AH127" s="407"/>
    </row>
    <row r="128">
      <c r="A128" s="407"/>
      <c r="B128" s="407"/>
      <c r="C128" s="407"/>
      <c r="D128" s="407"/>
      <c r="E128" s="407"/>
      <c r="F128" s="409"/>
      <c r="G128" s="407"/>
      <c r="H128" s="407"/>
      <c r="I128" s="409"/>
      <c r="J128" s="407"/>
      <c r="K128" s="407"/>
      <c r="L128" s="409"/>
      <c r="M128" s="407"/>
      <c r="N128" s="407"/>
      <c r="O128" s="409"/>
      <c r="P128" s="407"/>
      <c r="Q128" s="409"/>
      <c r="R128" s="407"/>
      <c r="S128" s="407"/>
      <c r="T128" s="407"/>
      <c r="U128" s="407"/>
      <c r="V128" s="407"/>
      <c r="W128" s="407"/>
      <c r="X128" s="407"/>
      <c r="Y128" s="407"/>
      <c r="Z128" s="407"/>
      <c r="AA128" s="407"/>
      <c r="AB128" s="407"/>
      <c r="AC128" s="407"/>
      <c r="AD128" s="407"/>
      <c r="AE128" s="407"/>
      <c r="AF128" s="407"/>
      <c r="AG128" s="407"/>
      <c r="AH128" s="407"/>
    </row>
    <row r="129">
      <c r="A129" s="407"/>
      <c r="B129" s="407"/>
      <c r="C129" s="407"/>
      <c r="D129" s="407"/>
      <c r="E129" s="407"/>
      <c r="F129" s="409"/>
      <c r="G129" s="407"/>
      <c r="H129" s="407"/>
      <c r="I129" s="409"/>
      <c r="J129" s="407"/>
      <c r="K129" s="407"/>
      <c r="L129" s="409"/>
      <c r="M129" s="407"/>
      <c r="N129" s="407"/>
      <c r="O129" s="409"/>
      <c r="P129" s="407"/>
      <c r="Q129" s="409"/>
      <c r="R129" s="407"/>
      <c r="S129" s="407"/>
      <c r="T129" s="407"/>
      <c r="U129" s="407"/>
      <c r="V129" s="407"/>
      <c r="W129" s="407"/>
      <c r="X129" s="407"/>
      <c r="Y129" s="407"/>
      <c r="Z129" s="407"/>
      <c r="AA129" s="407"/>
      <c r="AB129" s="407"/>
      <c r="AC129" s="407"/>
      <c r="AD129" s="407"/>
      <c r="AE129" s="407"/>
      <c r="AF129" s="407"/>
      <c r="AG129" s="407"/>
      <c r="AH129" s="407"/>
    </row>
    <row r="130">
      <c r="A130" s="407"/>
      <c r="B130" s="407"/>
      <c r="C130" s="407"/>
      <c r="D130" s="407"/>
      <c r="E130" s="407"/>
      <c r="F130" s="409"/>
      <c r="G130" s="407"/>
      <c r="H130" s="407"/>
      <c r="I130" s="409"/>
      <c r="J130" s="407"/>
      <c r="K130" s="407"/>
      <c r="L130" s="409"/>
      <c r="M130" s="407"/>
      <c r="N130" s="407"/>
      <c r="O130" s="409"/>
      <c r="P130" s="407"/>
      <c r="Q130" s="409"/>
      <c r="R130" s="407"/>
      <c r="S130" s="407"/>
      <c r="T130" s="407"/>
      <c r="U130" s="407"/>
      <c r="V130" s="407"/>
      <c r="W130" s="407"/>
      <c r="X130" s="407"/>
      <c r="Y130" s="407"/>
      <c r="Z130" s="407"/>
      <c r="AA130" s="407"/>
      <c r="AB130" s="407"/>
      <c r="AC130" s="407"/>
      <c r="AD130" s="407"/>
      <c r="AE130" s="407"/>
      <c r="AF130" s="407"/>
      <c r="AG130" s="407"/>
      <c r="AH130" s="407"/>
    </row>
    <row r="131">
      <c r="A131" s="407"/>
      <c r="B131" s="407"/>
      <c r="C131" s="407"/>
      <c r="D131" s="407"/>
      <c r="E131" s="407"/>
      <c r="F131" s="409"/>
      <c r="G131" s="407"/>
      <c r="H131" s="407"/>
      <c r="I131" s="409"/>
      <c r="J131" s="407"/>
      <c r="K131" s="407"/>
      <c r="L131" s="409"/>
      <c r="M131" s="407"/>
      <c r="N131" s="407"/>
      <c r="O131" s="409"/>
      <c r="P131" s="407"/>
      <c r="Q131" s="409"/>
      <c r="R131" s="407"/>
      <c r="S131" s="407"/>
      <c r="T131" s="407"/>
      <c r="U131" s="407"/>
      <c r="V131" s="407"/>
      <c r="W131" s="407"/>
      <c r="X131" s="407"/>
      <c r="Y131" s="407"/>
      <c r="Z131" s="407"/>
      <c r="AA131" s="407"/>
      <c r="AB131" s="407"/>
      <c r="AC131" s="407"/>
      <c r="AD131" s="407"/>
      <c r="AE131" s="407"/>
      <c r="AF131" s="407"/>
      <c r="AG131" s="407"/>
      <c r="AH131" s="407"/>
    </row>
    <row r="132">
      <c r="A132" s="407"/>
      <c r="B132" s="407"/>
      <c r="C132" s="407"/>
      <c r="D132" s="407"/>
      <c r="E132" s="407"/>
      <c r="F132" s="409"/>
      <c r="G132" s="407"/>
      <c r="H132" s="407"/>
      <c r="I132" s="409"/>
      <c r="J132" s="407"/>
      <c r="K132" s="407"/>
      <c r="L132" s="409"/>
      <c r="M132" s="407"/>
      <c r="N132" s="407"/>
      <c r="O132" s="409"/>
      <c r="P132" s="407"/>
      <c r="Q132" s="409"/>
      <c r="R132" s="407"/>
      <c r="S132" s="407"/>
      <c r="T132" s="407"/>
      <c r="U132" s="407"/>
      <c r="V132" s="407"/>
      <c r="W132" s="407"/>
      <c r="X132" s="407"/>
      <c r="Y132" s="407"/>
      <c r="Z132" s="407"/>
      <c r="AA132" s="407"/>
      <c r="AB132" s="407"/>
      <c r="AC132" s="407"/>
      <c r="AD132" s="407"/>
      <c r="AE132" s="407"/>
      <c r="AF132" s="407"/>
      <c r="AG132" s="407"/>
      <c r="AH132" s="407"/>
    </row>
    <row r="133">
      <c r="A133" s="407"/>
      <c r="B133" s="407"/>
      <c r="C133" s="407"/>
      <c r="D133" s="407"/>
      <c r="E133" s="407"/>
      <c r="F133" s="409"/>
      <c r="G133" s="407"/>
      <c r="H133" s="407"/>
      <c r="I133" s="409"/>
      <c r="J133" s="407"/>
      <c r="K133" s="407"/>
      <c r="L133" s="409"/>
      <c r="M133" s="407"/>
      <c r="N133" s="407"/>
      <c r="O133" s="409"/>
      <c r="P133" s="407"/>
      <c r="Q133" s="409"/>
      <c r="R133" s="407"/>
      <c r="S133" s="407"/>
      <c r="T133" s="407"/>
      <c r="U133" s="407"/>
      <c r="V133" s="407"/>
      <c r="W133" s="407"/>
      <c r="X133" s="407"/>
      <c r="Y133" s="407"/>
      <c r="Z133" s="407"/>
      <c r="AA133" s="407"/>
      <c r="AB133" s="407"/>
      <c r="AC133" s="407"/>
      <c r="AD133" s="407"/>
      <c r="AE133" s="407"/>
      <c r="AF133" s="407"/>
      <c r="AG133" s="407"/>
      <c r="AH133" s="407"/>
    </row>
    <row r="134">
      <c r="A134" s="407"/>
      <c r="B134" s="407"/>
      <c r="C134" s="407"/>
      <c r="D134" s="407"/>
      <c r="E134" s="407"/>
      <c r="F134" s="409"/>
      <c r="G134" s="407"/>
      <c r="H134" s="407"/>
      <c r="I134" s="409"/>
      <c r="J134" s="407"/>
      <c r="K134" s="407"/>
      <c r="L134" s="409"/>
      <c r="M134" s="407"/>
      <c r="N134" s="407"/>
      <c r="O134" s="409"/>
      <c r="P134" s="407"/>
      <c r="Q134" s="409"/>
      <c r="R134" s="407"/>
      <c r="S134" s="407"/>
      <c r="T134" s="407"/>
      <c r="U134" s="407"/>
      <c r="V134" s="407"/>
      <c r="W134" s="407"/>
      <c r="X134" s="407"/>
      <c r="Y134" s="407"/>
      <c r="Z134" s="407"/>
      <c r="AA134" s="407"/>
      <c r="AB134" s="407"/>
      <c r="AC134" s="407"/>
      <c r="AD134" s="407"/>
      <c r="AE134" s="407"/>
      <c r="AF134" s="407"/>
      <c r="AG134" s="407"/>
      <c r="AH134" s="407"/>
    </row>
    <row r="135">
      <c r="A135" s="407"/>
      <c r="B135" s="407"/>
      <c r="C135" s="407"/>
      <c r="D135" s="407"/>
      <c r="E135" s="407"/>
      <c r="F135" s="409"/>
      <c r="G135" s="407"/>
      <c r="H135" s="407"/>
      <c r="I135" s="409"/>
      <c r="J135" s="407"/>
      <c r="K135" s="407"/>
      <c r="L135" s="409"/>
      <c r="M135" s="407"/>
      <c r="N135" s="407"/>
      <c r="O135" s="409"/>
      <c r="P135" s="407"/>
      <c r="Q135" s="409"/>
      <c r="R135" s="407"/>
      <c r="S135" s="407"/>
      <c r="T135" s="407"/>
      <c r="U135" s="407"/>
      <c r="V135" s="407"/>
      <c r="W135" s="407"/>
      <c r="X135" s="407"/>
      <c r="Y135" s="407"/>
      <c r="Z135" s="407"/>
      <c r="AA135" s="407"/>
      <c r="AB135" s="407"/>
      <c r="AC135" s="407"/>
      <c r="AD135" s="407"/>
      <c r="AE135" s="407"/>
      <c r="AF135" s="407"/>
      <c r="AG135" s="407"/>
      <c r="AH135" s="407"/>
    </row>
    <row r="136">
      <c r="A136" s="407"/>
      <c r="B136" s="407"/>
      <c r="C136" s="407"/>
      <c r="D136" s="407"/>
      <c r="E136" s="407"/>
      <c r="F136" s="409"/>
      <c r="G136" s="407"/>
      <c r="H136" s="407"/>
      <c r="I136" s="409"/>
      <c r="J136" s="407"/>
      <c r="K136" s="407"/>
      <c r="L136" s="409"/>
      <c r="M136" s="407"/>
      <c r="N136" s="407"/>
      <c r="O136" s="409"/>
      <c r="P136" s="407"/>
      <c r="Q136" s="409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407"/>
      <c r="AC136" s="407"/>
      <c r="AD136" s="407"/>
      <c r="AE136" s="407"/>
      <c r="AF136" s="407"/>
      <c r="AG136" s="407"/>
      <c r="AH136" s="407"/>
    </row>
    <row r="137">
      <c r="A137" s="407"/>
      <c r="B137" s="407"/>
      <c r="C137" s="407"/>
      <c r="D137" s="407"/>
      <c r="E137" s="407"/>
      <c r="F137" s="409"/>
      <c r="G137" s="407"/>
      <c r="H137" s="407"/>
      <c r="I137" s="409"/>
      <c r="J137" s="407"/>
      <c r="K137" s="407"/>
      <c r="L137" s="409"/>
      <c r="M137" s="407"/>
      <c r="N137" s="407"/>
      <c r="O137" s="409"/>
      <c r="P137" s="407"/>
      <c r="Q137" s="409"/>
      <c r="R137" s="407"/>
      <c r="S137" s="407"/>
      <c r="T137" s="407"/>
      <c r="U137" s="407"/>
      <c r="V137" s="407"/>
      <c r="W137" s="407"/>
      <c r="X137" s="407"/>
      <c r="Y137" s="407"/>
      <c r="Z137" s="407"/>
      <c r="AA137" s="407"/>
      <c r="AB137" s="407"/>
      <c r="AC137" s="407"/>
      <c r="AD137" s="407"/>
      <c r="AE137" s="407"/>
      <c r="AF137" s="407"/>
      <c r="AG137" s="407"/>
      <c r="AH137" s="407"/>
    </row>
    <row r="138">
      <c r="A138" s="407"/>
      <c r="B138" s="407"/>
      <c r="C138" s="407"/>
      <c r="D138" s="407"/>
      <c r="E138" s="407"/>
      <c r="F138" s="409"/>
      <c r="G138" s="407"/>
      <c r="H138" s="407"/>
      <c r="I138" s="409"/>
      <c r="J138" s="407"/>
      <c r="K138" s="407"/>
      <c r="L138" s="409"/>
      <c r="M138" s="407"/>
      <c r="N138" s="407"/>
      <c r="O138" s="409"/>
      <c r="P138" s="407"/>
      <c r="Q138" s="409"/>
      <c r="R138" s="407"/>
      <c r="S138" s="407"/>
      <c r="T138" s="407"/>
      <c r="U138" s="407"/>
      <c r="V138" s="407"/>
      <c r="W138" s="407"/>
      <c r="X138" s="407"/>
      <c r="Y138" s="407"/>
      <c r="Z138" s="407"/>
      <c r="AA138" s="407"/>
      <c r="AB138" s="407"/>
      <c r="AC138" s="407"/>
      <c r="AD138" s="407"/>
      <c r="AE138" s="407"/>
      <c r="AF138" s="407"/>
      <c r="AG138" s="407"/>
      <c r="AH138" s="407"/>
    </row>
    <row r="139">
      <c r="A139" s="407"/>
      <c r="B139" s="407"/>
      <c r="C139" s="407"/>
      <c r="D139" s="407"/>
      <c r="E139" s="407"/>
      <c r="F139" s="409"/>
      <c r="G139" s="407"/>
      <c r="H139" s="407"/>
      <c r="I139" s="409"/>
      <c r="J139" s="407"/>
      <c r="K139" s="407"/>
      <c r="L139" s="409"/>
      <c r="M139" s="407"/>
      <c r="N139" s="407"/>
      <c r="O139" s="409"/>
      <c r="P139" s="407"/>
      <c r="Q139" s="409"/>
      <c r="R139" s="407"/>
      <c r="S139" s="407"/>
      <c r="T139" s="407"/>
      <c r="U139" s="407"/>
      <c r="V139" s="407"/>
      <c r="W139" s="407"/>
      <c r="X139" s="407"/>
      <c r="Y139" s="407"/>
      <c r="Z139" s="407"/>
      <c r="AA139" s="407"/>
      <c r="AB139" s="407"/>
      <c r="AC139" s="407"/>
      <c r="AD139" s="407"/>
      <c r="AE139" s="407"/>
      <c r="AF139" s="407"/>
      <c r="AG139" s="407"/>
      <c r="AH139" s="407"/>
    </row>
    <row r="140">
      <c r="A140" s="407"/>
      <c r="B140" s="407"/>
      <c r="C140" s="407"/>
      <c r="D140" s="407"/>
      <c r="E140" s="407"/>
      <c r="F140" s="409"/>
      <c r="G140" s="407"/>
      <c r="H140" s="407"/>
      <c r="I140" s="409"/>
      <c r="J140" s="407"/>
      <c r="K140" s="407"/>
      <c r="L140" s="409"/>
      <c r="M140" s="407"/>
      <c r="N140" s="407"/>
      <c r="O140" s="409"/>
      <c r="P140" s="407"/>
      <c r="Q140" s="409"/>
      <c r="R140" s="407"/>
      <c r="S140" s="407"/>
      <c r="T140" s="407"/>
      <c r="U140" s="407"/>
      <c r="V140" s="407"/>
      <c r="W140" s="407"/>
      <c r="X140" s="407"/>
      <c r="Y140" s="407"/>
      <c r="Z140" s="407"/>
      <c r="AA140" s="407"/>
      <c r="AB140" s="407"/>
      <c r="AC140" s="407"/>
      <c r="AD140" s="407"/>
      <c r="AE140" s="407"/>
      <c r="AF140" s="407"/>
      <c r="AG140" s="407"/>
      <c r="AH140" s="407"/>
    </row>
    <row r="141">
      <c r="A141" s="407"/>
      <c r="B141" s="407"/>
      <c r="C141" s="407"/>
      <c r="D141" s="407"/>
      <c r="E141" s="407"/>
      <c r="F141" s="409"/>
      <c r="G141" s="407"/>
      <c r="H141" s="407"/>
      <c r="I141" s="409"/>
      <c r="J141" s="407"/>
      <c r="K141" s="407"/>
      <c r="L141" s="409"/>
      <c r="M141" s="407"/>
      <c r="N141" s="407"/>
      <c r="O141" s="409"/>
      <c r="P141" s="407"/>
      <c r="Q141" s="409"/>
      <c r="R141" s="407"/>
      <c r="S141" s="407"/>
      <c r="T141" s="407"/>
      <c r="U141" s="407"/>
      <c r="V141" s="407"/>
      <c r="W141" s="407"/>
      <c r="X141" s="407"/>
      <c r="Y141" s="407"/>
      <c r="Z141" s="407"/>
      <c r="AA141" s="407"/>
      <c r="AB141" s="407"/>
      <c r="AC141" s="407"/>
      <c r="AD141" s="407"/>
      <c r="AE141" s="407"/>
      <c r="AF141" s="407"/>
      <c r="AG141" s="407"/>
      <c r="AH141" s="407"/>
    </row>
    <row r="142">
      <c r="A142" s="407"/>
      <c r="B142" s="407"/>
      <c r="C142" s="407"/>
      <c r="D142" s="407"/>
      <c r="E142" s="407"/>
      <c r="F142" s="409"/>
      <c r="G142" s="407"/>
      <c r="H142" s="407"/>
      <c r="I142" s="409"/>
      <c r="J142" s="407"/>
      <c r="K142" s="407"/>
      <c r="L142" s="409"/>
      <c r="M142" s="407"/>
      <c r="N142" s="407"/>
      <c r="O142" s="409"/>
      <c r="P142" s="407"/>
      <c r="Q142" s="409"/>
      <c r="R142" s="407"/>
      <c r="S142" s="407"/>
      <c r="T142" s="407"/>
      <c r="U142" s="407"/>
      <c r="V142" s="407"/>
      <c r="W142" s="407"/>
      <c r="X142" s="407"/>
      <c r="Y142" s="407"/>
      <c r="Z142" s="407"/>
      <c r="AA142" s="407"/>
      <c r="AB142" s="407"/>
      <c r="AC142" s="407"/>
      <c r="AD142" s="407"/>
      <c r="AE142" s="407"/>
      <c r="AF142" s="407"/>
      <c r="AG142" s="407"/>
      <c r="AH142" s="407"/>
    </row>
    <row r="143">
      <c r="A143" s="407"/>
      <c r="B143" s="407"/>
      <c r="C143" s="407"/>
      <c r="D143" s="407"/>
      <c r="E143" s="407"/>
      <c r="F143" s="409"/>
      <c r="G143" s="407"/>
      <c r="H143" s="407"/>
      <c r="I143" s="409"/>
      <c r="J143" s="407"/>
      <c r="K143" s="407"/>
      <c r="L143" s="409"/>
      <c r="M143" s="407"/>
      <c r="N143" s="407"/>
      <c r="O143" s="409"/>
      <c r="P143" s="407"/>
      <c r="Q143" s="409"/>
      <c r="R143" s="407"/>
      <c r="S143" s="407"/>
      <c r="T143" s="407"/>
      <c r="U143" s="407"/>
      <c r="V143" s="407"/>
      <c r="W143" s="407"/>
      <c r="X143" s="407"/>
      <c r="Y143" s="407"/>
      <c r="Z143" s="407"/>
      <c r="AA143" s="407"/>
      <c r="AB143" s="407"/>
      <c r="AC143" s="407"/>
      <c r="AD143" s="407"/>
      <c r="AE143" s="407"/>
      <c r="AF143" s="407"/>
      <c r="AG143" s="407"/>
      <c r="AH143" s="407"/>
    </row>
    <row r="144">
      <c r="A144" s="407"/>
      <c r="B144" s="407"/>
      <c r="C144" s="407"/>
      <c r="D144" s="407"/>
      <c r="E144" s="407"/>
      <c r="F144" s="409"/>
      <c r="G144" s="407"/>
      <c r="H144" s="407"/>
      <c r="I144" s="409"/>
      <c r="J144" s="407"/>
      <c r="K144" s="407"/>
      <c r="L144" s="409"/>
      <c r="M144" s="407"/>
      <c r="N144" s="407"/>
      <c r="O144" s="409"/>
      <c r="P144" s="407"/>
      <c r="Q144" s="409"/>
      <c r="R144" s="407"/>
      <c r="S144" s="407"/>
      <c r="T144" s="407"/>
      <c r="U144" s="407"/>
      <c r="V144" s="407"/>
      <c r="W144" s="407"/>
      <c r="X144" s="407"/>
      <c r="Y144" s="407"/>
      <c r="Z144" s="407"/>
      <c r="AA144" s="407"/>
      <c r="AB144" s="407"/>
      <c r="AC144" s="407"/>
      <c r="AD144" s="407"/>
      <c r="AE144" s="407"/>
      <c r="AF144" s="407"/>
      <c r="AG144" s="407"/>
      <c r="AH144" s="407"/>
    </row>
    <row r="145">
      <c r="A145" s="407"/>
      <c r="B145" s="407"/>
      <c r="C145" s="407"/>
      <c r="D145" s="407"/>
      <c r="E145" s="407"/>
      <c r="F145" s="409"/>
      <c r="G145" s="407"/>
      <c r="H145" s="407"/>
      <c r="I145" s="409"/>
      <c r="J145" s="407"/>
      <c r="K145" s="407"/>
      <c r="L145" s="409"/>
      <c r="M145" s="407"/>
      <c r="N145" s="407"/>
      <c r="O145" s="409"/>
      <c r="P145" s="407"/>
      <c r="Q145" s="409"/>
      <c r="R145" s="407"/>
      <c r="S145" s="407"/>
      <c r="T145" s="407"/>
      <c r="U145" s="407"/>
      <c r="V145" s="407"/>
      <c r="W145" s="407"/>
      <c r="X145" s="407"/>
      <c r="Y145" s="407"/>
      <c r="Z145" s="407"/>
      <c r="AA145" s="407"/>
      <c r="AB145" s="407"/>
      <c r="AC145" s="407"/>
      <c r="AD145" s="407"/>
      <c r="AE145" s="407"/>
      <c r="AF145" s="407"/>
      <c r="AG145" s="407"/>
      <c r="AH145" s="407"/>
    </row>
    <row r="146">
      <c r="A146" s="407"/>
      <c r="B146" s="407"/>
      <c r="C146" s="407"/>
      <c r="D146" s="407"/>
      <c r="E146" s="407"/>
      <c r="F146" s="409"/>
      <c r="G146" s="407"/>
      <c r="H146" s="407"/>
      <c r="I146" s="409"/>
      <c r="J146" s="407"/>
      <c r="K146" s="407"/>
      <c r="L146" s="409"/>
      <c r="M146" s="407"/>
      <c r="N146" s="407"/>
      <c r="O146" s="409"/>
      <c r="P146" s="407"/>
      <c r="Q146" s="409"/>
      <c r="R146" s="407"/>
      <c r="S146" s="407"/>
      <c r="T146" s="407"/>
      <c r="U146" s="407"/>
      <c r="V146" s="407"/>
      <c r="W146" s="407"/>
      <c r="X146" s="407"/>
      <c r="Y146" s="407"/>
      <c r="Z146" s="407"/>
      <c r="AA146" s="407"/>
      <c r="AB146" s="407"/>
      <c r="AC146" s="407"/>
      <c r="AD146" s="407"/>
      <c r="AE146" s="407"/>
      <c r="AF146" s="407"/>
      <c r="AG146" s="407"/>
      <c r="AH146" s="407"/>
    </row>
    <row r="147">
      <c r="A147" s="407"/>
      <c r="B147" s="407"/>
      <c r="C147" s="407"/>
      <c r="D147" s="407"/>
      <c r="E147" s="407"/>
      <c r="F147" s="409"/>
      <c r="G147" s="407"/>
      <c r="H147" s="407"/>
      <c r="I147" s="409"/>
      <c r="J147" s="407"/>
      <c r="K147" s="407"/>
      <c r="L147" s="409"/>
      <c r="M147" s="407"/>
      <c r="N147" s="407"/>
      <c r="O147" s="409"/>
      <c r="P147" s="407"/>
      <c r="Q147" s="409"/>
      <c r="R147" s="407"/>
      <c r="S147" s="407"/>
      <c r="T147" s="407"/>
      <c r="U147" s="407"/>
      <c r="V147" s="407"/>
      <c r="W147" s="407"/>
      <c r="X147" s="407"/>
      <c r="Y147" s="407"/>
      <c r="Z147" s="407"/>
      <c r="AA147" s="407"/>
      <c r="AB147" s="407"/>
      <c r="AC147" s="407"/>
      <c r="AD147" s="407"/>
      <c r="AE147" s="407"/>
      <c r="AF147" s="407"/>
      <c r="AG147" s="407"/>
      <c r="AH147" s="407"/>
    </row>
    <row r="148">
      <c r="A148" s="407"/>
      <c r="B148" s="407"/>
      <c r="C148" s="407"/>
      <c r="D148" s="407"/>
      <c r="E148" s="407"/>
      <c r="F148" s="409"/>
      <c r="G148" s="407"/>
      <c r="H148" s="407"/>
      <c r="I148" s="409"/>
      <c r="J148" s="407"/>
      <c r="K148" s="407"/>
      <c r="L148" s="409"/>
      <c r="M148" s="407"/>
      <c r="N148" s="407"/>
      <c r="O148" s="409"/>
      <c r="P148" s="407"/>
      <c r="Q148" s="409"/>
      <c r="R148" s="407"/>
      <c r="S148" s="407"/>
      <c r="T148" s="407"/>
      <c r="U148" s="407"/>
      <c r="V148" s="407"/>
      <c r="W148" s="407"/>
      <c r="X148" s="407"/>
      <c r="Y148" s="407"/>
      <c r="Z148" s="407"/>
      <c r="AA148" s="407"/>
      <c r="AB148" s="407"/>
      <c r="AC148" s="407"/>
      <c r="AD148" s="407"/>
      <c r="AE148" s="407"/>
      <c r="AF148" s="407"/>
      <c r="AG148" s="407"/>
      <c r="AH148" s="407"/>
    </row>
    <row r="149">
      <c r="A149" s="407"/>
      <c r="B149" s="407"/>
      <c r="C149" s="407"/>
      <c r="D149" s="407"/>
      <c r="E149" s="407"/>
      <c r="F149" s="409"/>
      <c r="G149" s="407"/>
      <c r="H149" s="407"/>
      <c r="I149" s="409"/>
      <c r="J149" s="407"/>
      <c r="K149" s="407"/>
      <c r="L149" s="409"/>
      <c r="M149" s="407"/>
      <c r="N149" s="407"/>
      <c r="O149" s="409"/>
      <c r="P149" s="407"/>
      <c r="Q149" s="409"/>
      <c r="R149" s="407"/>
      <c r="S149" s="407"/>
      <c r="T149" s="407"/>
      <c r="U149" s="407"/>
      <c r="V149" s="407"/>
      <c r="W149" s="407"/>
      <c r="X149" s="407"/>
      <c r="Y149" s="407"/>
      <c r="Z149" s="407"/>
      <c r="AA149" s="407"/>
      <c r="AB149" s="407"/>
      <c r="AC149" s="407"/>
      <c r="AD149" s="407"/>
      <c r="AE149" s="407"/>
      <c r="AF149" s="407"/>
      <c r="AG149" s="407"/>
      <c r="AH149" s="407"/>
    </row>
    <row r="150">
      <c r="A150" s="407"/>
      <c r="B150" s="407"/>
      <c r="C150" s="407"/>
      <c r="D150" s="407"/>
      <c r="E150" s="407"/>
      <c r="F150" s="409"/>
      <c r="G150" s="407"/>
      <c r="H150" s="407"/>
      <c r="I150" s="409"/>
      <c r="J150" s="407"/>
      <c r="K150" s="407"/>
      <c r="L150" s="409"/>
      <c r="M150" s="407"/>
      <c r="N150" s="407"/>
      <c r="O150" s="409"/>
      <c r="P150" s="407"/>
      <c r="Q150" s="409"/>
      <c r="R150" s="407"/>
      <c r="S150" s="407"/>
      <c r="T150" s="407"/>
      <c r="U150" s="407"/>
      <c r="V150" s="407"/>
      <c r="W150" s="407"/>
      <c r="X150" s="407"/>
      <c r="Y150" s="407"/>
      <c r="Z150" s="407"/>
      <c r="AA150" s="407"/>
      <c r="AB150" s="407"/>
      <c r="AC150" s="407"/>
      <c r="AD150" s="407"/>
      <c r="AE150" s="407"/>
      <c r="AF150" s="407"/>
      <c r="AG150" s="407"/>
      <c r="AH150" s="407"/>
    </row>
    <row r="151">
      <c r="A151" s="407"/>
      <c r="B151" s="407"/>
      <c r="C151" s="407"/>
      <c r="D151" s="407"/>
      <c r="E151" s="407"/>
      <c r="F151" s="409"/>
      <c r="G151" s="407"/>
      <c r="H151" s="407"/>
      <c r="I151" s="409"/>
      <c r="J151" s="407"/>
      <c r="K151" s="407"/>
      <c r="L151" s="409"/>
      <c r="M151" s="407"/>
      <c r="N151" s="407"/>
      <c r="O151" s="409"/>
      <c r="P151" s="407"/>
      <c r="Q151" s="409"/>
      <c r="R151" s="407"/>
      <c r="S151" s="407"/>
      <c r="T151" s="407"/>
      <c r="U151" s="407"/>
      <c r="V151" s="407"/>
      <c r="W151" s="407"/>
      <c r="X151" s="407"/>
      <c r="Y151" s="407"/>
      <c r="Z151" s="407"/>
      <c r="AA151" s="407"/>
      <c r="AB151" s="407"/>
      <c r="AC151" s="407"/>
      <c r="AD151" s="407"/>
      <c r="AE151" s="407"/>
      <c r="AF151" s="407"/>
      <c r="AG151" s="407"/>
      <c r="AH151" s="407"/>
    </row>
    <row r="152">
      <c r="A152" s="407"/>
      <c r="B152" s="407"/>
      <c r="C152" s="407"/>
      <c r="D152" s="407"/>
      <c r="E152" s="407"/>
      <c r="F152" s="409"/>
      <c r="G152" s="407"/>
      <c r="H152" s="407"/>
      <c r="I152" s="409"/>
      <c r="J152" s="407"/>
      <c r="K152" s="407"/>
      <c r="L152" s="409"/>
      <c r="M152" s="407"/>
      <c r="N152" s="407"/>
      <c r="O152" s="409"/>
      <c r="P152" s="407"/>
      <c r="Q152" s="409"/>
      <c r="R152" s="407"/>
      <c r="S152" s="407"/>
      <c r="T152" s="407"/>
      <c r="U152" s="407"/>
      <c r="V152" s="407"/>
      <c r="W152" s="407"/>
      <c r="X152" s="407"/>
      <c r="Y152" s="407"/>
      <c r="Z152" s="407"/>
      <c r="AA152" s="407"/>
      <c r="AB152" s="407"/>
      <c r="AC152" s="407"/>
      <c r="AD152" s="407"/>
      <c r="AE152" s="407"/>
      <c r="AF152" s="407"/>
      <c r="AG152" s="407"/>
      <c r="AH152" s="407"/>
    </row>
    <row r="153">
      <c r="A153" s="407"/>
      <c r="B153" s="407"/>
      <c r="C153" s="407"/>
      <c r="D153" s="407"/>
      <c r="E153" s="407"/>
      <c r="F153" s="409"/>
      <c r="G153" s="407"/>
      <c r="H153" s="407"/>
      <c r="I153" s="409"/>
      <c r="J153" s="407"/>
      <c r="K153" s="407"/>
      <c r="L153" s="409"/>
      <c r="M153" s="407"/>
      <c r="N153" s="407"/>
      <c r="O153" s="409"/>
      <c r="P153" s="407"/>
      <c r="Q153" s="409"/>
      <c r="R153" s="407"/>
      <c r="S153" s="407"/>
      <c r="T153" s="407"/>
      <c r="U153" s="407"/>
      <c r="V153" s="407"/>
      <c r="W153" s="407"/>
      <c r="X153" s="407"/>
      <c r="Y153" s="407"/>
      <c r="Z153" s="407"/>
      <c r="AA153" s="407"/>
      <c r="AB153" s="407"/>
      <c r="AC153" s="407"/>
      <c r="AD153" s="407"/>
      <c r="AE153" s="407"/>
      <c r="AF153" s="407"/>
      <c r="AG153" s="407"/>
      <c r="AH153" s="407"/>
    </row>
    <row r="154">
      <c r="A154" s="407"/>
      <c r="B154" s="407"/>
      <c r="C154" s="407"/>
      <c r="D154" s="407"/>
      <c r="E154" s="407"/>
      <c r="F154" s="409"/>
      <c r="G154" s="407"/>
      <c r="H154" s="407"/>
      <c r="I154" s="409"/>
      <c r="J154" s="407"/>
      <c r="K154" s="407"/>
      <c r="L154" s="409"/>
      <c r="M154" s="407"/>
      <c r="N154" s="407"/>
      <c r="O154" s="409"/>
      <c r="P154" s="407"/>
      <c r="Q154" s="409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  <c r="AB154" s="407"/>
      <c r="AC154" s="407"/>
      <c r="AD154" s="407"/>
      <c r="AE154" s="407"/>
      <c r="AF154" s="407"/>
      <c r="AG154" s="407"/>
      <c r="AH154" s="407"/>
    </row>
    <row r="155">
      <c r="A155" s="407"/>
      <c r="B155" s="407"/>
      <c r="C155" s="407"/>
      <c r="D155" s="407"/>
      <c r="E155" s="407"/>
      <c r="F155" s="409"/>
      <c r="G155" s="407"/>
      <c r="H155" s="407"/>
      <c r="I155" s="409"/>
      <c r="J155" s="407"/>
      <c r="K155" s="407"/>
      <c r="L155" s="409"/>
      <c r="M155" s="407"/>
      <c r="N155" s="407"/>
      <c r="O155" s="409"/>
      <c r="P155" s="407"/>
      <c r="Q155" s="409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  <c r="AB155" s="407"/>
      <c r="AC155" s="407"/>
      <c r="AD155" s="407"/>
      <c r="AE155" s="407"/>
      <c r="AF155" s="407"/>
      <c r="AG155" s="407"/>
      <c r="AH155" s="407"/>
    </row>
    <row r="156">
      <c r="A156" s="407"/>
      <c r="B156" s="407"/>
      <c r="C156" s="407"/>
      <c r="D156" s="407"/>
      <c r="E156" s="407"/>
      <c r="F156" s="409"/>
      <c r="G156" s="407"/>
      <c r="H156" s="407"/>
      <c r="I156" s="409"/>
      <c r="J156" s="407"/>
      <c r="K156" s="407"/>
      <c r="L156" s="409"/>
      <c r="M156" s="407"/>
      <c r="N156" s="407"/>
      <c r="O156" s="409"/>
      <c r="P156" s="407"/>
      <c r="Q156" s="409"/>
      <c r="R156" s="407"/>
      <c r="S156" s="407"/>
      <c r="T156" s="407"/>
      <c r="U156" s="407"/>
      <c r="V156" s="407"/>
      <c r="W156" s="407"/>
      <c r="X156" s="407"/>
      <c r="Y156" s="407"/>
      <c r="Z156" s="407"/>
      <c r="AA156" s="407"/>
      <c r="AB156" s="407"/>
      <c r="AC156" s="407"/>
      <c r="AD156" s="407"/>
      <c r="AE156" s="407"/>
      <c r="AF156" s="407"/>
      <c r="AG156" s="407"/>
      <c r="AH156" s="407"/>
    </row>
    <row r="157">
      <c r="A157" s="407"/>
      <c r="B157" s="407"/>
      <c r="C157" s="407"/>
      <c r="D157" s="407"/>
      <c r="E157" s="407"/>
      <c r="F157" s="409"/>
      <c r="G157" s="407"/>
      <c r="H157" s="407"/>
      <c r="I157" s="409"/>
      <c r="J157" s="407"/>
      <c r="K157" s="407"/>
      <c r="L157" s="409"/>
      <c r="M157" s="407"/>
      <c r="N157" s="407"/>
      <c r="O157" s="409"/>
      <c r="P157" s="407"/>
      <c r="Q157" s="409"/>
      <c r="R157" s="407"/>
      <c r="S157" s="407"/>
      <c r="T157" s="407"/>
      <c r="U157" s="407"/>
      <c r="V157" s="407"/>
      <c r="W157" s="407"/>
      <c r="X157" s="407"/>
      <c r="Y157" s="407"/>
      <c r="Z157" s="407"/>
      <c r="AA157" s="407"/>
      <c r="AB157" s="407"/>
      <c r="AC157" s="407"/>
      <c r="AD157" s="407"/>
      <c r="AE157" s="407"/>
      <c r="AF157" s="407"/>
      <c r="AG157" s="407"/>
      <c r="AH157" s="407"/>
    </row>
    <row r="158">
      <c r="A158" s="407"/>
      <c r="B158" s="407"/>
      <c r="C158" s="407"/>
      <c r="D158" s="407"/>
      <c r="E158" s="407"/>
      <c r="F158" s="409"/>
      <c r="G158" s="407"/>
      <c r="H158" s="407"/>
      <c r="I158" s="409"/>
      <c r="J158" s="407"/>
      <c r="K158" s="407"/>
      <c r="L158" s="409"/>
      <c r="M158" s="407"/>
      <c r="N158" s="407"/>
      <c r="O158" s="409"/>
      <c r="P158" s="407"/>
      <c r="Q158" s="409"/>
      <c r="R158" s="407"/>
      <c r="S158" s="407"/>
      <c r="T158" s="407"/>
      <c r="U158" s="407"/>
      <c r="V158" s="407"/>
      <c r="W158" s="407"/>
      <c r="X158" s="407"/>
      <c r="Y158" s="407"/>
      <c r="Z158" s="407"/>
      <c r="AA158" s="407"/>
      <c r="AB158" s="407"/>
      <c r="AC158" s="407"/>
      <c r="AD158" s="407"/>
      <c r="AE158" s="407"/>
      <c r="AF158" s="407"/>
      <c r="AG158" s="407"/>
      <c r="AH158" s="407"/>
    </row>
    <row r="159">
      <c r="A159" s="407"/>
      <c r="B159" s="407"/>
      <c r="C159" s="407"/>
      <c r="D159" s="407"/>
      <c r="E159" s="407"/>
      <c r="F159" s="409"/>
      <c r="G159" s="407"/>
      <c r="H159" s="407"/>
      <c r="I159" s="409"/>
      <c r="J159" s="407"/>
      <c r="K159" s="407"/>
      <c r="L159" s="409"/>
      <c r="M159" s="407"/>
      <c r="N159" s="407"/>
      <c r="O159" s="409"/>
      <c r="P159" s="407"/>
      <c r="Q159" s="409"/>
      <c r="R159" s="407"/>
      <c r="S159" s="407"/>
      <c r="T159" s="407"/>
      <c r="U159" s="407"/>
      <c r="V159" s="407"/>
      <c r="W159" s="407"/>
      <c r="X159" s="407"/>
      <c r="Y159" s="407"/>
      <c r="Z159" s="407"/>
      <c r="AA159" s="407"/>
      <c r="AB159" s="407"/>
      <c r="AC159" s="407"/>
      <c r="AD159" s="407"/>
      <c r="AE159" s="407"/>
      <c r="AF159" s="407"/>
      <c r="AG159" s="407"/>
      <c r="AH159" s="407"/>
    </row>
    <row r="160">
      <c r="A160" s="407"/>
      <c r="B160" s="407"/>
      <c r="C160" s="407"/>
      <c r="D160" s="407"/>
      <c r="E160" s="407"/>
      <c r="F160" s="409"/>
      <c r="G160" s="407"/>
      <c r="H160" s="407"/>
      <c r="I160" s="409"/>
      <c r="J160" s="407"/>
      <c r="K160" s="407"/>
      <c r="L160" s="409"/>
      <c r="M160" s="407"/>
      <c r="N160" s="407"/>
      <c r="O160" s="409"/>
      <c r="P160" s="407"/>
      <c r="Q160" s="409"/>
      <c r="R160" s="407"/>
      <c r="S160" s="407"/>
      <c r="T160" s="407"/>
      <c r="U160" s="407"/>
      <c r="V160" s="407"/>
      <c r="W160" s="407"/>
      <c r="X160" s="407"/>
      <c r="Y160" s="407"/>
      <c r="Z160" s="407"/>
      <c r="AA160" s="407"/>
      <c r="AB160" s="407"/>
      <c r="AC160" s="407"/>
      <c r="AD160" s="407"/>
      <c r="AE160" s="407"/>
      <c r="AF160" s="407"/>
      <c r="AG160" s="407"/>
      <c r="AH160" s="407"/>
    </row>
    <row r="161">
      <c r="A161" s="407"/>
      <c r="B161" s="407"/>
      <c r="C161" s="407"/>
      <c r="D161" s="407"/>
      <c r="E161" s="407"/>
      <c r="F161" s="409"/>
      <c r="G161" s="407"/>
      <c r="H161" s="407"/>
      <c r="I161" s="409"/>
      <c r="J161" s="407"/>
      <c r="K161" s="407"/>
      <c r="L161" s="409"/>
      <c r="M161" s="407"/>
      <c r="N161" s="407"/>
      <c r="O161" s="409"/>
      <c r="P161" s="407"/>
      <c r="Q161" s="409"/>
      <c r="R161" s="407"/>
      <c r="S161" s="407"/>
      <c r="T161" s="407"/>
      <c r="U161" s="407"/>
      <c r="V161" s="407"/>
      <c r="W161" s="407"/>
      <c r="X161" s="407"/>
      <c r="Y161" s="407"/>
      <c r="Z161" s="407"/>
      <c r="AA161" s="407"/>
      <c r="AB161" s="407"/>
      <c r="AC161" s="407"/>
      <c r="AD161" s="407"/>
      <c r="AE161" s="407"/>
      <c r="AF161" s="407"/>
      <c r="AG161" s="407"/>
      <c r="AH161" s="407"/>
    </row>
    <row r="162">
      <c r="A162" s="407"/>
      <c r="B162" s="407"/>
      <c r="C162" s="407"/>
      <c r="D162" s="407"/>
      <c r="E162" s="407"/>
      <c r="F162" s="409"/>
      <c r="G162" s="407"/>
      <c r="H162" s="407"/>
      <c r="I162" s="409"/>
      <c r="J162" s="407"/>
      <c r="K162" s="407"/>
      <c r="L162" s="409"/>
      <c r="M162" s="407"/>
      <c r="N162" s="407"/>
      <c r="O162" s="409"/>
      <c r="P162" s="407"/>
      <c r="Q162" s="409"/>
      <c r="R162" s="407"/>
      <c r="S162" s="407"/>
      <c r="T162" s="407"/>
      <c r="U162" s="407"/>
      <c r="V162" s="407"/>
      <c r="W162" s="407"/>
      <c r="X162" s="407"/>
      <c r="Y162" s="407"/>
      <c r="Z162" s="407"/>
      <c r="AA162" s="407"/>
      <c r="AB162" s="407"/>
      <c r="AC162" s="407"/>
      <c r="AD162" s="407"/>
      <c r="AE162" s="407"/>
      <c r="AF162" s="407"/>
      <c r="AG162" s="407"/>
      <c r="AH162" s="407"/>
    </row>
    <row r="163">
      <c r="A163" s="407"/>
      <c r="B163" s="407"/>
      <c r="C163" s="407"/>
      <c r="D163" s="407"/>
      <c r="E163" s="407"/>
      <c r="F163" s="409"/>
      <c r="G163" s="407"/>
      <c r="H163" s="407"/>
      <c r="I163" s="409"/>
      <c r="J163" s="407"/>
      <c r="K163" s="407"/>
      <c r="L163" s="409"/>
      <c r="M163" s="407"/>
      <c r="N163" s="407"/>
      <c r="O163" s="409"/>
      <c r="P163" s="407"/>
      <c r="Q163" s="409"/>
      <c r="R163" s="407"/>
      <c r="S163" s="407"/>
      <c r="T163" s="407"/>
      <c r="U163" s="407"/>
      <c r="V163" s="407"/>
      <c r="W163" s="407"/>
      <c r="X163" s="407"/>
      <c r="Y163" s="407"/>
      <c r="Z163" s="407"/>
      <c r="AA163" s="407"/>
      <c r="AB163" s="407"/>
      <c r="AC163" s="407"/>
      <c r="AD163" s="407"/>
      <c r="AE163" s="407"/>
      <c r="AF163" s="407"/>
      <c r="AG163" s="407"/>
      <c r="AH163" s="407"/>
    </row>
    <row r="164">
      <c r="A164" s="407"/>
      <c r="B164" s="407"/>
      <c r="C164" s="407"/>
      <c r="D164" s="407"/>
      <c r="E164" s="407"/>
      <c r="F164" s="409"/>
      <c r="G164" s="407"/>
      <c r="H164" s="407"/>
      <c r="I164" s="409"/>
      <c r="J164" s="407"/>
      <c r="K164" s="407"/>
      <c r="L164" s="409"/>
      <c r="M164" s="407"/>
      <c r="N164" s="407"/>
      <c r="O164" s="409"/>
      <c r="P164" s="407"/>
      <c r="Q164" s="409"/>
      <c r="R164" s="407"/>
      <c r="S164" s="407"/>
      <c r="T164" s="407"/>
      <c r="U164" s="407"/>
      <c r="V164" s="407"/>
      <c r="W164" s="407"/>
      <c r="X164" s="407"/>
      <c r="Y164" s="407"/>
      <c r="Z164" s="407"/>
      <c r="AA164" s="407"/>
      <c r="AB164" s="407"/>
      <c r="AC164" s="407"/>
      <c r="AD164" s="407"/>
      <c r="AE164" s="407"/>
      <c r="AF164" s="407"/>
      <c r="AG164" s="407"/>
      <c r="AH164" s="407"/>
    </row>
    <row r="165">
      <c r="A165" s="407"/>
      <c r="B165" s="407"/>
      <c r="C165" s="407"/>
      <c r="D165" s="407"/>
      <c r="E165" s="407"/>
      <c r="F165" s="409"/>
      <c r="G165" s="407"/>
      <c r="H165" s="407"/>
      <c r="I165" s="409"/>
      <c r="J165" s="407"/>
      <c r="K165" s="407"/>
      <c r="L165" s="409"/>
      <c r="M165" s="407"/>
      <c r="N165" s="407"/>
      <c r="O165" s="409"/>
      <c r="P165" s="407"/>
      <c r="Q165" s="409"/>
      <c r="R165" s="407"/>
      <c r="S165" s="407"/>
      <c r="T165" s="407"/>
      <c r="U165" s="407"/>
      <c r="V165" s="407"/>
      <c r="W165" s="407"/>
      <c r="X165" s="407"/>
      <c r="Y165" s="407"/>
      <c r="Z165" s="407"/>
      <c r="AA165" s="407"/>
      <c r="AB165" s="407"/>
      <c r="AC165" s="407"/>
      <c r="AD165" s="407"/>
      <c r="AE165" s="407"/>
      <c r="AF165" s="407"/>
      <c r="AG165" s="407"/>
      <c r="AH165" s="407"/>
    </row>
    <row r="166">
      <c r="A166" s="407"/>
      <c r="B166" s="407"/>
      <c r="C166" s="407"/>
      <c r="D166" s="407"/>
      <c r="E166" s="407"/>
      <c r="F166" s="409"/>
      <c r="G166" s="407"/>
      <c r="H166" s="407"/>
      <c r="I166" s="409"/>
      <c r="J166" s="407"/>
      <c r="K166" s="407"/>
      <c r="L166" s="409"/>
      <c r="M166" s="407"/>
      <c r="N166" s="407"/>
      <c r="O166" s="409"/>
      <c r="P166" s="407"/>
      <c r="Q166" s="409"/>
      <c r="R166" s="407"/>
      <c r="S166" s="407"/>
      <c r="T166" s="407"/>
      <c r="U166" s="407"/>
      <c r="V166" s="407"/>
      <c r="W166" s="407"/>
      <c r="X166" s="407"/>
      <c r="Y166" s="407"/>
      <c r="Z166" s="407"/>
      <c r="AA166" s="407"/>
      <c r="AB166" s="407"/>
      <c r="AC166" s="407"/>
      <c r="AD166" s="407"/>
      <c r="AE166" s="407"/>
      <c r="AF166" s="407"/>
      <c r="AG166" s="407"/>
      <c r="AH166" s="407"/>
    </row>
    <row r="167">
      <c r="A167" s="407"/>
      <c r="B167" s="407"/>
      <c r="C167" s="407"/>
      <c r="D167" s="407"/>
      <c r="E167" s="407"/>
      <c r="F167" s="409"/>
      <c r="G167" s="407"/>
      <c r="H167" s="407"/>
      <c r="I167" s="409"/>
      <c r="J167" s="407"/>
      <c r="K167" s="407"/>
      <c r="L167" s="409"/>
      <c r="M167" s="407"/>
      <c r="N167" s="407"/>
      <c r="O167" s="409"/>
      <c r="P167" s="407"/>
      <c r="Q167" s="409"/>
      <c r="R167" s="407"/>
      <c r="S167" s="407"/>
      <c r="T167" s="407"/>
      <c r="U167" s="407"/>
      <c r="V167" s="407"/>
      <c r="W167" s="407"/>
      <c r="X167" s="407"/>
      <c r="Y167" s="407"/>
      <c r="Z167" s="407"/>
      <c r="AA167" s="407"/>
      <c r="AB167" s="407"/>
      <c r="AC167" s="407"/>
      <c r="AD167" s="407"/>
      <c r="AE167" s="407"/>
      <c r="AF167" s="407"/>
      <c r="AG167" s="407"/>
      <c r="AH167" s="407"/>
    </row>
    <row r="168">
      <c r="A168" s="407"/>
      <c r="B168" s="407"/>
      <c r="C168" s="407"/>
      <c r="D168" s="407"/>
      <c r="E168" s="407"/>
      <c r="F168" s="409"/>
      <c r="G168" s="407"/>
      <c r="H168" s="407"/>
      <c r="I168" s="409"/>
      <c r="J168" s="407"/>
      <c r="K168" s="407"/>
      <c r="L168" s="409"/>
      <c r="M168" s="407"/>
      <c r="N168" s="407"/>
      <c r="O168" s="409"/>
      <c r="P168" s="407"/>
      <c r="Q168" s="409"/>
      <c r="R168" s="407"/>
      <c r="S168" s="407"/>
      <c r="T168" s="407"/>
      <c r="U168" s="407"/>
      <c r="V168" s="407"/>
      <c r="W168" s="407"/>
      <c r="X168" s="407"/>
      <c r="Y168" s="407"/>
      <c r="Z168" s="407"/>
      <c r="AA168" s="407"/>
      <c r="AB168" s="407"/>
      <c r="AC168" s="407"/>
      <c r="AD168" s="407"/>
      <c r="AE168" s="407"/>
      <c r="AF168" s="407"/>
      <c r="AG168" s="407"/>
      <c r="AH168" s="407"/>
    </row>
    <row r="169">
      <c r="A169" s="407"/>
      <c r="B169" s="407"/>
      <c r="C169" s="407"/>
      <c r="D169" s="407"/>
      <c r="E169" s="407"/>
      <c r="F169" s="409"/>
      <c r="G169" s="407"/>
      <c r="H169" s="407"/>
      <c r="I169" s="409"/>
      <c r="J169" s="407"/>
      <c r="K169" s="407"/>
      <c r="L169" s="409"/>
      <c r="M169" s="407"/>
      <c r="N169" s="407"/>
      <c r="O169" s="409"/>
      <c r="P169" s="407"/>
      <c r="Q169" s="409"/>
      <c r="R169" s="407"/>
      <c r="S169" s="407"/>
      <c r="T169" s="407"/>
      <c r="U169" s="407"/>
      <c r="V169" s="407"/>
      <c r="W169" s="407"/>
      <c r="X169" s="407"/>
      <c r="Y169" s="407"/>
      <c r="Z169" s="407"/>
      <c r="AA169" s="407"/>
      <c r="AB169" s="407"/>
      <c r="AC169" s="407"/>
      <c r="AD169" s="407"/>
      <c r="AE169" s="407"/>
      <c r="AF169" s="407"/>
      <c r="AG169" s="407"/>
      <c r="AH169" s="407"/>
    </row>
    <row r="170">
      <c r="A170" s="407"/>
      <c r="B170" s="407"/>
      <c r="C170" s="407"/>
      <c r="D170" s="407"/>
      <c r="E170" s="407"/>
      <c r="F170" s="409"/>
      <c r="G170" s="407"/>
      <c r="H170" s="407"/>
      <c r="I170" s="409"/>
      <c r="J170" s="407"/>
      <c r="K170" s="407"/>
      <c r="L170" s="409"/>
      <c r="M170" s="407"/>
      <c r="N170" s="407"/>
      <c r="O170" s="409"/>
      <c r="P170" s="407"/>
      <c r="Q170" s="409"/>
      <c r="R170" s="407"/>
      <c r="S170" s="407"/>
      <c r="T170" s="407"/>
      <c r="U170" s="407"/>
      <c r="V170" s="407"/>
      <c r="W170" s="407"/>
      <c r="X170" s="407"/>
      <c r="Y170" s="407"/>
      <c r="Z170" s="407"/>
      <c r="AA170" s="407"/>
      <c r="AB170" s="407"/>
      <c r="AC170" s="407"/>
      <c r="AD170" s="407"/>
      <c r="AE170" s="407"/>
      <c r="AF170" s="407"/>
      <c r="AG170" s="407"/>
      <c r="AH170" s="407"/>
    </row>
    <row r="171">
      <c r="A171" s="407"/>
      <c r="B171" s="407"/>
      <c r="C171" s="407"/>
      <c r="D171" s="407"/>
      <c r="E171" s="407"/>
      <c r="F171" s="409"/>
      <c r="G171" s="407"/>
      <c r="H171" s="407"/>
      <c r="I171" s="409"/>
      <c r="J171" s="407"/>
      <c r="K171" s="407"/>
      <c r="L171" s="409"/>
      <c r="M171" s="407"/>
      <c r="N171" s="407"/>
      <c r="O171" s="409"/>
      <c r="P171" s="407"/>
      <c r="Q171" s="409"/>
      <c r="R171" s="407"/>
      <c r="S171" s="407"/>
      <c r="T171" s="407"/>
      <c r="U171" s="407"/>
      <c r="V171" s="407"/>
      <c r="W171" s="407"/>
      <c r="X171" s="407"/>
      <c r="Y171" s="407"/>
      <c r="Z171" s="407"/>
      <c r="AA171" s="407"/>
      <c r="AB171" s="407"/>
      <c r="AC171" s="407"/>
      <c r="AD171" s="407"/>
      <c r="AE171" s="407"/>
      <c r="AF171" s="407"/>
      <c r="AG171" s="407"/>
      <c r="AH171" s="407"/>
    </row>
    <row r="172">
      <c r="A172" s="407"/>
      <c r="B172" s="407"/>
      <c r="C172" s="407"/>
      <c r="D172" s="407"/>
      <c r="E172" s="407"/>
      <c r="F172" s="409"/>
      <c r="G172" s="407"/>
      <c r="H172" s="407"/>
      <c r="I172" s="409"/>
      <c r="J172" s="407"/>
      <c r="K172" s="407"/>
      <c r="L172" s="409"/>
      <c r="M172" s="407"/>
      <c r="N172" s="407"/>
      <c r="O172" s="409"/>
      <c r="P172" s="407"/>
      <c r="Q172" s="409"/>
      <c r="R172" s="407"/>
      <c r="S172" s="407"/>
      <c r="T172" s="407"/>
      <c r="U172" s="407"/>
      <c r="V172" s="407"/>
      <c r="W172" s="407"/>
      <c r="X172" s="407"/>
      <c r="Y172" s="407"/>
      <c r="Z172" s="407"/>
      <c r="AA172" s="407"/>
      <c r="AB172" s="407"/>
      <c r="AC172" s="407"/>
      <c r="AD172" s="407"/>
      <c r="AE172" s="407"/>
      <c r="AF172" s="407"/>
      <c r="AG172" s="407"/>
      <c r="AH172" s="407"/>
    </row>
    <row r="173">
      <c r="A173" s="407"/>
      <c r="B173" s="407"/>
      <c r="C173" s="407"/>
      <c r="D173" s="407"/>
      <c r="E173" s="407"/>
      <c r="F173" s="409"/>
      <c r="G173" s="407"/>
      <c r="H173" s="407"/>
      <c r="I173" s="409"/>
      <c r="J173" s="407"/>
      <c r="K173" s="407"/>
      <c r="L173" s="409"/>
      <c r="M173" s="407"/>
      <c r="N173" s="407"/>
      <c r="O173" s="409"/>
      <c r="P173" s="407"/>
      <c r="Q173" s="409"/>
      <c r="R173" s="407"/>
      <c r="S173" s="407"/>
      <c r="T173" s="407"/>
      <c r="U173" s="407"/>
      <c r="V173" s="407"/>
      <c r="W173" s="407"/>
      <c r="X173" s="407"/>
      <c r="Y173" s="407"/>
      <c r="Z173" s="407"/>
      <c r="AA173" s="407"/>
      <c r="AB173" s="407"/>
      <c r="AC173" s="407"/>
      <c r="AD173" s="407"/>
      <c r="AE173" s="407"/>
      <c r="AF173" s="407"/>
      <c r="AG173" s="407"/>
      <c r="AH173" s="407"/>
    </row>
    <row r="174">
      <c r="A174" s="407"/>
      <c r="B174" s="407"/>
      <c r="C174" s="407"/>
      <c r="D174" s="407"/>
      <c r="E174" s="407"/>
      <c r="F174" s="409"/>
      <c r="G174" s="407"/>
      <c r="H174" s="407"/>
      <c r="I174" s="409"/>
      <c r="J174" s="407"/>
      <c r="K174" s="407"/>
      <c r="L174" s="409"/>
      <c r="M174" s="407"/>
      <c r="N174" s="407"/>
      <c r="O174" s="409"/>
      <c r="P174" s="407"/>
      <c r="Q174" s="409"/>
      <c r="R174" s="407"/>
      <c r="S174" s="407"/>
      <c r="T174" s="407"/>
      <c r="U174" s="407"/>
      <c r="V174" s="407"/>
      <c r="W174" s="407"/>
      <c r="X174" s="407"/>
      <c r="Y174" s="407"/>
      <c r="Z174" s="407"/>
      <c r="AA174" s="407"/>
      <c r="AB174" s="407"/>
      <c r="AC174" s="407"/>
      <c r="AD174" s="407"/>
      <c r="AE174" s="407"/>
      <c r="AF174" s="407"/>
      <c r="AG174" s="407"/>
      <c r="AH174" s="407"/>
    </row>
    <row r="175">
      <c r="A175" s="407"/>
      <c r="B175" s="407"/>
      <c r="C175" s="407"/>
      <c r="D175" s="407"/>
      <c r="E175" s="407"/>
      <c r="F175" s="409"/>
      <c r="G175" s="407"/>
      <c r="H175" s="407"/>
      <c r="I175" s="409"/>
      <c r="J175" s="407"/>
      <c r="K175" s="407"/>
      <c r="L175" s="409"/>
      <c r="M175" s="407"/>
      <c r="N175" s="407"/>
      <c r="O175" s="409"/>
      <c r="P175" s="407"/>
      <c r="Q175" s="409"/>
      <c r="R175" s="407"/>
      <c r="S175" s="407"/>
      <c r="T175" s="407"/>
      <c r="U175" s="407"/>
      <c r="V175" s="407"/>
      <c r="W175" s="407"/>
      <c r="X175" s="407"/>
      <c r="Y175" s="407"/>
      <c r="Z175" s="407"/>
      <c r="AA175" s="407"/>
      <c r="AB175" s="407"/>
      <c r="AC175" s="407"/>
      <c r="AD175" s="407"/>
      <c r="AE175" s="407"/>
      <c r="AF175" s="407"/>
      <c r="AG175" s="407"/>
      <c r="AH175" s="407"/>
    </row>
    <row r="176">
      <c r="A176" s="407"/>
      <c r="B176" s="407"/>
      <c r="C176" s="407"/>
      <c r="D176" s="407"/>
      <c r="E176" s="407"/>
      <c r="F176" s="409"/>
      <c r="G176" s="407"/>
      <c r="H176" s="407"/>
      <c r="I176" s="409"/>
      <c r="J176" s="407"/>
      <c r="K176" s="407"/>
      <c r="L176" s="409"/>
      <c r="M176" s="407"/>
      <c r="N176" s="407"/>
      <c r="O176" s="409"/>
      <c r="P176" s="407"/>
      <c r="Q176" s="409"/>
      <c r="R176" s="407"/>
      <c r="S176" s="407"/>
      <c r="T176" s="407"/>
      <c r="U176" s="407"/>
      <c r="V176" s="407"/>
      <c r="W176" s="407"/>
      <c r="X176" s="407"/>
      <c r="Y176" s="407"/>
      <c r="Z176" s="407"/>
      <c r="AA176" s="407"/>
      <c r="AB176" s="407"/>
      <c r="AC176" s="407"/>
      <c r="AD176" s="407"/>
      <c r="AE176" s="407"/>
      <c r="AF176" s="407"/>
      <c r="AG176" s="407"/>
      <c r="AH176" s="407"/>
    </row>
    <row r="177">
      <c r="A177" s="407"/>
      <c r="B177" s="407"/>
      <c r="C177" s="407"/>
      <c r="D177" s="407"/>
      <c r="E177" s="407"/>
      <c r="F177" s="409"/>
      <c r="G177" s="407"/>
      <c r="H177" s="407"/>
      <c r="I177" s="409"/>
      <c r="J177" s="407"/>
      <c r="K177" s="407"/>
      <c r="L177" s="409"/>
      <c r="M177" s="407"/>
      <c r="N177" s="407"/>
      <c r="O177" s="409"/>
      <c r="P177" s="407"/>
      <c r="Q177" s="409"/>
      <c r="R177" s="407"/>
      <c r="S177" s="407"/>
      <c r="T177" s="407"/>
      <c r="U177" s="407"/>
      <c r="V177" s="407"/>
      <c r="W177" s="407"/>
      <c r="X177" s="407"/>
      <c r="Y177" s="407"/>
      <c r="Z177" s="407"/>
      <c r="AA177" s="407"/>
      <c r="AB177" s="407"/>
      <c r="AC177" s="407"/>
      <c r="AD177" s="407"/>
      <c r="AE177" s="407"/>
      <c r="AF177" s="407"/>
      <c r="AG177" s="407"/>
      <c r="AH177" s="407"/>
    </row>
    <row r="178">
      <c r="A178" s="407"/>
      <c r="B178" s="407"/>
      <c r="C178" s="407"/>
      <c r="D178" s="407"/>
      <c r="E178" s="407"/>
      <c r="F178" s="409"/>
      <c r="G178" s="407"/>
      <c r="H178" s="407"/>
      <c r="I178" s="409"/>
      <c r="J178" s="407"/>
      <c r="K178" s="407"/>
      <c r="L178" s="409"/>
      <c r="M178" s="407"/>
      <c r="N178" s="407"/>
      <c r="O178" s="409"/>
      <c r="P178" s="407"/>
      <c r="Q178" s="409"/>
      <c r="R178" s="407"/>
      <c r="S178" s="407"/>
      <c r="T178" s="407"/>
      <c r="U178" s="407"/>
      <c r="V178" s="407"/>
      <c r="W178" s="407"/>
      <c r="X178" s="407"/>
      <c r="Y178" s="407"/>
      <c r="Z178" s="407"/>
      <c r="AA178" s="407"/>
      <c r="AB178" s="407"/>
      <c r="AC178" s="407"/>
      <c r="AD178" s="407"/>
      <c r="AE178" s="407"/>
      <c r="AF178" s="407"/>
      <c r="AG178" s="407"/>
      <c r="AH178" s="407"/>
    </row>
    <row r="179">
      <c r="A179" s="407"/>
      <c r="B179" s="407"/>
      <c r="C179" s="407"/>
      <c r="D179" s="407"/>
      <c r="E179" s="407"/>
      <c r="F179" s="409"/>
      <c r="G179" s="407"/>
      <c r="H179" s="407"/>
      <c r="I179" s="409"/>
      <c r="J179" s="407"/>
      <c r="K179" s="407"/>
      <c r="L179" s="409"/>
      <c r="M179" s="407"/>
      <c r="N179" s="407"/>
      <c r="O179" s="409"/>
      <c r="P179" s="407"/>
      <c r="Q179" s="409"/>
      <c r="R179" s="407"/>
      <c r="S179" s="407"/>
      <c r="T179" s="407"/>
      <c r="U179" s="407"/>
      <c r="V179" s="407"/>
      <c r="W179" s="407"/>
      <c r="X179" s="407"/>
      <c r="Y179" s="407"/>
      <c r="Z179" s="407"/>
      <c r="AA179" s="407"/>
      <c r="AB179" s="407"/>
      <c r="AC179" s="407"/>
      <c r="AD179" s="407"/>
      <c r="AE179" s="407"/>
      <c r="AF179" s="407"/>
      <c r="AG179" s="407"/>
      <c r="AH179" s="407"/>
    </row>
    <row r="180">
      <c r="A180" s="407"/>
      <c r="B180" s="407"/>
      <c r="C180" s="407"/>
      <c r="D180" s="407"/>
      <c r="E180" s="407"/>
      <c r="F180" s="409"/>
      <c r="G180" s="407"/>
      <c r="H180" s="407"/>
      <c r="I180" s="409"/>
      <c r="J180" s="407"/>
      <c r="K180" s="407"/>
      <c r="L180" s="409"/>
      <c r="M180" s="407"/>
      <c r="N180" s="407"/>
      <c r="O180" s="409"/>
      <c r="P180" s="407"/>
      <c r="Q180" s="409"/>
      <c r="R180" s="407"/>
      <c r="S180" s="407"/>
      <c r="T180" s="407"/>
      <c r="U180" s="407"/>
      <c r="V180" s="407"/>
      <c r="W180" s="407"/>
      <c r="X180" s="407"/>
      <c r="Y180" s="407"/>
      <c r="Z180" s="407"/>
      <c r="AA180" s="407"/>
      <c r="AB180" s="407"/>
      <c r="AC180" s="407"/>
      <c r="AD180" s="407"/>
      <c r="AE180" s="407"/>
      <c r="AF180" s="407"/>
      <c r="AG180" s="407"/>
      <c r="AH180" s="407"/>
    </row>
    <row r="181">
      <c r="A181" s="407"/>
      <c r="B181" s="407"/>
      <c r="C181" s="407"/>
      <c r="D181" s="407"/>
      <c r="E181" s="407"/>
      <c r="F181" s="409"/>
      <c r="G181" s="407"/>
      <c r="H181" s="407"/>
      <c r="I181" s="409"/>
      <c r="J181" s="407"/>
      <c r="K181" s="407"/>
      <c r="L181" s="409"/>
      <c r="M181" s="407"/>
      <c r="N181" s="407"/>
      <c r="O181" s="409"/>
      <c r="P181" s="407"/>
      <c r="Q181" s="409"/>
      <c r="R181" s="407"/>
      <c r="S181" s="407"/>
      <c r="T181" s="407"/>
      <c r="U181" s="407"/>
      <c r="V181" s="407"/>
      <c r="W181" s="407"/>
      <c r="X181" s="407"/>
      <c r="Y181" s="407"/>
      <c r="Z181" s="407"/>
      <c r="AA181" s="407"/>
      <c r="AB181" s="407"/>
      <c r="AC181" s="407"/>
      <c r="AD181" s="407"/>
      <c r="AE181" s="407"/>
      <c r="AF181" s="407"/>
      <c r="AG181" s="407"/>
      <c r="AH181" s="407"/>
    </row>
    <row r="182">
      <c r="A182" s="407"/>
      <c r="B182" s="407"/>
      <c r="C182" s="407"/>
      <c r="D182" s="407"/>
      <c r="E182" s="407"/>
      <c r="F182" s="409"/>
      <c r="G182" s="407"/>
      <c r="H182" s="407"/>
      <c r="I182" s="409"/>
      <c r="J182" s="407"/>
      <c r="K182" s="407"/>
      <c r="L182" s="409"/>
      <c r="M182" s="407"/>
      <c r="N182" s="407"/>
      <c r="O182" s="409"/>
      <c r="P182" s="407"/>
      <c r="Q182" s="409"/>
      <c r="R182" s="407"/>
      <c r="S182" s="407"/>
      <c r="T182" s="407"/>
      <c r="U182" s="407"/>
      <c r="V182" s="407"/>
      <c r="W182" s="407"/>
      <c r="X182" s="407"/>
      <c r="Y182" s="407"/>
      <c r="Z182" s="407"/>
      <c r="AA182" s="407"/>
      <c r="AB182" s="407"/>
      <c r="AC182" s="407"/>
      <c r="AD182" s="407"/>
      <c r="AE182" s="407"/>
      <c r="AF182" s="407"/>
      <c r="AG182" s="407"/>
      <c r="AH182" s="407"/>
    </row>
    <row r="183">
      <c r="A183" s="407"/>
      <c r="B183" s="407"/>
      <c r="C183" s="407"/>
      <c r="D183" s="407"/>
      <c r="E183" s="407"/>
      <c r="F183" s="409"/>
      <c r="G183" s="407"/>
      <c r="H183" s="407"/>
      <c r="I183" s="409"/>
      <c r="J183" s="407"/>
      <c r="K183" s="407"/>
      <c r="L183" s="409"/>
      <c r="M183" s="407"/>
      <c r="N183" s="407"/>
      <c r="O183" s="409"/>
      <c r="P183" s="407"/>
      <c r="Q183" s="409"/>
      <c r="R183" s="407"/>
      <c r="S183" s="407"/>
      <c r="T183" s="407"/>
      <c r="U183" s="407"/>
      <c r="V183" s="407"/>
      <c r="W183" s="407"/>
      <c r="X183" s="407"/>
      <c r="Y183" s="407"/>
      <c r="Z183" s="407"/>
      <c r="AA183" s="407"/>
      <c r="AB183" s="407"/>
      <c r="AC183" s="407"/>
      <c r="AD183" s="407"/>
      <c r="AE183" s="407"/>
      <c r="AF183" s="407"/>
      <c r="AG183" s="407"/>
      <c r="AH183" s="407"/>
    </row>
    <row r="184">
      <c r="A184" s="407"/>
      <c r="B184" s="407"/>
      <c r="C184" s="407"/>
      <c r="D184" s="407"/>
      <c r="E184" s="407"/>
      <c r="F184" s="409"/>
      <c r="G184" s="407"/>
      <c r="H184" s="407"/>
      <c r="I184" s="409"/>
      <c r="J184" s="407"/>
      <c r="K184" s="407"/>
      <c r="L184" s="409"/>
      <c r="M184" s="407"/>
      <c r="N184" s="407"/>
      <c r="O184" s="409"/>
      <c r="P184" s="407"/>
      <c r="Q184" s="409"/>
      <c r="R184" s="407"/>
      <c r="S184" s="407"/>
      <c r="T184" s="407"/>
      <c r="U184" s="407"/>
      <c r="V184" s="407"/>
      <c r="W184" s="407"/>
      <c r="X184" s="407"/>
      <c r="Y184" s="407"/>
      <c r="Z184" s="407"/>
      <c r="AA184" s="407"/>
      <c r="AB184" s="407"/>
      <c r="AC184" s="407"/>
      <c r="AD184" s="407"/>
      <c r="AE184" s="407"/>
      <c r="AF184" s="407"/>
      <c r="AG184" s="407"/>
      <c r="AH184" s="407"/>
    </row>
    <row r="185">
      <c r="A185" s="407"/>
      <c r="B185" s="407"/>
      <c r="C185" s="407"/>
      <c r="D185" s="407"/>
      <c r="E185" s="407"/>
      <c r="F185" s="409"/>
      <c r="G185" s="407"/>
      <c r="H185" s="407"/>
      <c r="I185" s="409"/>
      <c r="J185" s="407"/>
      <c r="K185" s="407"/>
      <c r="L185" s="409"/>
      <c r="M185" s="407"/>
      <c r="N185" s="407"/>
      <c r="O185" s="409"/>
      <c r="P185" s="407"/>
      <c r="Q185" s="409"/>
      <c r="R185" s="407"/>
      <c r="S185" s="407"/>
      <c r="T185" s="407"/>
      <c r="U185" s="407"/>
      <c r="V185" s="407"/>
      <c r="W185" s="407"/>
      <c r="X185" s="407"/>
      <c r="Y185" s="407"/>
      <c r="Z185" s="407"/>
      <c r="AA185" s="407"/>
      <c r="AB185" s="407"/>
      <c r="AC185" s="407"/>
      <c r="AD185" s="407"/>
      <c r="AE185" s="407"/>
      <c r="AF185" s="407"/>
      <c r="AG185" s="407"/>
      <c r="AH185" s="407"/>
    </row>
    <row r="186">
      <c r="A186" s="407"/>
      <c r="B186" s="407"/>
      <c r="C186" s="407"/>
      <c r="D186" s="407"/>
      <c r="E186" s="407"/>
      <c r="F186" s="409"/>
      <c r="G186" s="407"/>
      <c r="H186" s="407"/>
      <c r="I186" s="409"/>
      <c r="J186" s="407"/>
      <c r="K186" s="407"/>
      <c r="L186" s="409"/>
      <c r="M186" s="407"/>
      <c r="N186" s="407"/>
      <c r="O186" s="409"/>
      <c r="P186" s="407"/>
      <c r="Q186" s="409"/>
      <c r="R186" s="407"/>
      <c r="S186" s="407"/>
      <c r="T186" s="407"/>
      <c r="U186" s="407"/>
      <c r="V186" s="407"/>
      <c r="W186" s="407"/>
      <c r="X186" s="407"/>
      <c r="Y186" s="407"/>
      <c r="Z186" s="407"/>
      <c r="AA186" s="407"/>
      <c r="AB186" s="407"/>
      <c r="AC186" s="407"/>
      <c r="AD186" s="407"/>
      <c r="AE186" s="407"/>
      <c r="AF186" s="407"/>
      <c r="AG186" s="407"/>
      <c r="AH186" s="407"/>
    </row>
    <row r="187">
      <c r="A187" s="407"/>
      <c r="B187" s="407"/>
      <c r="C187" s="407"/>
      <c r="D187" s="407"/>
      <c r="E187" s="407"/>
      <c r="F187" s="409"/>
      <c r="G187" s="407"/>
      <c r="H187" s="407"/>
      <c r="I187" s="409"/>
      <c r="J187" s="407"/>
      <c r="K187" s="407"/>
      <c r="L187" s="409"/>
      <c r="M187" s="407"/>
      <c r="N187" s="407"/>
      <c r="O187" s="409"/>
      <c r="P187" s="407"/>
      <c r="Q187" s="409"/>
      <c r="R187" s="407"/>
      <c r="S187" s="407"/>
      <c r="T187" s="407"/>
      <c r="U187" s="407"/>
      <c r="V187" s="407"/>
      <c r="W187" s="407"/>
      <c r="X187" s="407"/>
      <c r="Y187" s="407"/>
      <c r="Z187" s="407"/>
      <c r="AA187" s="407"/>
      <c r="AB187" s="407"/>
      <c r="AC187" s="407"/>
      <c r="AD187" s="407"/>
      <c r="AE187" s="407"/>
      <c r="AF187" s="407"/>
      <c r="AG187" s="407"/>
      <c r="AH187" s="407"/>
    </row>
    <row r="188">
      <c r="A188" s="407"/>
      <c r="B188" s="407"/>
      <c r="C188" s="407"/>
      <c r="D188" s="407"/>
      <c r="E188" s="407"/>
      <c r="F188" s="409"/>
      <c r="G188" s="407"/>
      <c r="H188" s="407"/>
      <c r="I188" s="409"/>
      <c r="J188" s="407"/>
      <c r="K188" s="407"/>
      <c r="L188" s="409"/>
      <c r="M188" s="407"/>
      <c r="N188" s="407"/>
      <c r="O188" s="409"/>
      <c r="P188" s="407"/>
      <c r="Q188" s="409"/>
      <c r="R188" s="407"/>
      <c r="S188" s="407"/>
      <c r="T188" s="407"/>
      <c r="U188" s="407"/>
      <c r="V188" s="407"/>
      <c r="W188" s="407"/>
      <c r="X188" s="407"/>
      <c r="Y188" s="407"/>
      <c r="Z188" s="407"/>
      <c r="AA188" s="407"/>
      <c r="AB188" s="407"/>
      <c r="AC188" s="407"/>
      <c r="AD188" s="407"/>
      <c r="AE188" s="407"/>
      <c r="AF188" s="407"/>
      <c r="AG188" s="407"/>
      <c r="AH188" s="407"/>
    </row>
    <row r="189">
      <c r="A189" s="407"/>
      <c r="B189" s="407"/>
      <c r="C189" s="407"/>
      <c r="D189" s="407"/>
      <c r="E189" s="407"/>
      <c r="F189" s="409"/>
      <c r="G189" s="407"/>
      <c r="H189" s="407"/>
      <c r="I189" s="409"/>
      <c r="J189" s="407"/>
      <c r="K189" s="407"/>
      <c r="L189" s="409"/>
      <c r="M189" s="407"/>
      <c r="N189" s="407"/>
      <c r="O189" s="409"/>
      <c r="P189" s="407"/>
      <c r="Q189" s="409"/>
      <c r="R189" s="407"/>
      <c r="S189" s="407"/>
      <c r="T189" s="407"/>
      <c r="U189" s="407"/>
      <c r="V189" s="407"/>
      <c r="W189" s="407"/>
      <c r="X189" s="407"/>
      <c r="Y189" s="407"/>
      <c r="Z189" s="407"/>
      <c r="AA189" s="407"/>
      <c r="AB189" s="407"/>
      <c r="AC189" s="407"/>
      <c r="AD189" s="407"/>
      <c r="AE189" s="407"/>
      <c r="AF189" s="407"/>
      <c r="AG189" s="407"/>
      <c r="AH189" s="407"/>
    </row>
    <row r="190">
      <c r="A190" s="407"/>
      <c r="B190" s="407"/>
      <c r="C190" s="407"/>
      <c r="D190" s="407"/>
      <c r="E190" s="407"/>
      <c r="F190" s="409"/>
      <c r="G190" s="407"/>
      <c r="H190" s="407"/>
      <c r="I190" s="409"/>
      <c r="J190" s="407"/>
      <c r="K190" s="407"/>
      <c r="L190" s="409"/>
      <c r="M190" s="407"/>
      <c r="N190" s="407"/>
      <c r="O190" s="409"/>
      <c r="P190" s="407"/>
      <c r="Q190" s="409"/>
      <c r="R190" s="407"/>
      <c r="S190" s="407"/>
      <c r="T190" s="407"/>
      <c r="U190" s="407"/>
      <c r="V190" s="407"/>
      <c r="W190" s="407"/>
      <c r="X190" s="407"/>
      <c r="Y190" s="407"/>
      <c r="Z190" s="407"/>
      <c r="AA190" s="407"/>
      <c r="AB190" s="407"/>
      <c r="AC190" s="407"/>
      <c r="AD190" s="407"/>
      <c r="AE190" s="407"/>
      <c r="AF190" s="407"/>
      <c r="AG190" s="407"/>
      <c r="AH190" s="407"/>
    </row>
    <row r="191">
      <c r="A191" s="407"/>
      <c r="B191" s="407"/>
      <c r="C191" s="407"/>
      <c r="D191" s="407"/>
      <c r="E191" s="407"/>
      <c r="F191" s="409"/>
      <c r="G191" s="407"/>
      <c r="H191" s="407"/>
      <c r="I191" s="409"/>
      <c r="J191" s="407"/>
      <c r="K191" s="407"/>
      <c r="L191" s="409"/>
      <c r="M191" s="407"/>
      <c r="N191" s="407"/>
      <c r="O191" s="409"/>
      <c r="P191" s="407"/>
      <c r="Q191" s="409"/>
      <c r="R191" s="407"/>
      <c r="S191" s="407"/>
      <c r="T191" s="407"/>
      <c r="U191" s="407"/>
      <c r="V191" s="407"/>
      <c r="W191" s="407"/>
      <c r="X191" s="407"/>
      <c r="Y191" s="407"/>
      <c r="Z191" s="407"/>
      <c r="AA191" s="407"/>
      <c r="AB191" s="407"/>
      <c r="AC191" s="407"/>
      <c r="AD191" s="407"/>
      <c r="AE191" s="407"/>
      <c r="AF191" s="407"/>
      <c r="AG191" s="407"/>
      <c r="AH191" s="407"/>
    </row>
    <row r="192">
      <c r="A192" s="407"/>
      <c r="B192" s="407"/>
      <c r="C192" s="407"/>
      <c r="D192" s="407"/>
      <c r="E192" s="407"/>
      <c r="F192" s="409"/>
      <c r="G192" s="407"/>
      <c r="H192" s="407"/>
      <c r="I192" s="409"/>
      <c r="J192" s="407"/>
      <c r="K192" s="407"/>
      <c r="L192" s="409"/>
      <c r="M192" s="407"/>
      <c r="N192" s="407"/>
      <c r="O192" s="409"/>
      <c r="P192" s="407"/>
      <c r="Q192" s="409"/>
      <c r="R192" s="407"/>
      <c r="S192" s="407"/>
      <c r="T192" s="407"/>
      <c r="U192" s="407"/>
      <c r="V192" s="407"/>
      <c r="W192" s="407"/>
      <c r="X192" s="407"/>
      <c r="Y192" s="407"/>
      <c r="Z192" s="407"/>
      <c r="AA192" s="407"/>
      <c r="AB192" s="407"/>
      <c r="AC192" s="407"/>
      <c r="AD192" s="407"/>
      <c r="AE192" s="407"/>
      <c r="AF192" s="407"/>
      <c r="AG192" s="407"/>
      <c r="AH192" s="407"/>
    </row>
    <row r="193">
      <c r="A193" s="407"/>
      <c r="B193" s="407"/>
      <c r="C193" s="407"/>
      <c r="D193" s="407"/>
      <c r="E193" s="407"/>
      <c r="F193" s="409"/>
      <c r="G193" s="407"/>
      <c r="H193" s="407"/>
      <c r="I193" s="409"/>
      <c r="J193" s="407"/>
      <c r="K193" s="407"/>
      <c r="L193" s="409"/>
      <c r="M193" s="407"/>
      <c r="N193" s="407"/>
      <c r="O193" s="409"/>
      <c r="P193" s="407"/>
      <c r="Q193" s="409"/>
      <c r="R193" s="407"/>
      <c r="S193" s="407"/>
      <c r="T193" s="407"/>
      <c r="U193" s="407"/>
      <c r="V193" s="407"/>
      <c r="W193" s="407"/>
      <c r="X193" s="407"/>
      <c r="Y193" s="407"/>
      <c r="Z193" s="407"/>
      <c r="AA193" s="407"/>
      <c r="AB193" s="407"/>
      <c r="AC193" s="407"/>
      <c r="AD193" s="407"/>
      <c r="AE193" s="407"/>
      <c r="AF193" s="407"/>
      <c r="AG193" s="407"/>
      <c r="AH193" s="407"/>
    </row>
    <row r="194">
      <c r="A194" s="407"/>
      <c r="B194" s="407"/>
      <c r="C194" s="407"/>
      <c r="D194" s="407"/>
      <c r="E194" s="407"/>
      <c r="F194" s="409"/>
      <c r="G194" s="407"/>
      <c r="H194" s="407"/>
      <c r="I194" s="409"/>
      <c r="J194" s="407"/>
      <c r="K194" s="407"/>
      <c r="L194" s="409"/>
      <c r="M194" s="407"/>
      <c r="N194" s="407"/>
      <c r="O194" s="409"/>
      <c r="P194" s="407"/>
      <c r="Q194" s="409"/>
      <c r="R194" s="407"/>
      <c r="S194" s="407"/>
      <c r="T194" s="407"/>
      <c r="U194" s="407"/>
      <c r="V194" s="407"/>
      <c r="W194" s="407"/>
      <c r="X194" s="407"/>
      <c r="Y194" s="407"/>
      <c r="Z194" s="407"/>
      <c r="AA194" s="407"/>
      <c r="AB194" s="407"/>
      <c r="AC194" s="407"/>
      <c r="AD194" s="407"/>
      <c r="AE194" s="407"/>
      <c r="AF194" s="407"/>
      <c r="AG194" s="407"/>
      <c r="AH194" s="407"/>
    </row>
    <row r="195">
      <c r="A195" s="407"/>
      <c r="B195" s="407"/>
      <c r="C195" s="407"/>
      <c r="D195" s="407"/>
      <c r="E195" s="407"/>
      <c r="F195" s="409"/>
      <c r="G195" s="407"/>
      <c r="H195" s="407"/>
      <c r="I195" s="409"/>
      <c r="J195" s="407"/>
      <c r="K195" s="407"/>
      <c r="L195" s="409"/>
      <c r="M195" s="407"/>
      <c r="N195" s="407"/>
      <c r="O195" s="409"/>
      <c r="P195" s="407"/>
      <c r="Q195" s="409"/>
      <c r="R195" s="407"/>
      <c r="S195" s="407"/>
      <c r="T195" s="407"/>
      <c r="U195" s="407"/>
      <c r="V195" s="407"/>
      <c r="W195" s="407"/>
      <c r="X195" s="407"/>
      <c r="Y195" s="407"/>
      <c r="Z195" s="407"/>
      <c r="AA195" s="407"/>
      <c r="AB195" s="407"/>
      <c r="AC195" s="407"/>
      <c r="AD195" s="407"/>
      <c r="AE195" s="407"/>
      <c r="AF195" s="407"/>
      <c r="AG195" s="407"/>
      <c r="AH195" s="407"/>
    </row>
    <row r="196">
      <c r="A196" s="407"/>
      <c r="B196" s="407"/>
      <c r="C196" s="407"/>
      <c r="D196" s="407"/>
      <c r="E196" s="407"/>
      <c r="F196" s="409"/>
      <c r="G196" s="407"/>
      <c r="H196" s="407"/>
      <c r="I196" s="409"/>
      <c r="J196" s="407"/>
      <c r="K196" s="407"/>
      <c r="L196" s="409"/>
      <c r="M196" s="407"/>
      <c r="N196" s="407"/>
      <c r="O196" s="409"/>
      <c r="P196" s="407"/>
      <c r="Q196" s="409"/>
      <c r="R196" s="407"/>
      <c r="S196" s="407"/>
      <c r="T196" s="407"/>
      <c r="U196" s="407"/>
      <c r="V196" s="407"/>
      <c r="W196" s="407"/>
      <c r="X196" s="407"/>
      <c r="Y196" s="407"/>
      <c r="Z196" s="407"/>
      <c r="AA196" s="407"/>
      <c r="AB196" s="407"/>
      <c r="AC196" s="407"/>
      <c r="AD196" s="407"/>
      <c r="AE196" s="407"/>
      <c r="AF196" s="407"/>
      <c r="AG196" s="407"/>
      <c r="AH196" s="407"/>
    </row>
    <row r="197">
      <c r="A197" s="407"/>
      <c r="B197" s="407"/>
      <c r="C197" s="407"/>
      <c r="D197" s="407"/>
      <c r="E197" s="407"/>
      <c r="F197" s="409"/>
      <c r="G197" s="407"/>
      <c r="H197" s="407"/>
      <c r="I197" s="409"/>
      <c r="J197" s="407"/>
      <c r="K197" s="407"/>
      <c r="L197" s="409"/>
      <c r="M197" s="407"/>
      <c r="N197" s="407"/>
      <c r="O197" s="409"/>
      <c r="P197" s="407"/>
      <c r="Q197" s="409"/>
      <c r="R197" s="407"/>
      <c r="S197" s="407"/>
      <c r="T197" s="407"/>
      <c r="U197" s="407"/>
      <c r="V197" s="407"/>
      <c r="W197" s="407"/>
      <c r="X197" s="407"/>
      <c r="Y197" s="407"/>
      <c r="Z197" s="407"/>
      <c r="AA197" s="407"/>
      <c r="AB197" s="407"/>
      <c r="AC197" s="407"/>
      <c r="AD197" s="407"/>
      <c r="AE197" s="407"/>
      <c r="AF197" s="407"/>
      <c r="AG197" s="407"/>
      <c r="AH197" s="407"/>
    </row>
    <row r="198">
      <c r="A198" s="407"/>
      <c r="B198" s="407"/>
      <c r="C198" s="407"/>
      <c r="D198" s="407"/>
      <c r="E198" s="407"/>
      <c r="F198" s="409"/>
      <c r="G198" s="407"/>
      <c r="H198" s="407"/>
      <c r="I198" s="409"/>
      <c r="J198" s="407"/>
      <c r="K198" s="407"/>
      <c r="L198" s="409"/>
      <c r="M198" s="407"/>
      <c r="N198" s="407"/>
      <c r="O198" s="409"/>
      <c r="P198" s="407"/>
      <c r="Q198" s="409"/>
      <c r="R198" s="407"/>
      <c r="S198" s="407"/>
      <c r="T198" s="407"/>
      <c r="U198" s="407"/>
      <c r="V198" s="407"/>
      <c r="W198" s="407"/>
      <c r="X198" s="407"/>
      <c r="Y198" s="407"/>
      <c r="Z198" s="407"/>
      <c r="AA198" s="407"/>
      <c r="AB198" s="407"/>
      <c r="AC198" s="407"/>
      <c r="AD198" s="407"/>
      <c r="AE198" s="407"/>
      <c r="AF198" s="407"/>
      <c r="AG198" s="407"/>
      <c r="AH198" s="407"/>
    </row>
    <row r="199">
      <c r="A199" s="407"/>
      <c r="B199" s="407"/>
      <c r="C199" s="407"/>
      <c r="D199" s="407"/>
      <c r="E199" s="407"/>
      <c r="F199" s="409"/>
      <c r="G199" s="407"/>
      <c r="H199" s="407"/>
      <c r="I199" s="409"/>
      <c r="J199" s="407"/>
      <c r="K199" s="407"/>
      <c r="L199" s="409"/>
      <c r="M199" s="407"/>
      <c r="N199" s="407"/>
      <c r="O199" s="409"/>
      <c r="P199" s="407"/>
      <c r="Q199" s="409"/>
      <c r="R199" s="407"/>
      <c r="S199" s="407"/>
      <c r="T199" s="407"/>
      <c r="U199" s="407"/>
      <c r="V199" s="407"/>
      <c r="W199" s="407"/>
      <c r="X199" s="407"/>
      <c r="Y199" s="407"/>
      <c r="Z199" s="407"/>
      <c r="AA199" s="407"/>
      <c r="AB199" s="407"/>
      <c r="AC199" s="407"/>
      <c r="AD199" s="407"/>
      <c r="AE199" s="407"/>
      <c r="AF199" s="407"/>
      <c r="AG199" s="407"/>
      <c r="AH199" s="407"/>
    </row>
    <row r="200">
      <c r="A200" s="407"/>
      <c r="B200" s="407"/>
      <c r="C200" s="407"/>
      <c r="D200" s="407"/>
      <c r="E200" s="407"/>
      <c r="F200" s="409"/>
      <c r="G200" s="407"/>
      <c r="H200" s="407"/>
      <c r="I200" s="409"/>
      <c r="J200" s="407"/>
      <c r="K200" s="407"/>
      <c r="L200" s="409"/>
      <c r="M200" s="407"/>
      <c r="N200" s="407"/>
      <c r="O200" s="409"/>
      <c r="P200" s="407"/>
      <c r="Q200" s="409"/>
      <c r="R200" s="407"/>
      <c r="S200" s="407"/>
      <c r="T200" s="407"/>
      <c r="U200" s="407"/>
      <c r="V200" s="407"/>
      <c r="W200" s="407"/>
      <c r="X200" s="407"/>
      <c r="Y200" s="407"/>
      <c r="Z200" s="407"/>
      <c r="AA200" s="407"/>
      <c r="AB200" s="407"/>
      <c r="AC200" s="407"/>
      <c r="AD200" s="407"/>
      <c r="AE200" s="407"/>
      <c r="AF200" s="407"/>
      <c r="AG200" s="407"/>
      <c r="AH200" s="407"/>
    </row>
    <row r="201">
      <c r="A201" s="407"/>
      <c r="B201" s="407"/>
      <c r="C201" s="407"/>
      <c r="D201" s="407"/>
      <c r="E201" s="407"/>
      <c r="F201" s="409"/>
      <c r="G201" s="407"/>
      <c r="H201" s="407"/>
      <c r="I201" s="409"/>
      <c r="J201" s="407"/>
      <c r="K201" s="407"/>
      <c r="L201" s="409"/>
      <c r="M201" s="407"/>
      <c r="N201" s="407"/>
      <c r="O201" s="409"/>
      <c r="P201" s="407"/>
      <c r="Q201" s="409"/>
      <c r="R201" s="407"/>
      <c r="S201" s="407"/>
      <c r="T201" s="407"/>
      <c r="U201" s="407"/>
      <c r="V201" s="407"/>
      <c r="W201" s="407"/>
      <c r="X201" s="407"/>
      <c r="Y201" s="407"/>
      <c r="Z201" s="407"/>
      <c r="AA201" s="407"/>
      <c r="AB201" s="407"/>
      <c r="AC201" s="407"/>
      <c r="AD201" s="407"/>
      <c r="AE201" s="407"/>
      <c r="AF201" s="407"/>
      <c r="AG201" s="407"/>
      <c r="AH201" s="407"/>
    </row>
    <row r="202">
      <c r="A202" s="407"/>
      <c r="B202" s="407"/>
      <c r="C202" s="407"/>
      <c r="D202" s="407"/>
      <c r="E202" s="407"/>
      <c r="F202" s="409"/>
      <c r="G202" s="407"/>
      <c r="H202" s="407"/>
      <c r="I202" s="409"/>
      <c r="J202" s="407"/>
      <c r="K202" s="407"/>
      <c r="L202" s="409"/>
      <c r="M202" s="407"/>
      <c r="N202" s="407"/>
      <c r="O202" s="409"/>
      <c r="P202" s="407"/>
      <c r="Q202" s="409"/>
      <c r="R202" s="407"/>
      <c r="S202" s="407"/>
      <c r="T202" s="407"/>
      <c r="U202" s="407"/>
      <c r="V202" s="407"/>
      <c r="W202" s="407"/>
      <c r="X202" s="407"/>
      <c r="Y202" s="407"/>
      <c r="Z202" s="407"/>
      <c r="AA202" s="407"/>
      <c r="AB202" s="407"/>
      <c r="AC202" s="407"/>
      <c r="AD202" s="407"/>
      <c r="AE202" s="407"/>
      <c r="AF202" s="407"/>
      <c r="AG202" s="407"/>
      <c r="AH202" s="407"/>
    </row>
    <row r="203">
      <c r="A203" s="407"/>
      <c r="B203" s="407"/>
      <c r="C203" s="407"/>
      <c r="D203" s="407"/>
      <c r="E203" s="407"/>
      <c r="F203" s="409"/>
      <c r="G203" s="407"/>
      <c r="H203" s="407"/>
      <c r="I203" s="409"/>
      <c r="J203" s="407"/>
      <c r="K203" s="407"/>
      <c r="L203" s="409"/>
      <c r="M203" s="407"/>
      <c r="N203" s="407"/>
      <c r="O203" s="409"/>
      <c r="P203" s="407"/>
      <c r="Q203" s="409"/>
      <c r="R203" s="407"/>
      <c r="S203" s="407"/>
      <c r="T203" s="407"/>
      <c r="U203" s="407"/>
      <c r="V203" s="407"/>
      <c r="W203" s="407"/>
      <c r="X203" s="407"/>
      <c r="Y203" s="407"/>
      <c r="Z203" s="407"/>
      <c r="AA203" s="407"/>
      <c r="AB203" s="407"/>
      <c r="AC203" s="407"/>
      <c r="AD203" s="407"/>
      <c r="AE203" s="407"/>
      <c r="AF203" s="407"/>
      <c r="AG203" s="407"/>
      <c r="AH203" s="407"/>
    </row>
    <row r="204">
      <c r="A204" s="407"/>
      <c r="B204" s="407"/>
      <c r="C204" s="407"/>
      <c r="D204" s="407"/>
      <c r="E204" s="407"/>
      <c r="F204" s="409"/>
      <c r="G204" s="407"/>
      <c r="H204" s="407"/>
      <c r="I204" s="409"/>
      <c r="J204" s="407"/>
      <c r="K204" s="407"/>
      <c r="L204" s="409"/>
      <c r="M204" s="407"/>
      <c r="N204" s="407"/>
      <c r="O204" s="409"/>
      <c r="P204" s="407"/>
      <c r="Q204" s="409"/>
      <c r="R204" s="407"/>
      <c r="S204" s="407"/>
      <c r="T204" s="407"/>
      <c r="U204" s="407"/>
      <c r="V204" s="407"/>
      <c r="W204" s="407"/>
      <c r="X204" s="407"/>
      <c r="Y204" s="407"/>
      <c r="Z204" s="407"/>
      <c r="AA204" s="407"/>
      <c r="AB204" s="407"/>
      <c r="AC204" s="407"/>
      <c r="AD204" s="407"/>
      <c r="AE204" s="407"/>
      <c r="AF204" s="407"/>
      <c r="AG204" s="407"/>
      <c r="AH204" s="407"/>
    </row>
    <row r="205">
      <c r="A205" s="407"/>
      <c r="B205" s="407"/>
      <c r="C205" s="407"/>
      <c r="D205" s="407"/>
      <c r="E205" s="407"/>
      <c r="F205" s="409"/>
      <c r="G205" s="407"/>
      <c r="H205" s="407"/>
      <c r="I205" s="409"/>
      <c r="J205" s="407"/>
      <c r="K205" s="407"/>
      <c r="L205" s="409"/>
      <c r="M205" s="407"/>
      <c r="N205" s="407"/>
      <c r="O205" s="409"/>
      <c r="P205" s="407"/>
      <c r="Q205" s="409"/>
      <c r="R205" s="407"/>
      <c r="S205" s="407"/>
      <c r="T205" s="407"/>
      <c r="U205" s="407"/>
      <c r="V205" s="407"/>
      <c r="W205" s="407"/>
      <c r="X205" s="407"/>
      <c r="Y205" s="407"/>
      <c r="Z205" s="407"/>
      <c r="AA205" s="407"/>
      <c r="AB205" s="407"/>
      <c r="AC205" s="407"/>
      <c r="AD205" s="407"/>
      <c r="AE205" s="407"/>
      <c r="AF205" s="407"/>
      <c r="AG205" s="407"/>
      <c r="AH205" s="407"/>
    </row>
    <row r="206">
      <c r="A206" s="407"/>
      <c r="B206" s="407"/>
      <c r="C206" s="407"/>
      <c r="D206" s="407"/>
      <c r="E206" s="407"/>
      <c r="F206" s="409"/>
      <c r="G206" s="407"/>
      <c r="H206" s="407"/>
      <c r="I206" s="409"/>
      <c r="J206" s="407"/>
      <c r="K206" s="407"/>
      <c r="L206" s="409"/>
      <c r="M206" s="407"/>
      <c r="N206" s="407"/>
      <c r="O206" s="409"/>
      <c r="P206" s="407"/>
      <c r="Q206" s="409"/>
      <c r="R206" s="407"/>
      <c r="S206" s="407"/>
      <c r="T206" s="407"/>
      <c r="U206" s="407"/>
      <c r="V206" s="407"/>
      <c r="W206" s="407"/>
      <c r="X206" s="407"/>
      <c r="Y206" s="407"/>
      <c r="Z206" s="407"/>
      <c r="AA206" s="407"/>
      <c r="AB206" s="407"/>
      <c r="AC206" s="407"/>
      <c r="AD206" s="407"/>
      <c r="AE206" s="407"/>
      <c r="AF206" s="407"/>
      <c r="AG206" s="407"/>
      <c r="AH206" s="407"/>
    </row>
    <row r="207">
      <c r="A207" s="407"/>
      <c r="B207" s="407"/>
      <c r="C207" s="407"/>
      <c r="D207" s="407"/>
      <c r="E207" s="407"/>
      <c r="F207" s="409"/>
      <c r="G207" s="407"/>
      <c r="H207" s="407"/>
      <c r="I207" s="409"/>
      <c r="J207" s="407"/>
      <c r="K207" s="407"/>
      <c r="L207" s="409"/>
      <c r="M207" s="407"/>
      <c r="N207" s="407"/>
      <c r="O207" s="409"/>
      <c r="P207" s="407"/>
      <c r="Q207" s="409"/>
      <c r="R207" s="407"/>
      <c r="S207" s="407"/>
      <c r="T207" s="407"/>
      <c r="U207" s="407"/>
      <c r="V207" s="407"/>
      <c r="W207" s="407"/>
      <c r="X207" s="407"/>
      <c r="Y207" s="407"/>
      <c r="Z207" s="407"/>
      <c r="AA207" s="407"/>
      <c r="AB207" s="407"/>
      <c r="AC207" s="407"/>
      <c r="AD207" s="407"/>
      <c r="AE207" s="407"/>
      <c r="AF207" s="407"/>
      <c r="AG207" s="407"/>
      <c r="AH207" s="407"/>
    </row>
    <row r="208">
      <c r="A208" s="407"/>
      <c r="B208" s="407"/>
      <c r="C208" s="407"/>
      <c r="D208" s="407"/>
      <c r="E208" s="407"/>
      <c r="F208" s="409"/>
      <c r="G208" s="407"/>
      <c r="H208" s="407"/>
      <c r="I208" s="409"/>
      <c r="J208" s="407"/>
      <c r="K208" s="407"/>
      <c r="L208" s="409"/>
      <c r="M208" s="407"/>
      <c r="N208" s="407"/>
      <c r="O208" s="409"/>
      <c r="P208" s="407"/>
      <c r="Q208" s="409"/>
      <c r="R208" s="407"/>
      <c r="S208" s="407"/>
      <c r="T208" s="407"/>
      <c r="U208" s="407"/>
      <c r="V208" s="407"/>
      <c r="W208" s="407"/>
      <c r="X208" s="407"/>
      <c r="Y208" s="407"/>
      <c r="Z208" s="407"/>
      <c r="AA208" s="407"/>
      <c r="AB208" s="407"/>
      <c r="AC208" s="407"/>
      <c r="AD208" s="407"/>
      <c r="AE208" s="407"/>
      <c r="AF208" s="407"/>
      <c r="AG208" s="407"/>
      <c r="AH208" s="407"/>
    </row>
    <row r="209">
      <c r="A209" s="407"/>
      <c r="B209" s="407"/>
      <c r="C209" s="407"/>
      <c r="D209" s="407"/>
      <c r="E209" s="407"/>
      <c r="F209" s="409"/>
      <c r="G209" s="407"/>
      <c r="H209" s="407"/>
      <c r="I209" s="409"/>
      <c r="J209" s="407"/>
      <c r="K209" s="407"/>
      <c r="L209" s="409"/>
      <c r="M209" s="407"/>
      <c r="N209" s="407"/>
      <c r="O209" s="409"/>
      <c r="P209" s="407"/>
      <c r="Q209" s="409"/>
      <c r="R209" s="407"/>
      <c r="S209" s="407"/>
      <c r="T209" s="407"/>
      <c r="U209" s="407"/>
      <c r="V209" s="407"/>
      <c r="W209" s="407"/>
      <c r="X209" s="407"/>
      <c r="Y209" s="407"/>
      <c r="Z209" s="407"/>
      <c r="AA209" s="407"/>
      <c r="AB209" s="407"/>
      <c r="AC209" s="407"/>
      <c r="AD209" s="407"/>
      <c r="AE209" s="407"/>
      <c r="AF209" s="407"/>
      <c r="AG209" s="407"/>
      <c r="AH209" s="407"/>
    </row>
    <row r="210">
      <c r="A210" s="407"/>
      <c r="B210" s="407"/>
      <c r="C210" s="407"/>
      <c r="D210" s="407"/>
      <c r="E210" s="407"/>
      <c r="F210" s="409"/>
      <c r="G210" s="407"/>
      <c r="H210" s="407"/>
      <c r="I210" s="409"/>
      <c r="J210" s="407"/>
      <c r="K210" s="407"/>
      <c r="L210" s="409"/>
      <c r="M210" s="407"/>
      <c r="N210" s="407"/>
      <c r="O210" s="409"/>
      <c r="P210" s="407"/>
      <c r="Q210" s="409"/>
      <c r="R210" s="407"/>
      <c r="S210" s="407"/>
      <c r="T210" s="407"/>
      <c r="U210" s="407"/>
      <c r="V210" s="407"/>
      <c r="W210" s="407"/>
      <c r="X210" s="407"/>
      <c r="Y210" s="407"/>
      <c r="Z210" s="407"/>
      <c r="AA210" s="407"/>
      <c r="AB210" s="407"/>
      <c r="AC210" s="407"/>
      <c r="AD210" s="407"/>
      <c r="AE210" s="407"/>
      <c r="AF210" s="407"/>
      <c r="AG210" s="407"/>
      <c r="AH210" s="407"/>
    </row>
    <row r="211">
      <c r="A211" s="407"/>
      <c r="B211" s="407"/>
      <c r="C211" s="407"/>
      <c r="D211" s="407"/>
      <c r="E211" s="407"/>
      <c r="F211" s="409"/>
      <c r="G211" s="407"/>
      <c r="H211" s="407"/>
      <c r="I211" s="409"/>
      <c r="J211" s="407"/>
      <c r="K211" s="407"/>
      <c r="L211" s="409"/>
      <c r="M211" s="407"/>
      <c r="N211" s="407"/>
      <c r="O211" s="409"/>
      <c r="P211" s="407"/>
      <c r="Q211" s="409"/>
      <c r="R211" s="407"/>
      <c r="S211" s="407"/>
      <c r="T211" s="407"/>
      <c r="U211" s="407"/>
      <c r="V211" s="407"/>
      <c r="W211" s="407"/>
      <c r="X211" s="407"/>
      <c r="Y211" s="407"/>
      <c r="Z211" s="407"/>
      <c r="AA211" s="407"/>
      <c r="AB211" s="407"/>
      <c r="AC211" s="407"/>
      <c r="AD211" s="407"/>
      <c r="AE211" s="407"/>
      <c r="AF211" s="407"/>
      <c r="AG211" s="407"/>
      <c r="AH211" s="407"/>
    </row>
    <row r="212">
      <c r="A212" s="407"/>
      <c r="B212" s="407"/>
      <c r="C212" s="407"/>
      <c r="D212" s="407"/>
      <c r="E212" s="407"/>
      <c r="F212" s="409"/>
      <c r="G212" s="407"/>
      <c r="H212" s="407"/>
      <c r="I212" s="409"/>
      <c r="J212" s="407"/>
      <c r="K212" s="407"/>
      <c r="L212" s="409"/>
      <c r="M212" s="407"/>
      <c r="N212" s="407"/>
      <c r="O212" s="409"/>
      <c r="P212" s="407"/>
      <c r="Q212" s="409"/>
      <c r="R212" s="407"/>
      <c r="S212" s="407"/>
      <c r="T212" s="407"/>
      <c r="U212" s="407"/>
      <c r="V212" s="407"/>
      <c r="W212" s="407"/>
      <c r="X212" s="407"/>
      <c r="Y212" s="407"/>
      <c r="Z212" s="407"/>
      <c r="AA212" s="407"/>
      <c r="AB212" s="407"/>
      <c r="AC212" s="407"/>
      <c r="AD212" s="407"/>
      <c r="AE212" s="407"/>
      <c r="AF212" s="407"/>
      <c r="AG212" s="407"/>
      <c r="AH212" s="407"/>
    </row>
    <row r="213">
      <c r="A213" s="407"/>
      <c r="B213" s="407"/>
      <c r="C213" s="407"/>
      <c r="D213" s="407"/>
      <c r="E213" s="407"/>
      <c r="F213" s="409"/>
      <c r="G213" s="407"/>
      <c r="H213" s="407"/>
      <c r="I213" s="409"/>
      <c r="J213" s="407"/>
      <c r="K213" s="407"/>
      <c r="L213" s="409"/>
      <c r="M213" s="407"/>
      <c r="N213" s="407"/>
      <c r="O213" s="409"/>
      <c r="P213" s="407"/>
      <c r="Q213" s="409"/>
      <c r="R213" s="407"/>
      <c r="S213" s="407"/>
      <c r="T213" s="407"/>
      <c r="U213" s="407"/>
      <c r="V213" s="407"/>
      <c r="W213" s="407"/>
      <c r="X213" s="407"/>
      <c r="Y213" s="407"/>
      <c r="Z213" s="407"/>
      <c r="AA213" s="407"/>
      <c r="AB213" s="407"/>
      <c r="AC213" s="407"/>
      <c r="AD213" s="407"/>
      <c r="AE213" s="407"/>
      <c r="AF213" s="407"/>
      <c r="AG213" s="407"/>
      <c r="AH213" s="407"/>
    </row>
    <row r="214">
      <c r="A214" s="407"/>
      <c r="B214" s="407"/>
      <c r="C214" s="407"/>
      <c r="D214" s="407"/>
      <c r="E214" s="407"/>
      <c r="F214" s="409"/>
      <c r="G214" s="407"/>
      <c r="H214" s="407"/>
      <c r="I214" s="409"/>
      <c r="J214" s="407"/>
      <c r="K214" s="407"/>
      <c r="L214" s="409"/>
      <c r="M214" s="407"/>
      <c r="N214" s="407"/>
      <c r="O214" s="409"/>
      <c r="P214" s="407"/>
      <c r="Q214" s="409"/>
      <c r="R214" s="407"/>
      <c r="S214" s="407"/>
      <c r="T214" s="407"/>
      <c r="U214" s="407"/>
      <c r="V214" s="407"/>
      <c r="W214" s="407"/>
      <c r="X214" s="407"/>
      <c r="Y214" s="407"/>
      <c r="Z214" s="407"/>
      <c r="AA214" s="407"/>
      <c r="AB214" s="407"/>
      <c r="AC214" s="407"/>
      <c r="AD214" s="407"/>
      <c r="AE214" s="407"/>
      <c r="AF214" s="407"/>
      <c r="AG214" s="407"/>
      <c r="AH214" s="407"/>
    </row>
    <row r="215">
      <c r="A215" s="407"/>
      <c r="B215" s="407"/>
      <c r="C215" s="407"/>
      <c r="D215" s="407"/>
      <c r="E215" s="407"/>
      <c r="F215" s="409"/>
      <c r="G215" s="407"/>
      <c r="H215" s="407"/>
      <c r="I215" s="409"/>
      <c r="J215" s="407"/>
      <c r="K215" s="407"/>
      <c r="L215" s="409"/>
      <c r="M215" s="407"/>
      <c r="N215" s="407"/>
      <c r="O215" s="409"/>
      <c r="P215" s="407"/>
      <c r="Q215" s="409"/>
      <c r="R215" s="407"/>
      <c r="S215" s="407"/>
      <c r="T215" s="407"/>
      <c r="U215" s="407"/>
      <c r="V215" s="407"/>
      <c r="W215" s="407"/>
      <c r="X215" s="407"/>
      <c r="Y215" s="407"/>
      <c r="Z215" s="407"/>
      <c r="AA215" s="407"/>
      <c r="AB215" s="407"/>
      <c r="AC215" s="407"/>
      <c r="AD215" s="407"/>
      <c r="AE215" s="407"/>
      <c r="AF215" s="407"/>
      <c r="AG215" s="407"/>
      <c r="AH215" s="407"/>
    </row>
    <row r="216">
      <c r="A216" s="407"/>
      <c r="B216" s="407"/>
      <c r="C216" s="407"/>
      <c r="D216" s="407"/>
      <c r="E216" s="407"/>
      <c r="F216" s="409"/>
      <c r="G216" s="407"/>
      <c r="H216" s="407"/>
      <c r="I216" s="409"/>
      <c r="J216" s="407"/>
      <c r="K216" s="407"/>
      <c r="L216" s="409"/>
      <c r="M216" s="407"/>
      <c r="N216" s="407"/>
      <c r="O216" s="409"/>
      <c r="P216" s="407"/>
      <c r="Q216" s="409"/>
      <c r="R216" s="407"/>
      <c r="S216" s="407"/>
      <c r="T216" s="407"/>
      <c r="U216" s="407"/>
      <c r="V216" s="407"/>
      <c r="W216" s="407"/>
      <c r="X216" s="407"/>
      <c r="Y216" s="407"/>
      <c r="Z216" s="407"/>
      <c r="AA216" s="407"/>
      <c r="AB216" s="407"/>
      <c r="AC216" s="407"/>
      <c r="AD216" s="407"/>
      <c r="AE216" s="407"/>
      <c r="AF216" s="407"/>
      <c r="AG216" s="407"/>
      <c r="AH216" s="407"/>
    </row>
    <row r="217">
      <c r="A217" s="407"/>
      <c r="B217" s="407"/>
      <c r="C217" s="407"/>
      <c r="D217" s="407"/>
      <c r="E217" s="407"/>
      <c r="F217" s="409"/>
      <c r="G217" s="407"/>
      <c r="H217" s="407"/>
      <c r="I217" s="409"/>
      <c r="J217" s="407"/>
      <c r="K217" s="407"/>
      <c r="L217" s="409"/>
      <c r="M217" s="407"/>
      <c r="N217" s="407"/>
      <c r="O217" s="409"/>
      <c r="P217" s="407"/>
      <c r="Q217" s="409"/>
      <c r="R217" s="407"/>
      <c r="S217" s="407"/>
      <c r="T217" s="407"/>
      <c r="U217" s="407"/>
      <c r="V217" s="407"/>
      <c r="W217" s="407"/>
      <c r="X217" s="407"/>
      <c r="Y217" s="407"/>
      <c r="Z217" s="407"/>
      <c r="AA217" s="407"/>
      <c r="AB217" s="407"/>
      <c r="AC217" s="407"/>
      <c r="AD217" s="407"/>
      <c r="AE217" s="407"/>
      <c r="AF217" s="407"/>
      <c r="AG217" s="407"/>
      <c r="AH217" s="407"/>
    </row>
    <row r="218">
      <c r="A218" s="407"/>
      <c r="B218" s="407"/>
      <c r="C218" s="407"/>
      <c r="D218" s="407"/>
      <c r="E218" s="407"/>
      <c r="F218" s="409"/>
      <c r="G218" s="407"/>
      <c r="H218" s="407"/>
      <c r="I218" s="409"/>
      <c r="J218" s="407"/>
      <c r="K218" s="407"/>
      <c r="L218" s="409"/>
      <c r="M218" s="407"/>
      <c r="N218" s="407"/>
      <c r="O218" s="409"/>
      <c r="P218" s="407"/>
      <c r="Q218" s="409"/>
      <c r="R218" s="407"/>
      <c r="S218" s="407"/>
      <c r="T218" s="407"/>
      <c r="U218" s="407"/>
      <c r="V218" s="407"/>
      <c r="W218" s="407"/>
      <c r="X218" s="407"/>
      <c r="Y218" s="407"/>
      <c r="Z218" s="407"/>
      <c r="AA218" s="407"/>
      <c r="AB218" s="407"/>
      <c r="AC218" s="407"/>
      <c r="AD218" s="407"/>
      <c r="AE218" s="407"/>
      <c r="AF218" s="407"/>
      <c r="AG218" s="407"/>
      <c r="AH218" s="407"/>
    </row>
    <row r="219">
      <c r="A219" s="407"/>
      <c r="B219" s="407"/>
      <c r="C219" s="407"/>
      <c r="D219" s="407"/>
      <c r="E219" s="407"/>
      <c r="F219" s="409"/>
      <c r="G219" s="407"/>
      <c r="H219" s="407"/>
      <c r="I219" s="409"/>
      <c r="J219" s="407"/>
      <c r="K219" s="407"/>
      <c r="L219" s="409"/>
      <c r="M219" s="407"/>
      <c r="N219" s="407"/>
      <c r="O219" s="409"/>
      <c r="P219" s="407"/>
      <c r="Q219" s="409"/>
      <c r="R219" s="407"/>
      <c r="S219" s="407"/>
      <c r="T219" s="407"/>
      <c r="U219" s="407"/>
      <c r="V219" s="407"/>
      <c r="W219" s="407"/>
      <c r="X219" s="407"/>
      <c r="Y219" s="407"/>
      <c r="Z219" s="407"/>
      <c r="AA219" s="407"/>
      <c r="AB219" s="407"/>
      <c r="AC219" s="407"/>
      <c r="AD219" s="407"/>
      <c r="AE219" s="407"/>
      <c r="AF219" s="407"/>
      <c r="AG219" s="407"/>
      <c r="AH219" s="407"/>
    </row>
    <row r="220">
      <c r="A220" s="407"/>
      <c r="B220" s="407"/>
      <c r="C220" s="407"/>
      <c r="D220" s="407"/>
      <c r="E220" s="407"/>
      <c r="F220" s="409"/>
      <c r="G220" s="407"/>
      <c r="H220" s="407"/>
      <c r="I220" s="409"/>
      <c r="J220" s="407"/>
      <c r="K220" s="407"/>
      <c r="L220" s="409"/>
      <c r="M220" s="407"/>
      <c r="N220" s="407"/>
      <c r="O220" s="409"/>
      <c r="P220" s="407"/>
      <c r="Q220" s="409"/>
      <c r="R220" s="407"/>
      <c r="S220" s="407"/>
      <c r="T220" s="407"/>
      <c r="U220" s="407"/>
      <c r="V220" s="407"/>
      <c r="W220" s="407"/>
      <c r="X220" s="407"/>
      <c r="Y220" s="407"/>
      <c r="Z220" s="407"/>
      <c r="AA220" s="407"/>
      <c r="AB220" s="407"/>
      <c r="AC220" s="407"/>
      <c r="AD220" s="407"/>
      <c r="AE220" s="407"/>
      <c r="AF220" s="407"/>
      <c r="AG220" s="407"/>
      <c r="AH220" s="407"/>
    </row>
    <row r="221">
      <c r="A221" s="407"/>
      <c r="B221" s="407"/>
      <c r="C221" s="407"/>
      <c r="D221" s="407"/>
      <c r="E221" s="407"/>
      <c r="F221" s="409"/>
      <c r="G221" s="407"/>
      <c r="H221" s="407"/>
      <c r="I221" s="409"/>
      <c r="J221" s="407"/>
      <c r="K221" s="407"/>
      <c r="L221" s="409"/>
      <c r="M221" s="407"/>
      <c r="N221" s="407"/>
      <c r="O221" s="409"/>
      <c r="P221" s="407"/>
      <c r="Q221" s="409"/>
      <c r="R221" s="407"/>
      <c r="S221" s="407"/>
      <c r="T221" s="407"/>
      <c r="U221" s="407"/>
      <c r="V221" s="407"/>
      <c r="W221" s="407"/>
      <c r="X221" s="407"/>
      <c r="Y221" s="407"/>
      <c r="Z221" s="407"/>
      <c r="AA221" s="407"/>
      <c r="AB221" s="407"/>
      <c r="AC221" s="407"/>
      <c r="AD221" s="407"/>
      <c r="AE221" s="407"/>
      <c r="AF221" s="407"/>
      <c r="AG221" s="407"/>
      <c r="AH221" s="407"/>
    </row>
    <row r="222">
      <c r="A222" s="407"/>
      <c r="B222" s="407"/>
      <c r="C222" s="407"/>
      <c r="D222" s="407"/>
      <c r="E222" s="407"/>
      <c r="F222" s="409"/>
      <c r="G222" s="407"/>
      <c r="H222" s="407"/>
      <c r="I222" s="409"/>
      <c r="J222" s="407"/>
      <c r="K222" s="407"/>
      <c r="L222" s="409"/>
      <c r="M222" s="407"/>
      <c r="N222" s="407"/>
      <c r="O222" s="409"/>
      <c r="P222" s="407"/>
      <c r="Q222" s="409"/>
      <c r="R222" s="407"/>
      <c r="S222" s="407"/>
      <c r="T222" s="407"/>
      <c r="U222" s="407"/>
      <c r="V222" s="407"/>
      <c r="W222" s="407"/>
      <c r="X222" s="407"/>
      <c r="Y222" s="407"/>
      <c r="Z222" s="407"/>
      <c r="AA222" s="407"/>
      <c r="AB222" s="407"/>
      <c r="AC222" s="407"/>
      <c r="AD222" s="407"/>
      <c r="AE222" s="407"/>
      <c r="AF222" s="407"/>
      <c r="AG222" s="407"/>
      <c r="AH222" s="407"/>
    </row>
    <row r="223">
      <c r="A223" s="407"/>
      <c r="B223" s="407"/>
      <c r="C223" s="407"/>
      <c r="D223" s="407"/>
      <c r="E223" s="407"/>
      <c r="F223" s="409"/>
      <c r="G223" s="407"/>
      <c r="H223" s="407"/>
      <c r="I223" s="409"/>
      <c r="J223" s="407"/>
      <c r="K223" s="407"/>
      <c r="L223" s="409"/>
      <c r="M223" s="407"/>
      <c r="N223" s="407"/>
      <c r="O223" s="409"/>
      <c r="P223" s="407"/>
      <c r="Q223" s="409"/>
      <c r="R223" s="407"/>
      <c r="S223" s="407"/>
      <c r="T223" s="407"/>
      <c r="U223" s="407"/>
      <c r="V223" s="407"/>
      <c r="W223" s="407"/>
      <c r="X223" s="407"/>
      <c r="Y223" s="407"/>
      <c r="Z223" s="407"/>
      <c r="AA223" s="407"/>
      <c r="AB223" s="407"/>
      <c r="AC223" s="407"/>
      <c r="AD223" s="407"/>
      <c r="AE223" s="407"/>
      <c r="AF223" s="407"/>
      <c r="AG223" s="407"/>
      <c r="AH223" s="407"/>
    </row>
    <row r="224">
      <c r="A224" s="407"/>
      <c r="B224" s="407"/>
      <c r="C224" s="407"/>
      <c r="D224" s="407"/>
      <c r="E224" s="407"/>
      <c r="F224" s="409"/>
      <c r="G224" s="407"/>
      <c r="H224" s="407"/>
      <c r="I224" s="409"/>
      <c r="J224" s="407"/>
      <c r="K224" s="407"/>
      <c r="L224" s="409"/>
      <c r="M224" s="407"/>
      <c r="N224" s="407"/>
      <c r="O224" s="409"/>
      <c r="P224" s="407"/>
      <c r="Q224" s="409"/>
      <c r="R224" s="407"/>
      <c r="S224" s="407"/>
      <c r="T224" s="407"/>
      <c r="U224" s="407"/>
      <c r="V224" s="407"/>
      <c r="W224" s="407"/>
      <c r="X224" s="407"/>
      <c r="Y224" s="407"/>
      <c r="Z224" s="407"/>
      <c r="AA224" s="407"/>
      <c r="AB224" s="407"/>
      <c r="AC224" s="407"/>
      <c r="AD224" s="407"/>
      <c r="AE224" s="407"/>
      <c r="AF224" s="407"/>
      <c r="AG224" s="407"/>
      <c r="AH224" s="407"/>
    </row>
    <row r="225">
      <c r="A225" s="407"/>
      <c r="B225" s="407"/>
      <c r="C225" s="407"/>
      <c r="D225" s="407"/>
      <c r="E225" s="407"/>
      <c r="F225" s="409"/>
      <c r="G225" s="407"/>
      <c r="H225" s="407"/>
      <c r="I225" s="409"/>
      <c r="J225" s="407"/>
      <c r="K225" s="407"/>
      <c r="L225" s="409"/>
      <c r="M225" s="407"/>
      <c r="N225" s="407"/>
      <c r="O225" s="409"/>
      <c r="P225" s="407"/>
      <c r="Q225" s="409"/>
      <c r="R225" s="407"/>
      <c r="S225" s="407"/>
      <c r="T225" s="407"/>
      <c r="U225" s="407"/>
      <c r="V225" s="407"/>
      <c r="W225" s="407"/>
      <c r="X225" s="407"/>
      <c r="Y225" s="407"/>
      <c r="Z225" s="407"/>
      <c r="AA225" s="407"/>
      <c r="AB225" s="407"/>
      <c r="AC225" s="407"/>
      <c r="AD225" s="407"/>
      <c r="AE225" s="407"/>
      <c r="AF225" s="407"/>
      <c r="AG225" s="407"/>
      <c r="AH225" s="407"/>
    </row>
    <row r="226">
      <c r="A226" s="407"/>
      <c r="B226" s="407"/>
      <c r="C226" s="407"/>
      <c r="D226" s="407"/>
      <c r="E226" s="407"/>
      <c r="F226" s="409"/>
      <c r="G226" s="407"/>
      <c r="H226" s="407"/>
      <c r="I226" s="409"/>
      <c r="J226" s="407"/>
      <c r="K226" s="407"/>
      <c r="L226" s="409"/>
      <c r="M226" s="407"/>
      <c r="N226" s="407"/>
      <c r="O226" s="409"/>
      <c r="P226" s="407"/>
      <c r="Q226" s="409"/>
      <c r="R226" s="407"/>
      <c r="S226" s="407"/>
      <c r="T226" s="407"/>
      <c r="U226" s="407"/>
      <c r="V226" s="407"/>
      <c r="W226" s="407"/>
      <c r="X226" s="407"/>
      <c r="Y226" s="407"/>
      <c r="Z226" s="407"/>
      <c r="AA226" s="407"/>
      <c r="AB226" s="407"/>
      <c r="AC226" s="407"/>
      <c r="AD226" s="407"/>
      <c r="AE226" s="407"/>
      <c r="AF226" s="407"/>
      <c r="AG226" s="407"/>
      <c r="AH226" s="407"/>
    </row>
    <row r="227">
      <c r="A227" s="407"/>
      <c r="B227" s="407"/>
      <c r="C227" s="407"/>
      <c r="D227" s="407"/>
      <c r="E227" s="407"/>
      <c r="F227" s="409"/>
      <c r="G227" s="407"/>
      <c r="H227" s="407"/>
      <c r="I227" s="409"/>
      <c r="J227" s="407"/>
      <c r="K227" s="407"/>
      <c r="L227" s="409"/>
      <c r="M227" s="407"/>
      <c r="N227" s="407"/>
      <c r="O227" s="409"/>
      <c r="P227" s="407"/>
      <c r="Q227" s="409"/>
      <c r="R227" s="407"/>
      <c r="S227" s="407"/>
      <c r="T227" s="407"/>
      <c r="U227" s="407"/>
      <c r="V227" s="407"/>
      <c r="W227" s="407"/>
      <c r="X227" s="407"/>
      <c r="Y227" s="407"/>
      <c r="Z227" s="407"/>
      <c r="AA227" s="407"/>
      <c r="AB227" s="407"/>
      <c r="AC227" s="407"/>
      <c r="AD227" s="407"/>
      <c r="AE227" s="407"/>
      <c r="AF227" s="407"/>
      <c r="AG227" s="407"/>
      <c r="AH227" s="407"/>
    </row>
    <row r="228">
      <c r="A228" s="407"/>
      <c r="B228" s="407"/>
      <c r="C228" s="407"/>
      <c r="D228" s="407"/>
      <c r="E228" s="407"/>
      <c r="F228" s="409"/>
      <c r="G228" s="407"/>
      <c r="H228" s="407"/>
      <c r="I228" s="409"/>
      <c r="J228" s="407"/>
      <c r="K228" s="407"/>
      <c r="L228" s="409"/>
      <c r="M228" s="407"/>
      <c r="N228" s="407"/>
      <c r="O228" s="409"/>
      <c r="P228" s="407"/>
      <c r="Q228" s="409"/>
      <c r="R228" s="407"/>
      <c r="S228" s="407"/>
      <c r="T228" s="407"/>
      <c r="U228" s="407"/>
      <c r="V228" s="407"/>
      <c r="W228" s="407"/>
      <c r="X228" s="407"/>
      <c r="Y228" s="407"/>
      <c r="Z228" s="407"/>
      <c r="AA228" s="407"/>
      <c r="AB228" s="407"/>
      <c r="AC228" s="407"/>
      <c r="AD228" s="407"/>
      <c r="AE228" s="407"/>
      <c r="AF228" s="407"/>
      <c r="AG228" s="407"/>
      <c r="AH228" s="407"/>
    </row>
    <row r="229">
      <c r="A229" s="407"/>
      <c r="B229" s="407"/>
      <c r="C229" s="407"/>
      <c r="D229" s="407"/>
      <c r="E229" s="407"/>
      <c r="F229" s="409"/>
      <c r="G229" s="407"/>
      <c r="H229" s="407"/>
      <c r="I229" s="409"/>
      <c r="J229" s="407"/>
      <c r="K229" s="407"/>
      <c r="L229" s="409"/>
      <c r="M229" s="407"/>
      <c r="N229" s="407"/>
      <c r="O229" s="409"/>
      <c r="P229" s="407"/>
      <c r="Q229" s="409"/>
      <c r="R229" s="407"/>
      <c r="S229" s="407"/>
      <c r="T229" s="407"/>
      <c r="U229" s="407"/>
      <c r="V229" s="407"/>
      <c r="W229" s="407"/>
      <c r="X229" s="407"/>
      <c r="Y229" s="407"/>
      <c r="Z229" s="407"/>
      <c r="AA229" s="407"/>
      <c r="AB229" s="407"/>
      <c r="AC229" s="407"/>
      <c r="AD229" s="407"/>
      <c r="AE229" s="407"/>
      <c r="AF229" s="407"/>
      <c r="AG229" s="407"/>
      <c r="AH229" s="407"/>
    </row>
    <row r="230">
      <c r="A230" s="407"/>
      <c r="B230" s="407"/>
      <c r="C230" s="407"/>
      <c r="D230" s="407"/>
      <c r="E230" s="407"/>
      <c r="F230" s="409"/>
      <c r="G230" s="407"/>
      <c r="H230" s="407"/>
      <c r="I230" s="409"/>
      <c r="J230" s="407"/>
      <c r="K230" s="407"/>
      <c r="L230" s="409"/>
      <c r="M230" s="407"/>
      <c r="N230" s="407"/>
      <c r="O230" s="409"/>
      <c r="P230" s="407"/>
      <c r="Q230" s="409"/>
      <c r="R230" s="407"/>
      <c r="S230" s="407"/>
      <c r="T230" s="407"/>
      <c r="U230" s="407"/>
      <c r="V230" s="407"/>
      <c r="W230" s="407"/>
      <c r="X230" s="407"/>
      <c r="Y230" s="407"/>
      <c r="Z230" s="407"/>
      <c r="AA230" s="407"/>
      <c r="AB230" s="407"/>
      <c r="AC230" s="407"/>
      <c r="AD230" s="407"/>
      <c r="AE230" s="407"/>
      <c r="AF230" s="407"/>
      <c r="AG230" s="407"/>
      <c r="AH230" s="407"/>
    </row>
    <row r="231">
      <c r="A231" s="407"/>
      <c r="B231" s="407"/>
      <c r="C231" s="407"/>
      <c r="D231" s="407"/>
      <c r="E231" s="407"/>
      <c r="F231" s="409"/>
      <c r="G231" s="407"/>
      <c r="H231" s="407"/>
      <c r="I231" s="409"/>
      <c r="J231" s="407"/>
      <c r="K231" s="407"/>
      <c r="L231" s="409"/>
      <c r="M231" s="407"/>
      <c r="N231" s="407"/>
      <c r="O231" s="409"/>
      <c r="P231" s="407"/>
      <c r="Q231" s="409"/>
      <c r="R231" s="407"/>
      <c r="S231" s="407"/>
      <c r="T231" s="407"/>
      <c r="U231" s="407"/>
      <c r="V231" s="407"/>
      <c r="W231" s="407"/>
      <c r="X231" s="407"/>
      <c r="Y231" s="407"/>
      <c r="Z231" s="407"/>
      <c r="AA231" s="407"/>
      <c r="AB231" s="407"/>
      <c r="AC231" s="407"/>
      <c r="AD231" s="407"/>
      <c r="AE231" s="407"/>
      <c r="AF231" s="407"/>
      <c r="AG231" s="407"/>
      <c r="AH231" s="407"/>
    </row>
    <row r="232">
      <c r="A232" s="407"/>
      <c r="B232" s="407"/>
      <c r="C232" s="407"/>
      <c r="D232" s="407"/>
      <c r="E232" s="407"/>
      <c r="F232" s="409"/>
      <c r="G232" s="407"/>
      <c r="H232" s="407"/>
      <c r="I232" s="409"/>
      <c r="J232" s="407"/>
      <c r="K232" s="407"/>
      <c r="L232" s="409"/>
      <c r="M232" s="407"/>
      <c r="N232" s="407"/>
      <c r="O232" s="409"/>
      <c r="P232" s="407"/>
      <c r="Q232" s="409"/>
      <c r="R232" s="407"/>
      <c r="S232" s="407"/>
      <c r="T232" s="407"/>
      <c r="U232" s="407"/>
      <c r="V232" s="407"/>
      <c r="W232" s="407"/>
      <c r="X232" s="407"/>
      <c r="Y232" s="407"/>
      <c r="Z232" s="407"/>
      <c r="AA232" s="407"/>
      <c r="AB232" s="407"/>
      <c r="AC232" s="407"/>
      <c r="AD232" s="407"/>
      <c r="AE232" s="407"/>
      <c r="AF232" s="407"/>
      <c r="AG232" s="407"/>
      <c r="AH232" s="407"/>
    </row>
    <row r="233">
      <c r="A233" s="407"/>
      <c r="B233" s="407"/>
      <c r="C233" s="407"/>
      <c r="D233" s="407"/>
      <c r="E233" s="407"/>
      <c r="F233" s="409"/>
      <c r="G233" s="407"/>
      <c r="H233" s="407"/>
      <c r="I233" s="409"/>
      <c r="J233" s="407"/>
      <c r="K233" s="407"/>
      <c r="L233" s="409"/>
      <c r="M233" s="407"/>
      <c r="N233" s="407"/>
      <c r="O233" s="409"/>
      <c r="P233" s="407"/>
      <c r="Q233" s="409"/>
      <c r="R233" s="407"/>
      <c r="S233" s="407"/>
      <c r="T233" s="407"/>
      <c r="U233" s="407"/>
      <c r="V233" s="407"/>
      <c r="W233" s="407"/>
      <c r="X233" s="407"/>
      <c r="Y233" s="407"/>
      <c r="Z233" s="407"/>
      <c r="AA233" s="407"/>
      <c r="AB233" s="407"/>
      <c r="AC233" s="407"/>
      <c r="AD233" s="407"/>
      <c r="AE233" s="407"/>
      <c r="AF233" s="407"/>
      <c r="AG233" s="407"/>
      <c r="AH233" s="407"/>
    </row>
    <row r="234">
      <c r="A234" s="407"/>
      <c r="B234" s="407"/>
      <c r="C234" s="407"/>
      <c r="D234" s="407"/>
      <c r="E234" s="407"/>
      <c r="F234" s="409"/>
      <c r="G234" s="407"/>
      <c r="H234" s="407"/>
      <c r="I234" s="409"/>
      <c r="J234" s="407"/>
      <c r="K234" s="407"/>
      <c r="L234" s="409"/>
      <c r="M234" s="407"/>
      <c r="N234" s="407"/>
      <c r="O234" s="409"/>
      <c r="P234" s="407"/>
      <c r="Q234" s="409"/>
      <c r="R234" s="407"/>
      <c r="S234" s="407"/>
      <c r="T234" s="407"/>
      <c r="U234" s="407"/>
      <c r="V234" s="407"/>
      <c r="W234" s="407"/>
      <c r="X234" s="407"/>
      <c r="Y234" s="407"/>
      <c r="Z234" s="407"/>
      <c r="AA234" s="407"/>
      <c r="AB234" s="407"/>
      <c r="AC234" s="407"/>
      <c r="AD234" s="407"/>
      <c r="AE234" s="407"/>
      <c r="AF234" s="407"/>
      <c r="AG234" s="407"/>
      <c r="AH234" s="407"/>
    </row>
    <row r="235">
      <c r="A235" s="407"/>
      <c r="B235" s="407"/>
      <c r="C235" s="407"/>
      <c r="D235" s="407"/>
      <c r="E235" s="407"/>
      <c r="F235" s="409"/>
      <c r="G235" s="407"/>
      <c r="H235" s="407"/>
      <c r="I235" s="409"/>
      <c r="J235" s="407"/>
      <c r="K235" s="407"/>
      <c r="L235" s="409"/>
      <c r="M235" s="407"/>
      <c r="N235" s="407"/>
      <c r="O235" s="409"/>
      <c r="P235" s="407"/>
      <c r="Q235" s="409"/>
      <c r="R235" s="407"/>
      <c r="S235" s="407"/>
      <c r="T235" s="407"/>
      <c r="U235" s="407"/>
      <c r="V235" s="407"/>
      <c r="W235" s="407"/>
      <c r="X235" s="407"/>
      <c r="Y235" s="407"/>
      <c r="Z235" s="407"/>
      <c r="AA235" s="407"/>
      <c r="AB235" s="407"/>
      <c r="AC235" s="407"/>
      <c r="AD235" s="407"/>
      <c r="AE235" s="407"/>
      <c r="AF235" s="407"/>
      <c r="AG235" s="407"/>
      <c r="AH235" s="407"/>
    </row>
    <row r="236">
      <c r="A236" s="407"/>
      <c r="B236" s="407"/>
      <c r="C236" s="407"/>
      <c r="D236" s="407"/>
      <c r="E236" s="407"/>
      <c r="F236" s="409"/>
      <c r="G236" s="407"/>
      <c r="H236" s="407"/>
      <c r="I236" s="409"/>
      <c r="J236" s="407"/>
      <c r="K236" s="407"/>
      <c r="L236" s="409"/>
      <c r="M236" s="407"/>
      <c r="N236" s="407"/>
      <c r="O236" s="409"/>
      <c r="P236" s="407"/>
      <c r="Q236" s="409"/>
      <c r="R236" s="407"/>
      <c r="S236" s="407"/>
      <c r="T236" s="407"/>
      <c r="U236" s="407"/>
      <c r="V236" s="407"/>
      <c r="W236" s="407"/>
      <c r="X236" s="407"/>
      <c r="Y236" s="407"/>
      <c r="Z236" s="407"/>
      <c r="AA236" s="407"/>
      <c r="AB236" s="407"/>
      <c r="AC236" s="407"/>
      <c r="AD236" s="407"/>
      <c r="AE236" s="407"/>
      <c r="AF236" s="407"/>
      <c r="AG236" s="407"/>
      <c r="AH236" s="407"/>
    </row>
    <row r="237">
      <c r="A237" s="407"/>
      <c r="B237" s="407"/>
      <c r="C237" s="407"/>
      <c r="D237" s="407"/>
      <c r="E237" s="407"/>
      <c r="F237" s="409"/>
      <c r="G237" s="407"/>
      <c r="H237" s="407"/>
      <c r="I237" s="409"/>
      <c r="J237" s="407"/>
      <c r="K237" s="407"/>
      <c r="L237" s="409"/>
      <c r="M237" s="407"/>
      <c r="N237" s="407"/>
      <c r="O237" s="409"/>
      <c r="P237" s="407"/>
      <c r="Q237" s="409"/>
      <c r="R237" s="407"/>
      <c r="S237" s="407"/>
      <c r="T237" s="407"/>
      <c r="U237" s="407"/>
      <c r="V237" s="407"/>
      <c r="W237" s="407"/>
      <c r="X237" s="407"/>
      <c r="Y237" s="407"/>
      <c r="Z237" s="407"/>
      <c r="AA237" s="407"/>
      <c r="AB237" s="407"/>
      <c r="AC237" s="407"/>
      <c r="AD237" s="407"/>
      <c r="AE237" s="407"/>
      <c r="AF237" s="407"/>
      <c r="AG237" s="407"/>
      <c r="AH237" s="407"/>
    </row>
    <row r="238">
      <c r="A238" s="407"/>
      <c r="B238" s="407"/>
      <c r="C238" s="407"/>
      <c r="D238" s="407"/>
      <c r="E238" s="407"/>
      <c r="F238" s="409"/>
      <c r="G238" s="407"/>
      <c r="H238" s="407"/>
      <c r="I238" s="409"/>
      <c r="J238" s="407"/>
      <c r="K238" s="407"/>
      <c r="L238" s="409"/>
      <c r="M238" s="407"/>
      <c r="N238" s="407"/>
      <c r="O238" s="409"/>
      <c r="P238" s="407"/>
      <c r="Q238" s="409"/>
      <c r="R238" s="407"/>
      <c r="S238" s="407"/>
      <c r="T238" s="407"/>
      <c r="U238" s="407"/>
      <c r="V238" s="407"/>
      <c r="W238" s="407"/>
      <c r="X238" s="407"/>
      <c r="Y238" s="407"/>
      <c r="Z238" s="407"/>
      <c r="AA238" s="407"/>
      <c r="AB238" s="407"/>
      <c r="AC238" s="407"/>
      <c r="AD238" s="407"/>
      <c r="AE238" s="407"/>
      <c r="AF238" s="407"/>
      <c r="AG238" s="407"/>
      <c r="AH238" s="407"/>
    </row>
    <row r="239">
      <c r="A239" s="407"/>
      <c r="B239" s="407"/>
      <c r="C239" s="407"/>
      <c r="D239" s="407"/>
      <c r="E239" s="407"/>
      <c r="F239" s="409"/>
      <c r="G239" s="407"/>
      <c r="H239" s="407"/>
      <c r="I239" s="409"/>
      <c r="J239" s="407"/>
      <c r="K239" s="407"/>
      <c r="L239" s="409"/>
      <c r="M239" s="407"/>
      <c r="N239" s="407"/>
      <c r="O239" s="409"/>
      <c r="P239" s="407"/>
      <c r="Q239" s="409"/>
      <c r="R239" s="407"/>
      <c r="S239" s="407"/>
      <c r="T239" s="407"/>
      <c r="U239" s="407"/>
      <c r="V239" s="407"/>
      <c r="W239" s="407"/>
      <c r="X239" s="407"/>
      <c r="Y239" s="407"/>
      <c r="Z239" s="407"/>
      <c r="AA239" s="407"/>
      <c r="AB239" s="407"/>
      <c r="AC239" s="407"/>
      <c r="AD239" s="407"/>
      <c r="AE239" s="407"/>
      <c r="AF239" s="407"/>
      <c r="AG239" s="407"/>
      <c r="AH239" s="407"/>
    </row>
    <row r="240">
      <c r="A240" s="407"/>
      <c r="B240" s="407"/>
      <c r="C240" s="407"/>
      <c r="D240" s="407"/>
      <c r="E240" s="407"/>
      <c r="F240" s="409"/>
      <c r="G240" s="407"/>
      <c r="H240" s="407"/>
      <c r="I240" s="409"/>
      <c r="J240" s="407"/>
      <c r="K240" s="407"/>
      <c r="L240" s="409"/>
      <c r="M240" s="407"/>
      <c r="N240" s="407"/>
      <c r="O240" s="409"/>
      <c r="P240" s="407"/>
      <c r="Q240" s="409"/>
      <c r="R240" s="407"/>
      <c r="S240" s="407"/>
      <c r="T240" s="407"/>
      <c r="U240" s="407"/>
      <c r="V240" s="407"/>
      <c r="W240" s="407"/>
      <c r="X240" s="407"/>
      <c r="Y240" s="407"/>
      <c r="Z240" s="407"/>
      <c r="AA240" s="407"/>
      <c r="AB240" s="407"/>
      <c r="AC240" s="407"/>
      <c r="AD240" s="407"/>
      <c r="AE240" s="407"/>
      <c r="AF240" s="407"/>
      <c r="AG240" s="407"/>
      <c r="AH240" s="407"/>
    </row>
    <row r="241">
      <c r="A241" s="407"/>
      <c r="B241" s="407"/>
      <c r="C241" s="407"/>
      <c r="D241" s="407"/>
      <c r="E241" s="407"/>
      <c r="F241" s="409"/>
      <c r="G241" s="407"/>
      <c r="H241" s="407"/>
      <c r="I241" s="409"/>
      <c r="J241" s="407"/>
      <c r="K241" s="407"/>
      <c r="L241" s="409"/>
      <c r="M241" s="407"/>
      <c r="N241" s="407"/>
      <c r="O241" s="409"/>
      <c r="P241" s="407"/>
      <c r="Q241" s="409"/>
      <c r="R241" s="407"/>
      <c r="S241" s="407"/>
      <c r="T241" s="407"/>
      <c r="U241" s="407"/>
      <c r="V241" s="407"/>
      <c r="W241" s="407"/>
      <c r="X241" s="407"/>
      <c r="Y241" s="407"/>
      <c r="Z241" s="407"/>
      <c r="AA241" s="407"/>
      <c r="AB241" s="407"/>
      <c r="AC241" s="407"/>
      <c r="AD241" s="407"/>
      <c r="AE241" s="407"/>
      <c r="AF241" s="407"/>
      <c r="AG241" s="407"/>
      <c r="AH241" s="407"/>
    </row>
    <row r="242">
      <c r="A242" s="407"/>
      <c r="B242" s="407"/>
      <c r="C242" s="407"/>
      <c r="D242" s="407"/>
      <c r="E242" s="407"/>
      <c r="F242" s="409"/>
      <c r="G242" s="407"/>
      <c r="H242" s="407"/>
      <c r="I242" s="409"/>
      <c r="J242" s="407"/>
      <c r="K242" s="407"/>
      <c r="L242" s="409"/>
      <c r="M242" s="407"/>
      <c r="N242" s="407"/>
      <c r="O242" s="409"/>
      <c r="P242" s="407"/>
      <c r="Q242" s="409"/>
      <c r="R242" s="407"/>
      <c r="S242" s="407"/>
      <c r="T242" s="407"/>
      <c r="U242" s="407"/>
      <c r="V242" s="407"/>
      <c r="W242" s="407"/>
      <c r="X242" s="407"/>
      <c r="Y242" s="407"/>
      <c r="Z242" s="407"/>
      <c r="AA242" s="407"/>
      <c r="AB242" s="407"/>
      <c r="AC242" s="407"/>
      <c r="AD242" s="407"/>
      <c r="AE242" s="407"/>
      <c r="AF242" s="407"/>
      <c r="AG242" s="407"/>
      <c r="AH242" s="407"/>
    </row>
    <row r="243">
      <c r="A243" s="407"/>
      <c r="B243" s="407"/>
      <c r="C243" s="407"/>
      <c r="D243" s="407"/>
      <c r="E243" s="407"/>
      <c r="F243" s="409"/>
      <c r="G243" s="407"/>
      <c r="H243" s="407"/>
      <c r="I243" s="409"/>
      <c r="J243" s="407"/>
      <c r="K243" s="407"/>
      <c r="L243" s="409"/>
      <c r="M243" s="407"/>
      <c r="N243" s="407"/>
      <c r="O243" s="409"/>
      <c r="P243" s="407"/>
      <c r="Q243" s="409"/>
      <c r="R243" s="407"/>
      <c r="S243" s="407"/>
      <c r="T243" s="407"/>
      <c r="U243" s="407"/>
      <c r="V243" s="407"/>
      <c r="W243" s="407"/>
      <c r="X243" s="407"/>
      <c r="Y243" s="407"/>
      <c r="Z243" s="407"/>
      <c r="AA243" s="407"/>
      <c r="AB243" s="407"/>
      <c r="AC243" s="407"/>
      <c r="AD243" s="407"/>
      <c r="AE243" s="407"/>
      <c r="AF243" s="407"/>
      <c r="AG243" s="407"/>
      <c r="AH243" s="407"/>
    </row>
    <row r="244">
      <c r="A244" s="407"/>
      <c r="B244" s="407"/>
      <c r="C244" s="407"/>
      <c r="D244" s="407"/>
      <c r="E244" s="407"/>
      <c r="F244" s="409"/>
      <c r="G244" s="407"/>
      <c r="H244" s="407"/>
      <c r="I244" s="409"/>
      <c r="J244" s="407"/>
      <c r="K244" s="407"/>
      <c r="L244" s="409"/>
      <c r="M244" s="407"/>
      <c r="N244" s="407"/>
      <c r="O244" s="409"/>
      <c r="P244" s="407"/>
      <c r="Q244" s="409"/>
      <c r="R244" s="407"/>
      <c r="S244" s="407"/>
      <c r="T244" s="407"/>
      <c r="U244" s="407"/>
      <c r="V244" s="407"/>
      <c r="W244" s="407"/>
      <c r="X244" s="407"/>
      <c r="Y244" s="407"/>
      <c r="Z244" s="407"/>
      <c r="AA244" s="407"/>
      <c r="AB244" s="407"/>
      <c r="AC244" s="407"/>
      <c r="AD244" s="407"/>
      <c r="AE244" s="407"/>
      <c r="AF244" s="407"/>
      <c r="AG244" s="407"/>
      <c r="AH244" s="407"/>
    </row>
    <row r="245">
      <c r="A245" s="407"/>
      <c r="B245" s="407"/>
      <c r="C245" s="407"/>
      <c r="D245" s="407"/>
      <c r="E245" s="407"/>
      <c r="F245" s="409"/>
      <c r="G245" s="407"/>
      <c r="H245" s="407"/>
      <c r="I245" s="409"/>
      <c r="J245" s="407"/>
      <c r="K245" s="407"/>
      <c r="L245" s="409"/>
      <c r="M245" s="407"/>
      <c r="N245" s="407"/>
      <c r="O245" s="409"/>
      <c r="P245" s="407"/>
      <c r="Q245" s="409"/>
      <c r="R245" s="407"/>
      <c r="S245" s="407"/>
      <c r="T245" s="407"/>
      <c r="U245" s="407"/>
      <c r="V245" s="407"/>
      <c r="W245" s="407"/>
      <c r="X245" s="407"/>
      <c r="Y245" s="407"/>
      <c r="Z245" s="407"/>
      <c r="AA245" s="407"/>
      <c r="AB245" s="407"/>
      <c r="AC245" s="407"/>
      <c r="AD245" s="407"/>
      <c r="AE245" s="407"/>
      <c r="AF245" s="407"/>
      <c r="AG245" s="407"/>
      <c r="AH245" s="407"/>
    </row>
    <row r="246">
      <c r="A246" s="407"/>
      <c r="B246" s="407"/>
      <c r="C246" s="407"/>
      <c r="D246" s="407"/>
      <c r="E246" s="407"/>
      <c r="F246" s="409"/>
      <c r="G246" s="407"/>
      <c r="H246" s="407"/>
      <c r="I246" s="409"/>
      <c r="J246" s="407"/>
      <c r="K246" s="407"/>
      <c r="L246" s="409"/>
      <c r="M246" s="407"/>
      <c r="N246" s="407"/>
      <c r="O246" s="409"/>
      <c r="P246" s="407"/>
      <c r="Q246" s="409"/>
      <c r="R246" s="407"/>
      <c r="S246" s="407"/>
      <c r="T246" s="407"/>
      <c r="U246" s="407"/>
      <c r="V246" s="407"/>
      <c r="W246" s="407"/>
      <c r="X246" s="407"/>
      <c r="Y246" s="407"/>
      <c r="Z246" s="407"/>
      <c r="AA246" s="407"/>
      <c r="AB246" s="407"/>
      <c r="AC246" s="407"/>
      <c r="AD246" s="407"/>
      <c r="AE246" s="407"/>
      <c r="AF246" s="407"/>
      <c r="AG246" s="407"/>
      <c r="AH246" s="407"/>
    </row>
    <row r="247">
      <c r="A247" s="407"/>
      <c r="B247" s="407"/>
      <c r="C247" s="407"/>
      <c r="D247" s="407"/>
      <c r="E247" s="407"/>
      <c r="F247" s="409"/>
      <c r="G247" s="407"/>
      <c r="H247" s="407"/>
      <c r="I247" s="409"/>
      <c r="J247" s="407"/>
      <c r="K247" s="407"/>
      <c r="L247" s="409"/>
      <c r="M247" s="407"/>
      <c r="N247" s="407"/>
      <c r="O247" s="409"/>
      <c r="P247" s="407"/>
      <c r="Q247" s="409"/>
      <c r="R247" s="407"/>
      <c r="S247" s="407"/>
      <c r="T247" s="407"/>
      <c r="U247" s="407"/>
      <c r="V247" s="407"/>
      <c r="W247" s="407"/>
      <c r="X247" s="407"/>
      <c r="Y247" s="407"/>
      <c r="Z247" s="407"/>
      <c r="AA247" s="407"/>
      <c r="AB247" s="407"/>
      <c r="AC247" s="407"/>
      <c r="AD247" s="407"/>
      <c r="AE247" s="407"/>
      <c r="AF247" s="407"/>
      <c r="AG247" s="407"/>
      <c r="AH247" s="407"/>
    </row>
    <row r="248">
      <c r="A248" s="407"/>
      <c r="B248" s="407"/>
      <c r="C248" s="407"/>
      <c r="D248" s="407"/>
      <c r="E248" s="407"/>
      <c r="F248" s="409"/>
      <c r="G248" s="407"/>
      <c r="H248" s="407"/>
      <c r="I248" s="409"/>
      <c r="J248" s="407"/>
      <c r="K248" s="407"/>
      <c r="L248" s="409"/>
      <c r="M248" s="407"/>
      <c r="N248" s="407"/>
      <c r="O248" s="409"/>
      <c r="P248" s="407"/>
      <c r="Q248" s="409"/>
      <c r="R248" s="407"/>
      <c r="S248" s="407"/>
      <c r="T248" s="407"/>
      <c r="U248" s="407"/>
      <c r="V248" s="407"/>
      <c r="W248" s="407"/>
      <c r="X248" s="407"/>
      <c r="Y248" s="407"/>
      <c r="Z248" s="407"/>
      <c r="AA248" s="407"/>
      <c r="AB248" s="407"/>
      <c r="AC248" s="407"/>
      <c r="AD248" s="407"/>
      <c r="AE248" s="407"/>
      <c r="AF248" s="407"/>
      <c r="AG248" s="407"/>
      <c r="AH248" s="407"/>
    </row>
    <row r="249">
      <c r="A249" s="407"/>
      <c r="B249" s="407"/>
      <c r="C249" s="407"/>
      <c r="D249" s="407"/>
      <c r="E249" s="407"/>
      <c r="F249" s="409"/>
      <c r="G249" s="407"/>
      <c r="H249" s="407"/>
      <c r="I249" s="409"/>
      <c r="J249" s="407"/>
      <c r="K249" s="407"/>
      <c r="L249" s="409"/>
      <c r="M249" s="407"/>
      <c r="N249" s="407"/>
      <c r="O249" s="409"/>
      <c r="P249" s="407"/>
      <c r="Q249" s="409"/>
      <c r="R249" s="407"/>
      <c r="S249" s="407"/>
      <c r="T249" s="407"/>
      <c r="U249" s="407"/>
      <c r="V249" s="407"/>
      <c r="W249" s="407"/>
      <c r="X249" s="407"/>
      <c r="Y249" s="407"/>
      <c r="Z249" s="407"/>
      <c r="AA249" s="407"/>
      <c r="AB249" s="407"/>
      <c r="AC249" s="407"/>
      <c r="AD249" s="407"/>
      <c r="AE249" s="407"/>
      <c r="AF249" s="407"/>
      <c r="AG249" s="407"/>
      <c r="AH249" s="407"/>
    </row>
    <row r="250">
      <c r="A250" s="407"/>
      <c r="B250" s="407"/>
      <c r="C250" s="407"/>
      <c r="D250" s="407"/>
      <c r="E250" s="407"/>
      <c r="F250" s="409"/>
      <c r="G250" s="407"/>
      <c r="H250" s="407"/>
      <c r="I250" s="409"/>
      <c r="J250" s="407"/>
      <c r="K250" s="407"/>
      <c r="L250" s="409"/>
      <c r="M250" s="407"/>
      <c r="N250" s="407"/>
      <c r="O250" s="409"/>
      <c r="P250" s="407"/>
      <c r="Q250" s="409"/>
      <c r="R250" s="407"/>
      <c r="S250" s="407"/>
      <c r="T250" s="407"/>
      <c r="U250" s="407"/>
      <c r="V250" s="407"/>
      <c r="W250" s="407"/>
      <c r="X250" s="407"/>
      <c r="Y250" s="407"/>
      <c r="Z250" s="407"/>
      <c r="AA250" s="407"/>
      <c r="AB250" s="407"/>
      <c r="AC250" s="407"/>
      <c r="AD250" s="407"/>
      <c r="AE250" s="407"/>
      <c r="AF250" s="407"/>
      <c r="AG250" s="407"/>
      <c r="AH250" s="407"/>
    </row>
    <row r="251">
      <c r="A251" s="407"/>
      <c r="B251" s="407"/>
      <c r="C251" s="407"/>
      <c r="D251" s="407"/>
      <c r="E251" s="407"/>
      <c r="F251" s="409"/>
      <c r="G251" s="407"/>
      <c r="H251" s="407"/>
      <c r="I251" s="409"/>
      <c r="J251" s="407"/>
      <c r="K251" s="407"/>
      <c r="L251" s="409"/>
      <c r="M251" s="407"/>
      <c r="N251" s="407"/>
      <c r="O251" s="409"/>
      <c r="P251" s="407"/>
      <c r="Q251" s="409"/>
      <c r="R251" s="407"/>
      <c r="S251" s="407"/>
      <c r="T251" s="407"/>
      <c r="U251" s="407"/>
      <c r="V251" s="407"/>
      <c r="W251" s="407"/>
      <c r="X251" s="407"/>
      <c r="Y251" s="407"/>
      <c r="Z251" s="407"/>
      <c r="AA251" s="407"/>
      <c r="AB251" s="407"/>
      <c r="AC251" s="407"/>
      <c r="AD251" s="407"/>
      <c r="AE251" s="407"/>
      <c r="AF251" s="407"/>
      <c r="AG251" s="407"/>
      <c r="AH251" s="407"/>
    </row>
    <row r="252">
      <c r="A252" s="407"/>
      <c r="B252" s="407"/>
      <c r="C252" s="407"/>
      <c r="D252" s="407"/>
      <c r="E252" s="407"/>
      <c r="F252" s="409"/>
      <c r="G252" s="407"/>
      <c r="H252" s="407"/>
      <c r="I252" s="409"/>
      <c r="J252" s="407"/>
      <c r="K252" s="407"/>
      <c r="L252" s="409"/>
      <c r="M252" s="407"/>
      <c r="N252" s="407"/>
      <c r="O252" s="409"/>
      <c r="P252" s="407"/>
      <c r="Q252" s="409"/>
      <c r="R252" s="407"/>
      <c r="S252" s="407"/>
      <c r="T252" s="407"/>
      <c r="U252" s="407"/>
      <c r="V252" s="407"/>
      <c r="W252" s="407"/>
      <c r="X252" s="407"/>
      <c r="Y252" s="407"/>
      <c r="Z252" s="407"/>
      <c r="AA252" s="407"/>
      <c r="AB252" s="407"/>
      <c r="AC252" s="407"/>
      <c r="AD252" s="407"/>
      <c r="AE252" s="407"/>
      <c r="AF252" s="407"/>
      <c r="AG252" s="407"/>
      <c r="AH252" s="407"/>
    </row>
    <row r="253">
      <c r="A253" s="407"/>
      <c r="B253" s="407"/>
      <c r="C253" s="407"/>
      <c r="D253" s="407"/>
      <c r="E253" s="407"/>
      <c r="F253" s="409"/>
      <c r="G253" s="407"/>
      <c r="H253" s="407"/>
      <c r="I253" s="409"/>
      <c r="J253" s="407"/>
      <c r="K253" s="407"/>
      <c r="L253" s="409"/>
      <c r="M253" s="407"/>
      <c r="N253" s="407"/>
      <c r="O253" s="409"/>
      <c r="P253" s="407"/>
      <c r="Q253" s="409"/>
      <c r="R253" s="407"/>
      <c r="S253" s="407"/>
      <c r="T253" s="407"/>
      <c r="U253" s="407"/>
      <c r="V253" s="407"/>
      <c r="W253" s="407"/>
      <c r="X253" s="407"/>
      <c r="Y253" s="407"/>
      <c r="Z253" s="407"/>
      <c r="AA253" s="407"/>
      <c r="AB253" s="407"/>
      <c r="AC253" s="407"/>
      <c r="AD253" s="407"/>
      <c r="AE253" s="407"/>
      <c r="AF253" s="407"/>
      <c r="AG253" s="407"/>
      <c r="AH253" s="407"/>
    </row>
    <row r="254">
      <c r="A254" s="407"/>
      <c r="B254" s="407"/>
      <c r="C254" s="407"/>
      <c r="D254" s="407"/>
      <c r="E254" s="407"/>
      <c r="F254" s="409"/>
      <c r="G254" s="407"/>
      <c r="H254" s="407"/>
      <c r="I254" s="409"/>
      <c r="J254" s="407"/>
      <c r="K254" s="407"/>
      <c r="L254" s="409"/>
      <c r="M254" s="407"/>
      <c r="N254" s="407"/>
      <c r="O254" s="409"/>
      <c r="P254" s="407"/>
      <c r="Q254" s="409"/>
      <c r="R254" s="407"/>
      <c r="S254" s="407"/>
      <c r="T254" s="407"/>
      <c r="U254" s="407"/>
      <c r="V254" s="407"/>
      <c r="W254" s="407"/>
      <c r="X254" s="407"/>
      <c r="Y254" s="407"/>
      <c r="Z254" s="407"/>
      <c r="AA254" s="407"/>
      <c r="AB254" s="407"/>
      <c r="AC254" s="407"/>
      <c r="AD254" s="407"/>
      <c r="AE254" s="407"/>
      <c r="AF254" s="407"/>
      <c r="AG254" s="407"/>
      <c r="AH254" s="407"/>
    </row>
    <row r="255">
      <c r="A255" s="407"/>
      <c r="B255" s="407"/>
      <c r="C255" s="407"/>
      <c r="D255" s="407"/>
      <c r="E255" s="407"/>
      <c r="F255" s="409"/>
      <c r="G255" s="407"/>
      <c r="H255" s="407"/>
      <c r="I255" s="409"/>
      <c r="J255" s="407"/>
      <c r="K255" s="407"/>
      <c r="L255" s="409"/>
      <c r="M255" s="407"/>
      <c r="N255" s="407"/>
      <c r="O255" s="409"/>
      <c r="P255" s="407"/>
      <c r="Q255" s="409"/>
      <c r="R255" s="407"/>
      <c r="S255" s="407"/>
      <c r="T255" s="407"/>
      <c r="U255" s="407"/>
      <c r="V255" s="407"/>
      <c r="W255" s="407"/>
      <c r="X255" s="407"/>
      <c r="Y255" s="407"/>
      <c r="Z255" s="407"/>
      <c r="AA255" s="407"/>
      <c r="AB255" s="407"/>
      <c r="AC255" s="407"/>
      <c r="AD255" s="407"/>
      <c r="AE255" s="407"/>
      <c r="AF255" s="407"/>
      <c r="AG255" s="407"/>
      <c r="AH255" s="407"/>
    </row>
    <row r="256">
      <c r="A256" s="407"/>
      <c r="B256" s="407"/>
      <c r="C256" s="407"/>
      <c r="D256" s="407"/>
      <c r="E256" s="407"/>
      <c r="F256" s="409"/>
      <c r="G256" s="407"/>
      <c r="H256" s="407"/>
      <c r="I256" s="409"/>
      <c r="J256" s="407"/>
      <c r="K256" s="407"/>
      <c r="L256" s="409"/>
      <c r="M256" s="407"/>
      <c r="N256" s="407"/>
      <c r="O256" s="409"/>
      <c r="P256" s="407"/>
      <c r="Q256" s="409"/>
      <c r="R256" s="407"/>
      <c r="S256" s="407"/>
      <c r="T256" s="407"/>
      <c r="U256" s="407"/>
      <c r="V256" s="407"/>
      <c r="W256" s="407"/>
      <c r="X256" s="407"/>
      <c r="Y256" s="407"/>
      <c r="Z256" s="407"/>
      <c r="AA256" s="407"/>
      <c r="AB256" s="407"/>
      <c r="AC256" s="407"/>
      <c r="AD256" s="407"/>
      <c r="AE256" s="407"/>
      <c r="AF256" s="407"/>
      <c r="AG256" s="407"/>
      <c r="AH256" s="407"/>
    </row>
    <row r="257">
      <c r="A257" s="407"/>
      <c r="B257" s="407"/>
      <c r="C257" s="407"/>
      <c r="D257" s="407"/>
      <c r="E257" s="407"/>
      <c r="F257" s="409"/>
      <c r="G257" s="407"/>
      <c r="H257" s="407"/>
      <c r="I257" s="409"/>
      <c r="J257" s="407"/>
      <c r="K257" s="407"/>
      <c r="L257" s="409"/>
      <c r="M257" s="407"/>
      <c r="N257" s="407"/>
      <c r="O257" s="409"/>
      <c r="P257" s="407"/>
      <c r="Q257" s="409"/>
      <c r="R257" s="407"/>
      <c r="S257" s="407"/>
      <c r="T257" s="407"/>
      <c r="U257" s="407"/>
      <c r="V257" s="407"/>
      <c r="W257" s="407"/>
      <c r="X257" s="407"/>
      <c r="Y257" s="407"/>
      <c r="Z257" s="407"/>
      <c r="AA257" s="407"/>
      <c r="AB257" s="407"/>
      <c r="AC257" s="407"/>
      <c r="AD257" s="407"/>
      <c r="AE257" s="407"/>
      <c r="AF257" s="407"/>
      <c r="AG257" s="407"/>
      <c r="AH257" s="407"/>
    </row>
    <row r="258">
      <c r="A258" s="407"/>
      <c r="B258" s="407"/>
      <c r="C258" s="407"/>
      <c r="D258" s="407"/>
      <c r="E258" s="407"/>
      <c r="F258" s="409"/>
      <c r="G258" s="407"/>
      <c r="H258" s="407"/>
      <c r="I258" s="409"/>
      <c r="J258" s="407"/>
      <c r="K258" s="407"/>
      <c r="L258" s="409"/>
      <c r="M258" s="407"/>
      <c r="N258" s="407"/>
      <c r="O258" s="409"/>
      <c r="P258" s="407"/>
      <c r="Q258" s="409"/>
      <c r="R258" s="407"/>
      <c r="S258" s="407"/>
      <c r="T258" s="407"/>
      <c r="U258" s="407"/>
      <c r="V258" s="407"/>
      <c r="W258" s="407"/>
      <c r="X258" s="407"/>
      <c r="Y258" s="407"/>
      <c r="Z258" s="407"/>
      <c r="AA258" s="407"/>
      <c r="AB258" s="407"/>
      <c r="AC258" s="407"/>
      <c r="AD258" s="407"/>
      <c r="AE258" s="407"/>
      <c r="AF258" s="407"/>
      <c r="AG258" s="407"/>
      <c r="AH258" s="407"/>
    </row>
    <row r="259">
      <c r="A259" s="407"/>
      <c r="B259" s="407"/>
      <c r="C259" s="407"/>
      <c r="D259" s="407"/>
      <c r="E259" s="407"/>
      <c r="F259" s="409"/>
      <c r="G259" s="407"/>
      <c r="H259" s="407"/>
      <c r="I259" s="409"/>
      <c r="J259" s="407"/>
      <c r="K259" s="407"/>
      <c r="L259" s="409"/>
      <c r="M259" s="407"/>
      <c r="N259" s="407"/>
      <c r="O259" s="409"/>
      <c r="P259" s="407"/>
      <c r="Q259" s="409"/>
      <c r="R259" s="407"/>
      <c r="S259" s="407"/>
      <c r="T259" s="407"/>
      <c r="U259" s="407"/>
      <c r="V259" s="407"/>
      <c r="W259" s="407"/>
      <c r="X259" s="407"/>
      <c r="Y259" s="407"/>
      <c r="Z259" s="407"/>
      <c r="AA259" s="407"/>
      <c r="AB259" s="407"/>
      <c r="AC259" s="407"/>
      <c r="AD259" s="407"/>
      <c r="AE259" s="407"/>
      <c r="AF259" s="407"/>
      <c r="AG259" s="407"/>
      <c r="AH259" s="407"/>
    </row>
    <row r="260">
      <c r="A260" s="407"/>
      <c r="B260" s="407"/>
      <c r="C260" s="407"/>
      <c r="D260" s="407"/>
      <c r="E260" s="407"/>
      <c r="F260" s="409"/>
      <c r="G260" s="407"/>
      <c r="H260" s="407"/>
      <c r="I260" s="409"/>
      <c r="J260" s="407"/>
      <c r="K260" s="407"/>
      <c r="L260" s="409"/>
      <c r="M260" s="407"/>
      <c r="N260" s="407"/>
      <c r="O260" s="409"/>
      <c r="P260" s="407"/>
      <c r="Q260" s="409"/>
      <c r="R260" s="407"/>
      <c r="S260" s="407"/>
      <c r="T260" s="407"/>
      <c r="U260" s="407"/>
      <c r="V260" s="407"/>
      <c r="W260" s="407"/>
      <c r="X260" s="407"/>
      <c r="Y260" s="407"/>
      <c r="Z260" s="407"/>
      <c r="AA260" s="407"/>
      <c r="AB260" s="407"/>
      <c r="AC260" s="407"/>
      <c r="AD260" s="407"/>
      <c r="AE260" s="407"/>
      <c r="AF260" s="407"/>
      <c r="AG260" s="407"/>
      <c r="AH260" s="407"/>
    </row>
    <row r="261">
      <c r="A261" s="407"/>
      <c r="B261" s="407"/>
      <c r="C261" s="407"/>
      <c r="D261" s="407"/>
      <c r="E261" s="407"/>
      <c r="F261" s="409"/>
      <c r="G261" s="407"/>
      <c r="H261" s="407"/>
      <c r="I261" s="409"/>
      <c r="J261" s="407"/>
      <c r="K261" s="407"/>
      <c r="L261" s="409"/>
      <c r="M261" s="407"/>
      <c r="N261" s="407"/>
      <c r="O261" s="409"/>
      <c r="P261" s="407"/>
      <c r="Q261" s="409"/>
      <c r="R261" s="407"/>
      <c r="S261" s="407"/>
      <c r="T261" s="407"/>
      <c r="U261" s="407"/>
      <c r="V261" s="407"/>
      <c r="W261" s="407"/>
      <c r="X261" s="407"/>
      <c r="Y261" s="407"/>
      <c r="Z261" s="407"/>
      <c r="AA261" s="407"/>
      <c r="AB261" s="407"/>
      <c r="AC261" s="407"/>
      <c r="AD261" s="407"/>
      <c r="AE261" s="407"/>
      <c r="AF261" s="407"/>
      <c r="AG261" s="407"/>
      <c r="AH261" s="407"/>
    </row>
    <row r="262">
      <c r="A262" s="407"/>
      <c r="B262" s="407"/>
      <c r="C262" s="407"/>
      <c r="D262" s="407"/>
      <c r="E262" s="407"/>
      <c r="F262" s="409"/>
      <c r="G262" s="407"/>
      <c r="H262" s="407"/>
      <c r="I262" s="409"/>
      <c r="J262" s="407"/>
      <c r="K262" s="407"/>
      <c r="L262" s="409"/>
      <c r="M262" s="407"/>
      <c r="N262" s="407"/>
      <c r="O262" s="409"/>
      <c r="P262" s="407"/>
      <c r="Q262" s="409"/>
      <c r="R262" s="407"/>
      <c r="S262" s="407"/>
      <c r="T262" s="407"/>
      <c r="U262" s="407"/>
      <c r="V262" s="407"/>
      <c r="W262" s="407"/>
      <c r="X262" s="407"/>
      <c r="Y262" s="407"/>
      <c r="Z262" s="407"/>
      <c r="AA262" s="407"/>
      <c r="AB262" s="407"/>
      <c r="AC262" s="407"/>
      <c r="AD262" s="407"/>
      <c r="AE262" s="407"/>
      <c r="AF262" s="407"/>
      <c r="AG262" s="407"/>
      <c r="AH262" s="407"/>
    </row>
    <row r="263">
      <c r="A263" s="407"/>
      <c r="B263" s="407"/>
      <c r="C263" s="407"/>
      <c r="D263" s="407"/>
      <c r="E263" s="407"/>
      <c r="F263" s="409"/>
      <c r="G263" s="407"/>
      <c r="H263" s="407"/>
      <c r="I263" s="409"/>
      <c r="J263" s="407"/>
      <c r="K263" s="407"/>
      <c r="L263" s="409"/>
      <c r="M263" s="407"/>
      <c r="N263" s="407"/>
      <c r="O263" s="409"/>
      <c r="P263" s="407"/>
      <c r="Q263" s="409"/>
      <c r="R263" s="407"/>
      <c r="S263" s="407"/>
      <c r="T263" s="407"/>
      <c r="U263" s="407"/>
      <c r="V263" s="407"/>
      <c r="W263" s="407"/>
      <c r="X263" s="407"/>
      <c r="Y263" s="407"/>
      <c r="Z263" s="407"/>
      <c r="AA263" s="407"/>
      <c r="AB263" s="407"/>
      <c r="AC263" s="407"/>
      <c r="AD263" s="407"/>
      <c r="AE263" s="407"/>
      <c r="AF263" s="407"/>
      <c r="AG263" s="407"/>
      <c r="AH263" s="407"/>
    </row>
    <row r="264">
      <c r="A264" s="407"/>
      <c r="B264" s="407"/>
      <c r="C264" s="407"/>
      <c r="D264" s="407"/>
      <c r="E264" s="407"/>
      <c r="F264" s="409"/>
      <c r="G264" s="407"/>
      <c r="H264" s="407"/>
      <c r="I264" s="409"/>
      <c r="J264" s="407"/>
      <c r="K264" s="407"/>
      <c r="L264" s="409"/>
      <c r="M264" s="407"/>
      <c r="N264" s="407"/>
      <c r="O264" s="409"/>
      <c r="P264" s="407"/>
      <c r="Q264" s="409"/>
      <c r="R264" s="407"/>
      <c r="S264" s="407"/>
      <c r="T264" s="407"/>
      <c r="U264" s="407"/>
      <c r="V264" s="407"/>
      <c r="W264" s="407"/>
      <c r="X264" s="407"/>
      <c r="Y264" s="407"/>
      <c r="Z264" s="407"/>
      <c r="AA264" s="407"/>
      <c r="AB264" s="407"/>
      <c r="AC264" s="407"/>
      <c r="AD264" s="407"/>
      <c r="AE264" s="407"/>
      <c r="AF264" s="407"/>
      <c r="AG264" s="407"/>
      <c r="AH264" s="407"/>
    </row>
    <row r="265">
      <c r="A265" s="407"/>
      <c r="B265" s="407"/>
      <c r="C265" s="407"/>
      <c r="D265" s="407"/>
      <c r="E265" s="407"/>
      <c r="F265" s="409"/>
      <c r="G265" s="407"/>
      <c r="H265" s="407"/>
      <c r="I265" s="409"/>
      <c r="J265" s="407"/>
      <c r="K265" s="407"/>
      <c r="L265" s="409"/>
      <c r="M265" s="407"/>
      <c r="N265" s="407"/>
      <c r="O265" s="409"/>
      <c r="P265" s="407"/>
      <c r="Q265" s="409"/>
      <c r="R265" s="407"/>
      <c r="S265" s="407"/>
      <c r="T265" s="407"/>
      <c r="U265" s="407"/>
      <c r="V265" s="407"/>
      <c r="W265" s="407"/>
      <c r="X265" s="407"/>
      <c r="Y265" s="407"/>
      <c r="Z265" s="407"/>
      <c r="AA265" s="407"/>
      <c r="AB265" s="407"/>
      <c r="AC265" s="407"/>
      <c r="AD265" s="407"/>
      <c r="AE265" s="407"/>
      <c r="AF265" s="407"/>
      <c r="AG265" s="407"/>
      <c r="AH265" s="407"/>
    </row>
    <row r="266">
      <c r="A266" s="407"/>
      <c r="B266" s="407"/>
      <c r="C266" s="407"/>
      <c r="D266" s="407"/>
      <c r="E266" s="407"/>
      <c r="F266" s="409"/>
      <c r="G266" s="407"/>
      <c r="H266" s="407"/>
      <c r="I266" s="409"/>
      <c r="J266" s="407"/>
      <c r="K266" s="407"/>
      <c r="L266" s="409"/>
      <c r="M266" s="407"/>
      <c r="N266" s="407"/>
      <c r="O266" s="409"/>
      <c r="P266" s="407"/>
      <c r="Q266" s="409"/>
      <c r="R266" s="407"/>
      <c r="S266" s="407"/>
      <c r="T266" s="407"/>
      <c r="U266" s="407"/>
      <c r="V266" s="407"/>
      <c r="W266" s="407"/>
      <c r="X266" s="407"/>
      <c r="Y266" s="407"/>
      <c r="Z266" s="407"/>
      <c r="AA266" s="407"/>
      <c r="AB266" s="407"/>
      <c r="AC266" s="407"/>
      <c r="AD266" s="407"/>
      <c r="AE266" s="407"/>
      <c r="AF266" s="407"/>
      <c r="AG266" s="407"/>
      <c r="AH266" s="407"/>
    </row>
    <row r="267">
      <c r="A267" s="407"/>
      <c r="B267" s="407"/>
      <c r="C267" s="407"/>
      <c r="D267" s="407"/>
      <c r="E267" s="407"/>
      <c r="F267" s="409"/>
      <c r="G267" s="407"/>
      <c r="H267" s="407"/>
      <c r="I267" s="409"/>
      <c r="J267" s="407"/>
      <c r="K267" s="407"/>
      <c r="L267" s="409"/>
      <c r="M267" s="407"/>
      <c r="N267" s="407"/>
      <c r="O267" s="409"/>
      <c r="P267" s="407"/>
      <c r="Q267" s="409"/>
      <c r="R267" s="407"/>
      <c r="S267" s="407"/>
      <c r="T267" s="407"/>
      <c r="U267" s="407"/>
      <c r="V267" s="407"/>
      <c r="W267" s="407"/>
      <c r="X267" s="407"/>
      <c r="Y267" s="407"/>
      <c r="Z267" s="407"/>
      <c r="AA267" s="407"/>
      <c r="AB267" s="407"/>
      <c r="AC267" s="407"/>
      <c r="AD267" s="407"/>
      <c r="AE267" s="407"/>
      <c r="AF267" s="407"/>
      <c r="AG267" s="407"/>
      <c r="AH267" s="407"/>
    </row>
    <row r="268">
      <c r="A268" s="407"/>
      <c r="B268" s="407"/>
      <c r="C268" s="407"/>
      <c r="D268" s="407"/>
      <c r="E268" s="407"/>
      <c r="F268" s="409"/>
      <c r="G268" s="407"/>
      <c r="H268" s="407"/>
      <c r="I268" s="409"/>
      <c r="J268" s="407"/>
      <c r="K268" s="407"/>
      <c r="L268" s="409"/>
      <c r="M268" s="407"/>
      <c r="N268" s="407"/>
      <c r="O268" s="409"/>
      <c r="P268" s="407"/>
      <c r="Q268" s="409"/>
      <c r="R268" s="407"/>
      <c r="S268" s="407"/>
      <c r="T268" s="407"/>
      <c r="U268" s="407"/>
      <c r="V268" s="407"/>
      <c r="W268" s="407"/>
      <c r="X268" s="407"/>
      <c r="Y268" s="407"/>
      <c r="Z268" s="407"/>
      <c r="AA268" s="407"/>
      <c r="AB268" s="407"/>
      <c r="AC268" s="407"/>
      <c r="AD268" s="407"/>
      <c r="AE268" s="407"/>
      <c r="AF268" s="407"/>
      <c r="AG268" s="407"/>
      <c r="AH268" s="407"/>
    </row>
    <row r="269">
      <c r="A269" s="407"/>
      <c r="B269" s="407"/>
      <c r="C269" s="407"/>
      <c r="D269" s="407"/>
      <c r="E269" s="407"/>
      <c r="F269" s="409"/>
      <c r="G269" s="407"/>
      <c r="H269" s="407"/>
      <c r="I269" s="409"/>
      <c r="J269" s="407"/>
      <c r="K269" s="407"/>
      <c r="L269" s="409"/>
      <c r="M269" s="407"/>
      <c r="N269" s="407"/>
      <c r="O269" s="409"/>
      <c r="P269" s="407"/>
      <c r="Q269" s="409"/>
      <c r="R269" s="407"/>
      <c r="S269" s="407"/>
      <c r="T269" s="407"/>
      <c r="U269" s="407"/>
      <c r="V269" s="407"/>
      <c r="W269" s="407"/>
      <c r="X269" s="407"/>
      <c r="Y269" s="407"/>
      <c r="Z269" s="407"/>
      <c r="AA269" s="407"/>
      <c r="AB269" s="407"/>
      <c r="AC269" s="407"/>
      <c r="AD269" s="407"/>
      <c r="AE269" s="407"/>
      <c r="AF269" s="407"/>
      <c r="AG269" s="407"/>
      <c r="AH269" s="407"/>
    </row>
    <row r="270">
      <c r="A270" s="407"/>
      <c r="B270" s="407"/>
      <c r="C270" s="407"/>
      <c r="D270" s="407"/>
      <c r="E270" s="407"/>
      <c r="F270" s="409"/>
      <c r="G270" s="407"/>
      <c r="H270" s="407"/>
      <c r="I270" s="409"/>
      <c r="J270" s="407"/>
      <c r="K270" s="407"/>
      <c r="L270" s="409"/>
      <c r="M270" s="407"/>
      <c r="N270" s="407"/>
      <c r="O270" s="409"/>
      <c r="P270" s="407"/>
      <c r="Q270" s="409"/>
      <c r="R270" s="407"/>
      <c r="S270" s="407"/>
      <c r="T270" s="407"/>
      <c r="U270" s="407"/>
      <c r="V270" s="407"/>
      <c r="W270" s="407"/>
      <c r="X270" s="407"/>
      <c r="Y270" s="407"/>
      <c r="Z270" s="407"/>
      <c r="AA270" s="407"/>
      <c r="AB270" s="407"/>
      <c r="AC270" s="407"/>
      <c r="AD270" s="407"/>
      <c r="AE270" s="407"/>
      <c r="AF270" s="407"/>
      <c r="AG270" s="407"/>
      <c r="AH270" s="407"/>
    </row>
    <row r="271">
      <c r="A271" s="407"/>
      <c r="B271" s="407"/>
      <c r="C271" s="407"/>
      <c r="D271" s="407"/>
      <c r="E271" s="407"/>
      <c r="F271" s="409"/>
      <c r="G271" s="407"/>
      <c r="H271" s="407"/>
      <c r="I271" s="409"/>
      <c r="J271" s="407"/>
      <c r="K271" s="407"/>
      <c r="L271" s="409"/>
      <c r="M271" s="407"/>
      <c r="N271" s="407"/>
      <c r="O271" s="409"/>
      <c r="P271" s="407"/>
      <c r="Q271" s="409"/>
      <c r="R271" s="407"/>
      <c r="S271" s="407"/>
      <c r="T271" s="407"/>
      <c r="U271" s="407"/>
      <c r="V271" s="407"/>
      <c r="W271" s="407"/>
      <c r="X271" s="407"/>
      <c r="Y271" s="407"/>
      <c r="Z271" s="407"/>
      <c r="AA271" s="407"/>
      <c r="AB271" s="407"/>
      <c r="AC271" s="407"/>
      <c r="AD271" s="407"/>
      <c r="AE271" s="407"/>
      <c r="AF271" s="407"/>
      <c r="AG271" s="407"/>
      <c r="AH271" s="407"/>
    </row>
    <row r="272">
      <c r="A272" s="407"/>
      <c r="B272" s="407"/>
      <c r="C272" s="407"/>
      <c r="D272" s="407"/>
      <c r="E272" s="407"/>
      <c r="F272" s="409"/>
      <c r="G272" s="407"/>
      <c r="H272" s="407"/>
      <c r="I272" s="409"/>
      <c r="J272" s="407"/>
      <c r="K272" s="407"/>
      <c r="L272" s="409"/>
      <c r="M272" s="407"/>
      <c r="N272" s="407"/>
      <c r="O272" s="409"/>
      <c r="P272" s="407"/>
      <c r="Q272" s="409"/>
      <c r="R272" s="407"/>
      <c r="S272" s="407"/>
      <c r="T272" s="407"/>
      <c r="U272" s="407"/>
      <c r="V272" s="407"/>
      <c r="W272" s="407"/>
      <c r="X272" s="407"/>
      <c r="Y272" s="407"/>
      <c r="Z272" s="407"/>
      <c r="AA272" s="407"/>
      <c r="AB272" s="407"/>
      <c r="AC272" s="407"/>
      <c r="AD272" s="407"/>
      <c r="AE272" s="407"/>
      <c r="AF272" s="407"/>
      <c r="AG272" s="407"/>
      <c r="AH272" s="407"/>
    </row>
    <row r="273">
      <c r="A273" s="407"/>
      <c r="B273" s="407"/>
      <c r="C273" s="407"/>
      <c r="D273" s="407"/>
      <c r="E273" s="407"/>
      <c r="F273" s="409"/>
      <c r="G273" s="407"/>
      <c r="H273" s="407"/>
      <c r="I273" s="409"/>
      <c r="J273" s="407"/>
      <c r="K273" s="407"/>
      <c r="L273" s="409"/>
      <c r="M273" s="407"/>
      <c r="N273" s="407"/>
      <c r="O273" s="409"/>
      <c r="P273" s="407"/>
      <c r="Q273" s="409"/>
      <c r="R273" s="407"/>
      <c r="S273" s="407"/>
      <c r="T273" s="407"/>
      <c r="U273" s="407"/>
      <c r="V273" s="407"/>
      <c r="W273" s="407"/>
      <c r="X273" s="407"/>
      <c r="Y273" s="407"/>
      <c r="Z273" s="407"/>
      <c r="AA273" s="407"/>
      <c r="AB273" s="407"/>
      <c r="AC273" s="407"/>
      <c r="AD273" s="407"/>
      <c r="AE273" s="407"/>
      <c r="AF273" s="407"/>
      <c r="AG273" s="407"/>
      <c r="AH273" s="407"/>
    </row>
    <row r="274">
      <c r="A274" s="407"/>
      <c r="B274" s="407"/>
      <c r="C274" s="407"/>
      <c r="D274" s="407"/>
      <c r="E274" s="407"/>
      <c r="F274" s="409"/>
      <c r="G274" s="407"/>
      <c r="H274" s="407"/>
      <c r="I274" s="409"/>
      <c r="J274" s="407"/>
      <c r="K274" s="407"/>
      <c r="L274" s="409"/>
      <c r="M274" s="407"/>
      <c r="N274" s="407"/>
      <c r="O274" s="409"/>
      <c r="P274" s="407"/>
      <c r="Q274" s="409"/>
      <c r="R274" s="407"/>
      <c r="S274" s="407"/>
      <c r="T274" s="407"/>
      <c r="U274" s="407"/>
      <c r="V274" s="407"/>
      <c r="W274" s="407"/>
      <c r="X274" s="407"/>
      <c r="Y274" s="407"/>
      <c r="Z274" s="407"/>
      <c r="AA274" s="407"/>
      <c r="AB274" s="407"/>
      <c r="AC274" s="407"/>
      <c r="AD274" s="407"/>
      <c r="AE274" s="407"/>
      <c r="AF274" s="407"/>
      <c r="AG274" s="407"/>
      <c r="AH274" s="407"/>
    </row>
    <row r="275">
      <c r="A275" s="407"/>
      <c r="B275" s="407"/>
      <c r="C275" s="407"/>
      <c r="D275" s="407"/>
      <c r="E275" s="407"/>
      <c r="F275" s="409"/>
      <c r="G275" s="407"/>
      <c r="H275" s="407"/>
      <c r="I275" s="409"/>
      <c r="J275" s="407"/>
      <c r="K275" s="407"/>
      <c r="L275" s="409"/>
      <c r="M275" s="407"/>
      <c r="N275" s="407"/>
      <c r="O275" s="409"/>
      <c r="P275" s="407"/>
      <c r="Q275" s="409"/>
      <c r="R275" s="407"/>
      <c r="S275" s="407"/>
      <c r="T275" s="407"/>
      <c r="U275" s="407"/>
      <c r="V275" s="407"/>
      <c r="W275" s="407"/>
      <c r="X275" s="407"/>
      <c r="Y275" s="407"/>
      <c r="Z275" s="407"/>
      <c r="AA275" s="407"/>
      <c r="AB275" s="407"/>
      <c r="AC275" s="407"/>
      <c r="AD275" s="407"/>
      <c r="AE275" s="407"/>
      <c r="AF275" s="407"/>
      <c r="AG275" s="407"/>
      <c r="AH275" s="407"/>
    </row>
    <row r="276">
      <c r="A276" s="407"/>
      <c r="B276" s="407"/>
      <c r="C276" s="407"/>
      <c r="D276" s="407"/>
      <c r="E276" s="407"/>
      <c r="F276" s="409"/>
      <c r="G276" s="407"/>
      <c r="H276" s="407"/>
      <c r="I276" s="409"/>
      <c r="J276" s="407"/>
      <c r="K276" s="407"/>
      <c r="L276" s="409"/>
      <c r="M276" s="407"/>
      <c r="N276" s="407"/>
      <c r="O276" s="409"/>
      <c r="P276" s="407"/>
      <c r="Q276" s="409"/>
      <c r="R276" s="407"/>
      <c r="S276" s="407"/>
      <c r="T276" s="407"/>
      <c r="U276" s="407"/>
      <c r="V276" s="407"/>
      <c r="W276" s="407"/>
      <c r="X276" s="407"/>
      <c r="Y276" s="407"/>
      <c r="Z276" s="407"/>
      <c r="AA276" s="407"/>
      <c r="AB276" s="407"/>
      <c r="AC276" s="407"/>
      <c r="AD276" s="407"/>
      <c r="AE276" s="407"/>
      <c r="AF276" s="407"/>
      <c r="AG276" s="407"/>
      <c r="AH276" s="407"/>
    </row>
    <row r="277">
      <c r="A277" s="407"/>
      <c r="B277" s="407"/>
      <c r="C277" s="407"/>
      <c r="D277" s="407"/>
      <c r="E277" s="407"/>
      <c r="F277" s="409"/>
      <c r="G277" s="407"/>
      <c r="H277" s="407"/>
      <c r="I277" s="409"/>
      <c r="J277" s="407"/>
      <c r="K277" s="407"/>
      <c r="L277" s="409"/>
      <c r="M277" s="407"/>
      <c r="N277" s="407"/>
      <c r="O277" s="409"/>
      <c r="P277" s="407"/>
      <c r="Q277" s="409"/>
      <c r="R277" s="407"/>
      <c r="S277" s="407"/>
      <c r="T277" s="407"/>
      <c r="U277" s="407"/>
      <c r="V277" s="407"/>
      <c r="W277" s="407"/>
      <c r="X277" s="407"/>
      <c r="Y277" s="407"/>
      <c r="Z277" s="407"/>
      <c r="AA277" s="407"/>
      <c r="AB277" s="407"/>
      <c r="AC277" s="407"/>
      <c r="AD277" s="407"/>
      <c r="AE277" s="407"/>
      <c r="AF277" s="407"/>
      <c r="AG277" s="407"/>
      <c r="AH277" s="407"/>
    </row>
    <row r="278">
      <c r="A278" s="407"/>
      <c r="B278" s="407"/>
      <c r="C278" s="407"/>
      <c r="D278" s="407"/>
      <c r="E278" s="407"/>
      <c r="F278" s="409"/>
      <c r="G278" s="407"/>
      <c r="H278" s="407"/>
      <c r="I278" s="409"/>
      <c r="J278" s="407"/>
      <c r="K278" s="407"/>
      <c r="L278" s="409"/>
      <c r="M278" s="407"/>
      <c r="N278" s="407"/>
      <c r="O278" s="409"/>
      <c r="P278" s="407"/>
      <c r="Q278" s="409"/>
      <c r="R278" s="407"/>
      <c r="S278" s="407"/>
      <c r="T278" s="407"/>
      <c r="U278" s="407"/>
      <c r="V278" s="407"/>
      <c r="W278" s="407"/>
      <c r="X278" s="407"/>
      <c r="Y278" s="407"/>
      <c r="Z278" s="407"/>
      <c r="AA278" s="407"/>
      <c r="AB278" s="407"/>
      <c r="AC278" s="407"/>
      <c r="AD278" s="407"/>
      <c r="AE278" s="407"/>
      <c r="AF278" s="407"/>
      <c r="AG278" s="407"/>
      <c r="AH278" s="407"/>
    </row>
    <row r="279">
      <c r="A279" s="407"/>
      <c r="B279" s="407"/>
      <c r="C279" s="407"/>
      <c r="D279" s="407"/>
      <c r="E279" s="407"/>
      <c r="F279" s="409"/>
      <c r="G279" s="407"/>
      <c r="H279" s="407"/>
      <c r="I279" s="409"/>
      <c r="J279" s="407"/>
      <c r="K279" s="407"/>
      <c r="L279" s="409"/>
      <c r="M279" s="407"/>
      <c r="N279" s="407"/>
      <c r="O279" s="409"/>
      <c r="P279" s="407"/>
      <c r="Q279" s="409"/>
      <c r="R279" s="407"/>
      <c r="S279" s="407"/>
      <c r="T279" s="407"/>
      <c r="U279" s="407"/>
      <c r="V279" s="407"/>
      <c r="W279" s="407"/>
      <c r="X279" s="407"/>
      <c r="Y279" s="407"/>
      <c r="Z279" s="407"/>
      <c r="AA279" s="407"/>
      <c r="AB279" s="407"/>
      <c r="AC279" s="407"/>
      <c r="AD279" s="407"/>
      <c r="AE279" s="407"/>
      <c r="AF279" s="407"/>
      <c r="AG279" s="407"/>
      <c r="AH279" s="407"/>
    </row>
    <row r="280">
      <c r="A280" s="407"/>
      <c r="B280" s="407"/>
      <c r="C280" s="407"/>
      <c r="D280" s="407"/>
      <c r="E280" s="407"/>
      <c r="F280" s="409"/>
      <c r="G280" s="407"/>
      <c r="H280" s="407"/>
      <c r="I280" s="409"/>
      <c r="J280" s="407"/>
      <c r="K280" s="407"/>
      <c r="L280" s="409"/>
      <c r="M280" s="407"/>
      <c r="N280" s="407"/>
      <c r="O280" s="409"/>
      <c r="P280" s="407"/>
      <c r="Q280" s="409"/>
      <c r="R280" s="407"/>
      <c r="S280" s="407"/>
      <c r="T280" s="407"/>
      <c r="U280" s="407"/>
      <c r="V280" s="407"/>
      <c r="W280" s="407"/>
      <c r="X280" s="407"/>
      <c r="Y280" s="407"/>
      <c r="Z280" s="407"/>
      <c r="AA280" s="407"/>
      <c r="AB280" s="407"/>
      <c r="AC280" s="407"/>
      <c r="AD280" s="407"/>
      <c r="AE280" s="407"/>
      <c r="AF280" s="407"/>
      <c r="AG280" s="407"/>
      <c r="AH280" s="407"/>
    </row>
    <row r="281">
      <c r="A281" s="407"/>
      <c r="B281" s="407"/>
      <c r="C281" s="407"/>
      <c r="D281" s="407"/>
      <c r="E281" s="407"/>
      <c r="F281" s="409"/>
      <c r="G281" s="407"/>
      <c r="H281" s="407"/>
      <c r="I281" s="409"/>
      <c r="J281" s="407"/>
      <c r="K281" s="407"/>
      <c r="L281" s="409"/>
      <c r="M281" s="407"/>
      <c r="N281" s="407"/>
      <c r="O281" s="409"/>
      <c r="P281" s="407"/>
      <c r="Q281" s="409"/>
      <c r="R281" s="407"/>
      <c r="S281" s="407"/>
      <c r="T281" s="407"/>
      <c r="U281" s="407"/>
      <c r="V281" s="407"/>
      <c r="W281" s="407"/>
      <c r="X281" s="407"/>
      <c r="Y281" s="407"/>
      <c r="Z281" s="407"/>
      <c r="AA281" s="407"/>
      <c r="AB281" s="407"/>
      <c r="AC281" s="407"/>
      <c r="AD281" s="407"/>
      <c r="AE281" s="407"/>
      <c r="AF281" s="407"/>
      <c r="AG281" s="407"/>
      <c r="AH281" s="407"/>
    </row>
    <row r="282">
      <c r="A282" s="407"/>
      <c r="B282" s="407"/>
      <c r="C282" s="407"/>
      <c r="D282" s="407"/>
      <c r="E282" s="407"/>
      <c r="F282" s="409"/>
      <c r="G282" s="407"/>
      <c r="H282" s="407"/>
      <c r="I282" s="409"/>
      <c r="J282" s="407"/>
      <c r="K282" s="407"/>
      <c r="L282" s="409"/>
      <c r="M282" s="407"/>
      <c r="N282" s="407"/>
      <c r="O282" s="409"/>
      <c r="P282" s="407"/>
      <c r="Q282" s="409"/>
      <c r="R282" s="407"/>
      <c r="S282" s="407"/>
      <c r="T282" s="407"/>
      <c r="U282" s="407"/>
      <c r="V282" s="407"/>
      <c r="W282" s="407"/>
      <c r="X282" s="407"/>
      <c r="Y282" s="407"/>
      <c r="Z282" s="407"/>
      <c r="AA282" s="407"/>
      <c r="AB282" s="407"/>
      <c r="AC282" s="407"/>
      <c r="AD282" s="407"/>
      <c r="AE282" s="407"/>
      <c r="AF282" s="407"/>
      <c r="AG282" s="407"/>
      <c r="AH282" s="407"/>
    </row>
    <row r="283">
      <c r="A283" s="407"/>
      <c r="B283" s="407"/>
      <c r="C283" s="407"/>
      <c r="D283" s="407"/>
      <c r="E283" s="407"/>
      <c r="F283" s="409"/>
      <c r="G283" s="407"/>
      <c r="H283" s="407"/>
      <c r="I283" s="409"/>
      <c r="J283" s="407"/>
      <c r="K283" s="407"/>
      <c r="L283" s="409"/>
      <c r="M283" s="407"/>
      <c r="N283" s="407"/>
      <c r="O283" s="409"/>
      <c r="P283" s="407"/>
      <c r="Q283" s="409"/>
      <c r="R283" s="407"/>
      <c r="S283" s="407"/>
      <c r="T283" s="407"/>
      <c r="U283" s="407"/>
      <c r="V283" s="407"/>
      <c r="W283" s="407"/>
      <c r="X283" s="407"/>
      <c r="Y283" s="407"/>
      <c r="Z283" s="407"/>
      <c r="AA283" s="407"/>
      <c r="AB283" s="407"/>
      <c r="AC283" s="407"/>
      <c r="AD283" s="407"/>
      <c r="AE283" s="407"/>
      <c r="AF283" s="407"/>
      <c r="AG283" s="407"/>
      <c r="AH283" s="407"/>
    </row>
    <row r="284">
      <c r="A284" s="407"/>
      <c r="B284" s="407"/>
      <c r="C284" s="407"/>
      <c r="D284" s="407"/>
      <c r="E284" s="407"/>
      <c r="F284" s="409"/>
      <c r="G284" s="407"/>
      <c r="H284" s="407"/>
      <c r="I284" s="409"/>
      <c r="J284" s="407"/>
      <c r="K284" s="407"/>
      <c r="L284" s="409"/>
      <c r="M284" s="407"/>
      <c r="N284" s="407"/>
      <c r="O284" s="409"/>
      <c r="P284" s="407"/>
      <c r="Q284" s="409"/>
      <c r="R284" s="407"/>
      <c r="S284" s="407"/>
      <c r="T284" s="407"/>
      <c r="U284" s="407"/>
      <c r="V284" s="407"/>
      <c r="W284" s="407"/>
      <c r="X284" s="407"/>
      <c r="Y284" s="407"/>
      <c r="Z284" s="407"/>
      <c r="AA284" s="407"/>
      <c r="AB284" s="407"/>
      <c r="AC284" s="407"/>
      <c r="AD284" s="407"/>
      <c r="AE284" s="407"/>
      <c r="AF284" s="407"/>
      <c r="AG284" s="407"/>
      <c r="AH284" s="407"/>
    </row>
    <row r="285">
      <c r="A285" s="407"/>
      <c r="B285" s="407"/>
      <c r="C285" s="407"/>
      <c r="D285" s="407"/>
      <c r="E285" s="407"/>
      <c r="F285" s="409"/>
      <c r="G285" s="407"/>
      <c r="H285" s="407"/>
      <c r="I285" s="409"/>
      <c r="J285" s="407"/>
      <c r="K285" s="407"/>
      <c r="L285" s="409"/>
      <c r="M285" s="407"/>
      <c r="N285" s="407"/>
      <c r="O285" s="409"/>
      <c r="P285" s="407"/>
      <c r="Q285" s="409"/>
      <c r="R285" s="407"/>
      <c r="S285" s="407"/>
      <c r="T285" s="407"/>
      <c r="U285" s="407"/>
      <c r="V285" s="407"/>
      <c r="W285" s="407"/>
      <c r="X285" s="407"/>
      <c r="Y285" s="407"/>
      <c r="Z285" s="407"/>
      <c r="AA285" s="407"/>
      <c r="AB285" s="407"/>
      <c r="AC285" s="407"/>
      <c r="AD285" s="407"/>
      <c r="AE285" s="407"/>
      <c r="AF285" s="407"/>
      <c r="AG285" s="407"/>
      <c r="AH285" s="407"/>
    </row>
    <row r="286">
      <c r="A286" s="407"/>
      <c r="B286" s="407"/>
      <c r="C286" s="407"/>
      <c r="D286" s="407"/>
      <c r="E286" s="407"/>
      <c r="F286" s="409"/>
      <c r="G286" s="407"/>
      <c r="H286" s="407"/>
      <c r="I286" s="409"/>
      <c r="J286" s="407"/>
      <c r="K286" s="407"/>
      <c r="L286" s="409"/>
      <c r="M286" s="407"/>
      <c r="N286" s="407"/>
      <c r="O286" s="409"/>
      <c r="P286" s="407"/>
      <c r="Q286" s="409"/>
      <c r="R286" s="407"/>
      <c r="S286" s="407"/>
      <c r="T286" s="407"/>
      <c r="U286" s="407"/>
      <c r="V286" s="407"/>
      <c r="W286" s="407"/>
      <c r="X286" s="407"/>
      <c r="Y286" s="407"/>
      <c r="Z286" s="407"/>
      <c r="AA286" s="407"/>
      <c r="AB286" s="407"/>
      <c r="AC286" s="407"/>
      <c r="AD286" s="407"/>
      <c r="AE286" s="407"/>
      <c r="AF286" s="407"/>
      <c r="AG286" s="407"/>
      <c r="AH286" s="407"/>
    </row>
    <row r="287">
      <c r="A287" s="407"/>
      <c r="B287" s="407"/>
      <c r="C287" s="407"/>
      <c r="D287" s="407"/>
      <c r="E287" s="407"/>
      <c r="F287" s="409"/>
      <c r="G287" s="407"/>
      <c r="H287" s="407"/>
      <c r="I287" s="409"/>
      <c r="J287" s="407"/>
      <c r="K287" s="407"/>
      <c r="L287" s="409"/>
      <c r="M287" s="407"/>
      <c r="N287" s="407"/>
      <c r="O287" s="409"/>
      <c r="P287" s="407"/>
      <c r="Q287" s="409"/>
      <c r="R287" s="407"/>
      <c r="S287" s="407"/>
      <c r="T287" s="407"/>
      <c r="U287" s="407"/>
      <c r="V287" s="407"/>
      <c r="W287" s="407"/>
      <c r="X287" s="407"/>
      <c r="Y287" s="407"/>
      <c r="Z287" s="407"/>
      <c r="AA287" s="407"/>
      <c r="AB287" s="407"/>
      <c r="AC287" s="407"/>
      <c r="AD287" s="407"/>
      <c r="AE287" s="407"/>
      <c r="AF287" s="407"/>
      <c r="AG287" s="407"/>
      <c r="AH287" s="407"/>
    </row>
    <row r="288">
      <c r="A288" s="407"/>
      <c r="B288" s="407"/>
      <c r="C288" s="407"/>
      <c r="D288" s="407"/>
      <c r="E288" s="407"/>
      <c r="F288" s="409"/>
      <c r="G288" s="407"/>
      <c r="H288" s="407"/>
      <c r="I288" s="409"/>
      <c r="J288" s="407"/>
      <c r="K288" s="407"/>
      <c r="L288" s="409"/>
      <c r="M288" s="407"/>
      <c r="N288" s="407"/>
      <c r="O288" s="409"/>
      <c r="P288" s="407"/>
      <c r="Q288" s="409"/>
      <c r="R288" s="407"/>
      <c r="S288" s="407"/>
      <c r="T288" s="407"/>
      <c r="U288" s="407"/>
      <c r="V288" s="407"/>
      <c r="W288" s="407"/>
      <c r="X288" s="407"/>
      <c r="Y288" s="407"/>
      <c r="Z288" s="407"/>
      <c r="AA288" s="407"/>
      <c r="AB288" s="407"/>
      <c r="AC288" s="407"/>
      <c r="AD288" s="407"/>
      <c r="AE288" s="407"/>
      <c r="AF288" s="407"/>
      <c r="AG288" s="407"/>
      <c r="AH288" s="407"/>
    </row>
    <row r="289">
      <c r="A289" s="407"/>
      <c r="B289" s="407"/>
      <c r="C289" s="407"/>
      <c r="D289" s="407"/>
      <c r="E289" s="407"/>
      <c r="F289" s="409"/>
      <c r="G289" s="407"/>
      <c r="H289" s="407"/>
      <c r="I289" s="409"/>
      <c r="J289" s="407"/>
      <c r="K289" s="407"/>
      <c r="L289" s="409"/>
      <c r="M289" s="407"/>
      <c r="N289" s="407"/>
      <c r="O289" s="409"/>
      <c r="P289" s="407"/>
      <c r="Q289" s="409"/>
      <c r="R289" s="407"/>
      <c r="S289" s="407"/>
      <c r="T289" s="407"/>
      <c r="U289" s="407"/>
      <c r="V289" s="407"/>
      <c r="W289" s="407"/>
      <c r="X289" s="407"/>
      <c r="Y289" s="407"/>
      <c r="Z289" s="407"/>
      <c r="AA289" s="407"/>
      <c r="AB289" s="407"/>
      <c r="AC289" s="407"/>
      <c r="AD289" s="407"/>
      <c r="AE289" s="407"/>
      <c r="AF289" s="407"/>
      <c r="AG289" s="407"/>
      <c r="AH289" s="407"/>
    </row>
    <row r="290">
      <c r="A290" s="407"/>
      <c r="B290" s="407"/>
      <c r="C290" s="407"/>
      <c r="D290" s="407"/>
      <c r="E290" s="407"/>
      <c r="F290" s="409"/>
      <c r="G290" s="407"/>
      <c r="H290" s="407"/>
      <c r="I290" s="409"/>
      <c r="J290" s="407"/>
      <c r="K290" s="407"/>
      <c r="L290" s="409"/>
      <c r="M290" s="407"/>
      <c r="N290" s="407"/>
      <c r="O290" s="409"/>
      <c r="P290" s="407"/>
      <c r="Q290" s="409"/>
      <c r="R290" s="407"/>
      <c r="S290" s="407"/>
      <c r="T290" s="407"/>
      <c r="U290" s="407"/>
      <c r="V290" s="407"/>
      <c r="W290" s="407"/>
      <c r="X290" s="407"/>
      <c r="Y290" s="407"/>
      <c r="Z290" s="407"/>
      <c r="AA290" s="407"/>
      <c r="AB290" s="407"/>
      <c r="AC290" s="407"/>
      <c r="AD290" s="407"/>
      <c r="AE290" s="407"/>
      <c r="AF290" s="407"/>
      <c r="AG290" s="407"/>
      <c r="AH290" s="407"/>
    </row>
    <row r="291">
      <c r="A291" s="407"/>
      <c r="B291" s="407"/>
      <c r="C291" s="407"/>
      <c r="D291" s="407"/>
      <c r="E291" s="407"/>
      <c r="F291" s="409"/>
      <c r="G291" s="407"/>
      <c r="H291" s="407"/>
      <c r="I291" s="409"/>
      <c r="J291" s="407"/>
      <c r="K291" s="407"/>
      <c r="L291" s="409"/>
      <c r="M291" s="407"/>
      <c r="N291" s="407"/>
      <c r="O291" s="409"/>
      <c r="P291" s="407"/>
      <c r="Q291" s="409"/>
      <c r="R291" s="407"/>
      <c r="S291" s="407"/>
      <c r="T291" s="407"/>
      <c r="U291" s="407"/>
      <c r="V291" s="407"/>
      <c r="W291" s="407"/>
      <c r="X291" s="407"/>
      <c r="Y291" s="407"/>
      <c r="Z291" s="407"/>
      <c r="AA291" s="407"/>
      <c r="AB291" s="407"/>
      <c r="AC291" s="407"/>
      <c r="AD291" s="407"/>
      <c r="AE291" s="407"/>
      <c r="AF291" s="407"/>
      <c r="AG291" s="407"/>
      <c r="AH291" s="407"/>
    </row>
    <row r="292">
      <c r="A292" s="407"/>
      <c r="B292" s="407"/>
      <c r="C292" s="407"/>
      <c r="D292" s="407"/>
      <c r="E292" s="407"/>
      <c r="F292" s="409"/>
      <c r="G292" s="407"/>
      <c r="H292" s="407"/>
      <c r="I292" s="409"/>
      <c r="J292" s="407"/>
      <c r="K292" s="407"/>
      <c r="L292" s="409"/>
      <c r="M292" s="407"/>
      <c r="N292" s="407"/>
      <c r="O292" s="409"/>
      <c r="P292" s="407"/>
      <c r="Q292" s="409"/>
      <c r="R292" s="407"/>
      <c r="S292" s="407"/>
      <c r="T292" s="407"/>
      <c r="U292" s="407"/>
      <c r="V292" s="407"/>
      <c r="W292" s="407"/>
      <c r="X292" s="407"/>
      <c r="Y292" s="407"/>
      <c r="Z292" s="407"/>
      <c r="AA292" s="407"/>
      <c r="AB292" s="407"/>
      <c r="AC292" s="407"/>
      <c r="AD292" s="407"/>
      <c r="AE292" s="407"/>
      <c r="AF292" s="407"/>
      <c r="AG292" s="407"/>
      <c r="AH292" s="407"/>
    </row>
    <row r="293">
      <c r="A293" s="407"/>
      <c r="B293" s="407"/>
      <c r="C293" s="407"/>
      <c r="D293" s="407"/>
      <c r="E293" s="407"/>
      <c r="F293" s="409"/>
      <c r="G293" s="407"/>
      <c r="H293" s="407"/>
      <c r="I293" s="409"/>
      <c r="J293" s="407"/>
      <c r="K293" s="407"/>
      <c r="L293" s="409"/>
      <c r="M293" s="407"/>
      <c r="N293" s="407"/>
      <c r="O293" s="409"/>
      <c r="P293" s="407"/>
      <c r="Q293" s="409"/>
      <c r="R293" s="407"/>
      <c r="S293" s="407"/>
      <c r="T293" s="407"/>
      <c r="U293" s="407"/>
      <c r="V293" s="407"/>
      <c r="W293" s="407"/>
      <c r="X293" s="407"/>
      <c r="Y293" s="407"/>
      <c r="Z293" s="407"/>
      <c r="AA293" s="407"/>
      <c r="AB293" s="407"/>
      <c r="AC293" s="407"/>
      <c r="AD293" s="407"/>
      <c r="AE293" s="407"/>
      <c r="AF293" s="407"/>
      <c r="AG293" s="407"/>
      <c r="AH293" s="407"/>
    </row>
    <row r="294">
      <c r="A294" s="407"/>
      <c r="B294" s="407"/>
      <c r="C294" s="407"/>
      <c r="D294" s="407"/>
      <c r="E294" s="407"/>
      <c r="F294" s="409"/>
      <c r="G294" s="407"/>
      <c r="H294" s="407"/>
      <c r="I294" s="409"/>
      <c r="J294" s="407"/>
      <c r="K294" s="407"/>
      <c r="L294" s="409"/>
      <c r="M294" s="407"/>
      <c r="N294" s="407"/>
      <c r="O294" s="409"/>
      <c r="P294" s="407"/>
      <c r="Q294" s="409"/>
      <c r="R294" s="407"/>
      <c r="S294" s="407"/>
      <c r="T294" s="407"/>
      <c r="U294" s="407"/>
      <c r="V294" s="407"/>
      <c r="W294" s="407"/>
      <c r="X294" s="407"/>
      <c r="Y294" s="407"/>
      <c r="Z294" s="407"/>
      <c r="AA294" s="407"/>
      <c r="AB294" s="407"/>
      <c r="AC294" s="407"/>
      <c r="AD294" s="407"/>
      <c r="AE294" s="407"/>
      <c r="AF294" s="407"/>
      <c r="AG294" s="407"/>
      <c r="AH294" s="407"/>
    </row>
    <row r="295">
      <c r="A295" s="407"/>
      <c r="B295" s="407"/>
      <c r="C295" s="407"/>
      <c r="D295" s="407"/>
      <c r="E295" s="407"/>
      <c r="F295" s="409"/>
      <c r="G295" s="407"/>
      <c r="H295" s="407"/>
      <c r="I295" s="409"/>
      <c r="J295" s="407"/>
      <c r="K295" s="407"/>
      <c r="L295" s="409"/>
      <c r="M295" s="407"/>
      <c r="N295" s="407"/>
      <c r="O295" s="409"/>
      <c r="P295" s="407"/>
      <c r="Q295" s="409"/>
      <c r="R295" s="407"/>
      <c r="S295" s="407"/>
      <c r="T295" s="407"/>
      <c r="U295" s="407"/>
      <c r="V295" s="407"/>
      <c r="W295" s="407"/>
      <c r="X295" s="407"/>
      <c r="Y295" s="407"/>
      <c r="Z295" s="407"/>
      <c r="AA295" s="407"/>
      <c r="AB295" s="407"/>
      <c r="AC295" s="407"/>
      <c r="AD295" s="407"/>
      <c r="AE295" s="407"/>
      <c r="AF295" s="407"/>
      <c r="AG295" s="407"/>
      <c r="AH295" s="407"/>
    </row>
    <row r="296">
      <c r="A296" s="407"/>
      <c r="B296" s="407"/>
      <c r="C296" s="407"/>
      <c r="D296" s="407"/>
      <c r="E296" s="407"/>
      <c r="F296" s="409"/>
      <c r="G296" s="407"/>
      <c r="H296" s="407"/>
      <c r="I296" s="409"/>
      <c r="J296" s="407"/>
      <c r="K296" s="407"/>
      <c r="L296" s="409"/>
      <c r="M296" s="407"/>
      <c r="N296" s="407"/>
      <c r="O296" s="409"/>
      <c r="P296" s="407"/>
      <c r="Q296" s="409"/>
      <c r="R296" s="407"/>
      <c r="S296" s="407"/>
      <c r="T296" s="407"/>
      <c r="U296" s="407"/>
      <c r="V296" s="407"/>
      <c r="W296" s="407"/>
      <c r="X296" s="407"/>
      <c r="Y296" s="407"/>
      <c r="Z296" s="407"/>
      <c r="AA296" s="407"/>
      <c r="AB296" s="407"/>
      <c r="AC296" s="407"/>
      <c r="AD296" s="407"/>
      <c r="AE296" s="407"/>
      <c r="AF296" s="407"/>
      <c r="AG296" s="407"/>
      <c r="AH296" s="407"/>
    </row>
    <row r="297">
      <c r="A297" s="407"/>
      <c r="B297" s="407"/>
      <c r="C297" s="407"/>
      <c r="D297" s="407"/>
      <c r="E297" s="407"/>
      <c r="F297" s="409"/>
      <c r="G297" s="407"/>
      <c r="H297" s="407"/>
      <c r="I297" s="409"/>
      <c r="J297" s="407"/>
      <c r="K297" s="407"/>
      <c r="L297" s="409"/>
      <c r="M297" s="407"/>
      <c r="N297" s="407"/>
      <c r="O297" s="409"/>
      <c r="P297" s="407"/>
      <c r="Q297" s="409"/>
      <c r="R297" s="407"/>
      <c r="S297" s="407"/>
      <c r="T297" s="407"/>
      <c r="U297" s="407"/>
      <c r="V297" s="407"/>
      <c r="W297" s="407"/>
      <c r="X297" s="407"/>
      <c r="Y297" s="407"/>
      <c r="Z297" s="407"/>
      <c r="AA297" s="407"/>
      <c r="AB297" s="407"/>
      <c r="AC297" s="407"/>
      <c r="AD297" s="407"/>
      <c r="AE297" s="407"/>
      <c r="AF297" s="407"/>
      <c r="AG297" s="407"/>
      <c r="AH297" s="407"/>
    </row>
    <row r="298">
      <c r="A298" s="407"/>
      <c r="B298" s="407"/>
      <c r="C298" s="407"/>
      <c r="D298" s="407"/>
      <c r="E298" s="407"/>
      <c r="F298" s="409"/>
      <c r="G298" s="407"/>
      <c r="H298" s="407"/>
      <c r="I298" s="409"/>
      <c r="J298" s="407"/>
      <c r="K298" s="407"/>
      <c r="L298" s="409"/>
      <c r="M298" s="407"/>
      <c r="N298" s="407"/>
      <c r="O298" s="409"/>
      <c r="P298" s="407"/>
      <c r="Q298" s="409"/>
      <c r="R298" s="407"/>
      <c r="S298" s="407"/>
      <c r="T298" s="407"/>
      <c r="U298" s="407"/>
      <c r="V298" s="407"/>
      <c r="W298" s="407"/>
      <c r="X298" s="407"/>
      <c r="Y298" s="407"/>
      <c r="Z298" s="407"/>
      <c r="AA298" s="407"/>
      <c r="AB298" s="407"/>
      <c r="AC298" s="407"/>
      <c r="AD298" s="407"/>
      <c r="AE298" s="407"/>
      <c r="AF298" s="407"/>
      <c r="AG298" s="407"/>
      <c r="AH298" s="407"/>
    </row>
    <row r="299">
      <c r="A299" s="407"/>
      <c r="B299" s="407"/>
      <c r="C299" s="407"/>
      <c r="D299" s="407"/>
      <c r="E299" s="407"/>
      <c r="F299" s="409"/>
      <c r="G299" s="407"/>
      <c r="H299" s="407"/>
      <c r="I299" s="409"/>
      <c r="J299" s="407"/>
      <c r="K299" s="407"/>
      <c r="L299" s="409"/>
      <c r="M299" s="407"/>
      <c r="N299" s="407"/>
      <c r="O299" s="409"/>
      <c r="P299" s="407"/>
      <c r="Q299" s="409"/>
      <c r="R299" s="407"/>
      <c r="S299" s="407"/>
      <c r="T299" s="407"/>
      <c r="U299" s="407"/>
      <c r="V299" s="407"/>
      <c r="W299" s="407"/>
      <c r="X299" s="407"/>
      <c r="Y299" s="407"/>
      <c r="Z299" s="407"/>
      <c r="AA299" s="407"/>
      <c r="AB299" s="407"/>
      <c r="AC299" s="407"/>
      <c r="AD299" s="407"/>
      <c r="AE299" s="407"/>
      <c r="AF299" s="407"/>
      <c r="AG299" s="407"/>
      <c r="AH299" s="407"/>
    </row>
    <row r="300">
      <c r="A300" s="407"/>
      <c r="B300" s="407"/>
      <c r="C300" s="407"/>
      <c r="D300" s="407"/>
      <c r="E300" s="407"/>
      <c r="F300" s="409"/>
      <c r="G300" s="407"/>
      <c r="H300" s="407"/>
      <c r="I300" s="409"/>
      <c r="J300" s="407"/>
      <c r="K300" s="407"/>
      <c r="L300" s="409"/>
      <c r="M300" s="407"/>
      <c r="N300" s="407"/>
      <c r="O300" s="409"/>
      <c r="P300" s="407"/>
      <c r="Q300" s="409"/>
      <c r="R300" s="407"/>
      <c r="S300" s="407"/>
      <c r="T300" s="407"/>
      <c r="U300" s="407"/>
      <c r="V300" s="407"/>
      <c r="W300" s="407"/>
      <c r="X300" s="407"/>
      <c r="Y300" s="407"/>
      <c r="Z300" s="407"/>
      <c r="AA300" s="407"/>
      <c r="AB300" s="407"/>
      <c r="AC300" s="407"/>
      <c r="AD300" s="407"/>
      <c r="AE300" s="407"/>
      <c r="AF300" s="407"/>
      <c r="AG300" s="407"/>
      <c r="AH300" s="407"/>
    </row>
    <row r="301">
      <c r="A301" s="407"/>
      <c r="B301" s="407"/>
      <c r="C301" s="407"/>
      <c r="D301" s="407"/>
      <c r="E301" s="407"/>
      <c r="F301" s="409"/>
      <c r="G301" s="407"/>
      <c r="H301" s="407"/>
      <c r="I301" s="409"/>
      <c r="J301" s="407"/>
      <c r="K301" s="407"/>
      <c r="L301" s="409"/>
      <c r="M301" s="407"/>
      <c r="N301" s="407"/>
      <c r="O301" s="409"/>
      <c r="P301" s="407"/>
      <c r="Q301" s="409"/>
      <c r="R301" s="407"/>
      <c r="S301" s="407"/>
      <c r="T301" s="407"/>
      <c r="U301" s="407"/>
      <c r="V301" s="407"/>
      <c r="W301" s="407"/>
      <c r="X301" s="407"/>
      <c r="Y301" s="407"/>
      <c r="Z301" s="407"/>
      <c r="AA301" s="407"/>
      <c r="AB301" s="407"/>
      <c r="AC301" s="407"/>
      <c r="AD301" s="407"/>
      <c r="AE301" s="407"/>
      <c r="AF301" s="407"/>
      <c r="AG301" s="407"/>
      <c r="AH301" s="407"/>
    </row>
    <row r="302">
      <c r="A302" s="407"/>
      <c r="B302" s="407"/>
      <c r="C302" s="407"/>
      <c r="D302" s="407"/>
      <c r="E302" s="407"/>
      <c r="F302" s="409"/>
      <c r="G302" s="407"/>
      <c r="H302" s="407"/>
      <c r="I302" s="409"/>
      <c r="J302" s="407"/>
      <c r="K302" s="407"/>
      <c r="L302" s="409"/>
      <c r="M302" s="407"/>
      <c r="N302" s="407"/>
      <c r="O302" s="409"/>
      <c r="P302" s="407"/>
      <c r="Q302" s="409"/>
      <c r="R302" s="407"/>
      <c r="S302" s="407"/>
      <c r="T302" s="407"/>
      <c r="U302" s="407"/>
      <c r="V302" s="407"/>
      <c r="W302" s="407"/>
      <c r="X302" s="407"/>
      <c r="Y302" s="407"/>
      <c r="Z302" s="407"/>
      <c r="AA302" s="407"/>
      <c r="AB302" s="407"/>
      <c r="AC302" s="407"/>
      <c r="AD302" s="407"/>
      <c r="AE302" s="407"/>
      <c r="AF302" s="407"/>
      <c r="AG302" s="407"/>
      <c r="AH302" s="407"/>
    </row>
    <row r="303">
      <c r="A303" s="407"/>
      <c r="B303" s="407"/>
      <c r="C303" s="407"/>
      <c r="D303" s="407"/>
      <c r="E303" s="407"/>
      <c r="F303" s="409"/>
      <c r="G303" s="407"/>
      <c r="H303" s="407"/>
      <c r="I303" s="409"/>
      <c r="J303" s="407"/>
      <c r="K303" s="407"/>
      <c r="L303" s="409"/>
      <c r="M303" s="407"/>
      <c r="N303" s="407"/>
      <c r="O303" s="409"/>
      <c r="P303" s="407"/>
      <c r="Q303" s="409"/>
      <c r="R303" s="407"/>
      <c r="S303" s="407"/>
      <c r="T303" s="407"/>
      <c r="U303" s="407"/>
      <c r="V303" s="407"/>
      <c r="W303" s="407"/>
      <c r="X303" s="407"/>
      <c r="Y303" s="407"/>
      <c r="Z303" s="407"/>
      <c r="AA303" s="407"/>
      <c r="AB303" s="407"/>
      <c r="AC303" s="407"/>
      <c r="AD303" s="407"/>
      <c r="AE303" s="407"/>
      <c r="AF303" s="407"/>
      <c r="AG303" s="407"/>
      <c r="AH303" s="407"/>
    </row>
    <row r="304">
      <c r="A304" s="407"/>
      <c r="B304" s="407"/>
      <c r="C304" s="407"/>
      <c r="D304" s="407"/>
      <c r="E304" s="407"/>
      <c r="F304" s="409"/>
      <c r="G304" s="407"/>
      <c r="H304" s="407"/>
      <c r="I304" s="409"/>
      <c r="J304" s="407"/>
      <c r="K304" s="407"/>
      <c r="L304" s="409"/>
      <c r="M304" s="407"/>
      <c r="N304" s="407"/>
      <c r="O304" s="409"/>
      <c r="P304" s="407"/>
      <c r="Q304" s="409"/>
      <c r="R304" s="407"/>
      <c r="S304" s="407"/>
      <c r="T304" s="407"/>
      <c r="U304" s="407"/>
      <c r="V304" s="407"/>
      <c r="W304" s="407"/>
      <c r="X304" s="407"/>
      <c r="Y304" s="407"/>
      <c r="Z304" s="407"/>
      <c r="AA304" s="407"/>
      <c r="AB304" s="407"/>
      <c r="AC304" s="407"/>
      <c r="AD304" s="407"/>
      <c r="AE304" s="407"/>
      <c r="AF304" s="407"/>
      <c r="AG304" s="407"/>
      <c r="AH304" s="407"/>
    </row>
    <row r="305">
      <c r="A305" s="407"/>
      <c r="B305" s="407"/>
      <c r="C305" s="407"/>
      <c r="D305" s="407"/>
      <c r="E305" s="407"/>
      <c r="F305" s="409"/>
      <c r="G305" s="407"/>
      <c r="H305" s="407"/>
      <c r="I305" s="409"/>
      <c r="J305" s="407"/>
      <c r="K305" s="407"/>
      <c r="L305" s="409"/>
      <c r="M305" s="407"/>
      <c r="N305" s="407"/>
      <c r="O305" s="409"/>
      <c r="P305" s="407"/>
      <c r="Q305" s="409"/>
      <c r="R305" s="407"/>
      <c r="S305" s="407"/>
      <c r="T305" s="407"/>
      <c r="U305" s="407"/>
      <c r="V305" s="407"/>
      <c r="W305" s="407"/>
      <c r="X305" s="407"/>
      <c r="Y305" s="407"/>
      <c r="Z305" s="407"/>
      <c r="AA305" s="407"/>
      <c r="AB305" s="407"/>
      <c r="AC305" s="407"/>
      <c r="AD305" s="407"/>
      <c r="AE305" s="407"/>
      <c r="AF305" s="407"/>
      <c r="AG305" s="407"/>
      <c r="AH305" s="407"/>
    </row>
    <row r="306">
      <c r="A306" s="407"/>
      <c r="B306" s="407"/>
      <c r="C306" s="407"/>
      <c r="D306" s="407"/>
      <c r="E306" s="407"/>
      <c r="F306" s="409"/>
      <c r="G306" s="407"/>
      <c r="H306" s="407"/>
      <c r="I306" s="409"/>
      <c r="J306" s="407"/>
      <c r="K306" s="407"/>
      <c r="L306" s="409"/>
      <c r="M306" s="407"/>
      <c r="N306" s="407"/>
      <c r="O306" s="409"/>
      <c r="P306" s="407"/>
      <c r="Q306" s="409"/>
      <c r="R306" s="407"/>
      <c r="S306" s="407"/>
      <c r="T306" s="407"/>
      <c r="U306" s="407"/>
      <c r="V306" s="407"/>
      <c r="W306" s="407"/>
      <c r="X306" s="407"/>
      <c r="Y306" s="407"/>
      <c r="Z306" s="407"/>
      <c r="AA306" s="407"/>
      <c r="AB306" s="407"/>
      <c r="AC306" s="407"/>
      <c r="AD306" s="407"/>
      <c r="AE306" s="407"/>
      <c r="AF306" s="407"/>
      <c r="AG306" s="407"/>
      <c r="AH306" s="407"/>
    </row>
    <row r="307">
      <c r="A307" s="407"/>
      <c r="B307" s="407"/>
      <c r="C307" s="407"/>
      <c r="D307" s="407"/>
      <c r="E307" s="407"/>
      <c r="F307" s="409"/>
      <c r="G307" s="407"/>
      <c r="H307" s="407"/>
      <c r="I307" s="409"/>
      <c r="J307" s="407"/>
      <c r="K307" s="407"/>
      <c r="L307" s="409"/>
      <c r="M307" s="407"/>
      <c r="N307" s="407"/>
      <c r="O307" s="409"/>
      <c r="P307" s="407"/>
      <c r="Q307" s="409"/>
      <c r="R307" s="407"/>
      <c r="S307" s="407"/>
      <c r="T307" s="407"/>
      <c r="U307" s="407"/>
      <c r="V307" s="407"/>
      <c r="W307" s="407"/>
      <c r="X307" s="407"/>
      <c r="Y307" s="407"/>
      <c r="Z307" s="407"/>
      <c r="AA307" s="407"/>
      <c r="AB307" s="407"/>
      <c r="AC307" s="407"/>
      <c r="AD307" s="407"/>
      <c r="AE307" s="407"/>
      <c r="AF307" s="407"/>
      <c r="AG307" s="407"/>
      <c r="AH307" s="407"/>
    </row>
    <row r="308">
      <c r="A308" s="407"/>
      <c r="B308" s="407"/>
      <c r="C308" s="407"/>
      <c r="D308" s="407"/>
      <c r="E308" s="407"/>
      <c r="F308" s="409"/>
      <c r="G308" s="407"/>
      <c r="H308" s="407"/>
      <c r="I308" s="409"/>
      <c r="J308" s="407"/>
      <c r="K308" s="407"/>
      <c r="L308" s="409"/>
      <c r="M308" s="407"/>
      <c r="N308" s="407"/>
      <c r="O308" s="409"/>
      <c r="P308" s="407"/>
      <c r="Q308" s="409"/>
      <c r="R308" s="407"/>
      <c r="S308" s="407"/>
      <c r="T308" s="407"/>
      <c r="U308" s="407"/>
      <c r="V308" s="407"/>
      <c r="W308" s="407"/>
      <c r="X308" s="407"/>
      <c r="Y308" s="407"/>
      <c r="Z308" s="407"/>
      <c r="AA308" s="407"/>
      <c r="AB308" s="407"/>
      <c r="AC308" s="407"/>
      <c r="AD308" s="407"/>
      <c r="AE308" s="407"/>
      <c r="AF308" s="407"/>
      <c r="AG308" s="407"/>
      <c r="AH308" s="407"/>
    </row>
    <row r="309">
      <c r="A309" s="407"/>
      <c r="B309" s="407"/>
      <c r="C309" s="407"/>
      <c r="D309" s="407"/>
      <c r="E309" s="407"/>
      <c r="F309" s="409"/>
      <c r="G309" s="407"/>
      <c r="H309" s="407"/>
      <c r="I309" s="409"/>
      <c r="J309" s="407"/>
      <c r="K309" s="407"/>
      <c r="L309" s="409"/>
      <c r="M309" s="407"/>
      <c r="N309" s="407"/>
      <c r="O309" s="409"/>
      <c r="P309" s="407"/>
      <c r="Q309" s="409"/>
      <c r="R309" s="407"/>
      <c r="S309" s="407"/>
      <c r="T309" s="407"/>
      <c r="U309" s="407"/>
      <c r="V309" s="407"/>
      <c r="W309" s="407"/>
      <c r="X309" s="407"/>
      <c r="Y309" s="407"/>
      <c r="Z309" s="407"/>
      <c r="AA309" s="407"/>
      <c r="AB309" s="407"/>
      <c r="AC309" s="407"/>
      <c r="AD309" s="407"/>
      <c r="AE309" s="407"/>
      <c r="AF309" s="407"/>
      <c r="AG309" s="407"/>
      <c r="AH309" s="407"/>
    </row>
    <row r="310">
      <c r="A310" s="407"/>
      <c r="B310" s="407"/>
      <c r="C310" s="407"/>
      <c r="D310" s="407"/>
      <c r="E310" s="407"/>
      <c r="F310" s="409"/>
      <c r="G310" s="407"/>
      <c r="H310" s="407"/>
      <c r="I310" s="409"/>
      <c r="J310" s="407"/>
      <c r="K310" s="407"/>
      <c r="L310" s="409"/>
      <c r="M310" s="407"/>
      <c r="N310" s="407"/>
      <c r="O310" s="409"/>
      <c r="P310" s="407"/>
      <c r="Q310" s="409"/>
      <c r="R310" s="407"/>
      <c r="S310" s="407"/>
      <c r="T310" s="407"/>
      <c r="U310" s="407"/>
      <c r="V310" s="407"/>
      <c r="W310" s="407"/>
      <c r="X310" s="407"/>
      <c r="Y310" s="407"/>
      <c r="Z310" s="407"/>
      <c r="AA310" s="407"/>
      <c r="AB310" s="407"/>
      <c r="AC310" s="407"/>
      <c r="AD310" s="407"/>
      <c r="AE310" s="407"/>
      <c r="AF310" s="407"/>
      <c r="AG310" s="407"/>
      <c r="AH310" s="407"/>
    </row>
    <row r="311">
      <c r="A311" s="407"/>
      <c r="B311" s="407"/>
      <c r="C311" s="407"/>
      <c r="D311" s="407"/>
      <c r="E311" s="407"/>
      <c r="F311" s="409"/>
      <c r="G311" s="407"/>
      <c r="H311" s="407"/>
      <c r="I311" s="409"/>
      <c r="J311" s="407"/>
      <c r="K311" s="407"/>
      <c r="L311" s="409"/>
      <c r="M311" s="407"/>
      <c r="N311" s="407"/>
      <c r="O311" s="409"/>
      <c r="P311" s="407"/>
      <c r="Q311" s="409"/>
      <c r="R311" s="407"/>
      <c r="S311" s="407"/>
      <c r="T311" s="407"/>
      <c r="U311" s="407"/>
      <c r="V311" s="407"/>
      <c r="W311" s="407"/>
      <c r="X311" s="407"/>
      <c r="Y311" s="407"/>
      <c r="Z311" s="407"/>
      <c r="AA311" s="407"/>
      <c r="AB311" s="407"/>
      <c r="AC311" s="407"/>
      <c r="AD311" s="407"/>
      <c r="AE311" s="407"/>
      <c r="AF311" s="407"/>
      <c r="AG311" s="407"/>
      <c r="AH311" s="407"/>
    </row>
    <row r="312">
      <c r="A312" s="407"/>
      <c r="B312" s="407"/>
      <c r="C312" s="407"/>
      <c r="D312" s="407"/>
      <c r="E312" s="407"/>
      <c r="F312" s="409"/>
      <c r="G312" s="407"/>
      <c r="H312" s="407"/>
      <c r="I312" s="409"/>
      <c r="J312" s="407"/>
      <c r="K312" s="407"/>
      <c r="L312" s="409"/>
      <c r="M312" s="407"/>
      <c r="N312" s="407"/>
      <c r="O312" s="409"/>
      <c r="P312" s="407"/>
      <c r="Q312" s="409"/>
      <c r="R312" s="407"/>
      <c r="S312" s="407"/>
      <c r="T312" s="407"/>
      <c r="U312" s="407"/>
      <c r="V312" s="407"/>
      <c r="W312" s="407"/>
      <c r="X312" s="407"/>
      <c r="Y312" s="407"/>
      <c r="Z312" s="407"/>
      <c r="AA312" s="407"/>
      <c r="AB312" s="407"/>
      <c r="AC312" s="407"/>
      <c r="AD312" s="407"/>
      <c r="AE312" s="407"/>
      <c r="AF312" s="407"/>
      <c r="AG312" s="407"/>
      <c r="AH312" s="407"/>
    </row>
    <row r="313">
      <c r="A313" s="407"/>
      <c r="B313" s="407"/>
      <c r="C313" s="407"/>
      <c r="D313" s="407"/>
      <c r="E313" s="407"/>
      <c r="F313" s="409"/>
      <c r="G313" s="407"/>
      <c r="H313" s="407"/>
      <c r="I313" s="409"/>
      <c r="J313" s="407"/>
      <c r="K313" s="407"/>
      <c r="L313" s="409"/>
      <c r="M313" s="407"/>
      <c r="N313" s="407"/>
      <c r="O313" s="409"/>
      <c r="P313" s="407"/>
      <c r="Q313" s="409"/>
      <c r="R313" s="407"/>
      <c r="S313" s="407"/>
      <c r="T313" s="407"/>
      <c r="U313" s="407"/>
      <c r="V313" s="407"/>
      <c r="W313" s="407"/>
      <c r="X313" s="407"/>
      <c r="Y313" s="407"/>
      <c r="Z313" s="407"/>
      <c r="AA313" s="407"/>
      <c r="AB313" s="407"/>
      <c r="AC313" s="407"/>
      <c r="AD313" s="407"/>
      <c r="AE313" s="407"/>
      <c r="AF313" s="407"/>
      <c r="AG313" s="407"/>
      <c r="AH313" s="407"/>
    </row>
    <row r="314">
      <c r="A314" s="407"/>
      <c r="B314" s="407"/>
      <c r="C314" s="407"/>
      <c r="D314" s="407"/>
      <c r="E314" s="407"/>
      <c r="F314" s="409"/>
      <c r="G314" s="407"/>
      <c r="H314" s="407"/>
      <c r="I314" s="409"/>
      <c r="J314" s="407"/>
      <c r="K314" s="407"/>
      <c r="L314" s="409"/>
      <c r="M314" s="407"/>
      <c r="N314" s="407"/>
      <c r="O314" s="409"/>
      <c r="P314" s="407"/>
      <c r="Q314" s="409"/>
      <c r="R314" s="407"/>
      <c r="S314" s="407"/>
      <c r="T314" s="407"/>
      <c r="U314" s="407"/>
      <c r="V314" s="407"/>
      <c r="W314" s="407"/>
      <c r="X314" s="407"/>
      <c r="Y314" s="407"/>
      <c r="Z314" s="407"/>
      <c r="AA314" s="407"/>
      <c r="AB314" s="407"/>
      <c r="AC314" s="407"/>
      <c r="AD314" s="407"/>
      <c r="AE314" s="407"/>
      <c r="AF314" s="407"/>
      <c r="AG314" s="407"/>
      <c r="AH314" s="407"/>
    </row>
    <row r="315">
      <c r="A315" s="407"/>
      <c r="B315" s="407"/>
      <c r="C315" s="407"/>
      <c r="D315" s="407"/>
      <c r="E315" s="407"/>
      <c r="F315" s="409"/>
      <c r="G315" s="407"/>
      <c r="H315" s="407"/>
      <c r="I315" s="409"/>
      <c r="J315" s="407"/>
      <c r="K315" s="407"/>
      <c r="L315" s="409"/>
      <c r="M315" s="407"/>
      <c r="N315" s="407"/>
      <c r="O315" s="409"/>
      <c r="P315" s="407"/>
      <c r="Q315" s="409"/>
      <c r="R315" s="407"/>
      <c r="S315" s="407"/>
      <c r="T315" s="407"/>
      <c r="U315" s="407"/>
      <c r="V315" s="407"/>
      <c r="W315" s="407"/>
      <c r="X315" s="407"/>
      <c r="Y315" s="407"/>
      <c r="Z315" s="407"/>
      <c r="AA315" s="407"/>
      <c r="AB315" s="407"/>
      <c r="AC315" s="407"/>
      <c r="AD315" s="407"/>
      <c r="AE315" s="407"/>
      <c r="AF315" s="407"/>
      <c r="AG315" s="407"/>
      <c r="AH315" s="407"/>
    </row>
    <row r="316">
      <c r="A316" s="407"/>
      <c r="B316" s="407"/>
      <c r="C316" s="407"/>
      <c r="D316" s="407"/>
      <c r="E316" s="407"/>
      <c r="F316" s="409"/>
      <c r="G316" s="407"/>
      <c r="H316" s="407"/>
      <c r="I316" s="409"/>
      <c r="J316" s="407"/>
      <c r="K316" s="407"/>
      <c r="L316" s="409"/>
      <c r="M316" s="407"/>
      <c r="N316" s="407"/>
      <c r="O316" s="409"/>
      <c r="P316" s="407"/>
      <c r="Q316" s="409"/>
      <c r="R316" s="407"/>
      <c r="S316" s="407"/>
      <c r="T316" s="407"/>
      <c r="U316" s="407"/>
      <c r="V316" s="407"/>
      <c r="W316" s="407"/>
      <c r="X316" s="407"/>
      <c r="Y316" s="407"/>
      <c r="Z316" s="407"/>
      <c r="AA316" s="407"/>
      <c r="AB316" s="407"/>
      <c r="AC316" s="407"/>
      <c r="AD316" s="407"/>
      <c r="AE316" s="407"/>
      <c r="AF316" s="407"/>
      <c r="AG316" s="407"/>
      <c r="AH316" s="407"/>
    </row>
    <row r="317">
      <c r="A317" s="407"/>
      <c r="B317" s="407"/>
      <c r="C317" s="407"/>
      <c r="D317" s="407"/>
      <c r="E317" s="407"/>
      <c r="F317" s="409"/>
      <c r="G317" s="407"/>
      <c r="H317" s="407"/>
      <c r="I317" s="409"/>
      <c r="J317" s="407"/>
      <c r="K317" s="407"/>
      <c r="L317" s="409"/>
      <c r="M317" s="407"/>
      <c r="N317" s="407"/>
      <c r="O317" s="409"/>
      <c r="P317" s="407"/>
      <c r="Q317" s="409"/>
      <c r="R317" s="407"/>
      <c r="S317" s="407"/>
      <c r="T317" s="407"/>
      <c r="U317" s="407"/>
      <c r="V317" s="407"/>
      <c r="W317" s="407"/>
      <c r="X317" s="407"/>
      <c r="Y317" s="407"/>
      <c r="Z317" s="407"/>
      <c r="AA317" s="407"/>
      <c r="AB317" s="407"/>
      <c r="AC317" s="407"/>
      <c r="AD317" s="407"/>
      <c r="AE317" s="407"/>
      <c r="AF317" s="407"/>
      <c r="AG317" s="407"/>
      <c r="AH317" s="407"/>
    </row>
    <row r="318">
      <c r="A318" s="407"/>
      <c r="B318" s="407"/>
      <c r="C318" s="407"/>
      <c r="D318" s="407"/>
      <c r="E318" s="407"/>
      <c r="F318" s="409"/>
      <c r="G318" s="407"/>
      <c r="H318" s="407"/>
      <c r="I318" s="409"/>
      <c r="J318" s="407"/>
      <c r="K318" s="407"/>
      <c r="L318" s="409"/>
      <c r="M318" s="407"/>
      <c r="N318" s="407"/>
      <c r="O318" s="409"/>
      <c r="P318" s="407"/>
      <c r="Q318" s="409"/>
      <c r="R318" s="407"/>
      <c r="S318" s="407"/>
      <c r="T318" s="407"/>
      <c r="U318" s="407"/>
      <c r="V318" s="407"/>
      <c r="W318" s="407"/>
      <c r="X318" s="407"/>
      <c r="Y318" s="407"/>
      <c r="Z318" s="407"/>
      <c r="AA318" s="407"/>
      <c r="AB318" s="407"/>
      <c r="AC318" s="407"/>
      <c r="AD318" s="407"/>
      <c r="AE318" s="407"/>
      <c r="AF318" s="407"/>
      <c r="AG318" s="407"/>
      <c r="AH318" s="407"/>
    </row>
    <row r="319">
      <c r="A319" s="407"/>
      <c r="B319" s="407"/>
      <c r="C319" s="407"/>
      <c r="D319" s="407"/>
      <c r="E319" s="407"/>
      <c r="F319" s="409"/>
      <c r="G319" s="407"/>
      <c r="H319" s="407"/>
      <c r="I319" s="409"/>
      <c r="J319" s="407"/>
      <c r="K319" s="407"/>
      <c r="L319" s="409"/>
      <c r="M319" s="407"/>
      <c r="N319" s="407"/>
      <c r="O319" s="409"/>
      <c r="P319" s="407"/>
      <c r="Q319" s="409"/>
      <c r="R319" s="407"/>
      <c r="S319" s="407"/>
      <c r="T319" s="407"/>
      <c r="U319" s="407"/>
      <c r="V319" s="407"/>
      <c r="W319" s="407"/>
      <c r="X319" s="407"/>
      <c r="Y319" s="407"/>
      <c r="Z319" s="407"/>
      <c r="AA319" s="407"/>
      <c r="AB319" s="407"/>
      <c r="AC319" s="407"/>
      <c r="AD319" s="407"/>
      <c r="AE319" s="407"/>
      <c r="AF319" s="407"/>
      <c r="AG319" s="407"/>
      <c r="AH319" s="407"/>
    </row>
    <row r="320">
      <c r="A320" s="407"/>
      <c r="B320" s="407"/>
      <c r="C320" s="407"/>
      <c r="D320" s="407"/>
      <c r="E320" s="407"/>
      <c r="F320" s="409"/>
      <c r="G320" s="407"/>
      <c r="H320" s="407"/>
      <c r="I320" s="409"/>
      <c r="J320" s="407"/>
      <c r="K320" s="407"/>
      <c r="L320" s="409"/>
      <c r="M320" s="407"/>
      <c r="N320" s="407"/>
      <c r="O320" s="409"/>
      <c r="P320" s="407"/>
      <c r="Q320" s="409"/>
      <c r="R320" s="407"/>
      <c r="S320" s="407"/>
      <c r="T320" s="407"/>
      <c r="U320" s="407"/>
      <c r="V320" s="407"/>
      <c r="W320" s="407"/>
      <c r="X320" s="407"/>
      <c r="Y320" s="407"/>
      <c r="Z320" s="407"/>
      <c r="AA320" s="407"/>
      <c r="AB320" s="407"/>
      <c r="AC320" s="407"/>
      <c r="AD320" s="407"/>
      <c r="AE320" s="407"/>
      <c r="AF320" s="407"/>
      <c r="AG320" s="407"/>
      <c r="AH320" s="407"/>
    </row>
    <row r="321">
      <c r="A321" s="407"/>
      <c r="B321" s="407"/>
      <c r="C321" s="407"/>
      <c r="D321" s="407"/>
      <c r="E321" s="407"/>
      <c r="F321" s="409"/>
      <c r="G321" s="407"/>
      <c r="H321" s="407"/>
      <c r="I321" s="409"/>
      <c r="J321" s="407"/>
      <c r="K321" s="407"/>
      <c r="L321" s="409"/>
      <c r="M321" s="407"/>
      <c r="N321" s="407"/>
      <c r="O321" s="409"/>
      <c r="P321" s="407"/>
      <c r="Q321" s="409"/>
      <c r="R321" s="407"/>
      <c r="S321" s="407"/>
      <c r="T321" s="407"/>
      <c r="U321" s="407"/>
      <c r="V321" s="407"/>
      <c r="W321" s="407"/>
      <c r="X321" s="407"/>
      <c r="Y321" s="407"/>
      <c r="Z321" s="407"/>
      <c r="AA321" s="407"/>
      <c r="AB321" s="407"/>
      <c r="AC321" s="407"/>
      <c r="AD321" s="407"/>
      <c r="AE321" s="407"/>
      <c r="AF321" s="407"/>
      <c r="AG321" s="407"/>
      <c r="AH321" s="407"/>
    </row>
    <row r="322">
      <c r="A322" s="407"/>
      <c r="B322" s="407"/>
      <c r="C322" s="407"/>
      <c r="D322" s="407"/>
      <c r="E322" s="407"/>
      <c r="F322" s="409"/>
      <c r="G322" s="407"/>
      <c r="H322" s="407"/>
      <c r="I322" s="409"/>
      <c r="J322" s="407"/>
      <c r="K322" s="407"/>
      <c r="L322" s="409"/>
      <c r="M322" s="407"/>
      <c r="N322" s="407"/>
      <c r="O322" s="409"/>
      <c r="P322" s="407"/>
      <c r="Q322" s="409"/>
      <c r="R322" s="407"/>
      <c r="S322" s="407"/>
      <c r="T322" s="407"/>
      <c r="U322" s="407"/>
      <c r="V322" s="407"/>
      <c r="W322" s="407"/>
      <c r="X322" s="407"/>
      <c r="Y322" s="407"/>
      <c r="Z322" s="407"/>
      <c r="AA322" s="407"/>
      <c r="AB322" s="407"/>
      <c r="AC322" s="407"/>
      <c r="AD322" s="407"/>
      <c r="AE322" s="407"/>
      <c r="AF322" s="407"/>
      <c r="AG322" s="407"/>
      <c r="AH322" s="407"/>
    </row>
    <row r="323">
      <c r="A323" s="407"/>
      <c r="B323" s="407"/>
      <c r="C323" s="407"/>
      <c r="D323" s="407"/>
      <c r="E323" s="407"/>
      <c r="F323" s="409"/>
      <c r="G323" s="407"/>
      <c r="H323" s="407"/>
      <c r="I323" s="409"/>
      <c r="J323" s="407"/>
      <c r="K323" s="407"/>
      <c r="L323" s="409"/>
      <c r="M323" s="407"/>
      <c r="N323" s="407"/>
      <c r="O323" s="409"/>
      <c r="P323" s="407"/>
      <c r="Q323" s="409"/>
      <c r="R323" s="407"/>
      <c r="S323" s="407"/>
      <c r="T323" s="407"/>
      <c r="U323" s="407"/>
      <c r="V323" s="407"/>
      <c r="W323" s="407"/>
      <c r="X323" s="407"/>
      <c r="Y323" s="407"/>
      <c r="Z323" s="407"/>
      <c r="AA323" s="407"/>
      <c r="AB323" s="407"/>
      <c r="AC323" s="407"/>
      <c r="AD323" s="407"/>
      <c r="AE323" s="407"/>
      <c r="AF323" s="407"/>
      <c r="AG323" s="407"/>
      <c r="AH323" s="407"/>
    </row>
    <row r="324">
      <c r="A324" s="407"/>
      <c r="B324" s="407"/>
      <c r="C324" s="407"/>
      <c r="D324" s="407"/>
      <c r="E324" s="407"/>
      <c r="F324" s="409"/>
      <c r="G324" s="407"/>
      <c r="H324" s="407"/>
      <c r="I324" s="409"/>
      <c r="J324" s="407"/>
      <c r="K324" s="407"/>
      <c r="L324" s="409"/>
      <c r="M324" s="407"/>
      <c r="N324" s="407"/>
      <c r="O324" s="409"/>
      <c r="P324" s="407"/>
      <c r="Q324" s="409"/>
      <c r="R324" s="407"/>
      <c r="S324" s="407"/>
      <c r="T324" s="407"/>
      <c r="U324" s="407"/>
      <c r="V324" s="407"/>
      <c r="W324" s="407"/>
      <c r="X324" s="407"/>
      <c r="Y324" s="407"/>
      <c r="Z324" s="407"/>
      <c r="AA324" s="407"/>
      <c r="AB324" s="407"/>
      <c r="AC324" s="407"/>
      <c r="AD324" s="407"/>
      <c r="AE324" s="407"/>
      <c r="AF324" s="407"/>
      <c r="AG324" s="407"/>
      <c r="AH324" s="407"/>
    </row>
    <row r="325">
      <c r="A325" s="407"/>
      <c r="B325" s="407"/>
      <c r="C325" s="407"/>
      <c r="D325" s="407"/>
      <c r="E325" s="407"/>
      <c r="F325" s="409"/>
      <c r="G325" s="407"/>
      <c r="H325" s="407"/>
      <c r="I325" s="409"/>
      <c r="J325" s="407"/>
      <c r="K325" s="407"/>
      <c r="L325" s="409"/>
      <c r="M325" s="407"/>
      <c r="N325" s="407"/>
      <c r="O325" s="409"/>
      <c r="P325" s="407"/>
      <c r="Q325" s="409"/>
      <c r="R325" s="407"/>
      <c r="S325" s="407"/>
      <c r="T325" s="407"/>
      <c r="U325" s="407"/>
      <c r="V325" s="407"/>
      <c r="W325" s="407"/>
      <c r="X325" s="407"/>
      <c r="Y325" s="407"/>
      <c r="Z325" s="407"/>
      <c r="AA325" s="407"/>
      <c r="AB325" s="407"/>
      <c r="AC325" s="407"/>
      <c r="AD325" s="407"/>
      <c r="AE325" s="407"/>
      <c r="AF325" s="407"/>
      <c r="AG325" s="407"/>
      <c r="AH325" s="407"/>
    </row>
    <row r="326">
      <c r="A326" s="407"/>
      <c r="B326" s="407"/>
      <c r="C326" s="407"/>
      <c r="D326" s="407"/>
      <c r="E326" s="407"/>
      <c r="F326" s="409"/>
      <c r="G326" s="407"/>
      <c r="H326" s="407"/>
      <c r="I326" s="409"/>
      <c r="J326" s="407"/>
      <c r="K326" s="407"/>
      <c r="L326" s="409"/>
      <c r="M326" s="407"/>
      <c r="N326" s="407"/>
      <c r="O326" s="409"/>
      <c r="P326" s="407"/>
      <c r="Q326" s="409"/>
      <c r="R326" s="407"/>
      <c r="S326" s="407"/>
      <c r="T326" s="407"/>
      <c r="U326" s="407"/>
      <c r="V326" s="407"/>
      <c r="W326" s="407"/>
      <c r="X326" s="407"/>
      <c r="Y326" s="407"/>
      <c r="Z326" s="407"/>
      <c r="AA326" s="407"/>
      <c r="AB326" s="407"/>
      <c r="AC326" s="407"/>
      <c r="AD326" s="407"/>
      <c r="AE326" s="407"/>
      <c r="AF326" s="407"/>
      <c r="AG326" s="407"/>
      <c r="AH326" s="407"/>
    </row>
    <row r="327">
      <c r="A327" s="407"/>
      <c r="B327" s="407"/>
      <c r="C327" s="407"/>
      <c r="D327" s="407"/>
      <c r="E327" s="407"/>
      <c r="F327" s="409"/>
      <c r="G327" s="407"/>
      <c r="H327" s="407"/>
      <c r="I327" s="409"/>
      <c r="J327" s="407"/>
      <c r="K327" s="407"/>
      <c r="L327" s="409"/>
      <c r="M327" s="407"/>
      <c r="N327" s="407"/>
      <c r="O327" s="409"/>
      <c r="P327" s="407"/>
      <c r="Q327" s="409"/>
      <c r="R327" s="407"/>
      <c r="S327" s="407"/>
      <c r="T327" s="407"/>
      <c r="U327" s="407"/>
      <c r="V327" s="407"/>
      <c r="W327" s="407"/>
      <c r="X327" s="407"/>
      <c r="Y327" s="407"/>
      <c r="Z327" s="407"/>
      <c r="AA327" s="407"/>
      <c r="AB327" s="407"/>
      <c r="AC327" s="407"/>
      <c r="AD327" s="407"/>
      <c r="AE327" s="407"/>
      <c r="AF327" s="407"/>
      <c r="AG327" s="407"/>
      <c r="AH327" s="407"/>
    </row>
    <row r="328">
      <c r="A328" s="407"/>
      <c r="B328" s="407"/>
      <c r="C328" s="407"/>
      <c r="D328" s="407"/>
      <c r="E328" s="407"/>
      <c r="F328" s="409"/>
      <c r="G328" s="407"/>
      <c r="H328" s="407"/>
      <c r="I328" s="409"/>
      <c r="J328" s="407"/>
      <c r="K328" s="407"/>
      <c r="L328" s="409"/>
      <c r="M328" s="407"/>
      <c r="N328" s="407"/>
      <c r="O328" s="409"/>
      <c r="P328" s="407"/>
      <c r="Q328" s="409"/>
      <c r="R328" s="407"/>
      <c r="S328" s="407"/>
      <c r="T328" s="407"/>
      <c r="U328" s="407"/>
      <c r="V328" s="407"/>
      <c r="W328" s="407"/>
      <c r="X328" s="407"/>
      <c r="Y328" s="407"/>
      <c r="Z328" s="407"/>
      <c r="AA328" s="407"/>
      <c r="AB328" s="407"/>
      <c r="AC328" s="407"/>
      <c r="AD328" s="407"/>
      <c r="AE328" s="407"/>
      <c r="AF328" s="407"/>
      <c r="AG328" s="407"/>
      <c r="AH328" s="407"/>
    </row>
    <row r="329">
      <c r="A329" s="407"/>
      <c r="B329" s="407"/>
      <c r="C329" s="407"/>
      <c r="D329" s="407"/>
      <c r="E329" s="407"/>
      <c r="F329" s="409"/>
      <c r="G329" s="407"/>
      <c r="H329" s="407"/>
      <c r="I329" s="409"/>
      <c r="J329" s="407"/>
      <c r="K329" s="407"/>
      <c r="L329" s="409"/>
      <c r="M329" s="407"/>
      <c r="N329" s="407"/>
      <c r="O329" s="409"/>
      <c r="P329" s="407"/>
      <c r="Q329" s="409"/>
      <c r="R329" s="407"/>
      <c r="S329" s="407"/>
      <c r="T329" s="407"/>
      <c r="U329" s="407"/>
      <c r="V329" s="407"/>
      <c r="W329" s="407"/>
      <c r="X329" s="407"/>
      <c r="Y329" s="407"/>
      <c r="Z329" s="407"/>
      <c r="AA329" s="407"/>
      <c r="AB329" s="407"/>
      <c r="AC329" s="407"/>
      <c r="AD329" s="407"/>
      <c r="AE329" s="407"/>
      <c r="AF329" s="407"/>
      <c r="AG329" s="407"/>
      <c r="AH329" s="407"/>
    </row>
    <row r="330">
      <c r="A330" s="407"/>
      <c r="B330" s="407"/>
      <c r="C330" s="407"/>
      <c r="D330" s="407"/>
      <c r="E330" s="407"/>
      <c r="F330" s="409"/>
      <c r="G330" s="407"/>
      <c r="H330" s="407"/>
      <c r="I330" s="409"/>
      <c r="J330" s="407"/>
      <c r="K330" s="407"/>
      <c r="L330" s="409"/>
      <c r="M330" s="407"/>
      <c r="N330" s="407"/>
      <c r="O330" s="409"/>
      <c r="P330" s="407"/>
      <c r="Q330" s="409"/>
      <c r="R330" s="407"/>
      <c r="S330" s="407"/>
      <c r="T330" s="407"/>
      <c r="U330" s="407"/>
      <c r="V330" s="407"/>
      <c r="W330" s="407"/>
      <c r="X330" s="407"/>
      <c r="Y330" s="407"/>
      <c r="Z330" s="407"/>
      <c r="AA330" s="407"/>
      <c r="AB330" s="407"/>
      <c r="AC330" s="407"/>
      <c r="AD330" s="407"/>
      <c r="AE330" s="407"/>
      <c r="AF330" s="407"/>
      <c r="AG330" s="407"/>
      <c r="AH330" s="407"/>
    </row>
    <row r="331">
      <c r="A331" s="407"/>
      <c r="B331" s="407"/>
      <c r="C331" s="407"/>
      <c r="D331" s="407"/>
      <c r="E331" s="407"/>
      <c r="F331" s="409"/>
      <c r="G331" s="407"/>
      <c r="H331" s="407"/>
      <c r="I331" s="409"/>
      <c r="J331" s="407"/>
      <c r="K331" s="407"/>
      <c r="L331" s="409"/>
      <c r="M331" s="407"/>
      <c r="N331" s="407"/>
      <c r="O331" s="409"/>
      <c r="P331" s="407"/>
      <c r="Q331" s="409"/>
      <c r="R331" s="407"/>
      <c r="S331" s="407"/>
      <c r="T331" s="407"/>
      <c r="U331" s="407"/>
      <c r="V331" s="407"/>
      <c r="W331" s="407"/>
      <c r="X331" s="407"/>
      <c r="Y331" s="407"/>
      <c r="Z331" s="407"/>
      <c r="AA331" s="407"/>
      <c r="AB331" s="407"/>
      <c r="AC331" s="407"/>
      <c r="AD331" s="407"/>
      <c r="AE331" s="407"/>
      <c r="AF331" s="407"/>
      <c r="AG331" s="407"/>
      <c r="AH331" s="407"/>
    </row>
    <row r="332">
      <c r="A332" s="407"/>
      <c r="B332" s="407"/>
      <c r="C332" s="407"/>
      <c r="D332" s="407"/>
      <c r="E332" s="407"/>
      <c r="F332" s="409"/>
      <c r="G332" s="407"/>
      <c r="H332" s="407"/>
      <c r="I332" s="409"/>
      <c r="J332" s="407"/>
      <c r="K332" s="407"/>
      <c r="L332" s="409"/>
      <c r="M332" s="407"/>
      <c r="N332" s="407"/>
      <c r="O332" s="409"/>
      <c r="P332" s="407"/>
      <c r="Q332" s="409"/>
      <c r="R332" s="407"/>
      <c r="S332" s="407"/>
      <c r="T332" s="407"/>
      <c r="U332" s="407"/>
      <c r="V332" s="407"/>
      <c r="W332" s="407"/>
      <c r="X332" s="407"/>
      <c r="Y332" s="407"/>
      <c r="Z332" s="407"/>
      <c r="AA332" s="407"/>
      <c r="AB332" s="407"/>
      <c r="AC332" s="407"/>
      <c r="AD332" s="407"/>
      <c r="AE332" s="407"/>
      <c r="AF332" s="407"/>
      <c r="AG332" s="407"/>
      <c r="AH332" s="407"/>
    </row>
    <row r="333">
      <c r="A333" s="407"/>
      <c r="B333" s="407"/>
      <c r="C333" s="407"/>
      <c r="D333" s="407"/>
      <c r="E333" s="407"/>
      <c r="F333" s="409"/>
      <c r="G333" s="407"/>
      <c r="H333" s="407"/>
      <c r="I333" s="409"/>
      <c r="J333" s="407"/>
      <c r="K333" s="407"/>
      <c r="L333" s="409"/>
      <c r="M333" s="407"/>
      <c r="N333" s="407"/>
      <c r="O333" s="409"/>
      <c r="P333" s="407"/>
      <c r="Q333" s="409"/>
      <c r="R333" s="407"/>
      <c r="S333" s="407"/>
      <c r="T333" s="407"/>
      <c r="U333" s="407"/>
      <c r="V333" s="407"/>
      <c r="W333" s="407"/>
      <c r="X333" s="407"/>
      <c r="Y333" s="407"/>
      <c r="Z333" s="407"/>
      <c r="AA333" s="407"/>
      <c r="AB333" s="407"/>
      <c r="AC333" s="407"/>
      <c r="AD333" s="407"/>
      <c r="AE333" s="407"/>
      <c r="AF333" s="407"/>
      <c r="AG333" s="407"/>
      <c r="AH333" s="407"/>
    </row>
    <row r="334">
      <c r="A334" s="407"/>
      <c r="B334" s="407"/>
      <c r="C334" s="407"/>
      <c r="D334" s="407"/>
      <c r="E334" s="407"/>
      <c r="F334" s="409"/>
      <c r="G334" s="407"/>
      <c r="H334" s="407"/>
      <c r="I334" s="409"/>
      <c r="J334" s="407"/>
      <c r="K334" s="407"/>
      <c r="L334" s="409"/>
      <c r="M334" s="407"/>
      <c r="N334" s="407"/>
      <c r="O334" s="409"/>
      <c r="P334" s="407"/>
      <c r="Q334" s="409"/>
      <c r="R334" s="407"/>
      <c r="S334" s="407"/>
      <c r="T334" s="407"/>
      <c r="U334" s="407"/>
      <c r="V334" s="407"/>
      <c r="W334" s="407"/>
      <c r="X334" s="407"/>
      <c r="Y334" s="407"/>
      <c r="Z334" s="407"/>
      <c r="AA334" s="407"/>
      <c r="AB334" s="407"/>
      <c r="AC334" s="407"/>
      <c r="AD334" s="407"/>
      <c r="AE334" s="407"/>
      <c r="AF334" s="407"/>
      <c r="AG334" s="407"/>
      <c r="AH334" s="407"/>
    </row>
    <row r="335">
      <c r="A335" s="407"/>
      <c r="B335" s="407"/>
      <c r="C335" s="407"/>
      <c r="D335" s="407"/>
      <c r="E335" s="407"/>
      <c r="F335" s="409"/>
      <c r="G335" s="407"/>
      <c r="H335" s="407"/>
      <c r="I335" s="409"/>
      <c r="J335" s="407"/>
      <c r="K335" s="407"/>
      <c r="L335" s="409"/>
      <c r="M335" s="407"/>
      <c r="N335" s="407"/>
      <c r="O335" s="409"/>
      <c r="P335" s="407"/>
      <c r="Q335" s="409"/>
      <c r="R335" s="407"/>
      <c r="S335" s="407"/>
      <c r="T335" s="407"/>
      <c r="U335" s="407"/>
      <c r="V335" s="407"/>
      <c r="W335" s="407"/>
      <c r="X335" s="407"/>
      <c r="Y335" s="407"/>
      <c r="Z335" s="407"/>
      <c r="AA335" s="407"/>
      <c r="AB335" s="407"/>
      <c r="AC335" s="407"/>
      <c r="AD335" s="407"/>
      <c r="AE335" s="407"/>
      <c r="AF335" s="407"/>
      <c r="AG335" s="407"/>
      <c r="AH335" s="407"/>
    </row>
    <row r="336">
      <c r="A336" s="407"/>
      <c r="B336" s="407"/>
      <c r="C336" s="407"/>
      <c r="D336" s="407"/>
      <c r="E336" s="407"/>
      <c r="F336" s="409"/>
      <c r="G336" s="407"/>
      <c r="H336" s="407"/>
      <c r="I336" s="409"/>
      <c r="J336" s="407"/>
      <c r="K336" s="407"/>
      <c r="L336" s="409"/>
      <c r="M336" s="407"/>
      <c r="N336" s="407"/>
      <c r="O336" s="409"/>
      <c r="P336" s="407"/>
      <c r="Q336" s="409"/>
      <c r="R336" s="407"/>
      <c r="S336" s="407"/>
      <c r="T336" s="407"/>
      <c r="U336" s="407"/>
      <c r="V336" s="407"/>
      <c r="W336" s="407"/>
      <c r="X336" s="407"/>
      <c r="Y336" s="407"/>
      <c r="Z336" s="407"/>
      <c r="AA336" s="407"/>
      <c r="AB336" s="407"/>
      <c r="AC336" s="407"/>
      <c r="AD336" s="407"/>
      <c r="AE336" s="407"/>
      <c r="AF336" s="407"/>
      <c r="AG336" s="407"/>
      <c r="AH336" s="407"/>
    </row>
    <row r="337">
      <c r="A337" s="407"/>
      <c r="B337" s="407"/>
      <c r="C337" s="407"/>
      <c r="D337" s="407"/>
      <c r="E337" s="407"/>
      <c r="F337" s="409"/>
      <c r="G337" s="407"/>
      <c r="H337" s="407"/>
      <c r="I337" s="409"/>
      <c r="J337" s="407"/>
      <c r="K337" s="407"/>
      <c r="L337" s="409"/>
      <c r="M337" s="407"/>
      <c r="N337" s="407"/>
      <c r="O337" s="409"/>
      <c r="P337" s="407"/>
      <c r="Q337" s="409"/>
      <c r="R337" s="407"/>
      <c r="S337" s="407"/>
      <c r="T337" s="407"/>
      <c r="U337" s="407"/>
      <c r="V337" s="407"/>
      <c r="W337" s="407"/>
      <c r="X337" s="407"/>
      <c r="Y337" s="407"/>
      <c r="Z337" s="407"/>
      <c r="AA337" s="407"/>
      <c r="AB337" s="407"/>
      <c r="AC337" s="407"/>
      <c r="AD337" s="407"/>
      <c r="AE337" s="407"/>
      <c r="AF337" s="407"/>
      <c r="AG337" s="407"/>
      <c r="AH337" s="407"/>
    </row>
    <row r="338">
      <c r="A338" s="407"/>
      <c r="B338" s="407"/>
      <c r="C338" s="407"/>
      <c r="D338" s="407"/>
      <c r="E338" s="407"/>
      <c r="F338" s="409"/>
      <c r="G338" s="407"/>
      <c r="H338" s="407"/>
      <c r="I338" s="409"/>
      <c r="J338" s="407"/>
      <c r="K338" s="407"/>
      <c r="L338" s="409"/>
      <c r="M338" s="407"/>
      <c r="N338" s="407"/>
      <c r="O338" s="409"/>
      <c r="P338" s="407"/>
      <c r="Q338" s="409"/>
      <c r="R338" s="407"/>
      <c r="S338" s="407"/>
      <c r="T338" s="407"/>
      <c r="U338" s="407"/>
      <c r="V338" s="407"/>
      <c r="W338" s="407"/>
      <c r="X338" s="407"/>
      <c r="Y338" s="407"/>
      <c r="Z338" s="407"/>
      <c r="AA338" s="407"/>
      <c r="AB338" s="407"/>
      <c r="AC338" s="407"/>
      <c r="AD338" s="407"/>
      <c r="AE338" s="407"/>
      <c r="AF338" s="407"/>
      <c r="AG338" s="407"/>
      <c r="AH338" s="407"/>
    </row>
    <row r="339">
      <c r="A339" s="407"/>
      <c r="B339" s="407"/>
      <c r="C339" s="407"/>
      <c r="D339" s="407"/>
      <c r="E339" s="407"/>
      <c r="F339" s="409"/>
      <c r="G339" s="407"/>
      <c r="H339" s="407"/>
      <c r="I339" s="409"/>
      <c r="J339" s="407"/>
      <c r="K339" s="407"/>
      <c r="L339" s="409"/>
      <c r="M339" s="407"/>
      <c r="N339" s="407"/>
      <c r="O339" s="409"/>
      <c r="P339" s="407"/>
      <c r="Q339" s="409"/>
      <c r="R339" s="407"/>
      <c r="S339" s="407"/>
      <c r="T339" s="407"/>
      <c r="U339" s="407"/>
      <c r="V339" s="407"/>
      <c r="W339" s="407"/>
      <c r="X339" s="407"/>
      <c r="Y339" s="407"/>
      <c r="Z339" s="407"/>
      <c r="AA339" s="407"/>
      <c r="AB339" s="407"/>
      <c r="AC339" s="407"/>
      <c r="AD339" s="407"/>
      <c r="AE339" s="407"/>
      <c r="AF339" s="407"/>
      <c r="AG339" s="407"/>
      <c r="AH339" s="407"/>
    </row>
    <row r="340">
      <c r="A340" s="407"/>
      <c r="B340" s="407"/>
      <c r="C340" s="407"/>
      <c r="D340" s="407"/>
      <c r="E340" s="407"/>
      <c r="F340" s="409"/>
      <c r="G340" s="407"/>
      <c r="H340" s="407"/>
      <c r="I340" s="409"/>
      <c r="J340" s="407"/>
      <c r="K340" s="407"/>
      <c r="L340" s="409"/>
      <c r="M340" s="407"/>
      <c r="N340" s="407"/>
      <c r="O340" s="409"/>
      <c r="P340" s="407"/>
      <c r="Q340" s="409"/>
      <c r="R340" s="407"/>
      <c r="S340" s="407"/>
      <c r="T340" s="407"/>
      <c r="U340" s="407"/>
      <c r="V340" s="407"/>
      <c r="W340" s="407"/>
      <c r="X340" s="407"/>
      <c r="Y340" s="407"/>
      <c r="Z340" s="407"/>
      <c r="AA340" s="407"/>
      <c r="AB340" s="407"/>
      <c r="AC340" s="407"/>
      <c r="AD340" s="407"/>
      <c r="AE340" s="407"/>
      <c r="AF340" s="407"/>
      <c r="AG340" s="407"/>
      <c r="AH340" s="407"/>
    </row>
    <row r="341">
      <c r="A341" s="407"/>
      <c r="B341" s="407"/>
      <c r="C341" s="407"/>
      <c r="D341" s="407"/>
      <c r="E341" s="407"/>
      <c r="F341" s="409"/>
      <c r="G341" s="407"/>
      <c r="H341" s="407"/>
      <c r="I341" s="409"/>
      <c r="J341" s="407"/>
      <c r="K341" s="407"/>
      <c r="L341" s="409"/>
      <c r="M341" s="407"/>
      <c r="N341" s="407"/>
      <c r="O341" s="409"/>
      <c r="P341" s="407"/>
      <c r="Q341" s="409"/>
      <c r="R341" s="407"/>
      <c r="S341" s="407"/>
      <c r="T341" s="407"/>
      <c r="U341" s="407"/>
      <c r="V341" s="407"/>
      <c r="W341" s="407"/>
      <c r="X341" s="407"/>
      <c r="Y341" s="407"/>
      <c r="Z341" s="407"/>
      <c r="AA341" s="407"/>
      <c r="AB341" s="407"/>
      <c r="AC341" s="407"/>
      <c r="AD341" s="407"/>
      <c r="AE341" s="407"/>
      <c r="AF341" s="407"/>
      <c r="AG341" s="407"/>
      <c r="AH341" s="407"/>
    </row>
    <row r="342">
      <c r="A342" s="407"/>
      <c r="B342" s="407"/>
      <c r="C342" s="407"/>
      <c r="D342" s="407"/>
      <c r="E342" s="407"/>
      <c r="F342" s="409"/>
      <c r="G342" s="407"/>
      <c r="H342" s="407"/>
      <c r="I342" s="409"/>
      <c r="J342" s="407"/>
      <c r="K342" s="407"/>
      <c r="L342" s="409"/>
      <c r="M342" s="407"/>
      <c r="N342" s="407"/>
      <c r="O342" s="409"/>
      <c r="P342" s="407"/>
      <c r="Q342" s="409"/>
      <c r="R342" s="407"/>
      <c r="S342" s="407"/>
      <c r="T342" s="407"/>
      <c r="U342" s="407"/>
      <c r="V342" s="407"/>
      <c r="W342" s="407"/>
      <c r="X342" s="407"/>
      <c r="Y342" s="407"/>
      <c r="Z342" s="407"/>
      <c r="AA342" s="407"/>
      <c r="AB342" s="407"/>
      <c r="AC342" s="407"/>
      <c r="AD342" s="407"/>
      <c r="AE342" s="407"/>
      <c r="AF342" s="407"/>
      <c r="AG342" s="407"/>
      <c r="AH342" s="407"/>
    </row>
    <row r="343">
      <c r="A343" s="407"/>
      <c r="B343" s="407"/>
      <c r="C343" s="407"/>
      <c r="D343" s="407"/>
      <c r="E343" s="407"/>
      <c r="F343" s="409"/>
      <c r="G343" s="407"/>
      <c r="H343" s="407"/>
      <c r="I343" s="409"/>
      <c r="J343" s="407"/>
      <c r="K343" s="407"/>
      <c r="L343" s="409"/>
      <c r="M343" s="407"/>
      <c r="N343" s="407"/>
      <c r="O343" s="409"/>
      <c r="P343" s="407"/>
      <c r="Q343" s="409"/>
      <c r="R343" s="407"/>
      <c r="S343" s="407"/>
      <c r="T343" s="407"/>
      <c r="U343" s="407"/>
      <c r="V343" s="407"/>
      <c r="W343" s="407"/>
      <c r="X343" s="407"/>
      <c r="Y343" s="407"/>
      <c r="Z343" s="407"/>
      <c r="AA343" s="407"/>
      <c r="AB343" s="407"/>
      <c r="AC343" s="407"/>
      <c r="AD343" s="407"/>
      <c r="AE343" s="407"/>
      <c r="AF343" s="407"/>
      <c r="AG343" s="407"/>
      <c r="AH343" s="407"/>
    </row>
    <row r="344">
      <c r="A344" s="407"/>
      <c r="B344" s="407"/>
      <c r="C344" s="407"/>
      <c r="D344" s="407"/>
      <c r="E344" s="407"/>
      <c r="F344" s="409"/>
      <c r="G344" s="407"/>
      <c r="H344" s="407"/>
      <c r="I344" s="409"/>
      <c r="J344" s="407"/>
      <c r="K344" s="407"/>
      <c r="L344" s="409"/>
      <c r="M344" s="407"/>
      <c r="N344" s="407"/>
      <c r="O344" s="409"/>
      <c r="P344" s="407"/>
      <c r="Q344" s="409"/>
      <c r="R344" s="407"/>
      <c r="S344" s="407"/>
      <c r="T344" s="407"/>
      <c r="U344" s="407"/>
      <c r="V344" s="407"/>
      <c r="W344" s="407"/>
      <c r="X344" s="407"/>
      <c r="Y344" s="407"/>
      <c r="Z344" s="407"/>
      <c r="AA344" s="407"/>
      <c r="AB344" s="407"/>
      <c r="AC344" s="407"/>
      <c r="AD344" s="407"/>
      <c r="AE344" s="407"/>
      <c r="AF344" s="407"/>
      <c r="AG344" s="407"/>
      <c r="AH344" s="407"/>
    </row>
    <row r="345">
      <c r="A345" s="407"/>
      <c r="B345" s="407"/>
      <c r="C345" s="407"/>
      <c r="D345" s="407"/>
      <c r="E345" s="407"/>
      <c r="F345" s="409"/>
      <c r="G345" s="407"/>
      <c r="H345" s="407"/>
      <c r="I345" s="409"/>
      <c r="J345" s="407"/>
      <c r="K345" s="407"/>
      <c r="L345" s="409"/>
      <c r="M345" s="407"/>
      <c r="N345" s="407"/>
      <c r="O345" s="409"/>
      <c r="P345" s="407"/>
      <c r="Q345" s="409"/>
      <c r="R345" s="407"/>
      <c r="S345" s="407"/>
      <c r="T345" s="407"/>
      <c r="U345" s="407"/>
      <c r="V345" s="407"/>
      <c r="W345" s="407"/>
      <c r="X345" s="407"/>
      <c r="Y345" s="407"/>
      <c r="Z345" s="407"/>
      <c r="AA345" s="407"/>
      <c r="AB345" s="407"/>
      <c r="AC345" s="407"/>
      <c r="AD345" s="407"/>
      <c r="AE345" s="407"/>
      <c r="AF345" s="407"/>
      <c r="AG345" s="407"/>
      <c r="AH345" s="407"/>
    </row>
    <row r="346">
      <c r="A346" s="407"/>
      <c r="B346" s="407"/>
      <c r="C346" s="407"/>
      <c r="D346" s="407"/>
      <c r="E346" s="407"/>
      <c r="F346" s="409"/>
      <c r="G346" s="407"/>
      <c r="H346" s="407"/>
      <c r="I346" s="409"/>
      <c r="J346" s="407"/>
      <c r="K346" s="407"/>
      <c r="L346" s="409"/>
      <c r="M346" s="407"/>
      <c r="N346" s="407"/>
      <c r="O346" s="409"/>
      <c r="P346" s="407"/>
      <c r="Q346" s="409"/>
      <c r="R346" s="407"/>
      <c r="S346" s="407"/>
      <c r="T346" s="407"/>
      <c r="U346" s="407"/>
      <c r="V346" s="407"/>
      <c r="W346" s="407"/>
      <c r="X346" s="407"/>
      <c r="Y346" s="407"/>
      <c r="Z346" s="407"/>
      <c r="AA346" s="407"/>
      <c r="AB346" s="407"/>
      <c r="AC346" s="407"/>
      <c r="AD346" s="407"/>
      <c r="AE346" s="407"/>
      <c r="AF346" s="407"/>
      <c r="AG346" s="407"/>
      <c r="AH346" s="407"/>
    </row>
    <row r="347">
      <c r="A347" s="407"/>
      <c r="B347" s="407"/>
      <c r="C347" s="407"/>
      <c r="D347" s="407"/>
      <c r="E347" s="407"/>
      <c r="F347" s="409"/>
      <c r="G347" s="407"/>
      <c r="H347" s="407"/>
      <c r="I347" s="409"/>
      <c r="J347" s="407"/>
      <c r="K347" s="407"/>
      <c r="L347" s="409"/>
      <c r="M347" s="407"/>
      <c r="N347" s="407"/>
      <c r="O347" s="409"/>
      <c r="P347" s="407"/>
      <c r="Q347" s="409"/>
      <c r="R347" s="407"/>
      <c r="S347" s="407"/>
      <c r="T347" s="407"/>
      <c r="U347" s="407"/>
      <c r="V347" s="407"/>
      <c r="W347" s="407"/>
      <c r="X347" s="407"/>
      <c r="Y347" s="407"/>
      <c r="Z347" s="407"/>
      <c r="AA347" s="407"/>
      <c r="AB347" s="407"/>
      <c r="AC347" s="407"/>
      <c r="AD347" s="407"/>
      <c r="AE347" s="407"/>
      <c r="AF347" s="407"/>
      <c r="AG347" s="407"/>
      <c r="AH347" s="407"/>
    </row>
    <row r="348">
      <c r="A348" s="407"/>
      <c r="B348" s="407"/>
      <c r="C348" s="407"/>
      <c r="D348" s="407"/>
      <c r="E348" s="407"/>
      <c r="F348" s="409"/>
      <c r="G348" s="407"/>
      <c r="H348" s="407"/>
      <c r="I348" s="409"/>
      <c r="J348" s="407"/>
      <c r="K348" s="407"/>
      <c r="L348" s="409"/>
      <c r="M348" s="407"/>
      <c r="N348" s="407"/>
      <c r="O348" s="409"/>
      <c r="P348" s="407"/>
      <c r="Q348" s="409"/>
      <c r="R348" s="407"/>
      <c r="S348" s="407"/>
      <c r="T348" s="407"/>
      <c r="U348" s="407"/>
      <c r="V348" s="407"/>
      <c r="W348" s="407"/>
      <c r="X348" s="407"/>
      <c r="Y348" s="407"/>
      <c r="Z348" s="407"/>
      <c r="AA348" s="407"/>
      <c r="AB348" s="407"/>
      <c r="AC348" s="407"/>
      <c r="AD348" s="407"/>
      <c r="AE348" s="407"/>
      <c r="AF348" s="407"/>
      <c r="AG348" s="407"/>
      <c r="AH348" s="407"/>
    </row>
    <row r="349">
      <c r="A349" s="407"/>
      <c r="B349" s="407"/>
      <c r="C349" s="407"/>
      <c r="D349" s="407"/>
      <c r="E349" s="407"/>
      <c r="F349" s="409"/>
      <c r="G349" s="407"/>
      <c r="H349" s="407"/>
      <c r="I349" s="409"/>
      <c r="J349" s="407"/>
      <c r="K349" s="407"/>
      <c r="L349" s="409"/>
      <c r="M349" s="407"/>
      <c r="N349" s="407"/>
      <c r="O349" s="409"/>
      <c r="P349" s="407"/>
      <c r="Q349" s="409"/>
      <c r="R349" s="407"/>
      <c r="S349" s="407"/>
      <c r="T349" s="407"/>
      <c r="U349" s="407"/>
      <c r="V349" s="407"/>
      <c r="W349" s="407"/>
      <c r="X349" s="407"/>
      <c r="Y349" s="407"/>
      <c r="Z349" s="407"/>
      <c r="AA349" s="407"/>
      <c r="AB349" s="407"/>
      <c r="AC349" s="407"/>
      <c r="AD349" s="407"/>
      <c r="AE349" s="407"/>
      <c r="AF349" s="407"/>
      <c r="AG349" s="407"/>
      <c r="AH349" s="407"/>
    </row>
    <row r="350">
      <c r="A350" s="407"/>
      <c r="B350" s="407"/>
      <c r="C350" s="407"/>
      <c r="D350" s="407"/>
      <c r="E350" s="407"/>
      <c r="F350" s="409"/>
      <c r="G350" s="407"/>
      <c r="H350" s="407"/>
      <c r="I350" s="409"/>
      <c r="J350" s="407"/>
      <c r="K350" s="407"/>
      <c r="L350" s="409"/>
      <c r="M350" s="407"/>
      <c r="N350" s="407"/>
      <c r="O350" s="409"/>
      <c r="P350" s="407"/>
      <c r="Q350" s="409"/>
      <c r="R350" s="407"/>
      <c r="S350" s="407"/>
      <c r="T350" s="407"/>
      <c r="U350" s="407"/>
      <c r="V350" s="407"/>
      <c r="W350" s="407"/>
      <c r="X350" s="407"/>
      <c r="Y350" s="407"/>
      <c r="Z350" s="407"/>
      <c r="AA350" s="407"/>
      <c r="AB350" s="407"/>
      <c r="AC350" s="407"/>
      <c r="AD350" s="407"/>
      <c r="AE350" s="407"/>
      <c r="AF350" s="407"/>
      <c r="AG350" s="407"/>
      <c r="AH350" s="407"/>
    </row>
    <row r="351">
      <c r="A351" s="407"/>
      <c r="B351" s="407"/>
      <c r="C351" s="407"/>
      <c r="D351" s="407"/>
      <c r="E351" s="407"/>
      <c r="F351" s="409"/>
      <c r="G351" s="407"/>
      <c r="H351" s="407"/>
      <c r="I351" s="409"/>
      <c r="J351" s="407"/>
      <c r="K351" s="407"/>
      <c r="L351" s="409"/>
      <c r="M351" s="407"/>
      <c r="N351" s="407"/>
      <c r="O351" s="409"/>
      <c r="P351" s="407"/>
      <c r="Q351" s="409"/>
      <c r="R351" s="407"/>
      <c r="S351" s="407"/>
      <c r="T351" s="407"/>
      <c r="U351" s="407"/>
      <c r="V351" s="407"/>
      <c r="W351" s="407"/>
      <c r="X351" s="407"/>
      <c r="Y351" s="407"/>
      <c r="Z351" s="407"/>
      <c r="AA351" s="407"/>
      <c r="AB351" s="407"/>
      <c r="AC351" s="407"/>
      <c r="AD351" s="407"/>
      <c r="AE351" s="407"/>
      <c r="AF351" s="407"/>
      <c r="AG351" s="407"/>
      <c r="AH351" s="407"/>
    </row>
    <row r="352">
      <c r="A352" s="407"/>
      <c r="B352" s="407"/>
      <c r="C352" s="407"/>
      <c r="D352" s="407"/>
      <c r="E352" s="407"/>
      <c r="F352" s="409"/>
      <c r="G352" s="407"/>
      <c r="H352" s="407"/>
      <c r="I352" s="409"/>
      <c r="J352" s="407"/>
      <c r="K352" s="407"/>
      <c r="L352" s="409"/>
      <c r="M352" s="407"/>
      <c r="N352" s="407"/>
      <c r="O352" s="409"/>
      <c r="P352" s="407"/>
      <c r="Q352" s="409"/>
      <c r="R352" s="407"/>
      <c r="S352" s="407"/>
      <c r="T352" s="407"/>
      <c r="U352" s="407"/>
      <c r="V352" s="407"/>
      <c r="W352" s="407"/>
      <c r="X352" s="407"/>
      <c r="Y352" s="407"/>
      <c r="Z352" s="407"/>
      <c r="AA352" s="407"/>
      <c r="AB352" s="407"/>
      <c r="AC352" s="407"/>
      <c r="AD352" s="407"/>
      <c r="AE352" s="407"/>
      <c r="AF352" s="407"/>
      <c r="AG352" s="407"/>
      <c r="AH352" s="407"/>
    </row>
    <row r="353">
      <c r="A353" s="407"/>
      <c r="B353" s="407"/>
      <c r="C353" s="407"/>
      <c r="D353" s="407"/>
      <c r="E353" s="407"/>
      <c r="F353" s="409"/>
      <c r="G353" s="407"/>
      <c r="H353" s="407"/>
      <c r="I353" s="409"/>
      <c r="J353" s="407"/>
      <c r="K353" s="407"/>
      <c r="L353" s="409"/>
      <c r="M353" s="407"/>
      <c r="N353" s="407"/>
      <c r="O353" s="409"/>
      <c r="P353" s="407"/>
      <c r="Q353" s="409"/>
      <c r="R353" s="407"/>
      <c r="S353" s="407"/>
      <c r="T353" s="407"/>
      <c r="U353" s="407"/>
      <c r="V353" s="407"/>
      <c r="W353" s="407"/>
      <c r="X353" s="407"/>
      <c r="Y353" s="407"/>
      <c r="Z353" s="407"/>
      <c r="AA353" s="407"/>
      <c r="AB353" s="407"/>
      <c r="AC353" s="407"/>
      <c r="AD353" s="407"/>
      <c r="AE353" s="407"/>
      <c r="AF353" s="407"/>
      <c r="AG353" s="407"/>
      <c r="AH353" s="407"/>
    </row>
    <row r="354">
      <c r="A354" s="407"/>
      <c r="B354" s="407"/>
      <c r="C354" s="407"/>
      <c r="D354" s="407"/>
      <c r="E354" s="407"/>
      <c r="F354" s="409"/>
      <c r="G354" s="407"/>
      <c r="H354" s="407"/>
      <c r="I354" s="409"/>
      <c r="J354" s="407"/>
      <c r="K354" s="407"/>
      <c r="L354" s="409"/>
      <c r="M354" s="407"/>
      <c r="N354" s="407"/>
      <c r="O354" s="409"/>
      <c r="P354" s="407"/>
      <c r="Q354" s="409"/>
      <c r="R354" s="407"/>
      <c r="S354" s="407"/>
      <c r="T354" s="407"/>
      <c r="U354" s="407"/>
      <c r="V354" s="407"/>
      <c r="W354" s="407"/>
      <c r="X354" s="407"/>
      <c r="Y354" s="407"/>
      <c r="Z354" s="407"/>
      <c r="AA354" s="407"/>
      <c r="AB354" s="407"/>
      <c r="AC354" s="407"/>
      <c r="AD354" s="407"/>
      <c r="AE354" s="407"/>
      <c r="AF354" s="407"/>
      <c r="AG354" s="407"/>
      <c r="AH354" s="407"/>
    </row>
    <row r="355">
      <c r="A355" s="407"/>
      <c r="B355" s="407"/>
      <c r="C355" s="407"/>
      <c r="D355" s="407"/>
      <c r="E355" s="407"/>
      <c r="F355" s="409"/>
      <c r="G355" s="407"/>
      <c r="H355" s="407"/>
      <c r="I355" s="409"/>
      <c r="J355" s="407"/>
      <c r="K355" s="407"/>
      <c r="L355" s="409"/>
      <c r="M355" s="407"/>
      <c r="N355" s="407"/>
      <c r="O355" s="409"/>
      <c r="P355" s="407"/>
      <c r="Q355" s="409"/>
      <c r="R355" s="407"/>
      <c r="S355" s="407"/>
      <c r="T355" s="407"/>
      <c r="U355" s="407"/>
      <c r="V355" s="407"/>
      <c r="W355" s="407"/>
      <c r="X355" s="407"/>
      <c r="Y355" s="407"/>
      <c r="Z355" s="407"/>
      <c r="AA355" s="407"/>
      <c r="AB355" s="407"/>
      <c r="AC355" s="407"/>
      <c r="AD355" s="407"/>
      <c r="AE355" s="407"/>
      <c r="AF355" s="407"/>
      <c r="AG355" s="407"/>
      <c r="AH355" s="407"/>
    </row>
    <row r="356">
      <c r="A356" s="407"/>
      <c r="B356" s="407"/>
      <c r="C356" s="407"/>
      <c r="D356" s="407"/>
      <c r="E356" s="407"/>
      <c r="F356" s="409"/>
      <c r="G356" s="407"/>
      <c r="H356" s="407"/>
      <c r="I356" s="409"/>
      <c r="J356" s="407"/>
      <c r="K356" s="407"/>
      <c r="L356" s="409"/>
      <c r="M356" s="407"/>
      <c r="N356" s="407"/>
      <c r="O356" s="409"/>
      <c r="P356" s="407"/>
      <c r="Q356" s="409"/>
      <c r="R356" s="407"/>
      <c r="S356" s="407"/>
      <c r="T356" s="407"/>
      <c r="U356" s="407"/>
      <c r="V356" s="407"/>
      <c r="W356" s="407"/>
      <c r="X356" s="407"/>
      <c r="Y356" s="407"/>
      <c r="Z356" s="407"/>
      <c r="AA356" s="407"/>
      <c r="AB356" s="407"/>
      <c r="AC356" s="407"/>
      <c r="AD356" s="407"/>
      <c r="AE356" s="407"/>
      <c r="AF356" s="407"/>
      <c r="AG356" s="407"/>
      <c r="AH356" s="407"/>
    </row>
    <row r="357">
      <c r="A357" s="407"/>
      <c r="B357" s="407"/>
      <c r="C357" s="407"/>
      <c r="D357" s="407"/>
      <c r="E357" s="407"/>
      <c r="F357" s="409"/>
      <c r="G357" s="407"/>
      <c r="H357" s="407"/>
      <c r="I357" s="409"/>
      <c r="J357" s="407"/>
      <c r="K357" s="407"/>
      <c r="L357" s="409"/>
      <c r="M357" s="407"/>
      <c r="N357" s="407"/>
      <c r="O357" s="409"/>
      <c r="P357" s="407"/>
      <c r="Q357" s="409"/>
      <c r="R357" s="407"/>
      <c r="S357" s="407"/>
      <c r="T357" s="407"/>
      <c r="U357" s="407"/>
      <c r="V357" s="407"/>
      <c r="W357" s="407"/>
      <c r="X357" s="407"/>
      <c r="Y357" s="407"/>
      <c r="Z357" s="407"/>
      <c r="AA357" s="407"/>
      <c r="AB357" s="407"/>
      <c r="AC357" s="407"/>
      <c r="AD357" s="407"/>
      <c r="AE357" s="407"/>
      <c r="AF357" s="407"/>
      <c r="AG357" s="407"/>
      <c r="AH357" s="407"/>
    </row>
    <row r="358">
      <c r="A358" s="407"/>
      <c r="B358" s="407"/>
      <c r="C358" s="407"/>
      <c r="D358" s="407"/>
      <c r="E358" s="407"/>
      <c r="F358" s="409"/>
      <c r="G358" s="407"/>
      <c r="H358" s="407"/>
      <c r="I358" s="409"/>
      <c r="J358" s="407"/>
      <c r="K358" s="407"/>
      <c r="L358" s="409"/>
      <c r="M358" s="407"/>
      <c r="N358" s="407"/>
      <c r="O358" s="409"/>
      <c r="P358" s="407"/>
      <c r="Q358" s="409"/>
      <c r="R358" s="407"/>
      <c r="S358" s="407"/>
      <c r="T358" s="407"/>
      <c r="U358" s="407"/>
      <c r="V358" s="407"/>
      <c r="W358" s="407"/>
      <c r="X358" s="407"/>
      <c r="Y358" s="407"/>
      <c r="Z358" s="407"/>
      <c r="AA358" s="407"/>
      <c r="AB358" s="407"/>
      <c r="AC358" s="407"/>
      <c r="AD358" s="407"/>
      <c r="AE358" s="407"/>
      <c r="AF358" s="407"/>
      <c r="AG358" s="407"/>
      <c r="AH358" s="407"/>
    </row>
    <row r="359">
      <c r="A359" s="407"/>
      <c r="B359" s="407"/>
      <c r="C359" s="407"/>
      <c r="D359" s="407"/>
      <c r="E359" s="407"/>
      <c r="F359" s="409"/>
      <c r="G359" s="407"/>
      <c r="H359" s="407"/>
      <c r="I359" s="409"/>
      <c r="J359" s="407"/>
      <c r="K359" s="407"/>
      <c r="L359" s="409"/>
      <c r="M359" s="407"/>
      <c r="N359" s="407"/>
      <c r="O359" s="409"/>
      <c r="P359" s="407"/>
      <c r="Q359" s="409"/>
      <c r="R359" s="407"/>
      <c r="S359" s="407"/>
      <c r="T359" s="407"/>
      <c r="U359" s="407"/>
      <c r="V359" s="407"/>
      <c r="W359" s="407"/>
      <c r="X359" s="407"/>
      <c r="Y359" s="407"/>
      <c r="Z359" s="407"/>
      <c r="AA359" s="407"/>
      <c r="AB359" s="407"/>
      <c r="AC359" s="407"/>
      <c r="AD359" s="407"/>
      <c r="AE359" s="407"/>
      <c r="AF359" s="407"/>
      <c r="AG359" s="407"/>
      <c r="AH359" s="407"/>
    </row>
    <row r="360">
      <c r="A360" s="407"/>
      <c r="B360" s="407"/>
      <c r="C360" s="407"/>
      <c r="D360" s="407"/>
      <c r="E360" s="407"/>
      <c r="F360" s="409"/>
      <c r="G360" s="407"/>
      <c r="H360" s="407"/>
      <c r="I360" s="409"/>
      <c r="J360" s="407"/>
      <c r="K360" s="407"/>
      <c r="L360" s="409"/>
      <c r="M360" s="407"/>
      <c r="N360" s="407"/>
      <c r="O360" s="409"/>
      <c r="P360" s="407"/>
      <c r="Q360" s="409"/>
      <c r="R360" s="407"/>
      <c r="S360" s="407"/>
      <c r="T360" s="407"/>
      <c r="U360" s="407"/>
      <c r="V360" s="407"/>
      <c r="W360" s="407"/>
      <c r="X360" s="407"/>
      <c r="Y360" s="407"/>
      <c r="Z360" s="407"/>
      <c r="AA360" s="407"/>
      <c r="AB360" s="407"/>
      <c r="AC360" s="407"/>
      <c r="AD360" s="407"/>
      <c r="AE360" s="407"/>
      <c r="AF360" s="407"/>
      <c r="AG360" s="407"/>
      <c r="AH360" s="407"/>
    </row>
    <row r="361">
      <c r="A361" s="407"/>
      <c r="B361" s="407"/>
      <c r="C361" s="407"/>
      <c r="D361" s="407"/>
      <c r="E361" s="407"/>
      <c r="F361" s="409"/>
      <c r="G361" s="407"/>
      <c r="H361" s="407"/>
      <c r="I361" s="409"/>
      <c r="J361" s="407"/>
      <c r="K361" s="407"/>
      <c r="L361" s="409"/>
      <c r="M361" s="407"/>
      <c r="N361" s="407"/>
      <c r="O361" s="409"/>
      <c r="P361" s="407"/>
      <c r="Q361" s="409"/>
      <c r="R361" s="407"/>
      <c r="S361" s="407"/>
      <c r="T361" s="407"/>
      <c r="U361" s="407"/>
      <c r="V361" s="407"/>
      <c r="W361" s="407"/>
      <c r="X361" s="407"/>
      <c r="Y361" s="407"/>
      <c r="Z361" s="407"/>
      <c r="AA361" s="407"/>
      <c r="AB361" s="407"/>
      <c r="AC361" s="407"/>
      <c r="AD361" s="407"/>
      <c r="AE361" s="407"/>
      <c r="AF361" s="407"/>
      <c r="AG361" s="407"/>
      <c r="AH361" s="407"/>
    </row>
    <row r="362">
      <c r="A362" s="407"/>
      <c r="B362" s="407"/>
      <c r="C362" s="407"/>
      <c r="D362" s="407"/>
      <c r="E362" s="407"/>
      <c r="F362" s="409"/>
      <c r="G362" s="407"/>
      <c r="H362" s="407"/>
      <c r="I362" s="409"/>
      <c r="J362" s="407"/>
      <c r="K362" s="407"/>
      <c r="L362" s="409"/>
      <c r="M362" s="407"/>
      <c r="N362" s="407"/>
      <c r="O362" s="409"/>
      <c r="P362" s="407"/>
      <c r="Q362" s="409"/>
      <c r="R362" s="407"/>
      <c r="S362" s="407"/>
      <c r="T362" s="407"/>
      <c r="U362" s="407"/>
      <c r="V362" s="407"/>
      <c r="W362" s="407"/>
      <c r="X362" s="407"/>
      <c r="Y362" s="407"/>
      <c r="Z362" s="407"/>
      <c r="AA362" s="407"/>
      <c r="AB362" s="407"/>
      <c r="AC362" s="407"/>
      <c r="AD362" s="407"/>
      <c r="AE362" s="407"/>
      <c r="AF362" s="407"/>
      <c r="AG362" s="407"/>
      <c r="AH362" s="407"/>
    </row>
    <row r="363">
      <c r="A363" s="407"/>
      <c r="B363" s="407"/>
      <c r="C363" s="407"/>
      <c r="D363" s="407"/>
      <c r="E363" s="407"/>
      <c r="F363" s="409"/>
      <c r="G363" s="407"/>
      <c r="H363" s="407"/>
      <c r="I363" s="409"/>
      <c r="J363" s="407"/>
      <c r="K363" s="407"/>
      <c r="L363" s="409"/>
      <c r="M363" s="407"/>
      <c r="N363" s="407"/>
      <c r="O363" s="409"/>
      <c r="P363" s="407"/>
      <c r="Q363" s="409"/>
      <c r="R363" s="407"/>
      <c r="S363" s="407"/>
      <c r="T363" s="407"/>
      <c r="U363" s="407"/>
      <c r="V363" s="407"/>
      <c r="W363" s="407"/>
      <c r="X363" s="407"/>
      <c r="Y363" s="407"/>
      <c r="Z363" s="407"/>
      <c r="AA363" s="407"/>
      <c r="AB363" s="407"/>
      <c r="AC363" s="407"/>
      <c r="AD363" s="407"/>
      <c r="AE363" s="407"/>
      <c r="AF363" s="407"/>
      <c r="AG363" s="407"/>
      <c r="AH363" s="407"/>
    </row>
    <row r="364">
      <c r="A364" s="407"/>
      <c r="B364" s="407"/>
      <c r="C364" s="407"/>
      <c r="D364" s="407"/>
      <c r="E364" s="407"/>
      <c r="F364" s="409"/>
      <c r="G364" s="407"/>
      <c r="H364" s="407"/>
      <c r="I364" s="409"/>
      <c r="J364" s="407"/>
      <c r="K364" s="407"/>
      <c r="L364" s="409"/>
      <c r="M364" s="407"/>
      <c r="N364" s="407"/>
      <c r="O364" s="409"/>
      <c r="P364" s="407"/>
      <c r="Q364" s="409"/>
      <c r="R364" s="407"/>
      <c r="S364" s="407"/>
      <c r="T364" s="407"/>
      <c r="U364" s="407"/>
      <c r="V364" s="407"/>
      <c r="W364" s="407"/>
      <c r="X364" s="407"/>
      <c r="Y364" s="407"/>
      <c r="Z364" s="407"/>
      <c r="AA364" s="407"/>
      <c r="AB364" s="407"/>
      <c r="AC364" s="407"/>
      <c r="AD364" s="407"/>
      <c r="AE364" s="407"/>
      <c r="AF364" s="407"/>
      <c r="AG364" s="407"/>
      <c r="AH364" s="407"/>
    </row>
    <row r="365">
      <c r="A365" s="407"/>
      <c r="B365" s="407"/>
      <c r="C365" s="407"/>
      <c r="D365" s="407"/>
      <c r="E365" s="407"/>
      <c r="F365" s="409"/>
      <c r="G365" s="407"/>
      <c r="H365" s="407"/>
      <c r="I365" s="409"/>
      <c r="J365" s="407"/>
      <c r="K365" s="407"/>
      <c r="L365" s="409"/>
      <c r="M365" s="407"/>
      <c r="N365" s="407"/>
      <c r="O365" s="409"/>
      <c r="P365" s="407"/>
      <c r="Q365" s="409"/>
      <c r="R365" s="407"/>
      <c r="S365" s="407"/>
      <c r="T365" s="407"/>
      <c r="U365" s="407"/>
      <c r="V365" s="407"/>
      <c r="W365" s="407"/>
      <c r="X365" s="407"/>
      <c r="Y365" s="407"/>
      <c r="Z365" s="407"/>
      <c r="AA365" s="407"/>
      <c r="AB365" s="407"/>
      <c r="AC365" s="407"/>
      <c r="AD365" s="407"/>
      <c r="AE365" s="407"/>
      <c r="AF365" s="407"/>
      <c r="AG365" s="407"/>
      <c r="AH365" s="407"/>
    </row>
    <row r="366">
      <c r="A366" s="407"/>
      <c r="B366" s="407"/>
      <c r="C366" s="407"/>
      <c r="D366" s="407"/>
      <c r="E366" s="407"/>
      <c r="F366" s="409"/>
      <c r="G366" s="407"/>
      <c r="H366" s="407"/>
      <c r="I366" s="409"/>
      <c r="J366" s="407"/>
      <c r="K366" s="407"/>
      <c r="L366" s="409"/>
      <c r="M366" s="407"/>
      <c r="N366" s="407"/>
      <c r="O366" s="409"/>
      <c r="P366" s="407"/>
      <c r="Q366" s="409"/>
      <c r="R366" s="407"/>
      <c r="S366" s="407"/>
      <c r="T366" s="407"/>
      <c r="U366" s="407"/>
      <c r="V366" s="407"/>
      <c r="W366" s="407"/>
      <c r="X366" s="407"/>
      <c r="Y366" s="407"/>
      <c r="Z366" s="407"/>
      <c r="AA366" s="407"/>
      <c r="AB366" s="407"/>
      <c r="AC366" s="407"/>
      <c r="AD366" s="407"/>
      <c r="AE366" s="407"/>
      <c r="AF366" s="407"/>
      <c r="AG366" s="407"/>
      <c r="AH366" s="407"/>
    </row>
    <row r="367">
      <c r="A367" s="407"/>
      <c r="B367" s="407"/>
      <c r="C367" s="407"/>
      <c r="D367" s="407"/>
      <c r="E367" s="407"/>
      <c r="F367" s="409"/>
      <c r="G367" s="407"/>
      <c r="H367" s="407"/>
      <c r="I367" s="409"/>
      <c r="J367" s="407"/>
      <c r="K367" s="407"/>
      <c r="L367" s="409"/>
      <c r="M367" s="407"/>
      <c r="N367" s="407"/>
      <c r="O367" s="409"/>
      <c r="P367" s="407"/>
      <c r="Q367" s="409"/>
      <c r="R367" s="407"/>
      <c r="S367" s="407"/>
      <c r="T367" s="407"/>
      <c r="U367" s="407"/>
      <c r="V367" s="407"/>
      <c r="W367" s="407"/>
      <c r="X367" s="407"/>
      <c r="Y367" s="407"/>
      <c r="Z367" s="407"/>
      <c r="AA367" s="407"/>
      <c r="AB367" s="407"/>
      <c r="AC367" s="407"/>
      <c r="AD367" s="407"/>
      <c r="AE367" s="407"/>
      <c r="AF367" s="407"/>
      <c r="AG367" s="407"/>
      <c r="AH367" s="407"/>
    </row>
    <row r="368">
      <c r="A368" s="407"/>
      <c r="B368" s="407"/>
      <c r="C368" s="407"/>
      <c r="D368" s="407"/>
      <c r="E368" s="407"/>
      <c r="F368" s="409"/>
      <c r="G368" s="407"/>
      <c r="H368" s="407"/>
      <c r="I368" s="409"/>
      <c r="J368" s="407"/>
      <c r="K368" s="407"/>
      <c r="L368" s="409"/>
      <c r="M368" s="407"/>
      <c r="N368" s="407"/>
      <c r="O368" s="409"/>
      <c r="P368" s="407"/>
      <c r="Q368" s="409"/>
      <c r="R368" s="407"/>
      <c r="S368" s="407"/>
      <c r="T368" s="407"/>
      <c r="U368" s="407"/>
      <c r="V368" s="407"/>
      <c r="W368" s="407"/>
      <c r="X368" s="407"/>
      <c r="Y368" s="407"/>
      <c r="Z368" s="407"/>
      <c r="AA368" s="407"/>
      <c r="AB368" s="407"/>
      <c r="AC368" s="407"/>
      <c r="AD368" s="407"/>
      <c r="AE368" s="407"/>
      <c r="AF368" s="407"/>
      <c r="AG368" s="407"/>
      <c r="AH368" s="407"/>
    </row>
    <row r="369">
      <c r="A369" s="407"/>
      <c r="B369" s="407"/>
      <c r="C369" s="407"/>
      <c r="D369" s="407"/>
      <c r="E369" s="407"/>
      <c r="F369" s="409"/>
      <c r="G369" s="407"/>
      <c r="H369" s="407"/>
      <c r="I369" s="409"/>
      <c r="J369" s="407"/>
      <c r="K369" s="407"/>
      <c r="L369" s="409"/>
      <c r="M369" s="407"/>
      <c r="N369" s="407"/>
      <c r="O369" s="409"/>
      <c r="P369" s="407"/>
      <c r="Q369" s="409"/>
      <c r="R369" s="407"/>
      <c r="S369" s="407"/>
      <c r="T369" s="407"/>
      <c r="U369" s="407"/>
      <c r="V369" s="407"/>
      <c r="W369" s="407"/>
      <c r="X369" s="407"/>
      <c r="Y369" s="407"/>
      <c r="Z369" s="407"/>
      <c r="AA369" s="407"/>
      <c r="AB369" s="407"/>
      <c r="AC369" s="407"/>
      <c r="AD369" s="407"/>
      <c r="AE369" s="407"/>
      <c r="AF369" s="407"/>
      <c r="AG369" s="407"/>
      <c r="AH369" s="407"/>
    </row>
    <row r="370">
      <c r="A370" s="407"/>
      <c r="B370" s="407"/>
      <c r="C370" s="407"/>
      <c r="D370" s="407"/>
      <c r="E370" s="407"/>
      <c r="F370" s="409"/>
      <c r="G370" s="407"/>
      <c r="H370" s="407"/>
      <c r="I370" s="409"/>
      <c r="J370" s="407"/>
      <c r="K370" s="407"/>
      <c r="L370" s="409"/>
      <c r="M370" s="407"/>
      <c r="N370" s="407"/>
      <c r="O370" s="409"/>
      <c r="P370" s="407"/>
      <c r="Q370" s="409"/>
      <c r="R370" s="407"/>
      <c r="S370" s="407"/>
      <c r="T370" s="407"/>
      <c r="U370" s="407"/>
      <c r="V370" s="407"/>
      <c r="W370" s="407"/>
      <c r="X370" s="407"/>
      <c r="Y370" s="407"/>
      <c r="Z370" s="407"/>
      <c r="AA370" s="407"/>
      <c r="AB370" s="407"/>
      <c r="AC370" s="407"/>
      <c r="AD370" s="407"/>
      <c r="AE370" s="407"/>
      <c r="AF370" s="407"/>
      <c r="AG370" s="407"/>
      <c r="AH370" s="407"/>
    </row>
    <row r="371">
      <c r="A371" s="407"/>
      <c r="B371" s="407"/>
      <c r="C371" s="407"/>
      <c r="D371" s="407"/>
      <c r="E371" s="407"/>
      <c r="F371" s="409"/>
      <c r="G371" s="407"/>
      <c r="H371" s="407"/>
      <c r="I371" s="409"/>
      <c r="J371" s="407"/>
      <c r="K371" s="407"/>
      <c r="L371" s="409"/>
      <c r="M371" s="407"/>
      <c r="N371" s="407"/>
      <c r="O371" s="409"/>
      <c r="P371" s="407"/>
      <c r="Q371" s="409"/>
      <c r="R371" s="407"/>
      <c r="S371" s="407"/>
      <c r="T371" s="407"/>
      <c r="U371" s="407"/>
      <c r="V371" s="407"/>
      <c r="W371" s="407"/>
      <c r="X371" s="407"/>
      <c r="Y371" s="407"/>
      <c r="Z371" s="407"/>
      <c r="AA371" s="407"/>
      <c r="AB371" s="407"/>
      <c r="AC371" s="407"/>
      <c r="AD371" s="407"/>
      <c r="AE371" s="407"/>
      <c r="AF371" s="407"/>
      <c r="AG371" s="407"/>
      <c r="AH371" s="407"/>
    </row>
    <row r="372">
      <c r="A372" s="407"/>
      <c r="B372" s="407"/>
      <c r="C372" s="407"/>
      <c r="D372" s="407"/>
      <c r="E372" s="407"/>
      <c r="F372" s="409"/>
      <c r="G372" s="407"/>
      <c r="H372" s="407"/>
      <c r="I372" s="409"/>
      <c r="J372" s="407"/>
      <c r="K372" s="407"/>
      <c r="L372" s="409"/>
      <c r="M372" s="407"/>
      <c r="N372" s="407"/>
      <c r="O372" s="409"/>
      <c r="P372" s="407"/>
      <c r="Q372" s="409"/>
      <c r="R372" s="407"/>
      <c r="S372" s="407"/>
      <c r="T372" s="407"/>
      <c r="U372" s="407"/>
      <c r="V372" s="407"/>
      <c r="W372" s="407"/>
      <c r="X372" s="407"/>
      <c r="Y372" s="407"/>
      <c r="Z372" s="407"/>
      <c r="AA372" s="407"/>
      <c r="AB372" s="407"/>
      <c r="AC372" s="407"/>
      <c r="AD372" s="407"/>
      <c r="AE372" s="407"/>
      <c r="AF372" s="407"/>
      <c r="AG372" s="407"/>
      <c r="AH372" s="407"/>
    </row>
    <row r="373">
      <c r="A373" s="407"/>
      <c r="B373" s="407"/>
      <c r="C373" s="407"/>
      <c r="D373" s="407"/>
      <c r="E373" s="407"/>
      <c r="F373" s="409"/>
      <c r="G373" s="407"/>
      <c r="H373" s="407"/>
      <c r="I373" s="409"/>
      <c r="J373" s="407"/>
      <c r="K373" s="407"/>
      <c r="L373" s="409"/>
      <c r="M373" s="407"/>
      <c r="N373" s="407"/>
      <c r="O373" s="409"/>
      <c r="P373" s="407"/>
      <c r="Q373" s="409"/>
      <c r="R373" s="407"/>
      <c r="S373" s="407"/>
      <c r="T373" s="407"/>
      <c r="U373" s="407"/>
      <c r="V373" s="407"/>
      <c r="W373" s="407"/>
      <c r="X373" s="407"/>
      <c r="Y373" s="407"/>
      <c r="Z373" s="407"/>
      <c r="AA373" s="407"/>
      <c r="AB373" s="407"/>
      <c r="AC373" s="407"/>
      <c r="AD373" s="407"/>
      <c r="AE373" s="407"/>
      <c r="AF373" s="407"/>
      <c r="AG373" s="407"/>
      <c r="AH373" s="407"/>
    </row>
    <row r="374">
      <c r="A374" s="407"/>
      <c r="B374" s="407"/>
      <c r="C374" s="407"/>
      <c r="D374" s="407"/>
      <c r="E374" s="407"/>
      <c r="F374" s="409"/>
      <c r="G374" s="407"/>
      <c r="H374" s="407"/>
      <c r="I374" s="409"/>
      <c r="J374" s="407"/>
      <c r="K374" s="407"/>
      <c r="L374" s="409"/>
      <c r="M374" s="407"/>
      <c r="N374" s="407"/>
      <c r="O374" s="409"/>
      <c r="P374" s="407"/>
      <c r="Q374" s="409"/>
      <c r="R374" s="407"/>
      <c r="S374" s="407"/>
      <c r="T374" s="407"/>
      <c r="U374" s="407"/>
      <c r="V374" s="407"/>
      <c r="W374" s="407"/>
      <c r="X374" s="407"/>
      <c r="Y374" s="407"/>
      <c r="Z374" s="407"/>
      <c r="AA374" s="407"/>
      <c r="AB374" s="407"/>
      <c r="AC374" s="407"/>
      <c r="AD374" s="407"/>
      <c r="AE374" s="407"/>
      <c r="AF374" s="407"/>
      <c r="AG374" s="407"/>
      <c r="AH374" s="407"/>
    </row>
    <row r="375">
      <c r="A375" s="407"/>
      <c r="B375" s="407"/>
      <c r="C375" s="407"/>
      <c r="D375" s="407"/>
      <c r="E375" s="407"/>
      <c r="F375" s="409"/>
      <c r="G375" s="407"/>
      <c r="H375" s="407"/>
      <c r="I375" s="409"/>
      <c r="J375" s="407"/>
      <c r="K375" s="407"/>
      <c r="L375" s="409"/>
      <c r="M375" s="407"/>
      <c r="N375" s="407"/>
      <c r="O375" s="409"/>
      <c r="P375" s="407"/>
      <c r="Q375" s="409"/>
      <c r="R375" s="407"/>
      <c r="S375" s="407"/>
      <c r="T375" s="407"/>
      <c r="U375" s="407"/>
      <c r="V375" s="407"/>
      <c r="W375" s="407"/>
      <c r="X375" s="407"/>
      <c r="Y375" s="407"/>
      <c r="Z375" s="407"/>
      <c r="AA375" s="407"/>
      <c r="AB375" s="407"/>
      <c r="AC375" s="407"/>
      <c r="AD375" s="407"/>
      <c r="AE375" s="407"/>
      <c r="AF375" s="407"/>
      <c r="AG375" s="407"/>
      <c r="AH375" s="407"/>
    </row>
    <row r="376">
      <c r="A376" s="407"/>
      <c r="B376" s="407"/>
      <c r="C376" s="407"/>
      <c r="D376" s="407"/>
      <c r="E376" s="407"/>
      <c r="F376" s="409"/>
      <c r="G376" s="407"/>
      <c r="H376" s="407"/>
      <c r="I376" s="409"/>
      <c r="J376" s="407"/>
      <c r="K376" s="407"/>
      <c r="L376" s="409"/>
      <c r="M376" s="407"/>
      <c r="N376" s="407"/>
      <c r="O376" s="409"/>
      <c r="P376" s="407"/>
      <c r="Q376" s="409"/>
      <c r="R376" s="407"/>
      <c r="S376" s="407"/>
      <c r="T376" s="407"/>
      <c r="U376" s="407"/>
      <c r="V376" s="407"/>
      <c r="W376" s="407"/>
      <c r="X376" s="407"/>
      <c r="Y376" s="407"/>
      <c r="Z376" s="407"/>
      <c r="AA376" s="407"/>
      <c r="AB376" s="407"/>
      <c r="AC376" s="407"/>
      <c r="AD376" s="407"/>
      <c r="AE376" s="407"/>
      <c r="AF376" s="407"/>
      <c r="AG376" s="407"/>
      <c r="AH376" s="407"/>
    </row>
    <row r="377">
      <c r="A377" s="407"/>
      <c r="B377" s="407"/>
      <c r="C377" s="407"/>
      <c r="D377" s="407"/>
      <c r="E377" s="407"/>
      <c r="F377" s="409"/>
      <c r="G377" s="407"/>
      <c r="H377" s="407"/>
      <c r="I377" s="409"/>
      <c r="J377" s="407"/>
      <c r="K377" s="407"/>
      <c r="L377" s="409"/>
      <c r="M377" s="407"/>
      <c r="N377" s="407"/>
      <c r="O377" s="409"/>
      <c r="P377" s="407"/>
      <c r="Q377" s="409"/>
      <c r="R377" s="407"/>
      <c r="S377" s="407"/>
      <c r="T377" s="407"/>
      <c r="U377" s="407"/>
      <c r="V377" s="407"/>
      <c r="W377" s="407"/>
      <c r="X377" s="407"/>
      <c r="Y377" s="407"/>
      <c r="Z377" s="407"/>
      <c r="AA377" s="407"/>
      <c r="AB377" s="407"/>
      <c r="AC377" s="407"/>
      <c r="AD377" s="407"/>
      <c r="AE377" s="407"/>
      <c r="AF377" s="407"/>
      <c r="AG377" s="407"/>
      <c r="AH377" s="407"/>
    </row>
    <row r="378">
      <c r="A378" s="407"/>
      <c r="B378" s="407"/>
      <c r="C378" s="407"/>
      <c r="D378" s="407"/>
      <c r="E378" s="407"/>
      <c r="F378" s="409"/>
      <c r="G378" s="407"/>
      <c r="H378" s="407"/>
      <c r="I378" s="409"/>
      <c r="J378" s="407"/>
      <c r="K378" s="407"/>
      <c r="L378" s="409"/>
      <c r="M378" s="407"/>
      <c r="N378" s="407"/>
      <c r="O378" s="409"/>
      <c r="P378" s="407"/>
      <c r="Q378" s="409"/>
      <c r="R378" s="407"/>
      <c r="S378" s="407"/>
      <c r="T378" s="407"/>
      <c r="U378" s="407"/>
      <c r="V378" s="407"/>
      <c r="W378" s="407"/>
      <c r="X378" s="407"/>
      <c r="Y378" s="407"/>
      <c r="Z378" s="407"/>
      <c r="AA378" s="407"/>
      <c r="AB378" s="407"/>
      <c r="AC378" s="407"/>
      <c r="AD378" s="407"/>
      <c r="AE378" s="407"/>
      <c r="AF378" s="407"/>
      <c r="AG378" s="407"/>
      <c r="AH378" s="407"/>
    </row>
    <row r="379">
      <c r="A379" s="407"/>
      <c r="B379" s="407"/>
      <c r="C379" s="407"/>
      <c r="D379" s="407"/>
      <c r="E379" s="407"/>
      <c r="F379" s="409"/>
      <c r="G379" s="407"/>
      <c r="H379" s="407"/>
      <c r="I379" s="409"/>
      <c r="J379" s="407"/>
      <c r="K379" s="407"/>
      <c r="L379" s="409"/>
      <c r="M379" s="407"/>
      <c r="N379" s="407"/>
      <c r="O379" s="409"/>
      <c r="P379" s="407"/>
      <c r="Q379" s="409"/>
      <c r="R379" s="407"/>
      <c r="S379" s="407"/>
      <c r="T379" s="407"/>
      <c r="U379" s="407"/>
      <c r="V379" s="407"/>
      <c r="W379" s="407"/>
      <c r="X379" s="407"/>
      <c r="Y379" s="407"/>
      <c r="Z379" s="407"/>
      <c r="AA379" s="407"/>
      <c r="AB379" s="407"/>
      <c r="AC379" s="407"/>
      <c r="AD379" s="407"/>
      <c r="AE379" s="407"/>
      <c r="AF379" s="407"/>
      <c r="AG379" s="407"/>
      <c r="AH379" s="407"/>
    </row>
    <row r="380">
      <c r="A380" s="407"/>
      <c r="B380" s="407"/>
      <c r="C380" s="407"/>
      <c r="D380" s="407"/>
      <c r="E380" s="407"/>
      <c r="F380" s="409"/>
      <c r="G380" s="407"/>
      <c r="H380" s="407"/>
      <c r="I380" s="409"/>
      <c r="J380" s="407"/>
      <c r="K380" s="407"/>
      <c r="L380" s="409"/>
      <c r="M380" s="407"/>
      <c r="N380" s="407"/>
      <c r="O380" s="409"/>
      <c r="P380" s="407"/>
      <c r="Q380" s="409"/>
      <c r="R380" s="407"/>
      <c r="S380" s="407"/>
      <c r="T380" s="407"/>
      <c r="U380" s="407"/>
      <c r="V380" s="407"/>
      <c r="W380" s="407"/>
      <c r="X380" s="407"/>
      <c r="Y380" s="407"/>
      <c r="Z380" s="407"/>
      <c r="AA380" s="407"/>
      <c r="AB380" s="407"/>
      <c r="AC380" s="407"/>
      <c r="AD380" s="407"/>
      <c r="AE380" s="407"/>
      <c r="AF380" s="407"/>
      <c r="AG380" s="407"/>
      <c r="AH380" s="407"/>
    </row>
    <row r="381">
      <c r="A381" s="407"/>
      <c r="B381" s="407"/>
      <c r="C381" s="407"/>
      <c r="D381" s="407"/>
      <c r="E381" s="407"/>
      <c r="F381" s="409"/>
      <c r="G381" s="407"/>
      <c r="H381" s="407"/>
      <c r="I381" s="409"/>
      <c r="J381" s="407"/>
      <c r="K381" s="407"/>
      <c r="L381" s="409"/>
      <c r="M381" s="407"/>
      <c r="N381" s="407"/>
      <c r="O381" s="409"/>
      <c r="P381" s="407"/>
      <c r="Q381" s="409"/>
      <c r="R381" s="407"/>
      <c r="S381" s="407"/>
      <c r="T381" s="407"/>
      <c r="U381" s="407"/>
      <c r="V381" s="407"/>
      <c r="W381" s="407"/>
      <c r="X381" s="407"/>
      <c r="Y381" s="407"/>
      <c r="Z381" s="407"/>
      <c r="AA381" s="407"/>
      <c r="AB381" s="407"/>
      <c r="AC381" s="407"/>
      <c r="AD381" s="407"/>
      <c r="AE381" s="407"/>
      <c r="AF381" s="407"/>
      <c r="AG381" s="407"/>
      <c r="AH381" s="407"/>
    </row>
    <row r="382">
      <c r="A382" s="407"/>
      <c r="B382" s="407"/>
      <c r="C382" s="407"/>
      <c r="D382" s="407"/>
      <c r="E382" s="407"/>
      <c r="F382" s="409"/>
      <c r="G382" s="407"/>
      <c r="H382" s="407"/>
      <c r="I382" s="409"/>
      <c r="J382" s="407"/>
      <c r="K382" s="407"/>
      <c r="L382" s="409"/>
      <c r="M382" s="407"/>
      <c r="N382" s="407"/>
      <c r="O382" s="409"/>
      <c r="P382" s="407"/>
      <c r="Q382" s="409"/>
      <c r="R382" s="407"/>
      <c r="S382" s="407"/>
      <c r="T382" s="407"/>
      <c r="U382" s="407"/>
      <c r="V382" s="407"/>
      <c r="W382" s="407"/>
      <c r="X382" s="407"/>
      <c r="Y382" s="407"/>
      <c r="Z382" s="407"/>
      <c r="AA382" s="407"/>
      <c r="AB382" s="407"/>
      <c r="AC382" s="407"/>
      <c r="AD382" s="407"/>
      <c r="AE382" s="407"/>
      <c r="AF382" s="407"/>
      <c r="AG382" s="407"/>
      <c r="AH382" s="407"/>
    </row>
    <row r="383">
      <c r="A383" s="407"/>
      <c r="B383" s="407"/>
      <c r="C383" s="407"/>
      <c r="D383" s="407"/>
      <c r="E383" s="407"/>
      <c r="F383" s="409"/>
      <c r="G383" s="407"/>
      <c r="H383" s="407"/>
      <c r="I383" s="409"/>
      <c r="J383" s="407"/>
      <c r="K383" s="407"/>
      <c r="L383" s="409"/>
      <c r="M383" s="407"/>
      <c r="N383" s="407"/>
      <c r="O383" s="409"/>
      <c r="P383" s="407"/>
      <c r="Q383" s="409"/>
      <c r="R383" s="407"/>
      <c r="S383" s="407"/>
      <c r="T383" s="407"/>
      <c r="U383" s="407"/>
      <c r="V383" s="407"/>
      <c r="W383" s="407"/>
      <c r="X383" s="407"/>
      <c r="Y383" s="407"/>
      <c r="Z383" s="407"/>
      <c r="AA383" s="407"/>
      <c r="AB383" s="407"/>
      <c r="AC383" s="407"/>
      <c r="AD383" s="407"/>
      <c r="AE383" s="407"/>
      <c r="AF383" s="407"/>
      <c r="AG383" s="407"/>
      <c r="AH383" s="407"/>
    </row>
    <row r="384">
      <c r="A384" s="407"/>
      <c r="B384" s="407"/>
      <c r="C384" s="407"/>
      <c r="D384" s="407"/>
      <c r="E384" s="407"/>
      <c r="F384" s="409"/>
      <c r="G384" s="407"/>
      <c r="H384" s="407"/>
      <c r="I384" s="409"/>
      <c r="J384" s="407"/>
      <c r="K384" s="407"/>
      <c r="L384" s="409"/>
      <c r="M384" s="407"/>
      <c r="N384" s="407"/>
      <c r="O384" s="409"/>
      <c r="P384" s="407"/>
      <c r="Q384" s="409"/>
      <c r="R384" s="407"/>
      <c r="S384" s="407"/>
      <c r="T384" s="407"/>
      <c r="U384" s="407"/>
      <c r="V384" s="407"/>
      <c r="W384" s="407"/>
      <c r="X384" s="407"/>
      <c r="Y384" s="407"/>
      <c r="Z384" s="407"/>
      <c r="AA384" s="407"/>
      <c r="AB384" s="407"/>
      <c r="AC384" s="407"/>
      <c r="AD384" s="407"/>
      <c r="AE384" s="407"/>
      <c r="AF384" s="407"/>
      <c r="AG384" s="407"/>
      <c r="AH384" s="407"/>
    </row>
    <row r="385">
      <c r="A385" s="407"/>
      <c r="B385" s="407"/>
      <c r="C385" s="407"/>
      <c r="D385" s="407"/>
      <c r="E385" s="407"/>
      <c r="F385" s="409"/>
      <c r="G385" s="407"/>
      <c r="H385" s="407"/>
      <c r="I385" s="409"/>
      <c r="J385" s="407"/>
      <c r="K385" s="407"/>
      <c r="L385" s="409"/>
      <c r="M385" s="407"/>
      <c r="N385" s="407"/>
      <c r="O385" s="409"/>
      <c r="P385" s="407"/>
      <c r="Q385" s="409"/>
      <c r="R385" s="407"/>
      <c r="S385" s="407"/>
      <c r="T385" s="407"/>
      <c r="U385" s="407"/>
      <c r="V385" s="407"/>
      <c r="W385" s="407"/>
      <c r="X385" s="407"/>
      <c r="Y385" s="407"/>
      <c r="Z385" s="407"/>
      <c r="AA385" s="407"/>
      <c r="AB385" s="407"/>
      <c r="AC385" s="407"/>
      <c r="AD385" s="407"/>
      <c r="AE385" s="407"/>
      <c r="AF385" s="407"/>
      <c r="AG385" s="407"/>
      <c r="AH385" s="407"/>
    </row>
    <row r="386">
      <c r="A386" s="407"/>
      <c r="B386" s="407"/>
      <c r="C386" s="407"/>
      <c r="D386" s="407"/>
      <c r="E386" s="407"/>
      <c r="F386" s="409"/>
      <c r="G386" s="407"/>
      <c r="H386" s="407"/>
      <c r="I386" s="409"/>
      <c r="J386" s="407"/>
      <c r="K386" s="407"/>
      <c r="L386" s="409"/>
      <c r="M386" s="407"/>
      <c r="N386" s="407"/>
      <c r="O386" s="409"/>
      <c r="P386" s="407"/>
      <c r="Q386" s="409"/>
      <c r="R386" s="407"/>
      <c r="S386" s="407"/>
      <c r="T386" s="407"/>
      <c r="U386" s="407"/>
      <c r="V386" s="407"/>
      <c r="W386" s="407"/>
      <c r="X386" s="407"/>
      <c r="Y386" s="407"/>
      <c r="Z386" s="407"/>
      <c r="AA386" s="407"/>
      <c r="AB386" s="407"/>
      <c r="AC386" s="407"/>
      <c r="AD386" s="407"/>
      <c r="AE386" s="407"/>
      <c r="AF386" s="407"/>
      <c r="AG386" s="407"/>
      <c r="AH386" s="407"/>
    </row>
    <row r="387">
      <c r="A387" s="407"/>
      <c r="B387" s="407"/>
      <c r="C387" s="407"/>
      <c r="D387" s="407"/>
      <c r="E387" s="407"/>
      <c r="F387" s="409"/>
      <c r="G387" s="407"/>
      <c r="H387" s="407"/>
      <c r="I387" s="409"/>
      <c r="J387" s="407"/>
      <c r="K387" s="407"/>
      <c r="L387" s="409"/>
      <c r="M387" s="407"/>
      <c r="N387" s="407"/>
      <c r="O387" s="409"/>
      <c r="P387" s="407"/>
      <c r="Q387" s="409"/>
      <c r="R387" s="407"/>
      <c r="S387" s="407"/>
      <c r="T387" s="407"/>
      <c r="U387" s="407"/>
      <c r="V387" s="407"/>
      <c r="W387" s="407"/>
      <c r="X387" s="407"/>
      <c r="Y387" s="407"/>
      <c r="Z387" s="407"/>
      <c r="AA387" s="407"/>
      <c r="AB387" s="407"/>
      <c r="AC387" s="407"/>
      <c r="AD387" s="407"/>
      <c r="AE387" s="407"/>
      <c r="AF387" s="407"/>
      <c r="AG387" s="407"/>
      <c r="AH387" s="407"/>
    </row>
    <row r="388">
      <c r="A388" s="407"/>
      <c r="B388" s="407"/>
      <c r="C388" s="407"/>
      <c r="D388" s="407"/>
      <c r="E388" s="407"/>
      <c r="F388" s="409"/>
      <c r="G388" s="407"/>
      <c r="H388" s="407"/>
      <c r="I388" s="409"/>
      <c r="J388" s="407"/>
      <c r="K388" s="407"/>
      <c r="L388" s="409"/>
      <c r="M388" s="407"/>
      <c r="N388" s="407"/>
      <c r="O388" s="409"/>
      <c r="P388" s="407"/>
      <c r="Q388" s="409"/>
      <c r="R388" s="407"/>
      <c r="S388" s="407"/>
      <c r="T388" s="407"/>
      <c r="U388" s="407"/>
      <c r="V388" s="407"/>
      <c r="W388" s="407"/>
      <c r="X388" s="407"/>
      <c r="Y388" s="407"/>
      <c r="Z388" s="407"/>
      <c r="AA388" s="407"/>
      <c r="AB388" s="407"/>
      <c r="AC388" s="407"/>
      <c r="AD388" s="407"/>
      <c r="AE388" s="407"/>
      <c r="AF388" s="407"/>
      <c r="AG388" s="407"/>
      <c r="AH388" s="407"/>
    </row>
    <row r="389">
      <c r="A389" s="407"/>
      <c r="B389" s="407"/>
      <c r="C389" s="407"/>
      <c r="D389" s="407"/>
      <c r="E389" s="407"/>
      <c r="F389" s="409"/>
      <c r="G389" s="407"/>
      <c r="H389" s="407"/>
      <c r="I389" s="409"/>
      <c r="J389" s="407"/>
      <c r="K389" s="407"/>
      <c r="L389" s="409"/>
      <c r="M389" s="407"/>
      <c r="N389" s="407"/>
      <c r="O389" s="409"/>
      <c r="P389" s="407"/>
      <c r="Q389" s="409"/>
      <c r="R389" s="407"/>
      <c r="S389" s="407"/>
      <c r="T389" s="407"/>
      <c r="U389" s="407"/>
      <c r="V389" s="407"/>
      <c r="W389" s="407"/>
      <c r="X389" s="407"/>
      <c r="Y389" s="407"/>
      <c r="Z389" s="407"/>
      <c r="AA389" s="407"/>
      <c r="AB389" s="407"/>
      <c r="AC389" s="407"/>
      <c r="AD389" s="407"/>
      <c r="AE389" s="407"/>
      <c r="AF389" s="407"/>
      <c r="AG389" s="407"/>
      <c r="AH389" s="407"/>
    </row>
    <row r="390">
      <c r="A390" s="407"/>
      <c r="B390" s="407"/>
      <c r="C390" s="407"/>
      <c r="D390" s="407"/>
      <c r="E390" s="407"/>
      <c r="F390" s="409"/>
      <c r="G390" s="407"/>
      <c r="H390" s="407"/>
      <c r="I390" s="409"/>
      <c r="J390" s="407"/>
      <c r="K390" s="407"/>
      <c r="L390" s="409"/>
      <c r="M390" s="407"/>
      <c r="N390" s="407"/>
      <c r="O390" s="409"/>
      <c r="P390" s="407"/>
      <c r="Q390" s="409"/>
      <c r="R390" s="407"/>
      <c r="S390" s="407"/>
      <c r="T390" s="407"/>
      <c r="U390" s="407"/>
      <c r="V390" s="407"/>
      <c r="W390" s="407"/>
      <c r="X390" s="407"/>
      <c r="Y390" s="407"/>
      <c r="Z390" s="407"/>
      <c r="AA390" s="407"/>
      <c r="AB390" s="407"/>
      <c r="AC390" s="407"/>
      <c r="AD390" s="407"/>
      <c r="AE390" s="407"/>
      <c r="AF390" s="407"/>
      <c r="AG390" s="407"/>
      <c r="AH390" s="407"/>
    </row>
    <row r="391">
      <c r="A391" s="407"/>
      <c r="B391" s="407"/>
      <c r="C391" s="407"/>
      <c r="D391" s="407"/>
      <c r="E391" s="407"/>
      <c r="F391" s="409"/>
      <c r="G391" s="407"/>
      <c r="H391" s="407"/>
      <c r="I391" s="409"/>
      <c r="J391" s="407"/>
      <c r="K391" s="407"/>
      <c r="L391" s="409"/>
      <c r="M391" s="407"/>
      <c r="N391" s="407"/>
      <c r="O391" s="409"/>
      <c r="P391" s="407"/>
      <c r="Q391" s="409"/>
      <c r="R391" s="407"/>
      <c r="S391" s="407"/>
      <c r="T391" s="407"/>
      <c r="U391" s="407"/>
      <c r="V391" s="407"/>
      <c r="W391" s="407"/>
      <c r="X391" s="407"/>
      <c r="Y391" s="407"/>
      <c r="Z391" s="407"/>
      <c r="AA391" s="407"/>
      <c r="AB391" s="407"/>
      <c r="AC391" s="407"/>
      <c r="AD391" s="407"/>
      <c r="AE391" s="407"/>
      <c r="AF391" s="407"/>
      <c r="AG391" s="407"/>
      <c r="AH391" s="407"/>
    </row>
    <row r="392">
      <c r="A392" s="407"/>
      <c r="B392" s="407"/>
      <c r="C392" s="407"/>
      <c r="D392" s="407"/>
      <c r="E392" s="407"/>
      <c r="F392" s="409"/>
      <c r="G392" s="407"/>
      <c r="H392" s="407"/>
      <c r="I392" s="409"/>
      <c r="J392" s="407"/>
      <c r="K392" s="407"/>
      <c r="L392" s="409"/>
      <c r="M392" s="407"/>
      <c r="N392" s="407"/>
      <c r="O392" s="409"/>
      <c r="P392" s="407"/>
      <c r="Q392" s="409"/>
      <c r="R392" s="407"/>
      <c r="S392" s="407"/>
      <c r="T392" s="407"/>
      <c r="U392" s="407"/>
      <c r="V392" s="407"/>
      <c r="W392" s="407"/>
      <c r="X392" s="407"/>
      <c r="Y392" s="407"/>
      <c r="Z392" s="407"/>
      <c r="AA392" s="407"/>
      <c r="AB392" s="407"/>
      <c r="AC392" s="407"/>
      <c r="AD392" s="407"/>
      <c r="AE392" s="407"/>
      <c r="AF392" s="407"/>
      <c r="AG392" s="407"/>
      <c r="AH392" s="407"/>
    </row>
    <row r="393">
      <c r="A393" s="407"/>
      <c r="B393" s="407"/>
      <c r="C393" s="407"/>
      <c r="D393" s="407"/>
      <c r="E393" s="407"/>
      <c r="F393" s="409"/>
      <c r="G393" s="407"/>
      <c r="H393" s="407"/>
      <c r="I393" s="409"/>
      <c r="J393" s="407"/>
      <c r="K393" s="407"/>
      <c r="L393" s="409"/>
      <c r="M393" s="407"/>
      <c r="N393" s="407"/>
      <c r="O393" s="409"/>
      <c r="P393" s="407"/>
      <c r="Q393" s="409"/>
      <c r="R393" s="407"/>
      <c r="S393" s="407"/>
      <c r="T393" s="407"/>
      <c r="U393" s="407"/>
      <c r="V393" s="407"/>
      <c r="W393" s="407"/>
      <c r="X393" s="407"/>
      <c r="Y393" s="407"/>
      <c r="Z393" s="407"/>
      <c r="AA393" s="407"/>
      <c r="AB393" s="407"/>
      <c r="AC393" s="407"/>
      <c r="AD393" s="407"/>
      <c r="AE393" s="407"/>
      <c r="AF393" s="407"/>
      <c r="AG393" s="407"/>
      <c r="AH393" s="407"/>
    </row>
    <row r="394">
      <c r="A394" s="407"/>
      <c r="B394" s="407"/>
      <c r="C394" s="407"/>
      <c r="D394" s="407"/>
      <c r="E394" s="407"/>
      <c r="F394" s="409"/>
      <c r="G394" s="407"/>
      <c r="H394" s="407"/>
      <c r="I394" s="409"/>
      <c r="J394" s="407"/>
      <c r="K394" s="407"/>
      <c r="L394" s="409"/>
      <c r="M394" s="407"/>
      <c r="N394" s="407"/>
      <c r="O394" s="409"/>
      <c r="P394" s="407"/>
      <c r="Q394" s="409"/>
      <c r="R394" s="407"/>
      <c r="S394" s="407"/>
      <c r="T394" s="407"/>
      <c r="U394" s="407"/>
      <c r="V394" s="407"/>
      <c r="W394" s="407"/>
      <c r="X394" s="407"/>
      <c r="Y394" s="407"/>
      <c r="Z394" s="407"/>
      <c r="AA394" s="407"/>
      <c r="AB394" s="407"/>
      <c r="AC394" s="407"/>
      <c r="AD394" s="407"/>
      <c r="AE394" s="407"/>
      <c r="AF394" s="407"/>
      <c r="AG394" s="407"/>
      <c r="AH394" s="407"/>
    </row>
    <row r="395">
      <c r="A395" s="407"/>
      <c r="B395" s="407"/>
      <c r="C395" s="407"/>
      <c r="D395" s="407"/>
      <c r="E395" s="407"/>
      <c r="F395" s="409"/>
      <c r="G395" s="407"/>
      <c r="H395" s="407"/>
      <c r="I395" s="409"/>
      <c r="J395" s="407"/>
      <c r="K395" s="407"/>
      <c r="L395" s="409"/>
      <c r="M395" s="407"/>
      <c r="N395" s="407"/>
      <c r="O395" s="409"/>
      <c r="P395" s="407"/>
      <c r="Q395" s="409"/>
      <c r="R395" s="407"/>
      <c r="S395" s="407"/>
      <c r="T395" s="407"/>
      <c r="U395" s="407"/>
      <c r="V395" s="407"/>
      <c r="W395" s="407"/>
      <c r="X395" s="407"/>
      <c r="Y395" s="407"/>
      <c r="Z395" s="407"/>
      <c r="AA395" s="407"/>
      <c r="AB395" s="407"/>
      <c r="AC395" s="407"/>
      <c r="AD395" s="407"/>
      <c r="AE395" s="407"/>
      <c r="AF395" s="407"/>
      <c r="AG395" s="407"/>
      <c r="AH395" s="407"/>
    </row>
    <row r="396">
      <c r="A396" s="407"/>
      <c r="B396" s="407"/>
      <c r="C396" s="407"/>
      <c r="D396" s="407"/>
      <c r="E396" s="407"/>
      <c r="F396" s="409"/>
      <c r="G396" s="407"/>
      <c r="H396" s="407"/>
      <c r="I396" s="409"/>
      <c r="J396" s="407"/>
      <c r="K396" s="407"/>
      <c r="L396" s="409"/>
      <c r="M396" s="407"/>
      <c r="N396" s="407"/>
      <c r="O396" s="409"/>
      <c r="P396" s="407"/>
      <c r="Q396" s="409"/>
      <c r="R396" s="407"/>
      <c r="S396" s="407"/>
      <c r="T396" s="407"/>
      <c r="U396" s="407"/>
      <c r="V396" s="407"/>
      <c r="W396" s="407"/>
      <c r="X396" s="407"/>
      <c r="Y396" s="407"/>
      <c r="Z396" s="407"/>
      <c r="AA396" s="407"/>
      <c r="AB396" s="407"/>
      <c r="AC396" s="407"/>
      <c r="AD396" s="407"/>
      <c r="AE396" s="407"/>
      <c r="AF396" s="407"/>
      <c r="AG396" s="407"/>
      <c r="AH396" s="407"/>
    </row>
    <row r="397">
      <c r="A397" s="407"/>
      <c r="B397" s="407"/>
      <c r="C397" s="407"/>
      <c r="D397" s="407"/>
      <c r="E397" s="407"/>
      <c r="F397" s="409"/>
      <c r="G397" s="407"/>
      <c r="H397" s="407"/>
      <c r="I397" s="409"/>
      <c r="J397" s="407"/>
      <c r="K397" s="407"/>
      <c r="L397" s="409"/>
      <c r="M397" s="407"/>
      <c r="N397" s="407"/>
      <c r="O397" s="409"/>
      <c r="P397" s="407"/>
      <c r="Q397" s="409"/>
      <c r="R397" s="407"/>
      <c r="S397" s="407"/>
      <c r="T397" s="407"/>
      <c r="U397" s="407"/>
      <c r="V397" s="407"/>
      <c r="W397" s="407"/>
      <c r="X397" s="407"/>
      <c r="Y397" s="407"/>
      <c r="Z397" s="407"/>
      <c r="AA397" s="407"/>
      <c r="AB397" s="407"/>
      <c r="AC397" s="407"/>
      <c r="AD397" s="407"/>
      <c r="AE397" s="407"/>
      <c r="AF397" s="407"/>
      <c r="AG397" s="407"/>
      <c r="AH397" s="407"/>
    </row>
    <row r="398">
      <c r="A398" s="407"/>
      <c r="B398" s="407"/>
      <c r="C398" s="407"/>
      <c r="D398" s="407"/>
      <c r="E398" s="407"/>
      <c r="F398" s="409"/>
      <c r="G398" s="407"/>
      <c r="H398" s="407"/>
      <c r="I398" s="409"/>
      <c r="J398" s="407"/>
      <c r="K398" s="407"/>
      <c r="L398" s="409"/>
      <c r="M398" s="407"/>
      <c r="N398" s="407"/>
      <c r="O398" s="409"/>
      <c r="P398" s="407"/>
      <c r="Q398" s="409"/>
      <c r="R398" s="407"/>
      <c r="S398" s="407"/>
      <c r="T398" s="407"/>
      <c r="U398" s="407"/>
      <c r="V398" s="407"/>
      <c r="W398" s="407"/>
      <c r="X398" s="407"/>
      <c r="Y398" s="407"/>
      <c r="Z398" s="407"/>
      <c r="AA398" s="407"/>
      <c r="AB398" s="407"/>
      <c r="AC398" s="407"/>
      <c r="AD398" s="407"/>
      <c r="AE398" s="407"/>
      <c r="AF398" s="407"/>
      <c r="AG398" s="407"/>
      <c r="AH398" s="407"/>
    </row>
    <row r="399">
      <c r="A399" s="407"/>
      <c r="B399" s="407"/>
      <c r="C399" s="407"/>
      <c r="D399" s="407"/>
      <c r="E399" s="407"/>
      <c r="F399" s="409"/>
      <c r="G399" s="407"/>
      <c r="H399" s="407"/>
      <c r="I399" s="409"/>
      <c r="J399" s="407"/>
      <c r="K399" s="407"/>
      <c r="L399" s="409"/>
      <c r="M399" s="407"/>
      <c r="N399" s="407"/>
      <c r="O399" s="409"/>
      <c r="P399" s="407"/>
      <c r="Q399" s="409"/>
      <c r="R399" s="407"/>
      <c r="S399" s="407"/>
      <c r="T399" s="407"/>
      <c r="U399" s="407"/>
      <c r="V399" s="407"/>
      <c r="W399" s="407"/>
      <c r="X399" s="407"/>
      <c r="Y399" s="407"/>
      <c r="Z399" s="407"/>
      <c r="AA399" s="407"/>
      <c r="AB399" s="407"/>
      <c r="AC399" s="407"/>
      <c r="AD399" s="407"/>
      <c r="AE399" s="407"/>
      <c r="AF399" s="407"/>
      <c r="AG399" s="407"/>
      <c r="AH399" s="407"/>
    </row>
    <row r="400">
      <c r="A400" s="407"/>
      <c r="B400" s="407"/>
      <c r="C400" s="407"/>
      <c r="D400" s="407"/>
      <c r="E400" s="407"/>
      <c r="F400" s="409"/>
      <c r="G400" s="407"/>
      <c r="H400" s="407"/>
      <c r="I400" s="409"/>
      <c r="J400" s="407"/>
      <c r="K400" s="407"/>
      <c r="L400" s="409"/>
      <c r="M400" s="407"/>
      <c r="N400" s="407"/>
      <c r="O400" s="409"/>
      <c r="P400" s="407"/>
      <c r="Q400" s="409"/>
      <c r="R400" s="407"/>
      <c r="S400" s="407"/>
      <c r="T400" s="407"/>
      <c r="U400" s="407"/>
      <c r="V400" s="407"/>
      <c r="W400" s="407"/>
      <c r="X400" s="407"/>
      <c r="Y400" s="407"/>
      <c r="Z400" s="407"/>
      <c r="AA400" s="407"/>
      <c r="AB400" s="407"/>
      <c r="AC400" s="407"/>
      <c r="AD400" s="407"/>
      <c r="AE400" s="407"/>
      <c r="AF400" s="407"/>
      <c r="AG400" s="407"/>
      <c r="AH400" s="407"/>
    </row>
    <row r="401">
      <c r="A401" s="407"/>
      <c r="B401" s="407"/>
      <c r="C401" s="407"/>
      <c r="D401" s="407"/>
      <c r="E401" s="407"/>
      <c r="F401" s="409"/>
      <c r="G401" s="407"/>
      <c r="H401" s="407"/>
      <c r="I401" s="409"/>
      <c r="J401" s="407"/>
      <c r="K401" s="407"/>
      <c r="L401" s="409"/>
      <c r="M401" s="407"/>
      <c r="N401" s="407"/>
      <c r="O401" s="409"/>
      <c r="P401" s="407"/>
      <c r="Q401" s="409"/>
      <c r="R401" s="407"/>
      <c r="S401" s="407"/>
      <c r="T401" s="407"/>
      <c r="U401" s="407"/>
      <c r="V401" s="407"/>
      <c r="W401" s="407"/>
      <c r="X401" s="407"/>
      <c r="Y401" s="407"/>
      <c r="Z401" s="407"/>
      <c r="AA401" s="407"/>
      <c r="AB401" s="407"/>
      <c r="AC401" s="407"/>
      <c r="AD401" s="407"/>
      <c r="AE401" s="407"/>
      <c r="AF401" s="407"/>
      <c r="AG401" s="407"/>
      <c r="AH401" s="407"/>
    </row>
    <row r="402">
      <c r="A402" s="407"/>
      <c r="B402" s="407"/>
      <c r="C402" s="407"/>
      <c r="D402" s="407"/>
      <c r="E402" s="407"/>
      <c r="F402" s="409"/>
      <c r="G402" s="407"/>
      <c r="H402" s="407"/>
      <c r="I402" s="409"/>
      <c r="J402" s="407"/>
      <c r="K402" s="407"/>
      <c r="L402" s="409"/>
      <c r="M402" s="407"/>
      <c r="N402" s="407"/>
      <c r="O402" s="409"/>
      <c r="P402" s="407"/>
      <c r="Q402" s="409"/>
      <c r="R402" s="407"/>
      <c r="S402" s="407"/>
      <c r="T402" s="407"/>
      <c r="U402" s="407"/>
      <c r="V402" s="407"/>
      <c r="W402" s="407"/>
      <c r="X402" s="407"/>
      <c r="Y402" s="407"/>
      <c r="Z402" s="407"/>
      <c r="AA402" s="407"/>
      <c r="AB402" s="407"/>
      <c r="AC402" s="407"/>
      <c r="AD402" s="407"/>
      <c r="AE402" s="407"/>
      <c r="AF402" s="407"/>
      <c r="AG402" s="407"/>
      <c r="AH402" s="407"/>
    </row>
    <row r="403">
      <c r="A403" s="407"/>
      <c r="B403" s="407"/>
      <c r="C403" s="407"/>
      <c r="D403" s="407"/>
      <c r="E403" s="407"/>
      <c r="F403" s="409"/>
      <c r="G403" s="407"/>
      <c r="H403" s="407"/>
      <c r="I403" s="409"/>
      <c r="J403" s="407"/>
      <c r="K403" s="407"/>
      <c r="L403" s="409"/>
      <c r="M403" s="407"/>
      <c r="N403" s="407"/>
      <c r="O403" s="409"/>
      <c r="P403" s="407"/>
      <c r="Q403" s="409"/>
      <c r="R403" s="407"/>
      <c r="S403" s="407"/>
      <c r="T403" s="407"/>
      <c r="U403" s="407"/>
      <c r="V403" s="407"/>
      <c r="W403" s="407"/>
      <c r="X403" s="407"/>
      <c r="Y403" s="407"/>
      <c r="Z403" s="407"/>
      <c r="AA403" s="407"/>
      <c r="AB403" s="407"/>
      <c r="AC403" s="407"/>
      <c r="AD403" s="407"/>
      <c r="AE403" s="407"/>
      <c r="AF403" s="407"/>
      <c r="AG403" s="407"/>
      <c r="AH403" s="407"/>
    </row>
    <row r="404">
      <c r="A404" s="407"/>
      <c r="B404" s="407"/>
      <c r="C404" s="407"/>
      <c r="D404" s="407"/>
      <c r="E404" s="407"/>
      <c r="F404" s="409"/>
      <c r="G404" s="407"/>
      <c r="H404" s="407"/>
      <c r="I404" s="409"/>
      <c r="J404" s="407"/>
      <c r="K404" s="407"/>
      <c r="L404" s="409"/>
      <c r="M404" s="407"/>
      <c r="N404" s="407"/>
      <c r="O404" s="409"/>
      <c r="P404" s="407"/>
      <c r="Q404" s="409"/>
      <c r="R404" s="407"/>
      <c r="S404" s="407"/>
      <c r="T404" s="407"/>
      <c r="U404" s="407"/>
      <c r="V404" s="407"/>
      <c r="W404" s="407"/>
      <c r="X404" s="407"/>
      <c r="Y404" s="407"/>
      <c r="Z404" s="407"/>
      <c r="AA404" s="407"/>
      <c r="AB404" s="407"/>
      <c r="AC404" s="407"/>
      <c r="AD404" s="407"/>
      <c r="AE404" s="407"/>
      <c r="AF404" s="407"/>
      <c r="AG404" s="407"/>
      <c r="AH404" s="407"/>
    </row>
    <row r="405">
      <c r="A405" s="407"/>
      <c r="B405" s="407"/>
      <c r="C405" s="407"/>
      <c r="D405" s="407"/>
      <c r="E405" s="407"/>
      <c r="F405" s="409"/>
      <c r="G405" s="407"/>
      <c r="H405" s="407"/>
      <c r="I405" s="409"/>
      <c r="J405" s="407"/>
      <c r="K405" s="407"/>
      <c r="L405" s="409"/>
      <c r="M405" s="407"/>
      <c r="N405" s="407"/>
      <c r="O405" s="409"/>
      <c r="P405" s="407"/>
      <c r="Q405" s="409"/>
      <c r="R405" s="407"/>
      <c r="S405" s="407"/>
      <c r="T405" s="407"/>
      <c r="U405" s="407"/>
      <c r="V405" s="407"/>
      <c r="W405" s="407"/>
      <c r="X405" s="407"/>
      <c r="Y405" s="407"/>
      <c r="Z405" s="407"/>
      <c r="AA405" s="407"/>
      <c r="AB405" s="407"/>
      <c r="AC405" s="407"/>
      <c r="AD405" s="407"/>
      <c r="AE405" s="407"/>
      <c r="AF405" s="407"/>
      <c r="AG405" s="407"/>
      <c r="AH405" s="407"/>
    </row>
    <row r="406">
      <c r="A406" s="407"/>
      <c r="B406" s="407"/>
      <c r="C406" s="407"/>
      <c r="D406" s="407"/>
      <c r="E406" s="407"/>
      <c r="F406" s="409"/>
      <c r="G406" s="407"/>
      <c r="H406" s="407"/>
      <c r="I406" s="409"/>
      <c r="J406" s="407"/>
      <c r="K406" s="407"/>
      <c r="L406" s="409"/>
      <c r="M406" s="407"/>
      <c r="N406" s="407"/>
      <c r="O406" s="409"/>
      <c r="P406" s="407"/>
      <c r="Q406" s="409"/>
      <c r="R406" s="407"/>
      <c r="S406" s="407"/>
      <c r="T406" s="407"/>
      <c r="U406" s="407"/>
      <c r="V406" s="407"/>
      <c r="W406" s="407"/>
      <c r="X406" s="407"/>
      <c r="Y406" s="407"/>
      <c r="Z406" s="407"/>
      <c r="AA406" s="407"/>
      <c r="AB406" s="407"/>
      <c r="AC406" s="407"/>
      <c r="AD406" s="407"/>
      <c r="AE406" s="407"/>
      <c r="AF406" s="407"/>
      <c r="AG406" s="407"/>
      <c r="AH406" s="407"/>
    </row>
    <row r="407">
      <c r="A407" s="407"/>
      <c r="B407" s="407"/>
      <c r="C407" s="407"/>
      <c r="D407" s="407"/>
      <c r="E407" s="407"/>
      <c r="F407" s="409"/>
      <c r="G407" s="407"/>
      <c r="H407" s="407"/>
      <c r="I407" s="409"/>
      <c r="J407" s="407"/>
      <c r="K407" s="407"/>
      <c r="L407" s="409"/>
      <c r="M407" s="407"/>
      <c r="N407" s="407"/>
      <c r="O407" s="409"/>
      <c r="P407" s="407"/>
      <c r="Q407" s="409"/>
      <c r="R407" s="407"/>
      <c r="S407" s="407"/>
      <c r="T407" s="407"/>
      <c r="U407" s="407"/>
      <c r="V407" s="407"/>
      <c r="W407" s="407"/>
      <c r="X407" s="407"/>
      <c r="Y407" s="407"/>
      <c r="Z407" s="407"/>
      <c r="AA407" s="407"/>
      <c r="AB407" s="407"/>
      <c r="AC407" s="407"/>
      <c r="AD407" s="407"/>
      <c r="AE407" s="407"/>
      <c r="AF407" s="407"/>
      <c r="AG407" s="407"/>
      <c r="AH407" s="407"/>
    </row>
    <row r="408">
      <c r="A408" s="407"/>
      <c r="B408" s="407"/>
      <c r="C408" s="407"/>
      <c r="D408" s="407"/>
      <c r="E408" s="407"/>
      <c r="F408" s="409"/>
      <c r="G408" s="407"/>
      <c r="H408" s="407"/>
      <c r="I408" s="409"/>
      <c r="J408" s="407"/>
      <c r="K408" s="407"/>
      <c r="L408" s="409"/>
      <c r="M408" s="407"/>
      <c r="N408" s="407"/>
      <c r="O408" s="409"/>
      <c r="P408" s="407"/>
      <c r="Q408" s="409"/>
      <c r="R408" s="407"/>
      <c r="S408" s="407"/>
      <c r="T408" s="407"/>
      <c r="U408" s="407"/>
      <c r="V408" s="407"/>
      <c r="W408" s="407"/>
      <c r="X408" s="407"/>
      <c r="Y408" s="407"/>
      <c r="Z408" s="407"/>
      <c r="AA408" s="407"/>
      <c r="AB408" s="407"/>
      <c r="AC408" s="407"/>
      <c r="AD408" s="407"/>
      <c r="AE408" s="407"/>
      <c r="AF408" s="407"/>
      <c r="AG408" s="407"/>
      <c r="AH408" s="407"/>
    </row>
    <row r="409">
      <c r="A409" s="407"/>
      <c r="B409" s="407"/>
      <c r="C409" s="407"/>
      <c r="D409" s="407"/>
      <c r="E409" s="407"/>
      <c r="F409" s="409"/>
      <c r="G409" s="407"/>
      <c r="H409" s="407"/>
      <c r="I409" s="409"/>
      <c r="J409" s="407"/>
      <c r="K409" s="407"/>
      <c r="L409" s="409"/>
      <c r="M409" s="407"/>
      <c r="N409" s="407"/>
      <c r="O409" s="409"/>
      <c r="P409" s="407"/>
      <c r="Q409" s="409"/>
      <c r="R409" s="407"/>
      <c r="S409" s="407"/>
      <c r="T409" s="407"/>
      <c r="U409" s="407"/>
      <c r="V409" s="407"/>
      <c r="W409" s="407"/>
      <c r="X409" s="407"/>
      <c r="Y409" s="407"/>
      <c r="Z409" s="407"/>
      <c r="AA409" s="407"/>
      <c r="AB409" s="407"/>
      <c r="AC409" s="407"/>
      <c r="AD409" s="407"/>
      <c r="AE409" s="407"/>
      <c r="AF409" s="407"/>
      <c r="AG409" s="407"/>
      <c r="AH409" s="407"/>
    </row>
    <row r="410">
      <c r="A410" s="407"/>
      <c r="B410" s="407"/>
      <c r="C410" s="407"/>
      <c r="D410" s="407"/>
      <c r="E410" s="407"/>
      <c r="F410" s="409"/>
      <c r="G410" s="407"/>
      <c r="H410" s="407"/>
      <c r="I410" s="409"/>
      <c r="J410" s="407"/>
      <c r="K410" s="407"/>
      <c r="L410" s="409"/>
      <c r="M410" s="407"/>
      <c r="N410" s="407"/>
      <c r="O410" s="409"/>
      <c r="P410" s="407"/>
      <c r="Q410" s="409"/>
      <c r="R410" s="407"/>
      <c r="S410" s="407"/>
      <c r="T410" s="407"/>
      <c r="U410" s="407"/>
      <c r="V410" s="407"/>
      <c r="W410" s="407"/>
      <c r="X410" s="407"/>
      <c r="Y410" s="407"/>
      <c r="Z410" s="407"/>
      <c r="AA410" s="407"/>
      <c r="AB410" s="407"/>
      <c r="AC410" s="407"/>
      <c r="AD410" s="407"/>
      <c r="AE410" s="407"/>
      <c r="AF410" s="407"/>
      <c r="AG410" s="407"/>
      <c r="AH410" s="407"/>
    </row>
    <row r="411">
      <c r="A411" s="407"/>
      <c r="B411" s="407"/>
      <c r="C411" s="407"/>
      <c r="D411" s="407"/>
      <c r="E411" s="407"/>
      <c r="F411" s="409"/>
      <c r="G411" s="407"/>
      <c r="H411" s="407"/>
      <c r="I411" s="409"/>
      <c r="J411" s="407"/>
      <c r="K411" s="407"/>
      <c r="L411" s="409"/>
      <c r="M411" s="407"/>
      <c r="N411" s="407"/>
      <c r="O411" s="409"/>
      <c r="P411" s="407"/>
      <c r="Q411" s="409"/>
      <c r="R411" s="407"/>
      <c r="S411" s="407"/>
      <c r="T411" s="407"/>
      <c r="U411" s="407"/>
      <c r="V411" s="407"/>
      <c r="W411" s="407"/>
      <c r="X411" s="407"/>
      <c r="Y411" s="407"/>
      <c r="Z411" s="407"/>
      <c r="AA411" s="407"/>
      <c r="AB411" s="407"/>
      <c r="AC411" s="407"/>
      <c r="AD411" s="407"/>
      <c r="AE411" s="407"/>
      <c r="AF411" s="407"/>
      <c r="AG411" s="407"/>
      <c r="AH411" s="407"/>
    </row>
    <row r="412">
      <c r="A412" s="407"/>
      <c r="B412" s="407"/>
      <c r="C412" s="407"/>
      <c r="D412" s="407"/>
      <c r="E412" s="407"/>
      <c r="F412" s="409"/>
      <c r="G412" s="407"/>
      <c r="H412" s="407"/>
      <c r="I412" s="409"/>
      <c r="J412" s="407"/>
      <c r="K412" s="407"/>
      <c r="L412" s="409"/>
      <c r="M412" s="407"/>
      <c r="N412" s="407"/>
      <c r="O412" s="409"/>
      <c r="P412" s="407"/>
      <c r="Q412" s="409"/>
      <c r="R412" s="407"/>
      <c r="S412" s="407"/>
      <c r="T412" s="407"/>
      <c r="U412" s="407"/>
      <c r="V412" s="407"/>
      <c r="W412" s="407"/>
      <c r="X412" s="407"/>
      <c r="Y412" s="407"/>
      <c r="Z412" s="407"/>
      <c r="AA412" s="407"/>
      <c r="AB412" s="407"/>
      <c r="AC412" s="407"/>
      <c r="AD412" s="407"/>
      <c r="AE412" s="407"/>
      <c r="AF412" s="407"/>
      <c r="AG412" s="407"/>
      <c r="AH412" s="407"/>
    </row>
    <row r="413">
      <c r="A413" s="407"/>
      <c r="B413" s="407"/>
      <c r="C413" s="407"/>
      <c r="D413" s="407"/>
      <c r="E413" s="407"/>
      <c r="F413" s="409"/>
      <c r="G413" s="407"/>
      <c r="H413" s="407"/>
      <c r="I413" s="409"/>
      <c r="J413" s="407"/>
      <c r="K413" s="407"/>
      <c r="L413" s="409"/>
      <c r="M413" s="407"/>
      <c r="N413" s="407"/>
      <c r="O413" s="409"/>
      <c r="P413" s="407"/>
      <c r="Q413" s="409"/>
      <c r="R413" s="407"/>
      <c r="S413" s="407"/>
      <c r="T413" s="407"/>
      <c r="U413" s="407"/>
      <c r="V413" s="407"/>
      <c r="W413" s="407"/>
      <c r="X413" s="407"/>
      <c r="Y413" s="407"/>
      <c r="Z413" s="407"/>
      <c r="AA413" s="407"/>
      <c r="AB413" s="407"/>
      <c r="AC413" s="407"/>
      <c r="AD413" s="407"/>
      <c r="AE413" s="407"/>
      <c r="AF413" s="407"/>
      <c r="AG413" s="407"/>
      <c r="AH413" s="407"/>
    </row>
    <row r="414">
      <c r="A414" s="407"/>
      <c r="B414" s="407"/>
      <c r="C414" s="407"/>
      <c r="D414" s="407"/>
      <c r="E414" s="407"/>
      <c r="F414" s="409"/>
      <c r="G414" s="407"/>
      <c r="H414" s="407"/>
      <c r="I414" s="409"/>
      <c r="J414" s="407"/>
      <c r="K414" s="407"/>
      <c r="L414" s="409"/>
      <c r="M414" s="407"/>
      <c r="N414" s="407"/>
      <c r="O414" s="409"/>
      <c r="P414" s="407"/>
      <c r="Q414" s="409"/>
      <c r="R414" s="407"/>
      <c r="S414" s="407"/>
      <c r="T414" s="407"/>
      <c r="U414" s="407"/>
      <c r="V414" s="407"/>
      <c r="W414" s="407"/>
      <c r="X414" s="407"/>
      <c r="Y414" s="407"/>
      <c r="Z414" s="407"/>
      <c r="AA414" s="407"/>
      <c r="AB414" s="407"/>
      <c r="AC414" s="407"/>
      <c r="AD414" s="407"/>
      <c r="AE414" s="407"/>
      <c r="AF414" s="407"/>
      <c r="AG414" s="407"/>
      <c r="AH414" s="407"/>
    </row>
    <row r="415">
      <c r="A415" s="407"/>
      <c r="B415" s="407"/>
      <c r="C415" s="407"/>
      <c r="D415" s="407"/>
      <c r="E415" s="407"/>
      <c r="F415" s="409"/>
      <c r="G415" s="407"/>
      <c r="H415" s="407"/>
      <c r="I415" s="409"/>
      <c r="J415" s="407"/>
      <c r="K415" s="407"/>
      <c r="L415" s="409"/>
      <c r="M415" s="407"/>
      <c r="N415" s="407"/>
      <c r="O415" s="409"/>
      <c r="P415" s="407"/>
      <c r="Q415" s="409"/>
      <c r="R415" s="407"/>
      <c r="S415" s="407"/>
      <c r="T415" s="407"/>
      <c r="U415" s="407"/>
      <c r="V415" s="407"/>
      <c r="W415" s="407"/>
      <c r="X415" s="407"/>
      <c r="Y415" s="407"/>
      <c r="Z415" s="407"/>
      <c r="AA415" s="407"/>
      <c r="AB415" s="407"/>
      <c r="AC415" s="407"/>
      <c r="AD415" s="407"/>
      <c r="AE415" s="407"/>
      <c r="AF415" s="407"/>
      <c r="AG415" s="407"/>
      <c r="AH415" s="407"/>
    </row>
    <row r="416">
      <c r="A416" s="407"/>
      <c r="B416" s="407"/>
      <c r="C416" s="407"/>
      <c r="D416" s="407"/>
      <c r="E416" s="407"/>
      <c r="F416" s="409"/>
      <c r="G416" s="407"/>
      <c r="H416" s="407"/>
      <c r="I416" s="409"/>
      <c r="J416" s="407"/>
      <c r="K416" s="407"/>
      <c r="L416" s="409"/>
      <c r="M416" s="407"/>
      <c r="N416" s="407"/>
      <c r="O416" s="409"/>
      <c r="P416" s="407"/>
      <c r="Q416" s="409"/>
      <c r="R416" s="407"/>
      <c r="S416" s="407"/>
      <c r="T416" s="407"/>
      <c r="U416" s="407"/>
      <c r="V416" s="407"/>
      <c r="W416" s="407"/>
      <c r="X416" s="407"/>
      <c r="Y416" s="407"/>
      <c r="Z416" s="407"/>
      <c r="AA416" s="407"/>
      <c r="AB416" s="407"/>
      <c r="AC416" s="407"/>
      <c r="AD416" s="407"/>
      <c r="AE416" s="407"/>
      <c r="AF416" s="407"/>
      <c r="AG416" s="407"/>
      <c r="AH416" s="407"/>
    </row>
    <row r="417">
      <c r="A417" s="407"/>
      <c r="B417" s="407"/>
      <c r="C417" s="407"/>
      <c r="D417" s="407"/>
      <c r="E417" s="407"/>
      <c r="F417" s="409"/>
      <c r="G417" s="407"/>
      <c r="H417" s="407"/>
      <c r="I417" s="409"/>
      <c r="J417" s="407"/>
      <c r="K417" s="407"/>
      <c r="L417" s="409"/>
      <c r="M417" s="407"/>
      <c r="N417" s="407"/>
      <c r="O417" s="409"/>
      <c r="P417" s="407"/>
      <c r="Q417" s="409"/>
      <c r="R417" s="407"/>
      <c r="S417" s="407"/>
      <c r="T417" s="407"/>
      <c r="U417" s="407"/>
      <c r="V417" s="407"/>
      <c r="W417" s="407"/>
      <c r="X417" s="407"/>
      <c r="Y417" s="407"/>
      <c r="Z417" s="407"/>
      <c r="AA417" s="407"/>
      <c r="AB417" s="407"/>
      <c r="AC417" s="407"/>
      <c r="AD417" s="407"/>
      <c r="AE417" s="407"/>
      <c r="AF417" s="407"/>
      <c r="AG417" s="407"/>
      <c r="AH417" s="407"/>
    </row>
    <row r="418">
      <c r="A418" s="407"/>
      <c r="B418" s="407"/>
      <c r="C418" s="407"/>
      <c r="D418" s="407"/>
      <c r="E418" s="407"/>
      <c r="F418" s="409"/>
      <c r="G418" s="407"/>
      <c r="H418" s="407"/>
      <c r="I418" s="409"/>
      <c r="J418" s="407"/>
      <c r="K418" s="407"/>
      <c r="L418" s="409"/>
      <c r="M418" s="407"/>
      <c r="N418" s="407"/>
      <c r="O418" s="409"/>
      <c r="P418" s="407"/>
      <c r="Q418" s="409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</row>
    <row r="419">
      <c r="A419" s="407"/>
      <c r="B419" s="407"/>
      <c r="C419" s="407"/>
      <c r="D419" s="407"/>
      <c r="E419" s="407"/>
      <c r="F419" s="409"/>
      <c r="G419" s="407"/>
      <c r="H419" s="407"/>
      <c r="I419" s="409"/>
      <c r="J419" s="407"/>
      <c r="K419" s="407"/>
      <c r="L419" s="409"/>
      <c r="M419" s="407"/>
      <c r="N419" s="407"/>
      <c r="O419" s="409"/>
      <c r="P419" s="407"/>
      <c r="Q419" s="409"/>
      <c r="R419" s="407"/>
      <c r="S419" s="407"/>
      <c r="T419" s="407"/>
      <c r="U419" s="407"/>
      <c r="V419" s="407"/>
      <c r="W419" s="407"/>
      <c r="X419" s="407"/>
      <c r="Y419" s="407"/>
      <c r="Z419" s="407"/>
      <c r="AA419" s="407"/>
      <c r="AB419" s="407"/>
      <c r="AC419" s="407"/>
      <c r="AD419" s="407"/>
      <c r="AE419" s="407"/>
      <c r="AF419" s="407"/>
      <c r="AG419" s="407"/>
      <c r="AH419" s="407"/>
    </row>
    <row r="420">
      <c r="A420" s="407"/>
      <c r="B420" s="407"/>
      <c r="C420" s="407"/>
      <c r="D420" s="407"/>
      <c r="E420" s="407"/>
      <c r="F420" s="409"/>
      <c r="G420" s="407"/>
      <c r="H420" s="407"/>
      <c r="I420" s="409"/>
      <c r="J420" s="407"/>
      <c r="K420" s="407"/>
      <c r="L420" s="409"/>
      <c r="M420" s="407"/>
      <c r="N420" s="407"/>
      <c r="O420" s="409"/>
      <c r="P420" s="407"/>
      <c r="Q420" s="409"/>
      <c r="R420" s="407"/>
      <c r="S420" s="407"/>
      <c r="T420" s="407"/>
      <c r="U420" s="407"/>
      <c r="V420" s="407"/>
      <c r="W420" s="407"/>
      <c r="X420" s="407"/>
      <c r="Y420" s="407"/>
      <c r="Z420" s="407"/>
      <c r="AA420" s="407"/>
      <c r="AB420" s="407"/>
      <c r="AC420" s="407"/>
      <c r="AD420" s="407"/>
      <c r="AE420" s="407"/>
      <c r="AF420" s="407"/>
      <c r="AG420" s="407"/>
      <c r="AH420" s="407"/>
    </row>
    <row r="421">
      <c r="A421" s="407"/>
      <c r="B421" s="407"/>
      <c r="C421" s="407"/>
      <c r="D421" s="407"/>
      <c r="E421" s="407"/>
      <c r="F421" s="409"/>
      <c r="G421" s="407"/>
      <c r="H421" s="407"/>
      <c r="I421" s="409"/>
      <c r="J421" s="407"/>
      <c r="K421" s="407"/>
      <c r="L421" s="409"/>
      <c r="M421" s="407"/>
      <c r="N421" s="407"/>
      <c r="O421" s="409"/>
      <c r="P421" s="407"/>
      <c r="Q421" s="409"/>
      <c r="R421" s="407"/>
      <c r="S421" s="407"/>
      <c r="T421" s="407"/>
      <c r="U421" s="407"/>
      <c r="V421" s="407"/>
      <c r="W421" s="407"/>
      <c r="X421" s="407"/>
      <c r="Y421" s="407"/>
      <c r="Z421" s="407"/>
      <c r="AA421" s="407"/>
      <c r="AB421" s="407"/>
      <c r="AC421" s="407"/>
      <c r="AD421" s="407"/>
      <c r="AE421" s="407"/>
      <c r="AF421" s="407"/>
      <c r="AG421" s="407"/>
      <c r="AH421" s="407"/>
    </row>
    <row r="422">
      <c r="A422" s="407"/>
      <c r="B422" s="407"/>
      <c r="C422" s="407"/>
      <c r="D422" s="407"/>
      <c r="E422" s="407"/>
      <c r="F422" s="409"/>
      <c r="G422" s="407"/>
      <c r="H422" s="407"/>
      <c r="I422" s="409"/>
      <c r="J422" s="407"/>
      <c r="K422" s="407"/>
      <c r="L422" s="409"/>
      <c r="M422" s="407"/>
      <c r="N422" s="407"/>
      <c r="O422" s="409"/>
      <c r="P422" s="407"/>
      <c r="Q422" s="409"/>
      <c r="R422" s="407"/>
      <c r="S422" s="407"/>
      <c r="T422" s="407"/>
      <c r="U422" s="407"/>
      <c r="V422" s="407"/>
      <c r="W422" s="407"/>
      <c r="X422" s="407"/>
      <c r="Y422" s="407"/>
      <c r="Z422" s="407"/>
      <c r="AA422" s="407"/>
      <c r="AB422" s="407"/>
      <c r="AC422" s="407"/>
      <c r="AD422" s="407"/>
      <c r="AE422" s="407"/>
      <c r="AF422" s="407"/>
      <c r="AG422" s="407"/>
      <c r="AH422" s="407"/>
    </row>
    <row r="423">
      <c r="A423" s="407"/>
      <c r="B423" s="407"/>
      <c r="C423" s="407"/>
      <c r="D423" s="407"/>
      <c r="E423" s="407"/>
      <c r="F423" s="409"/>
      <c r="G423" s="407"/>
      <c r="H423" s="407"/>
      <c r="I423" s="409"/>
      <c r="J423" s="407"/>
      <c r="K423" s="407"/>
      <c r="L423" s="409"/>
      <c r="M423" s="407"/>
      <c r="N423" s="407"/>
      <c r="O423" s="409"/>
      <c r="P423" s="407"/>
      <c r="Q423" s="409"/>
      <c r="R423" s="407"/>
      <c r="S423" s="407"/>
      <c r="T423" s="407"/>
      <c r="U423" s="407"/>
      <c r="V423" s="407"/>
      <c r="W423" s="407"/>
      <c r="X423" s="407"/>
      <c r="Y423" s="407"/>
      <c r="Z423" s="407"/>
      <c r="AA423" s="407"/>
      <c r="AB423" s="407"/>
      <c r="AC423" s="407"/>
      <c r="AD423" s="407"/>
      <c r="AE423" s="407"/>
      <c r="AF423" s="407"/>
      <c r="AG423" s="407"/>
      <c r="AH423" s="407"/>
    </row>
    <row r="424">
      <c r="A424" s="407"/>
      <c r="B424" s="407"/>
      <c r="C424" s="407"/>
      <c r="D424" s="407"/>
      <c r="E424" s="407"/>
      <c r="F424" s="409"/>
      <c r="G424" s="407"/>
      <c r="H424" s="407"/>
      <c r="I424" s="409"/>
      <c r="J424" s="407"/>
      <c r="K424" s="407"/>
      <c r="L424" s="409"/>
      <c r="M424" s="407"/>
      <c r="N424" s="407"/>
      <c r="O424" s="409"/>
      <c r="P424" s="407"/>
      <c r="Q424" s="409"/>
      <c r="R424" s="407"/>
      <c r="S424" s="407"/>
      <c r="T424" s="407"/>
      <c r="U424" s="407"/>
      <c r="V424" s="407"/>
      <c r="W424" s="407"/>
      <c r="X424" s="407"/>
      <c r="Y424" s="407"/>
      <c r="Z424" s="407"/>
      <c r="AA424" s="407"/>
      <c r="AB424" s="407"/>
      <c r="AC424" s="407"/>
      <c r="AD424" s="407"/>
      <c r="AE424" s="407"/>
      <c r="AF424" s="407"/>
      <c r="AG424" s="407"/>
      <c r="AH424" s="407"/>
    </row>
    <row r="425">
      <c r="A425" s="407"/>
      <c r="B425" s="407"/>
      <c r="C425" s="407"/>
      <c r="D425" s="407"/>
      <c r="E425" s="407"/>
      <c r="F425" s="409"/>
      <c r="G425" s="407"/>
      <c r="H425" s="407"/>
      <c r="I425" s="409"/>
      <c r="J425" s="407"/>
      <c r="K425" s="407"/>
      <c r="L425" s="409"/>
      <c r="M425" s="407"/>
      <c r="N425" s="407"/>
      <c r="O425" s="409"/>
      <c r="P425" s="407"/>
      <c r="Q425" s="409"/>
      <c r="R425" s="407"/>
      <c r="S425" s="407"/>
      <c r="T425" s="407"/>
      <c r="U425" s="407"/>
      <c r="V425" s="407"/>
      <c r="W425" s="407"/>
      <c r="X425" s="407"/>
      <c r="Y425" s="407"/>
      <c r="Z425" s="407"/>
      <c r="AA425" s="407"/>
      <c r="AB425" s="407"/>
      <c r="AC425" s="407"/>
      <c r="AD425" s="407"/>
      <c r="AE425" s="407"/>
      <c r="AF425" s="407"/>
      <c r="AG425" s="407"/>
      <c r="AH425" s="407"/>
    </row>
    <row r="426">
      <c r="A426" s="407"/>
      <c r="B426" s="407"/>
      <c r="C426" s="407"/>
      <c r="D426" s="407"/>
      <c r="E426" s="407"/>
      <c r="F426" s="409"/>
      <c r="G426" s="407"/>
      <c r="H426" s="407"/>
      <c r="I426" s="409"/>
      <c r="J426" s="407"/>
      <c r="K426" s="407"/>
      <c r="L426" s="409"/>
      <c r="M426" s="407"/>
      <c r="N426" s="407"/>
      <c r="O426" s="409"/>
      <c r="P426" s="407"/>
      <c r="Q426" s="409"/>
      <c r="R426" s="407"/>
      <c r="S426" s="407"/>
      <c r="T426" s="407"/>
      <c r="U426" s="407"/>
      <c r="V426" s="407"/>
      <c r="W426" s="407"/>
      <c r="X426" s="407"/>
      <c r="Y426" s="407"/>
      <c r="Z426" s="407"/>
      <c r="AA426" s="407"/>
      <c r="AB426" s="407"/>
      <c r="AC426" s="407"/>
      <c r="AD426" s="407"/>
      <c r="AE426" s="407"/>
      <c r="AF426" s="407"/>
      <c r="AG426" s="407"/>
      <c r="AH426" s="407"/>
    </row>
    <row r="427">
      <c r="A427" s="407"/>
      <c r="B427" s="407"/>
      <c r="C427" s="407"/>
      <c r="D427" s="407"/>
      <c r="E427" s="407"/>
      <c r="F427" s="409"/>
      <c r="G427" s="407"/>
      <c r="H427" s="407"/>
      <c r="I427" s="409"/>
      <c r="J427" s="407"/>
      <c r="K427" s="407"/>
      <c r="L427" s="409"/>
      <c r="M427" s="407"/>
      <c r="N427" s="407"/>
      <c r="O427" s="409"/>
      <c r="P427" s="407"/>
      <c r="Q427" s="409"/>
      <c r="R427" s="407"/>
      <c r="S427" s="407"/>
      <c r="T427" s="407"/>
      <c r="U427" s="407"/>
      <c r="V427" s="407"/>
      <c r="W427" s="407"/>
      <c r="X427" s="407"/>
      <c r="Y427" s="407"/>
      <c r="Z427" s="407"/>
      <c r="AA427" s="407"/>
      <c r="AB427" s="407"/>
      <c r="AC427" s="407"/>
      <c r="AD427" s="407"/>
      <c r="AE427" s="407"/>
      <c r="AF427" s="407"/>
      <c r="AG427" s="407"/>
      <c r="AH427" s="407"/>
    </row>
    <row r="428">
      <c r="A428" s="407"/>
      <c r="B428" s="407"/>
      <c r="C428" s="407"/>
      <c r="D428" s="407"/>
      <c r="E428" s="407"/>
      <c r="F428" s="409"/>
      <c r="G428" s="407"/>
      <c r="H428" s="407"/>
      <c r="I428" s="409"/>
      <c r="J428" s="407"/>
      <c r="K428" s="407"/>
      <c r="L428" s="409"/>
      <c r="M428" s="407"/>
      <c r="N428" s="407"/>
      <c r="O428" s="409"/>
      <c r="P428" s="407"/>
      <c r="Q428" s="409"/>
      <c r="R428" s="407"/>
      <c r="S428" s="407"/>
      <c r="T428" s="407"/>
      <c r="U428" s="407"/>
      <c r="V428" s="407"/>
      <c r="W428" s="407"/>
      <c r="X428" s="407"/>
      <c r="Y428" s="407"/>
      <c r="Z428" s="407"/>
      <c r="AA428" s="407"/>
      <c r="AB428" s="407"/>
      <c r="AC428" s="407"/>
      <c r="AD428" s="407"/>
      <c r="AE428" s="407"/>
      <c r="AF428" s="407"/>
      <c r="AG428" s="407"/>
      <c r="AH428" s="407"/>
    </row>
    <row r="429">
      <c r="A429" s="407"/>
      <c r="B429" s="407"/>
      <c r="C429" s="407"/>
      <c r="D429" s="407"/>
      <c r="E429" s="407"/>
      <c r="F429" s="409"/>
      <c r="G429" s="407"/>
      <c r="H429" s="407"/>
      <c r="I429" s="409"/>
      <c r="J429" s="407"/>
      <c r="K429" s="407"/>
      <c r="L429" s="409"/>
      <c r="M429" s="407"/>
      <c r="N429" s="407"/>
      <c r="O429" s="409"/>
      <c r="P429" s="407"/>
      <c r="Q429" s="409"/>
      <c r="R429" s="407"/>
      <c r="S429" s="407"/>
      <c r="T429" s="407"/>
      <c r="U429" s="407"/>
      <c r="V429" s="407"/>
      <c r="W429" s="407"/>
      <c r="X429" s="407"/>
      <c r="Y429" s="407"/>
      <c r="Z429" s="407"/>
      <c r="AA429" s="407"/>
      <c r="AB429" s="407"/>
      <c r="AC429" s="407"/>
      <c r="AD429" s="407"/>
      <c r="AE429" s="407"/>
      <c r="AF429" s="407"/>
      <c r="AG429" s="407"/>
      <c r="AH429" s="407"/>
    </row>
    <row r="430">
      <c r="A430" s="407"/>
      <c r="B430" s="407"/>
      <c r="C430" s="407"/>
      <c r="D430" s="407"/>
      <c r="E430" s="407"/>
      <c r="F430" s="409"/>
      <c r="G430" s="407"/>
      <c r="H430" s="407"/>
      <c r="I430" s="409"/>
      <c r="J430" s="407"/>
      <c r="K430" s="407"/>
      <c r="L430" s="409"/>
      <c r="M430" s="407"/>
      <c r="N430" s="407"/>
      <c r="O430" s="409"/>
      <c r="P430" s="407"/>
      <c r="Q430" s="409"/>
      <c r="R430" s="407"/>
      <c r="S430" s="407"/>
      <c r="T430" s="407"/>
      <c r="U430" s="407"/>
      <c r="V430" s="407"/>
      <c r="W430" s="407"/>
      <c r="X430" s="407"/>
      <c r="Y430" s="407"/>
      <c r="Z430" s="407"/>
      <c r="AA430" s="407"/>
      <c r="AB430" s="407"/>
      <c r="AC430" s="407"/>
      <c r="AD430" s="407"/>
      <c r="AE430" s="407"/>
      <c r="AF430" s="407"/>
      <c r="AG430" s="407"/>
      <c r="AH430" s="407"/>
    </row>
    <row r="431">
      <c r="A431" s="407"/>
      <c r="B431" s="407"/>
      <c r="C431" s="407"/>
      <c r="D431" s="407"/>
      <c r="E431" s="407"/>
      <c r="F431" s="409"/>
      <c r="G431" s="407"/>
      <c r="H431" s="407"/>
      <c r="I431" s="409"/>
      <c r="J431" s="407"/>
      <c r="K431" s="407"/>
      <c r="L431" s="409"/>
      <c r="M431" s="407"/>
      <c r="N431" s="407"/>
      <c r="O431" s="409"/>
      <c r="P431" s="407"/>
      <c r="Q431" s="409"/>
      <c r="R431" s="407"/>
      <c r="S431" s="407"/>
      <c r="T431" s="407"/>
      <c r="U431" s="407"/>
      <c r="V431" s="407"/>
      <c r="W431" s="407"/>
      <c r="X431" s="407"/>
      <c r="Y431" s="407"/>
      <c r="Z431" s="407"/>
      <c r="AA431" s="407"/>
      <c r="AB431" s="407"/>
      <c r="AC431" s="407"/>
      <c r="AD431" s="407"/>
      <c r="AE431" s="407"/>
      <c r="AF431" s="407"/>
      <c r="AG431" s="407"/>
      <c r="AH431" s="407"/>
    </row>
    <row r="432">
      <c r="A432" s="407"/>
      <c r="B432" s="407"/>
      <c r="C432" s="407"/>
      <c r="D432" s="407"/>
      <c r="E432" s="407"/>
      <c r="F432" s="409"/>
      <c r="G432" s="407"/>
      <c r="H432" s="407"/>
      <c r="I432" s="409"/>
      <c r="J432" s="407"/>
      <c r="K432" s="407"/>
      <c r="L432" s="409"/>
      <c r="M432" s="407"/>
      <c r="N432" s="407"/>
      <c r="O432" s="409"/>
      <c r="P432" s="407"/>
      <c r="Q432" s="409"/>
      <c r="R432" s="407"/>
      <c r="S432" s="407"/>
      <c r="T432" s="407"/>
      <c r="U432" s="407"/>
      <c r="V432" s="407"/>
      <c r="W432" s="407"/>
      <c r="X432" s="407"/>
      <c r="Y432" s="407"/>
      <c r="Z432" s="407"/>
      <c r="AA432" s="407"/>
      <c r="AB432" s="407"/>
      <c r="AC432" s="407"/>
      <c r="AD432" s="407"/>
      <c r="AE432" s="407"/>
      <c r="AF432" s="407"/>
      <c r="AG432" s="407"/>
      <c r="AH432" s="407"/>
    </row>
    <row r="433">
      <c r="A433" s="407"/>
      <c r="B433" s="407"/>
      <c r="C433" s="407"/>
      <c r="D433" s="407"/>
      <c r="E433" s="407"/>
      <c r="F433" s="409"/>
      <c r="G433" s="407"/>
      <c r="H433" s="407"/>
      <c r="I433" s="409"/>
      <c r="J433" s="407"/>
      <c r="K433" s="407"/>
      <c r="L433" s="409"/>
      <c r="M433" s="407"/>
      <c r="N433" s="407"/>
      <c r="O433" s="409"/>
      <c r="P433" s="407"/>
      <c r="Q433" s="409"/>
      <c r="R433" s="407"/>
      <c r="S433" s="407"/>
      <c r="T433" s="407"/>
      <c r="U433" s="407"/>
      <c r="V433" s="407"/>
      <c r="W433" s="407"/>
      <c r="X433" s="407"/>
      <c r="Y433" s="407"/>
      <c r="Z433" s="407"/>
      <c r="AA433" s="407"/>
      <c r="AB433" s="407"/>
      <c r="AC433" s="407"/>
      <c r="AD433" s="407"/>
      <c r="AE433" s="407"/>
      <c r="AF433" s="407"/>
      <c r="AG433" s="407"/>
      <c r="AH433" s="407"/>
    </row>
    <row r="434">
      <c r="A434" s="407"/>
      <c r="B434" s="407"/>
      <c r="C434" s="407"/>
      <c r="D434" s="407"/>
      <c r="E434" s="407"/>
      <c r="F434" s="409"/>
      <c r="G434" s="407"/>
      <c r="H434" s="407"/>
      <c r="I434" s="409"/>
      <c r="J434" s="407"/>
      <c r="K434" s="407"/>
      <c r="L434" s="409"/>
      <c r="M434" s="407"/>
      <c r="N434" s="407"/>
      <c r="O434" s="409"/>
      <c r="P434" s="407"/>
      <c r="Q434" s="409"/>
      <c r="R434" s="407"/>
      <c r="S434" s="407"/>
      <c r="T434" s="407"/>
      <c r="U434" s="407"/>
      <c r="V434" s="407"/>
      <c r="W434" s="407"/>
      <c r="X434" s="407"/>
      <c r="Y434" s="407"/>
      <c r="Z434" s="407"/>
      <c r="AA434" s="407"/>
      <c r="AB434" s="407"/>
      <c r="AC434" s="407"/>
      <c r="AD434" s="407"/>
      <c r="AE434" s="407"/>
      <c r="AF434" s="407"/>
      <c r="AG434" s="407"/>
      <c r="AH434" s="407"/>
    </row>
    <row r="435">
      <c r="A435" s="407"/>
      <c r="B435" s="407"/>
      <c r="C435" s="407"/>
      <c r="D435" s="407"/>
      <c r="E435" s="407"/>
      <c r="F435" s="409"/>
      <c r="G435" s="407"/>
      <c r="H435" s="407"/>
      <c r="I435" s="409"/>
      <c r="J435" s="407"/>
      <c r="K435" s="407"/>
      <c r="L435" s="409"/>
      <c r="M435" s="407"/>
      <c r="N435" s="407"/>
      <c r="O435" s="409"/>
      <c r="P435" s="407"/>
      <c r="Q435" s="409"/>
      <c r="R435" s="407"/>
      <c r="S435" s="407"/>
      <c r="T435" s="407"/>
      <c r="U435" s="407"/>
      <c r="V435" s="407"/>
      <c r="W435" s="407"/>
      <c r="X435" s="407"/>
      <c r="Y435" s="407"/>
      <c r="Z435" s="407"/>
      <c r="AA435" s="407"/>
      <c r="AB435" s="407"/>
      <c r="AC435" s="407"/>
      <c r="AD435" s="407"/>
      <c r="AE435" s="407"/>
      <c r="AF435" s="407"/>
      <c r="AG435" s="407"/>
      <c r="AH435" s="407"/>
    </row>
    <row r="436">
      <c r="A436" s="407"/>
      <c r="B436" s="407"/>
      <c r="C436" s="407"/>
      <c r="D436" s="407"/>
      <c r="E436" s="407"/>
      <c r="F436" s="409"/>
      <c r="G436" s="407"/>
      <c r="H436" s="407"/>
      <c r="I436" s="409"/>
      <c r="J436" s="407"/>
      <c r="K436" s="407"/>
      <c r="L436" s="409"/>
      <c r="M436" s="407"/>
      <c r="N436" s="407"/>
      <c r="O436" s="409"/>
      <c r="P436" s="407"/>
      <c r="Q436" s="409"/>
      <c r="R436" s="407"/>
      <c r="S436" s="407"/>
      <c r="T436" s="407"/>
      <c r="U436" s="407"/>
      <c r="V436" s="407"/>
      <c r="W436" s="407"/>
      <c r="X436" s="407"/>
      <c r="Y436" s="407"/>
      <c r="Z436" s="407"/>
      <c r="AA436" s="407"/>
      <c r="AB436" s="407"/>
      <c r="AC436" s="407"/>
      <c r="AD436" s="407"/>
      <c r="AE436" s="407"/>
      <c r="AF436" s="407"/>
      <c r="AG436" s="407"/>
      <c r="AH436" s="407"/>
    </row>
    <row r="437">
      <c r="A437" s="407"/>
      <c r="B437" s="407"/>
      <c r="C437" s="407"/>
      <c r="D437" s="407"/>
      <c r="E437" s="407"/>
      <c r="F437" s="409"/>
      <c r="G437" s="407"/>
      <c r="H437" s="407"/>
      <c r="I437" s="409"/>
      <c r="J437" s="407"/>
      <c r="K437" s="407"/>
      <c r="L437" s="409"/>
      <c r="M437" s="407"/>
      <c r="N437" s="407"/>
      <c r="O437" s="409"/>
      <c r="P437" s="407"/>
      <c r="Q437" s="409"/>
      <c r="R437" s="407"/>
      <c r="S437" s="407"/>
      <c r="T437" s="407"/>
      <c r="U437" s="407"/>
      <c r="V437" s="407"/>
      <c r="W437" s="407"/>
      <c r="X437" s="407"/>
      <c r="Y437" s="407"/>
      <c r="Z437" s="407"/>
      <c r="AA437" s="407"/>
      <c r="AB437" s="407"/>
      <c r="AC437" s="407"/>
      <c r="AD437" s="407"/>
      <c r="AE437" s="407"/>
      <c r="AF437" s="407"/>
      <c r="AG437" s="407"/>
      <c r="AH437" s="407"/>
    </row>
    <row r="438">
      <c r="A438" s="407"/>
      <c r="B438" s="407"/>
      <c r="C438" s="407"/>
      <c r="D438" s="407"/>
      <c r="E438" s="407"/>
      <c r="F438" s="409"/>
      <c r="G438" s="407"/>
      <c r="H438" s="407"/>
      <c r="I438" s="409"/>
      <c r="J438" s="407"/>
      <c r="K438" s="407"/>
      <c r="L438" s="409"/>
      <c r="M438" s="407"/>
      <c r="N438" s="407"/>
      <c r="O438" s="409"/>
      <c r="P438" s="407"/>
      <c r="Q438" s="409"/>
      <c r="R438" s="407"/>
      <c r="S438" s="407"/>
      <c r="T438" s="407"/>
      <c r="U438" s="407"/>
      <c r="V438" s="407"/>
      <c r="W438" s="407"/>
      <c r="X438" s="407"/>
      <c r="Y438" s="407"/>
      <c r="Z438" s="407"/>
      <c r="AA438" s="407"/>
      <c r="AB438" s="407"/>
      <c r="AC438" s="407"/>
      <c r="AD438" s="407"/>
      <c r="AE438" s="407"/>
      <c r="AF438" s="407"/>
      <c r="AG438" s="407"/>
      <c r="AH438" s="407"/>
    </row>
    <row r="439">
      <c r="A439" s="407"/>
      <c r="B439" s="407"/>
      <c r="C439" s="407"/>
      <c r="D439" s="407"/>
      <c r="E439" s="407"/>
      <c r="F439" s="409"/>
      <c r="G439" s="407"/>
      <c r="H439" s="407"/>
      <c r="I439" s="409"/>
      <c r="J439" s="407"/>
      <c r="K439" s="407"/>
      <c r="L439" s="409"/>
      <c r="M439" s="407"/>
      <c r="N439" s="407"/>
      <c r="O439" s="409"/>
      <c r="P439" s="407"/>
      <c r="Q439" s="409"/>
      <c r="R439" s="407"/>
      <c r="S439" s="407"/>
      <c r="T439" s="407"/>
      <c r="U439" s="407"/>
      <c r="V439" s="407"/>
      <c r="W439" s="407"/>
      <c r="X439" s="407"/>
      <c r="Y439" s="407"/>
      <c r="Z439" s="407"/>
      <c r="AA439" s="407"/>
      <c r="AB439" s="407"/>
      <c r="AC439" s="407"/>
      <c r="AD439" s="407"/>
      <c r="AE439" s="407"/>
      <c r="AF439" s="407"/>
      <c r="AG439" s="407"/>
      <c r="AH439" s="407"/>
    </row>
    <row r="440">
      <c r="A440" s="407"/>
      <c r="B440" s="407"/>
      <c r="C440" s="407"/>
      <c r="D440" s="407"/>
      <c r="E440" s="407"/>
      <c r="F440" s="409"/>
      <c r="G440" s="407"/>
      <c r="H440" s="407"/>
      <c r="I440" s="409"/>
      <c r="J440" s="407"/>
      <c r="K440" s="407"/>
      <c r="L440" s="409"/>
      <c r="M440" s="407"/>
      <c r="N440" s="407"/>
      <c r="O440" s="409"/>
      <c r="P440" s="407"/>
      <c r="Q440" s="409"/>
      <c r="R440" s="407"/>
      <c r="S440" s="407"/>
      <c r="T440" s="407"/>
      <c r="U440" s="407"/>
      <c r="V440" s="407"/>
      <c r="W440" s="407"/>
      <c r="X440" s="407"/>
      <c r="Y440" s="407"/>
      <c r="Z440" s="407"/>
      <c r="AA440" s="407"/>
      <c r="AB440" s="407"/>
      <c r="AC440" s="407"/>
      <c r="AD440" s="407"/>
      <c r="AE440" s="407"/>
      <c r="AF440" s="407"/>
      <c r="AG440" s="407"/>
      <c r="AH440" s="407"/>
    </row>
    <row r="441">
      <c r="A441" s="407"/>
      <c r="B441" s="407"/>
      <c r="C441" s="407"/>
      <c r="D441" s="407"/>
      <c r="E441" s="407"/>
      <c r="F441" s="409"/>
      <c r="G441" s="407"/>
      <c r="H441" s="407"/>
      <c r="I441" s="409"/>
      <c r="J441" s="407"/>
      <c r="K441" s="407"/>
      <c r="L441" s="409"/>
      <c r="M441" s="407"/>
      <c r="N441" s="407"/>
      <c r="O441" s="409"/>
      <c r="P441" s="407"/>
      <c r="Q441" s="409"/>
      <c r="R441" s="407"/>
      <c r="S441" s="407"/>
      <c r="T441" s="407"/>
      <c r="U441" s="407"/>
      <c r="V441" s="407"/>
      <c r="W441" s="407"/>
      <c r="X441" s="407"/>
      <c r="Y441" s="407"/>
      <c r="Z441" s="407"/>
      <c r="AA441" s="407"/>
      <c r="AB441" s="407"/>
      <c r="AC441" s="407"/>
      <c r="AD441" s="407"/>
      <c r="AE441" s="407"/>
      <c r="AF441" s="407"/>
      <c r="AG441" s="407"/>
      <c r="AH441" s="407"/>
    </row>
    <row r="442">
      <c r="A442" s="407"/>
      <c r="B442" s="407"/>
      <c r="C442" s="407"/>
      <c r="D442" s="407"/>
      <c r="E442" s="407"/>
      <c r="F442" s="409"/>
      <c r="G442" s="407"/>
      <c r="H442" s="407"/>
      <c r="I442" s="409"/>
      <c r="J442" s="407"/>
      <c r="K442" s="407"/>
      <c r="L442" s="409"/>
      <c r="M442" s="407"/>
      <c r="N442" s="407"/>
      <c r="O442" s="409"/>
      <c r="P442" s="407"/>
      <c r="Q442" s="409"/>
      <c r="R442" s="407"/>
      <c r="S442" s="407"/>
      <c r="T442" s="407"/>
      <c r="U442" s="407"/>
      <c r="V442" s="407"/>
      <c r="W442" s="407"/>
      <c r="X442" s="407"/>
      <c r="Y442" s="407"/>
      <c r="Z442" s="407"/>
      <c r="AA442" s="407"/>
      <c r="AB442" s="407"/>
      <c r="AC442" s="407"/>
      <c r="AD442" s="407"/>
      <c r="AE442" s="407"/>
      <c r="AF442" s="407"/>
      <c r="AG442" s="407"/>
      <c r="AH442" s="407"/>
    </row>
    <row r="443">
      <c r="A443" s="407"/>
      <c r="B443" s="407"/>
      <c r="C443" s="407"/>
      <c r="D443" s="407"/>
      <c r="E443" s="407"/>
      <c r="F443" s="409"/>
      <c r="G443" s="407"/>
      <c r="H443" s="407"/>
      <c r="I443" s="409"/>
      <c r="J443" s="407"/>
      <c r="K443" s="407"/>
      <c r="L443" s="409"/>
      <c r="M443" s="407"/>
      <c r="N443" s="407"/>
      <c r="O443" s="409"/>
      <c r="P443" s="407"/>
      <c r="Q443" s="409"/>
      <c r="R443" s="407"/>
      <c r="S443" s="407"/>
      <c r="T443" s="407"/>
      <c r="U443" s="407"/>
      <c r="V443" s="407"/>
      <c r="W443" s="407"/>
      <c r="X443" s="407"/>
      <c r="Y443" s="407"/>
      <c r="Z443" s="407"/>
      <c r="AA443" s="407"/>
      <c r="AB443" s="407"/>
      <c r="AC443" s="407"/>
      <c r="AD443" s="407"/>
      <c r="AE443" s="407"/>
      <c r="AF443" s="407"/>
      <c r="AG443" s="407"/>
      <c r="AH443" s="407"/>
    </row>
    <row r="444">
      <c r="A444" s="407"/>
      <c r="B444" s="407"/>
      <c r="C444" s="407"/>
      <c r="D444" s="407"/>
      <c r="E444" s="407"/>
      <c r="F444" s="409"/>
      <c r="G444" s="407"/>
      <c r="H444" s="407"/>
      <c r="I444" s="409"/>
      <c r="J444" s="407"/>
      <c r="K444" s="407"/>
      <c r="L444" s="409"/>
      <c r="M444" s="407"/>
      <c r="N444" s="407"/>
      <c r="O444" s="409"/>
      <c r="P444" s="407"/>
      <c r="Q444" s="409"/>
      <c r="R444" s="407"/>
      <c r="S444" s="407"/>
      <c r="T444" s="407"/>
      <c r="U444" s="407"/>
      <c r="V444" s="407"/>
      <c r="W444" s="407"/>
      <c r="X444" s="407"/>
      <c r="Y444" s="407"/>
      <c r="Z444" s="407"/>
      <c r="AA444" s="407"/>
      <c r="AB444" s="407"/>
      <c r="AC444" s="407"/>
      <c r="AD444" s="407"/>
      <c r="AE444" s="407"/>
      <c r="AF444" s="407"/>
      <c r="AG444" s="407"/>
      <c r="AH444" s="407"/>
    </row>
    <row r="445">
      <c r="A445" s="407"/>
      <c r="B445" s="407"/>
      <c r="C445" s="407"/>
      <c r="D445" s="407"/>
      <c r="E445" s="407"/>
      <c r="F445" s="409"/>
      <c r="G445" s="407"/>
      <c r="H445" s="407"/>
      <c r="I445" s="409"/>
      <c r="J445" s="407"/>
      <c r="K445" s="407"/>
      <c r="L445" s="409"/>
      <c r="M445" s="407"/>
      <c r="N445" s="407"/>
      <c r="O445" s="409"/>
      <c r="P445" s="407"/>
      <c r="Q445" s="409"/>
      <c r="R445" s="407"/>
      <c r="S445" s="407"/>
      <c r="T445" s="407"/>
      <c r="U445" s="407"/>
      <c r="V445" s="407"/>
      <c r="W445" s="407"/>
      <c r="X445" s="407"/>
      <c r="Y445" s="407"/>
      <c r="Z445" s="407"/>
      <c r="AA445" s="407"/>
      <c r="AB445" s="407"/>
      <c r="AC445" s="407"/>
      <c r="AD445" s="407"/>
      <c r="AE445" s="407"/>
      <c r="AF445" s="407"/>
      <c r="AG445" s="407"/>
      <c r="AH445" s="407"/>
    </row>
    <row r="446">
      <c r="A446" s="407"/>
      <c r="B446" s="407"/>
      <c r="C446" s="407"/>
      <c r="D446" s="407"/>
      <c r="E446" s="407"/>
      <c r="F446" s="409"/>
      <c r="G446" s="407"/>
      <c r="H446" s="407"/>
      <c r="I446" s="409"/>
      <c r="J446" s="407"/>
      <c r="K446" s="407"/>
      <c r="L446" s="409"/>
      <c r="M446" s="407"/>
      <c r="N446" s="407"/>
      <c r="O446" s="409"/>
      <c r="P446" s="407"/>
      <c r="Q446" s="409"/>
      <c r="R446" s="407"/>
      <c r="S446" s="407"/>
      <c r="T446" s="407"/>
      <c r="U446" s="407"/>
      <c r="V446" s="407"/>
      <c r="W446" s="407"/>
      <c r="X446" s="407"/>
      <c r="Y446" s="407"/>
      <c r="Z446" s="407"/>
      <c r="AA446" s="407"/>
      <c r="AB446" s="407"/>
      <c r="AC446" s="407"/>
      <c r="AD446" s="407"/>
      <c r="AE446" s="407"/>
      <c r="AF446" s="407"/>
      <c r="AG446" s="407"/>
      <c r="AH446" s="407"/>
    </row>
    <row r="447">
      <c r="A447" s="407"/>
      <c r="B447" s="407"/>
      <c r="C447" s="407"/>
      <c r="D447" s="407"/>
      <c r="E447" s="407"/>
      <c r="F447" s="409"/>
      <c r="G447" s="407"/>
      <c r="H447" s="407"/>
      <c r="I447" s="409"/>
      <c r="J447" s="407"/>
      <c r="K447" s="407"/>
      <c r="L447" s="409"/>
      <c r="M447" s="407"/>
      <c r="N447" s="407"/>
      <c r="O447" s="409"/>
      <c r="P447" s="407"/>
      <c r="Q447" s="409"/>
      <c r="R447" s="407"/>
      <c r="S447" s="407"/>
      <c r="T447" s="407"/>
      <c r="U447" s="407"/>
      <c r="V447" s="407"/>
      <c r="W447" s="407"/>
      <c r="X447" s="407"/>
      <c r="Y447" s="407"/>
      <c r="Z447" s="407"/>
      <c r="AA447" s="407"/>
      <c r="AB447" s="407"/>
      <c r="AC447" s="407"/>
      <c r="AD447" s="407"/>
      <c r="AE447" s="407"/>
      <c r="AF447" s="407"/>
      <c r="AG447" s="407"/>
      <c r="AH447" s="407"/>
    </row>
    <row r="448">
      <c r="A448" s="407"/>
      <c r="B448" s="407"/>
      <c r="C448" s="407"/>
      <c r="D448" s="407"/>
      <c r="E448" s="407"/>
      <c r="F448" s="409"/>
      <c r="G448" s="407"/>
      <c r="H448" s="407"/>
      <c r="I448" s="409"/>
      <c r="J448" s="407"/>
      <c r="K448" s="407"/>
      <c r="L448" s="409"/>
      <c r="M448" s="407"/>
      <c r="N448" s="407"/>
      <c r="O448" s="409"/>
      <c r="P448" s="407"/>
      <c r="Q448" s="409"/>
      <c r="R448" s="407"/>
      <c r="S448" s="407"/>
      <c r="T448" s="407"/>
      <c r="U448" s="407"/>
      <c r="V448" s="407"/>
      <c r="W448" s="407"/>
      <c r="X448" s="407"/>
      <c r="Y448" s="407"/>
      <c r="Z448" s="407"/>
      <c r="AA448" s="407"/>
      <c r="AB448" s="407"/>
      <c r="AC448" s="407"/>
      <c r="AD448" s="407"/>
      <c r="AE448" s="407"/>
      <c r="AF448" s="407"/>
      <c r="AG448" s="407"/>
      <c r="AH448" s="407"/>
    </row>
    <row r="449">
      <c r="A449" s="407"/>
      <c r="B449" s="407"/>
      <c r="C449" s="407"/>
      <c r="D449" s="407"/>
      <c r="E449" s="407"/>
      <c r="F449" s="409"/>
      <c r="G449" s="407"/>
      <c r="H449" s="407"/>
      <c r="I449" s="409"/>
      <c r="J449" s="407"/>
      <c r="K449" s="407"/>
      <c r="L449" s="409"/>
      <c r="M449" s="407"/>
      <c r="N449" s="407"/>
      <c r="O449" s="409"/>
      <c r="P449" s="407"/>
      <c r="Q449" s="409"/>
      <c r="R449" s="407"/>
      <c r="S449" s="407"/>
      <c r="T449" s="407"/>
      <c r="U449" s="407"/>
      <c r="V449" s="407"/>
      <c r="W449" s="407"/>
      <c r="X449" s="407"/>
      <c r="Y449" s="407"/>
      <c r="Z449" s="407"/>
      <c r="AA449" s="407"/>
      <c r="AB449" s="407"/>
      <c r="AC449" s="407"/>
      <c r="AD449" s="407"/>
      <c r="AE449" s="407"/>
      <c r="AF449" s="407"/>
      <c r="AG449" s="407"/>
      <c r="AH449" s="407"/>
    </row>
    <row r="450">
      <c r="A450" s="407"/>
      <c r="B450" s="407"/>
      <c r="C450" s="407"/>
      <c r="D450" s="407"/>
      <c r="E450" s="407"/>
      <c r="F450" s="409"/>
      <c r="G450" s="407"/>
      <c r="H450" s="407"/>
      <c r="I450" s="409"/>
      <c r="J450" s="407"/>
      <c r="K450" s="407"/>
      <c r="L450" s="409"/>
      <c r="M450" s="407"/>
      <c r="N450" s="407"/>
      <c r="O450" s="409"/>
      <c r="P450" s="407"/>
      <c r="Q450" s="409"/>
      <c r="R450" s="407"/>
      <c r="S450" s="407"/>
      <c r="T450" s="407"/>
      <c r="U450" s="407"/>
      <c r="V450" s="407"/>
      <c r="W450" s="407"/>
      <c r="X450" s="407"/>
      <c r="Y450" s="407"/>
      <c r="Z450" s="407"/>
      <c r="AA450" s="407"/>
      <c r="AB450" s="407"/>
      <c r="AC450" s="407"/>
      <c r="AD450" s="407"/>
      <c r="AE450" s="407"/>
      <c r="AF450" s="407"/>
      <c r="AG450" s="407"/>
      <c r="AH450" s="407"/>
    </row>
    <row r="451">
      <c r="A451" s="407"/>
      <c r="B451" s="407"/>
      <c r="C451" s="407"/>
      <c r="D451" s="407"/>
      <c r="E451" s="407"/>
      <c r="F451" s="409"/>
      <c r="G451" s="407"/>
      <c r="H451" s="407"/>
      <c r="I451" s="409"/>
      <c r="J451" s="407"/>
      <c r="K451" s="407"/>
      <c r="L451" s="409"/>
      <c r="M451" s="407"/>
      <c r="N451" s="407"/>
      <c r="O451" s="409"/>
      <c r="P451" s="407"/>
      <c r="Q451" s="409"/>
      <c r="R451" s="407"/>
      <c r="S451" s="407"/>
      <c r="T451" s="407"/>
      <c r="U451" s="407"/>
      <c r="V451" s="407"/>
      <c r="W451" s="407"/>
      <c r="X451" s="407"/>
      <c r="Y451" s="407"/>
      <c r="Z451" s="407"/>
      <c r="AA451" s="407"/>
      <c r="AB451" s="407"/>
      <c r="AC451" s="407"/>
      <c r="AD451" s="407"/>
      <c r="AE451" s="407"/>
      <c r="AF451" s="407"/>
      <c r="AG451" s="407"/>
      <c r="AH451" s="407"/>
    </row>
    <row r="452">
      <c r="A452" s="407"/>
      <c r="B452" s="407"/>
      <c r="C452" s="407"/>
      <c r="D452" s="407"/>
      <c r="E452" s="407"/>
      <c r="F452" s="409"/>
      <c r="G452" s="407"/>
      <c r="H452" s="407"/>
      <c r="I452" s="409"/>
      <c r="J452" s="407"/>
      <c r="K452" s="407"/>
      <c r="L452" s="409"/>
      <c r="M452" s="407"/>
      <c r="N452" s="407"/>
      <c r="O452" s="409"/>
      <c r="P452" s="407"/>
      <c r="Q452" s="409"/>
      <c r="R452" s="407"/>
      <c r="S452" s="407"/>
      <c r="T452" s="407"/>
      <c r="U452" s="407"/>
      <c r="V452" s="407"/>
      <c r="W452" s="407"/>
      <c r="X452" s="407"/>
      <c r="Y452" s="407"/>
      <c r="Z452" s="407"/>
      <c r="AA452" s="407"/>
      <c r="AB452" s="407"/>
      <c r="AC452" s="407"/>
      <c r="AD452" s="407"/>
      <c r="AE452" s="407"/>
      <c r="AF452" s="407"/>
      <c r="AG452" s="407"/>
      <c r="AH452" s="407"/>
    </row>
    <row r="453">
      <c r="A453" s="407"/>
      <c r="B453" s="407"/>
      <c r="C453" s="407"/>
      <c r="D453" s="407"/>
      <c r="E453" s="407"/>
      <c r="F453" s="409"/>
      <c r="G453" s="407"/>
      <c r="H453" s="407"/>
      <c r="I453" s="409"/>
      <c r="J453" s="407"/>
      <c r="K453" s="407"/>
      <c r="L453" s="409"/>
      <c r="M453" s="407"/>
      <c r="N453" s="407"/>
      <c r="O453" s="409"/>
      <c r="P453" s="407"/>
      <c r="Q453" s="409"/>
      <c r="R453" s="407"/>
      <c r="S453" s="407"/>
      <c r="T453" s="407"/>
      <c r="U453" s="407"/>
      <c r="V453" s="407"/>
      <c r="W453" s="407"/>
      <c r="X453" s="407"/>
      <c r="Y453" s="407"/>
      <c r="Z453" s="407"/>
      <c r="AA453" s="407"/>
      <c r="AB453" s="407"/>
      <c r="AC453" s="407"/>
      <c r="AD453" s="407"/>
      <c r="AE453" s="407"/>
      <c r="AF453" s="407"/>
      <c r="AG453" s="407"/>
      <c r="AH453" s="407"/>
    </row>
    <row r="454">
      <c r="A454" s="407"/>
      <c r="B454" s="407"/>
      <c r="C454" s="407"/>
      <c r="D454" s="407"/>
      <c r="E454" s="407"/>
      <c r="F454" s="409"/>
      <c r="G454" s="407"/>
      <c r="H454" s="407"/>
      <c r="I454" s="409"/>
      <c r="J454" s="407"/>
      <c r="K454" s="407"/>
      <c r="L454" s="409"/>
      <c r="M454" s="407"/>
      <c r="N454" s="407"/>
      <c r="O454" s="409"/>
      <c r="P454" s="407"/>
      <c r="Q454" s="409"/>
      <c r="R454" s="407"/>
      <c r="S454" s="407"/>
      <c r="T454" s="407"/>
      <c r="U454" s="407"/>
      <c r="V454" s="407"/>
      <c r="W454" s="407"/>
      <c r="X454" s="407"/>
      <c r="Y454" s="407"/>
      <c r="Z454" s="407"/>
      <c r="AA454" s="407"/>
      <c r="AB454" s="407"/>
      <c r="AC454" s="407"/>
      <c r="AD454" s="407"/>
      <c r="AE454" s="407"/>
      <c r="AF454" s="407"/>
      <c r="AG454" s="407"/>
      <c r="AH454" s="407"/>
    </row>
    <row r="455">
      <c r="A455" s="407"/>
      <c r="B455" s="407"/>
      <c r="C455" s="407"/>
      <c r="D455" s="407"/>
      <c r="E455" s="407"/>
      <c r="F455" s="409"/>
      <c r="G455" s="407"/>
      <c r="H455" s="407"/>
      <c r="I455" s="409"/>
      <c r="J455" s="407"/>
      <c r="K455" s="407"/>
      <c r="L455" s="409"/>
      <c r="M455" s="407"/>
      <c r="N455" s="407"/>
      <c r="O455" s="409"/>
      <c r="P455" s="407"/>
      <c r="Q455" s="409"/>
      <c r="R455" s="407"/>
      <c r="S455" s="407"/>
      <c r="T455" s="407"/>
      <c r="U455" s="407"/>
      <c r="V455" s="407"/>
      <c r="W455" s="407"/>
      <c r="X455" s="407"/>
      <c r="Y455" s="407"/>
      <c r="Z455" s="407"/>
      <c r="AA455" s="407"/>
      <c r="AB455" s="407"/>
      <c r="AC455" s="407"/>
      <c r="AD455" s="407"/>
      <c r="AE455" s="407"/>
      <c r="AF455" s="407"/>
      <c r="AG455" s="407"/>
      <c r="AH455" s="407"/>
    </row>
    <row r="456">
      <c r="A456" s="407"/>
      <c r="B456" s="407"/>
      <c r="C456" s="407"/>
      <c r="D456" s="407"/>
      <c r="E456" s="407"/>
      <c r="F456" s="409"/>
      <c r="G456" s="407"/>
      <c r="H456" s="407"/>
      <c r="I456" s="409"/>
      <c r="J456" s="407"/>
      <c r="K456" s="407"/>
      <c r="L456" s="409"/>
      <c r="M456" s="407"/>
      <c r="N456" s="407"/>
      <c r="O456" s="409"/>
      <c r="P456" s="407"/>
      <c r="Q456" s="409"/>
      <c r="R456" s="407"/>
      <c r="S456" s="407"/>
      <c r="T456" s="407"/>
      <c r="U456" s="407"/>
      <c r="V456" s="407"/>
      <c r="W456" s="407"/>
      <c r="X456" s="407"/>
      <c r="Y456" s="407"/>
      <c r="Z456" s="407"/>
      <c r="AA456" s="407"/>
      <c r="AB456" s="407"/>
      <c r="AC456" s="407"/>
      <c r="AD456" s="407"/>
      <c r="AE456" s="407"/>
      <c r="AF456" s="407"/>
      <c r="AG456" s="407"/>
      <c r="AH456" s="407"/>
    </row>
    <row r="457">
      <c r="A457" s="407"/>
      <c r="B457" s="407"/>
      <c r="C457" s="407"/>
      <c r="D457" s="407"/>
      <c r="E457" s="407"/>
      <c r="F457" s="409"/>
      <c r="G457" s="407"/>
      <c r="H457" s="407"/>
      <c r="I457" s="409"/>
      <c r="J457" s="407"/>
      <c r="K457" s="407"/>
      <c r="L457" s="409"/>
      <c r="M457" s="407"/>
      <c r="N457" s="407"/>
      <c r="O457" s="409"/>
      <c r="P457" s="407"/>
      <c r="Q457" s="409"/>
      <c r="R457" s="407"/>
      <c r="S457" s="407"/>
      <c r="T457" s="407"/>
      <c r="U457" s="407"/>
      <c r="V457" s="407"/>
      <c r="W457" s="407"/>
      <c r="X457" s="407"/>
      <c r="Y457" s="407"/>
      <c r="Z457" s="407"/>
      <c r="AA457" s="407"/>
      <c r="AB457" s="407"/>
      <c r="AC457" s="407"/>
      <c r="AD457" s="407"/>
      <c r="AE457" s="407"/>
      <c r="AF457" s="407"/>
      <c r="AG457" s="407"/>
      <c r="AH457" s="407"/>
    </row>
    <row r="458">
      <c r="A458" s="407"/>
      <c r="B458" s="407"/>
      <c r="C458" s="407"/>
      <c r="D458" s="407"/>
      <c r="E458" s="407"/>
      <c r="F458" s="409"/>
      <c r="G458" s="407"/>
      <c r="H458" s="407"/>
      <c r="I458" s="409"/>
      <c r="J458" s="407"/>
      <c r="K458" s="407"/>
      <c r="L458" s="409"/>
      <c r="M458" s="407"/>
      <c r="N458" s="407"/>
      <c r="O458" s="409"/>
      <c r="P458" s="407"/>
      <c r="Q458" s="409"/>
      <c r="R458" s="407"/>
      <c r="S458" s="407"/>
      <c r="T458" s="407"/>
      <c r="U458" s="407"/>
      <c r="V458" s="407"/>
      <c r="W458" s="407"/>
      <c r="X458" s="407"/>
      <c r="Y458" s="407"/>
      <c r="Z458" s="407"/>
      <c r="AA458" s="407"/>
      <c r="AB458" s="407"/>
      <c r="AC458" s="407"/>
      <c r="AD458" s="407"/>
      <c r="AE458" s="407"/>
      <c r="AF458" s="407"/>
      <c r="AG458" s="407"/>
      <c r="AH458" s="407"/>
    </row>
    <row r="459">
      <c r="A459" s="407"/>
      <c r="B459" s="407"/>
      <c r="C459" s="407"/>
      <c r="D459" s="407"/>
      <c r="E459" s="407"/>
      <c r="F459" s="409"/>
      <c r="G459" s="407"/>
      <c r="H459" s="407"/>
      <c r="I459" s="409"/>
      <c r="J459" s="407"/>
      <c r="K459" s="407"/>
      <c r="L459" s="409"/>
      <c r="M459" s="407"/>
      <c r="N459" s="407"/>
      <c r="O459" s="409"/>
      <c r="P459" s="407"/>
      <c r="Q459" s="409"/>
      <c r="R459" s="407"/>
      <c r="S459" s="407"/>
      <c r="T459" s="407"/>
      <c r="U459" s="407"/>
      <c r="V459" s="407"/>
      <c r="W459" s="407"/>
      <c r="X459" s="407"/>
      <c r="Y459" s="407"/>
      <c r="Z459" s="407"/>
      <c r="AA459" s="407"/>
      <c r="AB459" s="407"/>
      <c r="AC459" s="407"/>
      <c r="AD459" s="407"/>
      <c r="AE459" s="407"/>
      <c r="AF459" s="407"/>
      <c r="AG459" s="407"/>
      <c r="AH459" s="407"/>
    </row>
    <row r="460">
      <c r="A460" s="407"/>
      <c r="B460" s="407"/>
      <c r="C460" s="407"/>
      <c r="D460" s="407"/>
      <c r="E460" s="407"/>
      <c r="F460" s="409"/>
      <c r="G460" s="407"/>
      <c r="H460" s="407"/>
      <c r="I460" s="409"/>
      <c r="J460" s="407"/>
      <c r="K460" s="407"/>
      <c r="L460" s="409"/>
      <c r="M460" s="407"/>
      <c r="N460" s="407"/>
      <c r="O460" s="409"/>
      <c r="P460" s="407"/>
      <c r="Q460" s="409"/>
      <c r="R460" s="407"/>
      <c r="S460" s="407"/>
      <c r="T460" s="407"/>
      <c r="U460" s="407"/>
      <c r="V460" s="407"/>
      <c r="W460" s="407"/>
      <c r="X460" s="407"/>
      <c r="Y460" s="407"/>
      <c r="Z460" s="407"/>
      <c r="AA460" s="407"/>
      <c r="AB460" s="407"/>
      <c r="AC460" s="407"/>
      <c r="AD460" s="407"/>
      <c r="AE460" s="407"/>
      <c r="AF460" s="407"/>
      <c r="AG460" s="407"/>
      <c r="AH460" s="407"/>
    </row>
    <row r="461">
      <c r="A461" s="407"/>
      <c r="B461" s="407"/>
      <c r="C461" s="407"/>
      <c r="D461" s="407"/>
      <c r="E461" s="407"/>
      <c r="F461" s="409"/>
      <c r="G461" s="407"/>
      <c r="H461" s="407"/>
      <c r="I461" s="409"/>
      <c r="J461" s="407"/>
      <c r="K461" s="407"/>
      <c r="L461" s="409"/>
      <c r="M461" s="407"/>
      <c r="N461" s="407"/>
      <c r="O461" s="409"/>
      <c r="P461" s="407"/>
      <c r="Q461" s="409"/>
      <c r="R461" s="407"/>
      <c r="S461" s="407"/>
      <c r="T461" s="407"/>
      <c r="U461" s="407"/>
      <c r="V461" s="407"/>
      <c r="W461" s="407"/>
      <c r="X461" s="407"/>
      <c r="Y461" s="407"/>
      <c r="Z461" s="407"/>
      <c r="AA461" s="407"/>
      <c r="AB461" s="407"/>
      <c r="AC461" s="407"/>
      <c r="AD461" s="407"/>
      <c r="AE461" s="407"/>
      <c r="AF461" s="407"/>
      <c r="AG461" s="407"/>
      <c r="AH461" s="407"/>
    </row>
    <row r="462">
      <c r="A462" s="407"/>
      <c r="B462" s="407"/>
      <c r="C462" s="407"/>
      <c r="D462" s="407"/>
      <c r="E462" s="407"/>
      <c r="F462" s="409"/>
      <c r="G462" s="407"/>
      <c r="H462" s="407"/>
      <c r="I462" s="409"/>
      <c r="J462" s="407"/>
      <c r="K462" s="407"/>
      <c r="L462" s="409"/>
      <c r="M462" s="407"/>
      <c r="N462" s="407"/>
      <c r="O462" s="409"/>
      <c r="P462" s="407"/>
      <c r="Q462" s="409"/>
      <c r="R462" s="407"/>
      <c r="S462" s="407"/>
      <c r="T462" s="407"/>
      <c r="U462" s="407"/>
      <c r="V462" s="407"/>
      <c r="W462" s="407"/>
      <c r="X462" s="407"/>
      <c r="Y462" s="407"/>
      <c r="Z462" s="407"/>
      <c r="AA462" s="407"/>
      <c r="AB462" s="407"/>
      <c r="AC462" s="407"/>
      <c r="AD462" s="407"/>
      <c r="AE462" s="407"/>
      <c r="AF462" s="407"/>
      <c r="AG462" s="407"/>
      <c r="AH462" s="407"/>
    </row>
    <row r="463">
      <c r="A463" s="407"/>
      <c r="B463" s="407"/>
      <c r="C463" s="407"/>
      <c r="D463" s="407"/>
      <c r="E463" s="407"/>
      <c r="F463" s="409"/>
      <c r="G463" s="407"/>
      <c r="H463" s="407"/>
      <c r="I463" s="409"/>
      <c r="J463" s="407"/>
      <c r="K463" s="407"/>
      <c r="L463" s="409"/>
      <c r="M463" s="407"/>
      <c r="N463" s="407"/>
      <c r="O463" s="409"/>
      <c r="P463" s="407"/>
      <c r="Q463" s="409"/>
      <c r="R463" s="407"/>
      <c r="S463" s="407"/>
      <c r="T463" s="407"/>
      <c r="U463" s="407"/>
      <c r="V463" s="407"/>
      <c r="W463" s="407"/>
      <c r="X463" s="407"/>
      <c r="Y463" s="407"/>
      <c r="Z463" s="407"/>
      <c r="AA463" s="407"/>
      <c r="AB463" s="407"/>
      <c r="AC463" s="407"/>
      <c r="AD463" s="407"/>
      <c r="AE463" s="407"/>
      <c r="AF463" s="407"/>
      <c r="AG463" s="407"/>
      <c r="AH463" s="407"/>
    </row>
    <row r="464">
      <c r="A464" s="407"/>
      <c r="B464" s="407"/>
      <c r="C464" s="407"/>
      <c r="D464" s="407"/>
      <c r="E464" s="407"/>
      <c r="F464" s="409"/>
      <c r="G464" s="407"/>
      <c r="H464" s="407"/>
      <c r="I464" s="409"/>
      <c r="J464" s="407"/>
      <c r="K464" s="407"/>
      <c r="L464" s="409"/>
      <c r="M464" s="407"/>
      <c r="N464" s="407"/>
      <c r="O464" s="409"/>
      <c r="P464" s="407"/>
      <c r="Q464" s="409"/>
      <c r="R464" s="407"/>
      <c r="S464" s="407"/>
      <c r="T464" s="407"/>
      <c r="U464" s="407"/>
      <c r="V464" s="407"/>
      <c r="W464" s="407"/>
      <c r="X464" s="407"/>
      <c r="Y464" s="407"/>
      <c r="Z464" s="407"/>
      <c r="AA464" s="407"/>
      <c r="AB464" s="407"/>
      <c r="AC464" s="407"/>
      <c r="AD464" s="407"/>
      <c r="AE464" s="407"/>
      <c r="AF464" s="407"/>
      <c r="AG464" s="407"/>
      <c r="AH464" s="407"/>
    </row>
    <row r="465">
      <c r="A465" s="407"/>
      <c r="B465" s="407"/>
      <c r="C465" s="407"/>
      <c r="D465" s="407"/>
      <c r="E465" s="407"/>
      <c r="F465" s="409"/>
      <c r="G465" s="407"/>
      <c r="H465" s="407"/>
      <c r="I465" s="409"/>
      <c r="J465" s="407"/>
      <c r="K465" s="407"/>
      <c r="L465" s="409"/>
      <c r="M465" s="407"/>
      <c r="N465" s="407"/>
      <c r="O465" s="409"/>
      <c r="P465" s="407"/>
      <c r="Q465" s="409"/>
      <c r="R465" s="407"/>
      <c r="S465" s="407"/>
      <c r="T465" s="407"/>
      <c r="U465" s="407"/>
      <c r="V465" s="407"/>
      <c r="W465" s="407"/>
      <c r="X465" s="407"/>
      <c r="Y465" s="407"/>
      <c r="Z465" s="407"/>
      <c r="AA465" s="407"/>
      <c r="AB465" s="407"/>
      <c r="AC465" s="407"/>
      <c r="AD465" s="407"/>
      <c r="AE465" s="407"/>
      <c r="AF465" s="407"/>
      <c r="AG465" s="407"/>
      <c r="AH465" s="407"/>
    </row>
    <row r="466">
      <c r="A466" s="407"/>
      <c r="B466" s="407"/>
      <c r="C466" s="407"/>
      <c r="D466" s="407"/>
      <c r="E466" s="407"/>
      <c r="F466" s="409"/>
      <c r="G466" s="407"/>
      <c r="H466" s="407"/>
      <c r="I466" s="409"/>
      <c r="J466" s="407"/>
      <c r="K466" s="407"/>
      <c r="L466" s="409"/>
      <c r="M466" s="407"/>
      <c r="N466" s="407"/>
      <c r="O466" s="409"/>
      <c r="P466" s="407"/>
      <c r="Q466" s="409"/>
      <c r="R466" s="407"/>
      <c r="S466" s="407"/>
      <c r="T466" s="407"/>
      <c r="U466" s="407"/>
      <c r="V466" s="407"/>
      <c r="W466" s="407"/>
      <c r="X466" s="407"/>
      <c r="Y466" s="407"/>
      <c r="Z466" s="407"/>
      <c r="AA466" s="407"/>
      <c r="AB466" s="407"/>
      <c r="AC466" s="407"/>
      <c r="AD466" s="407"/>
      <c r="AE466" s="407"/>
      <c r="AF466" s="407"/>
      <c r="AG466" s="407"/>
      <c r="AH466" s="407"/>
    </row>
    <row r="467">
      <c r="A467" s="407"/>
      <c r="B467" s="407"/>
      <c r="C467" s="407"/>
      <c r="D467" s="407"/>
      <c r="E467" s="407"/>
      <c r="F467" s="409"/>
      <c r="G467" s="407"/>
      <c r="H467" s="407"/>
      <c r="I467" s="409"/>
      <c r="J467" s="407"/>
      <c r="K467" s="407"/>
      <c r="L467" s="409"/>
      <c r="M467" s="407"/>
      <c r="N467" s="407"/>
      <c r="O467" s="409"/>
      <c r="P467" s="407"/>
      <c r="Q467" s="409"/>
      <c r="R467" s="407"/>
      <c r="S467" s="407"/>
      <c r="T467" s="407"/>
      <c r="U467" s="407"/>
      <c r="V467" s="407"/>
      <c r="W467" s="407"/>
      <c r="X467" s="407"/>
      <c r="Y467" s="407"/>
      <c r="Z467" s="407"/>
      <c r="AA467" s="407"/>
      <c r="AB467" s="407"/>
      <c r="AC467" s="407"/>
      <c r="AD467" s="407"/>
      <c r="AE467" s="407"/>
      <c r="AF467" s="407"/>
      <c r="AG467" s="407"/>
      <c r="AH467" s="407"/>
    </row>
    <row r="468">
      <c r="A468" s="407"/>
      <c r="B468" s="407"/>
      <c r="C468" s="407"/>
      <c r="D468" s="407"/>
      <c r="E468" s="407"/>
      <c r="F468" s="409"/>
      <c r="G468" s="407"/>
      <c r="H468" s="407"/>
      <c r="I468" s="409"/>
      <c r="J468" s="407"/>
      <c r="K468" s="407"/>
      <c r="L468" s="409"/>
      <c r="M468" s="407"/>
      <c r="N468" s="407"/>
      <c r="O468" s="409"/>
      <c r="P468" s="407"/>
      <c r="Q468" s="409"/>
      <c r="R468" s="407"/>
      <c r="S468" s="407"/>
      <c r="T468" s="407"/>
      <c r="U468" s="407"/>
      <c r="V468" s="407"/>
      <c r="W468" s="407"/>
      <c r="X468" s="407"/>
      <c r="Y468" s="407"/>
      <c r="Z468" s="407"/>
      <c r="AA468" s="407"/>
      <c r="AB468" s="407"/>
      <c r="AC468" s="407"/>
      <c r="AD468" s="407"/>
      <c r="AE468" s="407"/>
      <c r="AF468" s="407"/>
      <c r="AG468" s="407"/>
      <c r="AH468" s="407"/>
    </row>
    <row r="469">
      <c r="A469" s="407"/>
      <c r="B469" s="407"/>
      <c r="C469" s="407"/>
      <c r="D469" s="407"/>
      <c r="E469" s="407"/>
      <c r="F469" s="409"/>
      <c r="G469" s="407"/>
      <c r="H469" s="407"/>
      <c r="I469" s="409"/>
      <c r="J469" s="407"/>
      <c r="K469" s="407"/>
      <c r="L469" s="409"/>
      <c r="M469" s="407"/>
      <c r="N469" s="407"/>
      <c r="O469" s="409"/>
      <c r="P469" s="407"/>
      <c r="Q469" s="409"/>
      <c r="R469" s="407"/>
      <c r="S469" s="407"/>
      <c r="T469" s="407"/>
      <c r="U469" s="407"/>
      <c r="V469" s="407"/>
      <c r="W469" s="407"/>
      <c r="X469" s="407"/>
      <c r="Y469" s="407"/>
      <c r="Z469" s="407"/>
      <c r="AA469" s="407"/>
      <c r="AB469" s="407"/>
      <c r="AC469" s="407"/>
      <c r="AD469" s="407"/>
      <c r="AE469" s="407"/>
      <c r="AF469" s="407"/>
      <c r="AG469" s="407"/>
      <c r="AH469" s="407"/>
    </row>
    <row r="470">
      <c r="A470" s="407"/>
      <c r="B470" s="407"/>
      <c r="C470" s="407"/>
      <c r="D470" s="407"/>
      <c r="E470" s="407"/>
      <c r="F470" s="409"/>
      <c r="G470" s="407"/>
      <c r="H470" s="407"/>
      <c r="I470" s="409"/>
      <c r="J470" s="407"/>
      <c r="K470" s="407"/>
      <c r="L470" s="409"/>
      <c r="M470" s="407"/>
      <c r="N470" s="407"/>
      <c r="O470" s="409"/>
      <c r="P470" s="407"/>
      <c r="Q470" s="409"/>
      <c r="R470" s="407"/>
      <c r="S470" s="407"/>
      <c r="T470" s="407"/>
      <c r="U470" s="407"/>
      <c r="V470" s="407"/>
      <c r="W470" s="407"/>
      <c r="X470" s="407"/>
      <c r="Y470" s="407"/>
      <c r="Z470" s="407"/>
      <c r="AA470" s="407"/>
      <c r="AB470" s="407"/>
      <c r="AC470" s="407"/>
      <c r="AD470" s="407"/>
      <c r="AE470" s="407"/>
      <c r="AF470" s="407"/>
      <c r="AG470" s="407"/>
      <c r="AH470" s="407"/>
    </row>
    <row r="471">
      <c r="A471" s="407"/>
      <c r="B471" s="407"/>
      <c r="C471" s="407"/>
      <c r="D471" s="407"/>
      <c r="E471" s="407"/>
      <c r="F471" s="409"/>
      <c r="G471" s="407"/>
      <c r="H471" s="407"/>
      <c r="I471" s="409"/>
      <c r="J471" s="407"/>
      <c r="K471" s="407"/>
      <c r="L471" s="409"/>
      <c r="M471" s="407"/>
      <c r="N471" s="407"/>
      <c r="O471" s="409"/>
      <c r="P471" s="407"/>
      <c r="Q471" s="409"/>
      <c r="R471" s="407"/>
      <c r="S471" s="407"/>
      <c r="T471" s="407"/>
      <c r="U471" s="407"/>
      <c r="V471" s="407"/>
      <c r="W471" s="407"/>
      <c r="X471" s="407"/>
      <c r="Y471" s="407"/>
      <c r="Z471" s="407"/>
      <c r="AA471" s="407"/>
      <c r="AB471" s="407"/>
      <c r="AC471" s="407"/>
      <c r="AD471" s="407"/>
      <c r="AE471" s="407"/>
      <c r="AF471" s="407"/>
      <c r="AG471" s="407"/>
      <c r="AH471" s="407"/>
    </row>
    <row r="472">
      <c r="A472" s="407"/>
      <c r="B472" s="407"/>
      <c r="C472" s="407"/>
      <c r="D472" s="407"/>
      <c r="E472" s="407"/>
      <c r="F472" s="409"/>
      <c r="G472" s="407"/>
      <c r="H472" s="407"/>
      <c r="I472" s="409"/>
      <c r="J472" s="407"/>
      <c r="K472" s="407"/>
      <c r="L472" s="409"/>
      <c r="M472" s="407"/>
      <c r="N472" s="407"/>
      <c r="O472" s="409"/>
      <c r="P472" s="407"/>
      <c r="Q472" s="409"/>
      <c r="R472" s="407"/>
      <c r="S472" s="407"/>
      <c r="T472" s="407"/>
      <c r="U472" s="407"/>
      <c r="V472" s="407"/>
      <c r="W472" s="407"/>
      <c r="X472" s="407"/>
      <c r="Y472" s="407"/>
      <c r="Z472" s="407"/>
      <c r="AA472" s="407"/>
      <c r="AB472" s="407"/>
      <c r="AC472" s="407"/>
      <c r="AD472" s="407"/>
      <c r="AE472" s="407"/>
      <c r="AF472" s="407"/>
      <c r="AG472" s="407"/>
      <c r="AH472" s="407"/>
    </row>
    <row r="473">
      <c r="A473" s="407"/>
      <c r="B473" s="407"/>
      <c r="C473" s="407"/>
      <c r="D473" s="407"/>
      <c r="E473" s="407"/>
      <c r="F473" s="409"/>
      <c r="G473" s="407"/>
      <c r="H473" s="407"/>
      <c r="I473" s="409"/>
      <c r="J473" s="407"/>
      <c r="K473" s="407"/>
      <c r="L473" s="409"/>
      <c r="M473" s="407"/>
      <c r="N473" s="407"/>
      <c r="O473" s="409"/>
      <c r="P473" s="407"/>
      <c r="Q473" s="409"/>
      <c r="R473" s="407"/>
      <c r="S473" s="407"/>
      <c r="T473" s="407"/>
      <c r="U473" s="407"/>
      <c r="V473" s="407"/>
      <c r="W473" s="407"/>
      <c r="X473" s="407"/>
      <c r="Y473" s="407"/>
      <c r="Z473" s="407"/>
      <c r="AA473" s="407"/>
      <c r="AB473" s="407"/>
      <c r="AC473" s="407"/>
      <c r="AD473" s="407"/>
      <c r="AE473" s="407"/>
      <c r="AF473" s="407"/>
      <c r="AG473" s="407"/>
      <c r="AH473" s="407"/>
    </row>
    <row r="474">
      <c r="A474" s="407"/>
      <c r="B474" s="407"/>
      <c r="C474" s="407"/>
      <c r="D474" s="407"/>
      <c r="E474" s="407"/>
      <c r="F474" s="409"/>
      <c r="G474" s="407"/>
      <c r="H474" s="407"/>
      <c r="I474" s="409"/>
      <c r="J474" s="407"/>
      <c r="K474" s="407"/>
      <c r="L474" s="409"/>
      <c r="M474" s="407"/>
      <c r="N474" s="407"/>
      <c r="O474" s="409"/>
      <c r="P474" s="407"/>
      <c r="Q474" s="409"/>
      <c r="R474" s="407"/>
      <c r="S474" s="407"/>
      <c r="T474" s="407"/>
      <c r="U474" s="407"/>
      <c r="V474" s="407"/>
      <c r="W474" s="407"/>
      <c r="X474" s="407"/>
      <c r="Y474" s="407"/>
      <c r="Z474" s="407"/>
      <c r="AA474" s="407"/>
      <c r="AB474" s="407"/>
      <c r="AC474" s="407"/>
      <c r="AD474" s="407"/>
      <c r="AE474" s="407"/>
      <c r="AF474" s="407"/>
      <c r="AG474" s="407"/>
      <c r="AH474" s="407"/>
    </row>
    <row r="475">
      <c r="A475" s="407"/>
      <c r="B475" s="407"/>
      <c r="C475" s="407"/>
      <c r="D475" s="407"/>
      <c r="E475" s="407"/>
      <c r="F475" s="409"/>
      <c r="G475" s="407"/>
      <c r="H475" s="407"/>
      <c r="I475" s="409"/>
      <c r="J475" s="407"/>
      <c r="K475" s="407"/>
      <c r="L475" s="409"/>
      <c r="M475" s="407"/>
      <c r="N475" s="407"/>
      <c r="O475" s="409"/>
      <c r="P475" s="407"/>
      <c r="Q475" s="409"/>
      <c r="R475" s="407"/>
      <c r="S475" s="407"/>
      <c r="T475" s="407"/>
      <c r="U475" s="407"/>
      <c r="V475" s="407"/>
      <c r="W475" s="407"/>
      <c r="X475" s="407"/>
      <c r="Y475" s="407"/>
      <c r="Z475" s="407"/>
      <c r="AA475" s="407"/>
      <c r="AB475" s="407"/>
      <c r="AC475" s="407"/>
      <c r="AD475" s="407"/>
      <c r="AE475" s="407"/>
      <c r="AF475" s="407"/>
      <c r="AG475" s="407"/>
      <c r="AH475" s="407"/>
    </row>
    <row r="476">
      <c r="A476" s="407"/>
      <c r="B476" s="407"/>
      <c r="C476" s="407"/>
      <c r="D476" s="407"/>
      <c r="E476" s="407"/>
      <c r="F476" s="409"/>
      <c r="G476" s="407"/>
      <c r="H476" s="407"/>
      <c r="I476" s="409"/>
      <c r="J476" s="407"/>
      <c r="K476" s="407"/>
      <c r="L476" s="409"/>
      <c r="M476" s="407"/>
      <c r="N476" s="407"/>
      <c r="O476" s="409"/>
      <c r="P476" s="407"/>
      <c r="Q476" s="409"/>
      <c r="R476" s="407"/>
      <c r="S476" s="407"/>
      <c r="T476" s="407"/>
      <c r="U476" s="407"/>
      <c r="V476" s="407"/>
      <c r="W476" s="407"/>
      <c r="X476" s="407"/>
      <c r="Y476" s="407"/>
      <c r="Z476" s="407"/>
      <c r="AA476" s="407"/>
      <c r="AB476" s="407"/>
      <c r="AC476" s="407"/>
      <c r="AD476" s="407"/>
      <c r="AE476" s="407"/>
      <c r="AF476" s="407"/>
      <c r="AG476" s="407"/>
      <c r="AH476" s="407"/>
    </row>
    <row r="477">
      <c r="A477" s="407"/>
      <c r="B477" s="407"/>
      <c r="C477" s="407"/>
      <c r="D477" s="407"/>
      <c r="E477" s="407"/>
      <c r="F477" s="409"/>
      <c r="G477" s="407"/>
      <c r="H477" s="407"/>
      <c r="I477" s="409"/>
      <c r="J477" s="407"/>
      <c r="K477" s="407"/>
      <c r="L477" s="409"/>
      <c r="M477" s="407"/>
      <c r="N477" s="407"/>
      <c r="O477" s="409"/>
      <c r="P477" s="407"/>
      <c r="Q477" s="409"/>
      <c r="R477" s="407"/>
      <c r="S477" s="407"/>
      <c r="T477" s="407"/>
      <c r="U477" s="407"/>
      <c r="V477" s="407"/>
      <c r="W477" s="407"/>
      <c r="X477" s="407"/>
      <c r="Y477" s="407"/>
      <c r="Z477" s="407"/>
      <c r="AA477" s="407"/>
      <c r="AB477" s="407"/>
      <c r="AC477" s="407"/>
      <c r="AD477" s="407"/>
      <c r="AE477" s="407"/>
      <c r="AF477" s="407"/>
      <c r="AG477" s="407"/>
      <c r="AH477" s="407"/>
    </row>
    <row r="478">
      <c r="A478" s="407"/>
      <c r="B478" s="407"/>
      <c r="C478" s="407"/>
      <c r="D478" s="407"/>
      <c r="E478" s="407"/>
      <c r="F478" s="409"/>
      <c r="G478" s="407"/>
      <c r="H478" s="407"/>
      <c r="I478" s="409"/>
      <c r="J478" s="407"/>
      <c r="K478" s="407"/>
      <c r="L478" s="409"/>
      <c r="M478" s="407"/>
      <c r="N478" s="407"/>
      <c r="O478" s="409"/>
      <c r="P478" s="407"/>
      <c r="Q478" s="409"/>
      <c r="R478" s="407"/>
      <c r="S478" s="407"/>
      <c r="T478" s="407"/>
      <c r="U478" s="407"/>
      <c r="V478" s="407"/>
      <c r="W478" s="407"/>
      <c r="X478" s="407"/>
      <c r="Y478" s="407"/>
      <c r="Z478" s="407"/>
      <c r="AA478" s="407"/>
      <c r="AB478" s="407"/>
      <c r="AC478" s="407"/>
      <c r="AD478" s="407"/>
      <c r="AE478" s="407"/>
      <c r="AF478" s="407"/>
      <c r="AG478" s="407"/>
      <c r="AH478" s="407"/>
    </row>
    <row r="479">
      <c r="A479" s="407"/>
      <c r="B479" s="407"/>
      <c r="C479" s="407"/>
      <c r="D479" s="407"/>
      <c r="E479" s="407"/>
      <c r="F479" s="409"/>
      <c r="G479" s="407"/>
      <c r="H479" s="407"/>
      <c r="I479" s="409"/>
      <c r="J479" s="407"/>
      <c r="K479" s="407"/>
      <c r="L479" s="409"/>
      <c r="M479" s="407"/>
      <c r="N479" s="407"/>
      <c r="O479" s="409"/>
      <c r="P479" s="407"/>
      <c r="Q479" s="409"/>
      <c r="R479" s="407"/>
      <c r="S479" s="407"/>
      <c r="T479" s="407"/>
      <c r="U479" s="407"/>
      <c r="V479" s="407"/>
      <c r="W479" s="407"/>
      <c r="X479" s="407"/>
      <c r="Y479" s="407"/>
      <c r="Z479" s="407"/>
      <c r="AA479" s="407"/>
      <c r="AB479" s="407"/>
      <c r="AC479" s="407"/>
      <c r="AD479" s="407"/>
      <c r="AE479" s="407"/>
      <c r="AF479" s="407"/>
      <c r="AG479" s="407"/>
      <c r="AH479" s="407"/>
    </row>
    <row r="480">
      <c r="A480" s="407"/>
      <c r="B480" s="407"/>
      <c r="C480" s="407"/>
      <c r="D480" s="407"/>
      <c r="E480" s="407"/>
      <c r="F480" s="409"/>
      <c r="G480" s="407"/>
      <c r="H480" s="407"/>
      <c r="I480" s="409"/>
      <c r="J480" s="407"/>
      <c r="K480" s="407"/>
      <c r="L480" s="409"/>
      <c r="M480" s="407"/>
      <c r="N480" s="407"/>
      <c r="O480" s="409"/>
      <c r="P480" s="407"/>
      <c r="Q480" s="409"/>
      <c r="R480" s="407"/>
      <c r="S480" s="407"/>
      <c r="T480" s="407"/>
      <c r="U480" s="407"/>
      <c r="V480" s="407"/>
      <c r="W480" s="407"/>
      <c r="X480" s="407"/>
      <c r="Y480" s="407"/>
      <c r="Z480" s="407"/>
      <c r="AA480" s="407"/>
      <c r="AB480" s="407"/>
      <c r="AC480" s="407"/>
      <c r="AD480" s="407"/>
      <c r="AE480" s="407"/>
      <c r="AF480" s="407"/>
      <c r="AG480" s="407"/>
      <c r="AH480" s="407"/>
    </row>
    <row r="481">
      <c r="A481" s="407"/>
      <c r="B481" s="407"/>
      <c r="C481" s="407"/>
      <c r="D481" s="407"/>
      <c r="E481" s="407"/>
      <c r="F481" s="409"/>
      <c r="G481" s="407"/>
      <c r="H481" s="407"/>
      <c r="I481" s="409"/>
      <c r="J481" s="407"/>
      <c r="K481" s="407"/>
      <c r="L481" s="409"/>
      <c r="M481" s="407"/>
      <c r="N481" s="407"/>
      <c r="O481" s="409"/>
      <c r="P481" s="407"/>
      <c r="Q481" s="409"/>
      <c r="R481" s="407"/>
      <c r="S481" s="407"/>
      <c r="T481" s="407"/>
      <c r="U481" s="407"/>
      <c r="V481" s="407"/>
      <c r="W481" s="407"/>
      <c r="X481" s="407"/>
      <c r="Y481" s="407"/>
      <c r="Z481" s="407"/>
      <c r="AA481" s="407"/>
      <c r="AB481" s="407"/>
      <c r="AC481" s="407"/>
      <c r="AD481" s="407"/>
      <c r="AE481" s="407"/>
      <c r="AF481" s="407"/>
      <c r="AG481" s="407"/>
      <c r="AH481" s="407"/>
    </row>
    <row r="482">
      <c r="A482" s="407"/>
      <c r="B482" s="407"/>
      <c r="C482" s="407"/>
      <c r="D482" s="407"/>
      <c r="E482" s="407"/>
      <c r="F482" s="409"/>
      <c r="G482" s="407"/>
      <c r="H482" s="407"/>
      <c r="I482" s="409"/>
      <c r="J482" s="407"/>
      <c r="K482" s="407"/>
      <c r="L482" s="409"/>
      <c r="M482" s="407"/>
      <c r="N482" s="407"/>
      <c r="O482" s="409"/>
      <c r="P482" s="407"/>
      <c r="Q482" s="409"/>
      <c r="R482" s="407"/>
      <c r="S482" s="407"/>
      <c r="T482" s="407"/>
      <c r="U482" s="407"/>
      <c r="V482" s="407"/>
      <c r="W482" s="407"/>
      <c r="X482" s="407"/>
      <c r="Y482" s="407"/>
      <c r="Z482" s="407"/>
      <c r="AA482" s="407"/>
      <c r="AB482" s="407"/>
      <c r="AC482" s="407"/>
      <c r="AD482" s="407"/>
      <c r="AE482" s="407"/>
      <c r="AF482" s="407"/>
      <c r="AG482" s="407"/>
      <c r="AH482" s="407"/>
    </row>
    <row r="483">
      <c r="A483" s="407"/>
      <c r="B483" s="407"/>
      <c r="C483" s="407"/>
      <c r="D483" s="407"/>
      <c r="E483" s="407"/>
      <c r="F483" s="409"/>
      <c r="G483" s="407"/>
      <c r="H483" s="407"/>
      <c r="I483" s="409"/>
      <c r="J483" s="407"/>
      <c r="K483" s="407"/>
      <c r="L483" s="409"/>
      <c r="M483" s="407"/>
      <c r="N483" s="407"/>
      <c r="O483" s="409"/>
      <c r="P483" s="407"/>
      <c r="Q483" s="409"/>
      <c r="R483" s="407"/>
      <c r="S483" s="407"/>
      <c r="T483" s="407"/>
      <c r="U483" s="407"/>
      <c r="V483" s="407"/>
      <c r="W483" s="407"/>
      <c r="X483" s="407"/>
      <c r="Y483" s="407"/>
      <c r="Z483" s="407"/>
      <c r="AA483" s="407"/>
      <c r="AB483" s="407"/>
      <c r="AC483" s="407"/>
      <c r="AD483" s="407"/>
      <c r="AE483" s="407"/>
      <c r="AF483" s="407"/>
      <c r="AG483" s="407"/>
      <c r="AH483" s="407"/>
    </row>
    <row r="484">
      <c r="A484" s="407"/>
      <c r="B484" s="407"/>
      <c r="C484" s="407"/>
      <c r="D484" s="407"/>
      <c r="E484" s="407"/>
      <c r="F484" s="409"/>
      <c r="G484" s="407"/>
      <c r="H484" s="407"/>
      <c r="I484" s="409"/>
      <c r="J484" s="407"/>
      <c r="K484" s="407"/>
      <c r="L484" s="409"/>
      <c r="M484" s="407"/>
      <c r="N484" s="407"/>
      <c r="O484" s="409"/>
      <c r="P484" s="407"/>
      <c r="Q484" s="409"/>
      <c r="R484" s="407"/>
      <c r="S484" s="407"/>
      <c r="T484" s="407"/>
      <c r="U484" s="407"/>
      <c r="V484" s="407"/>
      <c r="W484" s="407"/>
      <c r="X484" s="407"/>
      <c r="Y484" s="407"/>
      <c r="Z484" s="407"/>
      <c r="AA484" s="407"/>
      <c r="AB484" s="407"/>
      <c r="AC484" s="407"/>
      <c r="AD484" s="407"/>
      <c r="AE484" s="407"/>
      <c r="AF484" s="407"/>
      <c r="AG484" s="407"/>
      <c r="AH484" s="407"/>
    </row>
    <row r="485">
      <c r="A485" s="407"/>
      <c r="B485" s="407"/>
      <c r="C485" s="407"/>
      <c r="D485" s="407"/>
      <c r="E485" s="407"/>
      <c r="F485" s="409"/>
      <c r="G485" s="407"/>
      <c r="H485" s="407"/>
      <c r="I485" s="409"/>
      <c r="J485" s="407"/>
      <c r="K485" s="407"/>
      <c r="L485" s="409"/>
      <c r="M485" s="407"/>
      <c r="N485" s="407"/>
      <c r="O485" s="409"/>
      <c r="P485" s="407"/>
      <c r="Q485" s="409"/>
      <c r="R485" s="407"/>
      <c r="S485" s="407"/>
      <c r="T485" s="407"/>
      <c r="U485" s="407"/>
      <c r="V485" s="407"/>
      <c r="W485" s="407"/>
      <c r="X485" s="407"/>
      <c r="Y485" s="407"/>
      <c r="Z485" s="407"/>
      <c r="AA485" s="407"/>
      <c r="AB485" s="407"/>
      <c r="AC485" s="407"/>
      <c r="AD485" s="407"/>
      <c r="AE485" s="407"/>
      <c r="AF485" s="407"/>
      <c r="AG485" s="407"/>
      <c r="AH485" s="407"/>
    </row>
    <row r="486">
      <c r="A486" s="407"/>
      <c r="B486" s="407"/>
      <c r="C486" s="407"/>
      <c r="D486" s="407"/>
      <c r="E486" s="407"/>
      <c r="F486" s="409"/>
      <c r="G486" s="407"/>
      <c r="H486" s="407"/>
      <c r="I486" s="409"/>
      <c r="J486" s="407"/>
      <c r="K486" s="407"/>
      <c r="L486" s="409"/>
      <c r="M486" s="407"/>
      <c r="N486" s="407"/>
      <c r="O486" s="409"/>
      <c r="P486" s="407"/>
      <c r="Q486" s="409"/>
      <c r="R486" s="407"/>
      <c r="S486" s="407"/>
      <c r="T486" s="407"/>
      <c r="U486" s="407"/>
      <c r="V486" s="407"/>
      <c r="W486" s="407"/>
      <c r="X486" s="407"/>
      <c r="Y486" s="407"/>
      <c r="Z486" s="407"/>
      <c r="AA486" s="407"/>
      <c r="AB486" s="407"/>
      <c r="AC486" s="407"/>
      <c r="AD486" s="407"/>
      <c r="AE486" s="407"/>
      <c r="AF486" s="407"/>
      <c r="AG486" s="407"/>
      <c r="AH486" s="407"/>
    </row>
    <row r="487">
      <c r="A487" s="407"/>
      <c r="B487" s="407"/>
      <c r="C487" s="407"/>
      <c r="D487" s="407"/>
      <c r="E487" s="407"/>
      <c r="F487" s="409"/>
      <c r="G487" s="407"/>
      <c r="H487" s="407"/>
      <c r="I487" s="409"/>
      <c r="J487" s="407"/>
      <c r="K487" s="407"/>
      <c r="L487" s="409"/>
      <c r="M487" s="407"/>
      <c r="N487" s="407"/>
      <c r="O487" s="409"/>
      <c r="P487" s="407"/>
      <c r="Q487" s="409"/>
      <c r="R487" s="407"/>
      <c r="S487" s="407"/>
      <c r="T487" s="407"/>
      <c r="U487" s="407"/>
      <c r="V487" s="407"/>
      <c r="W487" s="407"/>
      <c r="X487" s="407"/>
      <c r="Y487" s="407"/>
      <c r="Z487" s="407"/>
      <c r="AA487" s="407"/>
      <c r="AB487" s="407"/>
      <c r="AC487" s="407"/>
      <c r="AD487" s="407"/>
      <c r="AE487" s="407"/>
      <c r="AF487" s="407"/>
      <c r="AG487" s="407"/>
      <c r="AH487" s="407"/>
    </row>
    <row r="488">
      <c r="A488" s="407"/>
      <c r="B488" s="407"/>
      <c r="C488" s="407"/>
      <c r="D488" s="407"/>
      <c r="E488" s="407"/>
      <c r="F488" s="409"/>
      <c r="G488" s="407"/>
      <c r="H488" s="407"/>
      <c r="I488" s="409"/>
      <c r="J488" s="407"/>
      <c r="K488" s="407"/>
      <c r="L488" s="409"/>
      <c r="M488" s="407"/>
      <c r="N488" s="407"/>
      <c r="O488" s="409"/>
      <c r="P488" s="407"/>
      <c r="Q488" s="409"/>
      <c r="R488" s="407"/>
      <c r="S488" s="407"/>
      <c r="T488" s="407"/>
      <c r="U488" s="407"/>
      <c r="V488" s="407"/>
      <c r="W488" s="407"/>
      <c r="X488" s="407"/>
      <c r="Y488" s="407"/>
      <c r="Z488" s="407"/>
      <c r="AA488" s="407"/>
      <c r="AB488" s="407"/>
      <c r="AC488" s="407"/>
      <c r="AD488" s="407"/>
      <c r="AE488" s="407"/>
      <c r="AF488" s="407"/>
      <c r="AG488" s="407"/>
      <c r="AH488" s="407"/>
    </row>
    <row r="489">
      <c r="A489" s="407"/>
      <c r="B489" s="407"/>
      <c r="C489" s="407"/>
      <c r="D489" s="407"/>
      <c r="E489" s="407"/>
      <c r="F489" s="409"/>
      <c r="G489" s="407"/>
      <c r="H489" s="407"/>
      <c r="I489" s="409"/>
      <c r="J489" s="407"/>
      <c r="K489" s="407"/>
      <c r="L489" s="409"/>
      <c r="M489" s="407"/>
      <c r="N489" s="407"/>
      <c r="O489" s="409"/>
      <c r="P489" s="407"/>
      <c r="Q489" s="409"/>
      <c r="R489" s="407"/>
      <c r="S489" s="407"/>
      <c r="T489" s="407"/>
      <c r="U489" s="407"/>
      <c r="V489" s="407"/>
      <c r="W489" s="407"/>
      <c r="X489" s="407"/>
      <c r="Y489" s="407"/>
      <c r="Z489" s="407"/>
      <c r="AA489" s="407"/>
      <c r="AB489" s="407"/>
      <c r="AC489" s="407"/>
      <c r="AD489" s="407"/>
      <c r="AE489" s="407"/>
      <c r="AF489" s="407"/>
      <c r="AG489" s="407"/>
      <c r="AH489" s="407"/>
    </row>
    <row r="490">
      <c r="A490" s="407"/>
      <c r="B490" s="407"/>
      <c r="C490" s="407"/>
      <c r="D490" s="407"/>
      <c r="E490" s="407"/>
      <c r="F490" s="409"/>
      <c r="G490" s="407"/>
      <c r="H490" s="407"/>
      <c r="I490" s="409"/>
      <c r="J490" s="407"/>
      <c r="K490" s="407"/>
      <c r="L490" s="409"/>
      <c r="M490" s="407"/>
      <c r="N490" s="407"/>
      <c r="O490" s="409"/>
      <c r="P490" s="407"/>
      <c r="Q490" s="409"/>
      <c r="R490" s="407"/>
      <c r="S490" s="407"/>
      <c r="T490" s="407"/>
      <c r="U490" s="407"/>
      <c r="V490" s="407"/>
      <c r="W490" s="407"/>
      <c r="X490" s="407"/>
      <c r="Y490" s="407"/>
      <c r="Z490" s="407"/>
      <c r="AA490" s="407"/>
      <c r="AB490" s="407"/>
      <c r="AC490" s="407"/>
      <c r="AD490" s="407"/>
      <c r="AE490" s="407"/>
      <c r="AF490" s="407"/>
      <c r="AG490" s="407"/>
      <c r="AH490" s="407"/>
    </row>
    <row r="491">
      <c r="A491" s="407"/>
      <c r="B491" s="407"/>
      <c r="C491" s="407"/>
      <c r="D491" s="407"/>
      <c r="E491" s="407"/>
      <c r="F491" s="409"/>
      <c r="G491" s="407"/>
      <c r="H491" s="407"/>
      <c r="I491" s="409"/>
      <c r="J491" s="407"/>
      <c r="K491" s="407"/>
      <c r="L491" s="409"/>
      <c r="M491" s="407"/>
      <c r="N491" s="407"/>
      <c r="O491" s="409"/>
      <c r="P491" s="407"/>
      <c r="Q491" s="409"/>
      <c r="R491" s="407"/>
      <c r="S491" s="407"/>
      <c r="T491" s="407"/>
      <c r="U491" s="407"/>
      <c r="V491" s="407"/>
      <c r="W491" s="407"/>
      <c r="X491" s="407"/>
      <c r="Y491" s="407"/>
      <c r="Z491" s="407"/>
      <c r="AA491" s="407"/>
      <c r="AB491" s="407"/>
      <c r="AC491" s="407"/>
      <c r="AD491" s="407"/>
      <c r="AE491" s="407"/>
      <c r="AF491" s="407"/>
      <c r="AG491" s="407"/>
      <c r="AH491" s="407"/>
    </row>
    <row r="492">
      <c r="A492" s="407"/>
      <c r="B492" s="407"/>
      <c r="C492" s="407"/>
      <c r="D492" s="407"/>
      <c r="E492" s="407"/>
      <c r="F492" s="409"/>
      <c r="G492" s="407"/>
      <c r="H492" s="407"/>
      <c r="I492" s="409"/>
      <c r="J492" s="407"/>
      <c r="K492" s="407"/>
      <c r="L492" s="409"/>
      <c r="M492" s="407"/>
      <c r="N492" s="407"/>
      <c r="O492" s="409"/>
      <c r="P492" s="407"/>
      <c r="Q492" s="409"/>
      <c r="R492" s="407"/>
      <c r="S492" s="407"/>
      <c r="T492" s="407"/>
      <c r="U492" s="407"/>
      <c r="V492" s="407"/>
      <c r="W492" s="407"/>
      <c r="X492" s="407"/>
      <c r="Y492" s="407"/>
      <c r="Z492" s="407"/>
      <c r="AA492" s="407"/>
      <c r="AB492" s="407"/>
      <c r="AC492" s="407"/>
      <c r="AD492" s="407"/>
      <c r="AE492" s="407"/>
      <c r="AF492" s="407"/>
      <c r="AG492" s="407"/>
      <c r="AH492" s="407"/>
    </row>
    <row r="493">
      <c r="A493" s="407"/>
      <c r="B493" s="407"/>
      <c r="C493" s="407"/>
      <c r="D493" s="407"/>
      <c r="E493" s="407"/>
      <c r="F493" s="409"/>
      <c r="G493" s="407"/>
      <c r="H493" s="407"/>
      <c r="I493" s="409"/>
      <c r="J493" s="407"/>
      <c r="K493" s="407"/>
      <c r="L493" s="409"/>
      <c r="M493" s="407"/>
      <c r="N493" s="407"/>
      <c r="O493" s="409"/>
      <c r="P493" s="407"/>
      <c r="Q493" s="409"/>
      <c r="R493" s="407"/>
      <c r="S493" s="407"/>
      <c r="T493" s="407"/>
      <c r="U493" s="407"/>
      <c r="V493" s="407"/>
      <c r="W493" s="407"/>
      <c r="X493" s="407"/>
      <c r="Y493" s="407"/>
      <c r="Z493" s="407"/>
      <c r="AA493" s="407"/>
      <c r="AB493" s="407"/>
      <c r="AC493" s="407"/>
      <c r="AD493" s="407"/>
      <c r="AE493" s="407"/>
      <c r="AF493" s="407"/>
      <c r="AG493" s="407"/>
      <c r="AH493" s="407"/>
    </row>
    <row r="494">
      <c r="A494" s="407"/>
      <c r="B494" s="407"/>
      <c r="C494" s="407"/>
      <c r="D494" s="407"/>
      <c r="E494" s="407"/>
      <c r="F494" s="409"/>
      <c r="G494" s="407"/>
      <c r="H494" s="407"/>
      <c r="I494" s="409"/>
      <c r="J494" s="407"/>
      <c r="K494" s="407"/>
      <c r="L494" s="409"/>
      <c r="M494" s="407"/>
      <c r="N494" s="407"/>
      <c r="O494" s="409"/>
      <c r="P494" s="407"/>
      <c r="Q494" s="409"/>
      <c r="R494" s="407"/>
      <c r="S494" s="407"/>
      <c r="T494" s="407"/>
      <c r="U494" s="407"/>
      <c r="V494" s="407"/>
      <c r="W494" s="407"/>
      <c r="X494" s="407"/>
      <c r="Y494" s="407"/>
      <c r="Z494" s="407"/>
      <c r="AA494" s="407"/>
      <c r="AB494" s="407"/>
      <c r="AC494" s="407"/>
      <c r="AD494" s="407"/>
      <c r="AE494" s="407"/>
      <c r="AF494" s="407"/>
      <c r="AG494" s="407"/>
      <c r="AH494" s="407"/>
    </row>
    <row r="495">
      <c r="A495" s="407"/>
      <c r="B495" s="407"/>
      <c r="C495" s="407"/>
      <c r="D495" s="407"/>
      <c r="E495" s="407"/>
      <c r="F495" s="409"/>
      <c r="G495" s="407"/>
      <c r="H495" s="407"/>
      <c r="I495" s="409"/>
      <c r="J495" s="407"/>
      <c r="K495" s="407"/>
      <c r="L495" s="409"/>
      <c r="M495" s="407"/>
      <c r="N495" s="407"/>
      <c r="O495" s="409"/>
      <c r="P495" s="407"/>
      <c r="Q495" s="409"/>
      <c r="R495" s="407"/>
      <c r="S495" s="407"/>
      <c r="T495" s="407"/>
      <c r="U495" s="407"/>
      <c r="V495" s="407"/>
      <c r="W495" s="407"/>
      <c r="X495" s="407"/>
      <c r="Y495" s="407"/>
      <c r="Z495" s="407"/>
      <c r="AA495" s="407"/>
      <c r="AB495" s="407"/>
      <c r="AC495" s="407"/>
      <c r="AD495" s="407"/>
      <c r="AE495" s="407"/>
      <c r="AF495" s="407"/>
      <c r="AG495" s="407"/>
      <c r="AH495" s="407"/>
    </row>
    <row r="496">
      <c r="A496" s="407"/>
      <c r="B496" s="407"/>
      <c r="C496" s="407"/>
      <c r="D496" s="407"/>
      <c r="E496" s="407"/>
      <c r="F496" s="409"/>
      <c r="G496" s="407"/>
      <c r="H496" s="407"/>
      <c r="I496" s="409"/>
      <c r="J496" s="407"/>
      <c r="K496" s="407"/>
      <c r="L496" s="409"/>
      <c r="M496" s="407"/>
      <c r="N496" s="407"/>
      <c r="O496" s="409"/>
      <c r="P496" s="407"/>
      <c r="Q496" s="409"/>
      <c r="R496" s="407"/>
      <c r="S496" s="407"/>
      <c r="T496" s="407"/>
      <c r="U496" s="407"/>
      <c r="V496" s="407"/>
      <c r="W496" s="407"/>
      <c r="X496" s="407"/>
      <c r="Y496" s="407"/>
      <c r="Z496" s="407"/>
      <c r="AA496" s="407"/>
      <c r="AB496" s="407"/>
      <c r="AC496" s="407"/>
      <c r="AD496" s="407"/>
      <c r="AE496" s="407"/>
      <c r="AF496" s="407"/>
      <c r="AG496" s="407"/>
      <c r="AH496" s="407"/>
    </row>
    <row r="497">
      <c r="A497" s="407"/>
      <c r="B497" s="407"/>
      <c r="C497" s="407"/>
      <c r="D497" s="407"/>
      <c r="E497" s="407"/>
      <c r="F497" s="409"/>
      <c r="G497" s="407"/>
      <c r="H497" s="407"/>
      <c r="I497" s="409"/>
      <c r="J497" s="407"/>
      <c r="K497" s="407"/>
      <c r="L497" s="409"/>
      <c r="M497" s="407"/>
      <c r="N497" s="407"/>
      <c r="O497" s="409"/>
      <c r="P497" s="407"/>
      <c r="Q497" s="409"/>
      <c r="R497" s="407"/>
      <c r="S497" s="407"/>
      <c r="T497" s="407"/>
      <c r="U497" s="407"/>
      <c r="V497" s="407"/>
      <c r="W497" s="407"/>
      <c r="X497" s="407"/>
      <c r="Y497" s="407"/>
      <c r="Z497" s="407"/>
      <c r="AA497" s="407"/>
      <c r="AB497" s="407"/>
      <c r="AC497" s="407"/>
      <c r="AD497" s="407"/>
      <c r="AE497" s="407"/>
      <c r="AF497" s="407"/>
      <c r="AG497" s="407"/>
      <c r="AH497" s="407"/>
    </row>
    <row r="498">
      <c r="A498" s="407"/>
      <c r="B498" s="407"/>
      <c r="C498" s="407"/>
      <c r="D498" s="407"/>
      <c r="E498" s="407"/>
      <c r="F498" s="409"/>
      <c r="G498" s="407"/>
      <c r="H498" s="407"/>
      <c r="I498" s="409"/>
      <c r="J498" s="407"/>
      <c r="K498" s="407"/>
      <c r="L498" s="409"/>
      <c r="M498" s="407"/>
      <c r="N498" s="407"/>
      <c r="O498" s="409"/>
      <c r="P498" s="407"/>
      <c r="Q498" s="409"/>
      <c r="R498" s="407"/>
      <c r="S498" s="407"/>
      <c r="T498" s="407"/>
      <c r="U498" s="407"/>
      <c r="V498" s="407"/>
      <c r="W498" s="407"/>
      <c r="X498" s="407"/>
      <c r="Y498" s="407"/>
      <c r="Z498" s="407"/>
      <c r="AA498" s="407"/>
      <c r="AB498" s="407"/>
      <c r="AC498" s="407"/>
      <c r="AD498" s="407"/>
      <c r="AE498" s="407"/>
      <c r="AF498" s="407"/>
      <c r="AG498" s="407"/>
      <c r="AH498" s="407"/>
    </row>
    <row r="499">
      <c r="A499" s="407"/>
      <c r="B499" s="407"/>
      <c r="C499" s="407"/>
      <c r="D499" s="407"/>
      <c r="E499" s="407"/>
      <c r="F499" s="409"/>
      <c r="G499" s="407"/>
      <c r="H499" s="407"/>
      <c r="I499" s="409"/>
      <c r="J499" s="407"/>
      <c r="K499" s="407"/>
      <c r="L499" s="409"/>
      <c r="M499" s="407"/>
      <c r="N499" s="407"/>
      <c r="O499" s="409"/>
      <c r="P499" s="407"/>
      <c r="Q499" s="409"/>
      <c r="R499" s="407"/>
      <c r="S499" s="407"/>
      <c r="T499" s="407"/>
      <c r="U499" s="407"/>
      <c r="V499" s="407"/>
      <c r="W499" s="407"/>
      <c r="X499" s="407"/>
      <c r="Y499" s="407"/>
      <c r="Z499" s="407"/>
      <c r="AA499" s="407"/>
      <c r="AB499" s="407"/>
      <c r="AC499" s="407"/>
      <c r="AD499" s="407"/>
      <c r="AE499" s="407"/>
      <c r="AF499" s="407"/>
      <c r="AG499" s="407"/>
      <c r="AH499" s="407"/>
    </row>
    <row r="500">
      <c r="A500" s="407"/>
      <c r="B500" s="407"/>
      <c r="C500" s="407"/>
      <c r="D500" s="407"/>
      <c r="E500" s="407"/>
      <c r="F500" s="409"/>
      <c r="G500" s="407"/>
      <c r="H500" s="407"/>
      <c r="I500" s="409"/>
      <c r="J500" s="407"/>
      <c r="K500" s="407"/>
      <c r="L500" s="409"/>
      <c r="M500" s="407"/>
      <c r="N500" s="407"/>
      <c r="O500" s="409"/>
      <c r="P500" s="407"/>
      <c r="Q500" s="409"/>
      <c r="R500" s="407"/>
      <c r="S500" s="407"/>
      <c r="T500" s="407"/>
      <c r="U500" s="407"/>
      <c r="V500" s="407"/>
      <c r="W500" s="407"/>
      <c r="X500" s="407"/>
      <c r="Y500" s="407"/>
      <c r="Z500" s="407"/>
      <c r="AA500" s="407"/>
      <c r="AB500" s="407"/>
      <c r="AC500" s="407"/>
      <c r="AD500" s="407"/>
      <c r="AE500" s="407"/>
      <c r="AF500" s="407"/>
      <c r="AG500" s="407"/>
      <c r="AH500" s="407"/>
    </row>
    <row r="501">
      <c r="A501" s="407"/>
      <c r="B501" s="407"/>
      <c r="C501" s="407"/>
      <c r="D501" s="407"/>
      <c r="E501" s="407"/>
      <c r="F501" s="409"/>
      <c r="G501" s="407"/>
      <c r="H501" s="407"/>
      <c r="I501" s="409"/>
      <c r="J501" s="407"/>
      <c r="K501" s="407"/>
      <c r="L501" s="409"/>
      <c r="M501" s="407"/>
      <c r="N501" s="407"/>
      <c r="O501" s="409"/>
      <c r="P501" s="407"/>
      <c r="Q501" s="409"/>
      <c r="R501" s="407"/>
      <c r="S501" s="407"/>
      <c r="T501" s="407"/>
      <c r="U501" s="407"/>
      <c r="V501" s="407"/>
      <c r="W501" s="407"/>
      <c r="X501" s="407"/>
      <c r="Y501" s="407"/>
      <c r="Z501" s="407"/>
      <c r="AA501" s="407"/>
      <c r="AB501" s="407"/>
      <c r="AC501" s="407"/>
      <c r="AD501" s="407"/>
      <c r="AE501" s="407"/>
      <c r="AF501" s="407"/>
      <c r="AG501" s="407"/>
      <c r="AH501" s="407"/>
    </row>
    <row r="502">
      <c r="A502" s="407"/>
      <c r="B502" s="407"/>
      <c r="C502" s="407"/>
      <c r="D502" s="407"/>
      <c r="E502" s="407"/>
      <c r="F502" s="409"/>
      <c r="G502" s="407"/>
      <c r="H502" s="407"/>
      <c r="I502" s="409"/>
      <c r="J502" s="407"/>
      <c r="K502" s="407"/>
      <c r="L502" s="409"/>
      <c r="M502" s="407"/>
      <c r="N502" s="407"/>
      <c r="O502" s="409"/>
      <c r="P502" s="407"/>
      <c r="Q502" s="409"/>
      <c r="R502" s="407"/>
      <c r="S502" s="407"/>
      <c r="T502" s="407"/>
      <c r="U502" s="407"/>
      <c r="V502" s="407"/>
      <c r="W502" s="407"/>
      <c r="X502" s="407"/>
      <c r="Y502" s="407"/>
      <c r="Z502" s="407"/>
      <c r="AA502" s="407"/>
      <c r="AB502" s="407"/>
      <c r="AC502" s="407"/>
      <c r="AD502" s="407"/>
      <c r="AE502" s="407"/>
      <c r="AF502" s="407"/>
      <c r="AG502" s="407"/>
      <c r="AH502" s="407"/>
    </row>
    <row r="503">
      <c r="A503" s="407"/>
      <c r="B503" s="407"/>
      <c r="C503" s="407"/>
      <c r="D503" s="407"/>
      <c r="E503" s="407"/>
      <c r="F503" s="409"/>
      <c r="G503" s="407"/>
      <c r="H503" s="407"/>
      <c r="I503" s="409"/>
      <c r="J503" s="407"/>
      <c r="K503" s="407"/>
      <c r="L503" s="409"/>
      <c r="M503" s="407"/>
      <c r="N503" s="407"/>
      <c r="O503" s="409"/>
      <c r="P503" s="407"/>
      <c r="Q503" s="409"/>
      <c r="R503" s="407"/>
      <c r="S503" s="407"/>
      <c r="T503" s="407"/>
      <c r="U503" s="407"/>
      <c r="V503" s="407"/>
      <c r="W503" s="407"/>
      <c r="X503" s="407"/>
      <c r="Y503" s="407"/>
      <c r="Z503" s="407"/>
      <c r="AA503" s="407"/>
      <c r="AB503" s="407"/>
      <c r="AC503" s="407"/>
      <c r="AD503" s="407"/>
      <c r="AE503" s="407"/>
      <c r="AF503" s="407"/>
      <c r="AG503" s="407"/>
      <c r="AH503" s="407"/>
    </row>
    <row r="504">
      <c r="A504" s="407"/>
      <c r="B504" s="407"/>
      <c r="C504" s="407"/>
      <c r="D504" s="407"/>
      <c r="E504" s="407"/>
      <c r="F504" s="409"/>
      <c r="G504" s="407"/>
      <c r="H504" s="407"/>
      <c r="I504" s="409"/>
      <c r="J504" s="407"/>
      <c r="K504" s="407"/>
      <c r="L504" s="409"/>
      <c r="M504" s="407"/>
      <c r="N504" s="407"/>
      <c r="O504" s="409"/>
      <c r="P504" s="407"/>
      <c r="Q504" s="409"/>
      <c r="R504" s="407"/>
      <c r="S504" s="407"/>
      <c r="T504" s="407"/>
      <c r="U504" s="407"/>
      <c r="V504" s="407"/>
      <c r="W504" s="407"/>
      <c r="X504" s="407"/>
      <c r="Y504" s="407"/>
      <c r="Z504" s="407"/>
      <c r="AA504" s="407"/>
      <c r="AB504" s="407"/>
      <c r="AC504" s="407"/>
      <c r="AD504" s="407"/>
      <c r="AE504" s="407"/>
      <c r="AF504" s="407"/>
      <c r="AG504" s="407"/>
      <c r="AH504" s="407"/>
    </row>
    <row r="505">
      <c r="A505" s="407"/>
      <c r="B505" s="407"/>
      <c r="C505" s="407"/>
      <c r="D505" s="407"/>
      <c r="E505" s="407"/>
      <c r="F505" s="409"/>
      <c r="G505" s="407"/>
      <c r="H505" s="407"/>
      <c r="I505" s="409"/>
      <c r="J505" s="407"/>
      <c r="K505" s="407"/>
      <c r="L505" s="409"/>
      <c r="M505" s="407"/>
      <c r="N505" s="407"/>
      <c r="O505" s="409"/>
      <c r="P505" s="407"/>
      <c r="Q505" s="409"/>
      <c r="R505" s="407"/>
      <c r="S505" s="407"/>
      <c r="T505" s="407"/>
      <c r="U505" s="407"/>
      <c r="V505" s="407"/>
      <c r="W505" s="407"/>
      <c r="X505" s="407"/>
      <c r="Y505" s="407"/>
      <c r="Z505" s="407"/>
      <c r="AA505" s="407"/>
      <c r="AB505" s="407"/>
      <c r="AC505" s="407"/>
      <c r="AD505" s="407"/>
      <c r="AE505" s="407"/>
      <c r="AF505" s="407"/>
      <c r="AG505" s="407"/>
      <c r="AH505" s="407"/>
    </row>
    <row r="506">
      <c r="A506" s="407"/>
      <c r="B506" s="407"/>
      <c r="C506" s="407"/>
      <c r="D506" s="407"/>
      <c r="E506" s="407"/>
      <c r="F506" s="409"/>
      <c r="G506" s="407"/>
      <c r="H506" s="407"/>
      <c r="I506" s="409"/>
      <c r="J506" s="407"/>
      <c r="K506" s="407"/>
      <c r="L506" s="409"/>
      <c r="M506" s="407"/>
      <c r="N506" s="407"/>
      <c r="O506" s="409"/>
      <c r="P506" s="407"/>
      <c r="Q506" s="409"/>
      <c r="R506" s="407"/>
      <c r="S506" s="407"/>
      <c r="T506" s="407"/>
      <c r="U506" s="407"/>
      <c r="V506" s="407"/>
      <c r="W506" s="407"/>
      <c r="X506" s="407"/>
      <c r="Y506" s="407"/>
      <c r="Z506" s="407"/>
      <c r="AA506" s="407"/>
      <c r="AB506" s="407"/>
      <c r="AC506" s="407"/>
      <c r="AD506" s="407"/>
      <c r="AE506" s="407"/>
      <c r="AF506" s="407"/>
      <c r="AG506" s="407"/>
      <c r="AH506" s="407"/>
    </row>
    <row r="507">
      <c r="A507" s="407"/>
      <c r="B507" s="407"/>
      <c r="C507" s="407"/>
      <c r="D507" s="407"/>
      <c r="E507" s="407"/>
      <c r="F507" s="409"/>
      <c r="G507" s="407"/>
      <c r="H507" s="407"/>
      <c r="I507" s="409"/>
      <c r="J507" s="407"/>
      <c r="K507" s="407"/>
      <c r="L507" s="409"/>
      <c r="M507" s="407"/>
      <c r="N507" s="407"/>
      <c r="O507" s="409"/>
      <c r="P507" s="407"/>
      <c r="Q507" s="409"/>
      <c r="R507" s="407"/>
      <c r="S507" s="407"/>
      <c r="T507" s="407"/>
      <c r="U507" s="407"/>
      <c r="V507" s="407"/>
      <c r="W507" s="407"/>
      <c r="X507" s="407"/>
      <c r="Y507" s="407"/>
      <c r="Z507" s="407"/>
      <c r="AA507" s="407"/>
      <c r="AB507" s="407"/>
      <c r="AC507" s="407"/>
      <c r="AD507" s="407"/>
      <c r="AE507" s="407"/>
      <c r="AF507" s="407"/>
      <c r="AG507" s="407"/>
      <c r="AH507" s="407"/>
    </row>
    <row r="508">
      <c r="A508" s="407"/>
      <c r="B508" s="407"/>
      <c r="C508" s="407"/>
      <c r="D508" s="407"/>
      <c r="E508" s="407"/>
      <c r="F508" s="409"/>
      <c r="G508" s="407"/>
      <c r="H508" s="407"/>
      <c r="I508" s="409"/>
      <c r="J508" s="407"/>
      <c r="K508" s="407"/>
      <c r="L508" s="409"/>
      <c r="M508" s="407"/>
      <c r="N508" s="407"/>
      <c r="O508" s="409"/>
      <c r="P508" s="407"/>
      <c r="Q508" s="409"/>
      <c r="R508" s="407"/>
      <c r="S508" s="407"/>
      <c r="T508" s="407"/>
      <c r="U508" s="407"/>
      <c r="V508" s="407"/>
      <c r="W508" s="407"/>
      <c r="X508" s="407"/>
      <c r="Y508" s="407"/>
      <c r="Z508" s="407"/>
      <c r="AA508" s="407"/>
      <c r="AB508" s="407"/>
      <c r="AC508" s="407"/>
      <c r="AD508" s="407"/>
      <c r="AE508" s="407"/>
      <c r="AF508" s="407"/>
      <c r="AG508" s="407"/>
      <c r="AH508" s="407"/>
    </row>
    <row r="509">
      <c r="A509" s="407"/>
      <c r="B509" s="407"/>
      <c r="C509" s="407"/>
      <c r="D509" s="407"/>
      <c r="E509" s="407"/>
      <c r="F509" s="409"/>
      <c r="G509" s="407"/>
      <c r="H509" s="407"/>
      <c r="I509" s="409"/>
      <c r="J509" s="407"/>
      <c r="K509" s="407"/>
      <c r="L509" s="409"/>
      <c r="M509" s="407"/>
      <c r="N509" s="407"/>
      <c r="O509" s="409"/>
      <c r="P509" s="407"/>
      <c r="Q509" s="409"/>
      <c r="R509" s="407"/>
      <c r="S509" s="407"/>
      <c r="T509" s="407"/>
      <c r="U509" s="407"/>
      <c r="V509" s="407"/>
      <c r="W509" s="407"/>
      <c r="X509" s="407"/>
      <c r="Y509" s="407"/>
      <c r="Z509" s="407"/>
      <c r="AA509" s="407"/>
      <c r="AB509" s="407"/>
      <c r="AC509" s="407"/>
      <c r="AD509" s="407"/>
      <c r="AE509" s="407"/>
      <c r="AF509" s="407"/>
      <c r="AG509" s="407"/>
      <c r="AH509" s="407"/>
    </row>
    <row r="510">
      <c r="A510" s="407"/>
      <c r="B510" s="407"/>
      <c r="C510" s="407"/>
      <c r="D510" s="407"/>
      <c r="E510" s="407"/>
      <c r="F510" s="409"/>
      <c r="G510" s="407"/>
      <c r="H510" s="407"/>
      <c r="I510" s="409"/>
      <c r="J510" s="407"/>
      <c r="K510" s="407"/>
      <c r="L510" s="409"/>
      <c r="M510" s="407"/>
      <c r="N510" s="407"/>
      <c r="O510" s="409"/>
      <c r="P510" s="407"/>
      <c r="Q510" s="409"/>
      <c r="R510" s="407"/>
      <c r="S510" s="407"/>
      <c r="T510" s="407"/>
      <c r="U510" s="407"/>
      <c r="V510" s="407"/>
      <c r="W510" s="407"/>
      <c r="X510" s="407"/>
      <c r="Y510" s="407"/>
      <c r="Z510" s="407"/>
      <c r="AA510" s="407"/>
      <c r="AB510" s="407"/>
      <c r="AC510" s="407"/>
      <c r="AD510" s="407"/>
      <c r="AE510" s="407"/>
      <c r="AF510" s="407"/>
      <c r="AG510" s="407"/>
      <c r="AH510" s="407"/>
    </row>
    <row r="511">
      <c r="A511" s="407"/>
      <c r="B511" s="407"/>
      <c r="C511" s="407"/>
      <c r="D511" s="407"/>
      <c r="E511" s="407"/>
      <c r="F511" s="409"/>
      <c r="G511" s="407"/>
      <c r="H511" s="407"/>
      <c r="I511" s="409"/>
      <c r="J511" s="407"/>
      <c r="K511" s="407"/>
      <c r="L511" s="409"/>
      <c r="M511" s="407"/>
      <c r="N511" s="407"/>
      <c r="O511" s="409"/>
      <c r="P511" s="407"/>
      <c r="Q511" s="409"/>
      <c r="R511" s="407"/>
      <c r="S511" s="407"/>
      <c r="T511" s="407"/>
      <c r="U511" s="407"/>
      <c r="V511" s="407"/>
      <c r="W511" s="407"/>
      <c r="X511" s="407"/>
      <c r="Y511" s="407"/>
      <c r="Z511" s="407"/>
      <c r="AA511" s="407"/>
      <c r="AB511" s="407"/>
      <c r="AC511" s="407"/>
      <c r="AD511" s="407"/>
      <c r="AE511" s="407"/>
      <c r="AF511" s="407"/>
      <c r="AG511" s="407"/>
      <c r="AH511" s="407"/>
    </row>
    <row r="512">
      <c r="A512" s="407"/>
      <c r="B512" s="407"/>
      <c r="C512" s="407"/>
      <c r="D512" s="407"/>
      <c r="E512" s="407"/>
      <c r="F512" s="409"/>
      <c r="G512" s="407"/>
      <c r="H512" s="407"/>
      <c r="I512" s="409"/>
      <c r="J512" s="407"/>
      <c r="K512" s="407"/>
      <c r="L512" s="409"/>
      <c r="M512" s="407"/>
      <c r="N512" s="407"/>
      <c r="O512" s="409"/>
      <c r="P512" s="407"/>
      <c r="Q512" s="409"/>
      <c r="R512" s="407"/>
      <c r="S512" s="407"/>
      <c r="T512" s="407"/>
      <c r="U512" s="407"/>
      <c r="V512" s="407"/>
      <c r="W512" s="407"/>
      <c r="X512" s="407"/>
      <c r="Y512" s="407"/>
      <c r="Z512" s="407"/>
      <c r="AA512" s="407"/>
      <c r="AB512" s="407"/>
      <c r="AC512" s="407"/>
      <c r="AD512" s="407"/>
      <c r="AE512" s="407"/>
      <c r="AF512" s="407"/>
      <c r="AG512" s="407"/>
      <c r="AH512" s="407"/>
    </row>
    <row r="513">
      <c r="A513" s="407"/>
      <c r="B513" s="407"/>
      <c r="C513" s="407"/>
      <c r="D513" s="407"/>
      <c r="E513" s="407"/>
      <c r="F513" s="409"/>
      <c r="G513" s="407"/>
      <c r="H513" s="407"/>
      <c r="I513" s="409"/>
      <c r="J513" s="407"/>
      <c r="K513" s="407"/>
      <c r="L513" s="409"/>
      <c r="M513" s="407"/>
      <c r="N513" s="407"/>
      <c r="O513" s="409"/>
      <c r="P513" s="407"/>
      <c r="Q513" s="409"/>
      <c r="R513" s="407"/>
      <c r="S513" s="407"/>
      <c r="T513" s="407"/>
      <c r="U513" s="407"/>
      <c r="V513" s="407"/>
      <c r="W513" s="407"/>
      <c r="X513" s="407"/>
      <c r="Y513" s="407"/>
      <c r="Z513" s="407"/>
      <c r="AA513" s="407"/>
      <c r="AB513" s="407"/>
      <c r="AC513" s="407"/>
      <c r="AD513" s="407"/>
      <c r="AE513" s="407"/>
      <c r="AF513" s="407"/>
      <c r="AG513" s="407"/>
      <c r="AH513" s="407"/>
    </row>
    <row r="514">
      <c r="A514" s="407"/>
      <c r="B514" s="407"/>
      <c r="C514" s="407"/>
      <c r="D514" s="407"/>
      <c r="E514" s="407"/>
      <c r="F514" s="409"/>
      <c r="G514" s="407"/>
      <c r="H514" s="407"/>
      <c r="I514" s="409"/>
      <c r="J514" s="407"/>
      <c r="K514" s="407"/>
      <c r="L514" s="409"/>
      <c r="M514" s="407"/>
      <c r="N514" s="407"/>
      <c r="O514" s="409"/>
      <c r="P514" s="407"/>
      <c r="Q514" s="409"/>
      <c r="R514" s="407"/>
      <c r="S514" s="407"/>
      <c r="T514" s="407"/>
      <c r="U514" s="407"/>
      <c r="V514" s="407"/>
      <c r="W514" s="407"/>
      <c r="X514" s="407"/>
      <c r="Y514" s="407"/>
      <c r="Z514" s="407"/>
      <c r="AA514" s="407"/>
      <c r="AB514" s="407"/>
      <c r="AC514" s="407"/>
      <c r="AD514" s="407"/>
      <c r="AE514" s="407"/>
      <c r="AF514" s="407"/>
      <c r="AG514" s="407"/>
      <c r="AH514" s="407"/>
    </row>
    <row r="515">
      <c r="A515" s="407"/>
      <c r="B515" s="407"/>
      <c r="C515" s="407"/>
      <c r="D515" s="407"/>
      <c r="E515" s="407"/>
      <c r="F515" s="409"/>
      <c r="G515" s="407"/>
      <c r="H515" s="407"/>
      <c r="I515" s="409"/>
      <c r="J515" s="407"/>
      <c r="K515" s="407"/>
      <c r="L515" s="409"/>
      <c r="M515" s="407"/>
      <c r="N515" s="407"/>
      <c r="O515" s="409"/>
      <c r="P515" s="407"/>
      <c r="Q515" s="409"/>
      <c r="R515" s="407"/>
      <c r="S515" s="407"/>
      <c r="T515" s="407"/>
      <c r="U515" s="407"/>
      <c r="V515" s="407"/>
      <c r="W515" s="407"/>
      <c r="X515" s="407"/>
      <c r="Y515" s="407"/>
      <c r="Z515" s="407"/>
      <c r="AA515" s="407"/>
      <c r="AB515" s="407"/>
      <c r="AC515" s="407"/>
      <c r="AD515" s="407"/>
      <c r="AE515" s="407"/>
      <c r="AF515" s="407"/>
      <c r="AG515" s="407"/>
      <c r="AH515" s="407"/>
    </row>
    <row r="516">
      <c r="A516" s="407"/>
      <c r="B516" s="407"/>
      <c r="C516" s="407"/>
      <c r="D516" s="407"/>
      <c r="E516" s="407"/>
      <c r="F516" s="409"/>
      <c r="G516" s="407"/>
      <c r="H516" s="407"/>
      <c r="I516" s="409"/>
      <c r="J516" s="407"/>
      <c r="K516" s="407"/>
      <c r="L516" s="409"/>
      <c r="M516" s="407"/>
      <c r="N516" s="407"/>
      <c r="O516" s="409"/>
      <c r="P516" s="407"/>
      <c r="Q516" s="409"/>
      <c r="R516" s="407"/>
      <c r="S516" s="407"/>
      <c r="T516" s="407"/>
      <c r="U516" s="407"/>
      <c r="V516" s="407"/>
      <c r="W516" s="407"/>
      <c r="X516" s="407"/>
      <c r="Y516" s="407"/>
      <c r="Z516" s="407"/>
      <c r="AA516" s="407"/>
      <c r="AB516" s="407"/>
      <c r="AC516" s="407"/>
      <c r="AD516" s="407"/>
      <c r="AE516" s="407"/>
      <c r="AF516" s="407"/>
      <c r="AG516" s="407"/>
      <c r="AH516" s="407"/>
    </row>
    <row r="517">
      <c r="A517" s="407"/>
      <c r="B517" s="407"/>
      <c r="C517" s="407"/>
      <c r="D517" s="407"/>
      <c r="E517" s="407"/>
      <c r="F517" s="409"/>
      <c r="G517" s="407"/>
      <c r="H517" s="407"/>
      <c r="I517" s="409"/>
      <c r="J517" s="407"/>
      <c r="K517" s="407"/>
      <c r="L517" s="409"/>
      <c r="M517" s="407"/>
      <c r="N517" s="407"/>
      <c r="O517" s="409"/>
      <c r="P517" s="407"/>
      <c r="Q517" s="409"/>
      <c r="R517" s="407"/>
      <c r="S517" s="407"/>
      <c r="T517" s="407"/>
      <c r="U517" s="407"/>
      <c r="V517" s="407"/>
      <c r="W517" s="407"/>
      <c r="X517" s="407"/>
      <c r="Y517" s="407"/>
      <c r="Z517" s="407"/>
      <c r="AA517" s="407"/>
      <c r="AB517" s="407"/>
      <c r="AC517" s="407"/>
      <c r="AD517" s="407"/>
      <c r="AE517" s="407"/>
      <c r="AF517" s="407"/>
      <c r="AG517" s="407"/>
      <c r="AH517" s="407"/>
    </row>
    <row r="518">
      <c r="A518" s="407"/>
      <c r="B518" s="407"/>
      <c r="C518" s="407"/>
      <c r="D518" s="407"/>
      <c r="E518" s="407"/>
      <c r="F518" s="409"/>
      <c r="G518" s="407"/>
      <c r="H518" s="407"/>
      <c r="I518" s="409"/>
      <c r="J518" s="407"/>
      <c r="K518" s="407"/>
      <c r="L518" s="409"/>
      <c r="M518" s="407"/>
      <c r="N518" s="407"/>
      <c r="O518" s="409"/>
      <c r="P518" s="407"/>
      <c r="Q518" s="409"/>
      <c r="R518" s="407"/>
      <c r="S518" s="407"/>
      <c r="T518" s="407"/>
      <c r="U518" s="407"/>
      <c r="V518" s="407"/>
      <c r="W518" s="407"/>
      <c r="X518" s="407"/>
      <c r="Y518" s="407"/>
      <c r="Z518" s="407"/>
      <c r="AA518" s="407"/>
      <c r="AB518" s="407"/>
      <c r="AC518" s="407"/>
      <c r="AD518" s="407"/>
      <c r="AE518" s="407"/>
      <c r="AF518" s="407"/>
      <c r="AG518" s="407"/>
      <c r="AH518" s="407"/>
    </row>
    <row r="519">
      <c r="A519" s="407"/>
      <c r="B519" s="407"/>
      <c r="C519" s="407"/>
      <c r="D519" s="407"/>
      <c r="E519" s="407"/>
      <c r="F519" s="409"/>
      <c r="G519" s="407"/>
      <c r="H519" s="407"/>
      <c r="I519" s="409"/>
      <c r="J519" s="407"/>
      <c r="K519" s="407"/>
      <c r="L519" s="409"/>
      <c r="M519" s="407"/>
      <c r="N519" s="407"/>
      <c r="O519" s="409"/>
      <c r="P519" s="407"/>
      <c r="Q519" s="409"/>
      <c r="R519" s="407"/>
      <c r="S519" s="407"/>
      <c r="T519" s="407"/>
      <c r="U519" s="407"/>
      <c r="V519" s="407"/>
      <c r="W519" s="407"/>
      <c r="X519" s="407"/>
      <c r="Y519" s="407"/>
      <c r="Z519" s="407"/>
      <c r="AA519" s="407"/>
      <c r="AB519" s="407"/>
      <c r="AC519" s="407"/>
      <c r="AD519" s="407"/>
      <c r="AE519" s="407"/>
      <c r="AF519" s="407"/>
      <c r="AG519" s="407"/>
      <c r="AH519" s="407"/>
    </row>
    <row r="520">
      <c r="A520" s="407"/>
      <c r="B520" s="407"/>
      <c r="C520" s="407"/>
      <c r="D520" s="407"/>
      <c r="E520" s="407"/>
      <c r="F520" s="409"/>
      <c r="G520" s="407"/>
      <c r="H520" s="407"/>
      <c r="I520" s="409"/>
      <c r="J520" s="407"/>
      <c r="K520" s="407"/>
      <c r="L520" s="409"/>
      <c r="M520" s="407"/>
      <c r="N520" s="407"/>
      <c r="O520" s="409"/>
      <c r="P520" s="407"/>
      <c r="Q520" s="409"/>
      <c r="R520" s="407"/>
      <c r="S520" s="407"/>
      <c r="T520" s="407"/>
      <c r="U520" s="407"/>
      <c r="V520" s="407"/>
      <c r="W520" s="407"/>
      <c r="X520" s="407"/>
      <c r="Y520" s="407"/>
      <c r="Z520" s="407"/>
      <c r="AA520" s="407"/>
      <c r="AB520" s="407"/>
      <c r="AC520" s="407"/>
      <c r="AD520" s="407"/>
      <c r="AE520" s="407"/>
      <c r="AF520" s="407"/>
      <c r="AG520" s="407"/>
      <c r="AH520" s="407"/>
    </row>
    <row r="521">
      <c r="A521" s="407"/>
      <c r="B521" s="407"/>
      <c r="C521" s="407"/>
      <c r="D521" s="407"/>
      <c r="E521" s="407"/>
      <c r="F521" s="409"/>
      <c r="G521" s="407"/>
      <c r="H521" s="407"/>
      <c r="I521" s="409"/>
      <c r="J521" s="407"/>
      <c r="K521" s="407"/>
      <c r="L521" s="409"/>
      <c r="M521" s="407"/>
      <c r="N521" s="407"/>
      <c r="O521" s="409"/>
      <c r="P521" s="407"/>
      <c r="Q521" s="409"/>
      <c r="R521" s="407"/>
      <c r="S521" s="407"/>
      <c r="T521" s="407"/>
      <c r="U521" s="407"/>
      <c r="V521" s="407"/>
      <c r="W521" s="407"/>
      <c r="X521" s="407"/>
      <c r="Y521" s="407"/>
      <c r="Z521" s="407"/>
      <c r="AA521" s="407"/>
      <c r="AB521" s="407"/>
      <c r="AC521" s="407"/>
      <c r="AD521" s="407"/>
      <c r="AE521" s="407"/>
      <c r="AF521" s="407"/>
      <c r="AG521" s="407"/>
      <c r="AH521" s="407"/>
    </row>
    <row r="522">
      <c r="A522" s="407"/>
      <c r="B522" s="407"/>
      <c r="C522" s="407"/>
      <c r="D522" s="407"/>
      <c r="E522" s="407"/>
      <c r="F522" s="409"/>
      <c r="G522" s="407"/>
      <c r="H522" s="407"/>
      <c r="I522" s="409"/>
      <c r="J522" s="407"/>
      <c r="K522" s="407"/>
      <c r="L522" s="409"/>
      <c r="M522" s="407"/>
      <c r="N522" s="407"/>
      <c r="O522" s="409"/>
      <c r="P522" s="407"/>
      <c r="Q522" s="409"/>
      <c r="R522" s="407"/>
      <c r="S522" s="407"/>
      <c r="T522" s="407"/>
      <c r="U522" s="407"/>
      <c r="V522" s="407"/>
      <c r="W522" s="407"/>
      <c r="X522" s="407"/>
      <c r="Y522" s="407"/>
      <c r="Z522" s="407"/>
      <c r="AA522" s="407"/>
      <c r="AB522" s="407"/>
      <c r="AC522" s="407"/>
      <c r="AD522" s="407"/>
      <c r="AE522" s="407"/>
      <c r="AF522" s="407"/>
      <c r="AG522" s="407"/>
      <c r="AH522" s="407"/>
    </row>
    <row r="523">
      <c r="A523" s="407"/>
      <c r="B523" s="407"/>
      <c r="C523" s="407"/>
      <c r="D523" s="407"/>
      <c r="E523" s="407"/>
      <c r="F523" s="409"/>
      <c r="G523" s="407"/>
      <c r="H523" s="407"/>
      <c r="I523" s="409"/>
      <c r="J523" s="407"/>
      <c r="K523" s="407"/>
      <c r="L523" s="409"/>
      <c r="M523" s="407"/>
      <c r="N523" s="407"/>
      <c r="O523" s="409"/>
      <c r="P523" s="407"/>
      <c r="Q523" s="409"/>
      <c r="R523" s="407"/>
      <c r="S523" s="407"/>
      <c r="T523" s="407"/>
      <c r="U523" s="407"/>
      <c r="V523" s="407"/>
      <c r="W523" s="407"/>
      <c r="X523" s="407"/>
      <c r="Y523" s="407"/>
      <c r="Z523" s="407"/>
      <c r="AA523" s="407"/>
      <c r="AB523" s="407"/>
      <c r="AC523" s="407"/>
      <c r="AD523" s="407"/>
      <c r="AE523" s="407"/>
      <c r="AF523" s="407"/>
      <c r="AG523" s="407"/>
      <c r="AH523" s="407"/>
    </row>
    <row r="524">
      <c r="A524" s="407"/>
      <c r="B524" s="407"/>
      <c r="C524" s="407"/>
      <c r="D524" s="407"/>
      <c r="E524" s="407"/>
      <c r="F524" s="409"/>
      <c r="G524" s="407"/>
      <c r="H524" s="407"/>
      <c r="I524" s="409"/>
      <c r="J524" s="407"/>
      <c r="K524" s="407"/>
      <c r="L524" s="409"/>
      <c r="M524" s="407"/>
      <c r="N524" s="407"/>
      <c r="O524" s="409"/>
      <c r="P524" s="407"/>
      <c r="Q524" s="409"/>
      <c r="R524" s="407"/>
      <c r="S524" s="407"/>
      <c r="T524" s="407"/>
      <c r="U524" s="407"/>
      <c r="V524" s="407"/>
      <c r="W524" s="407"/>
      <c r="X524" s="407"/>
      <c r="Y524" s="407"/>
      <c r="Z524" s="407"/>
      <c r="AA524" s="407"/>
      <c r="AB524" s="407"/>
      <c r="AC524" s="407"/>
      <c r="AD524" s="407"/>
      <c r="AE524" s="407"/>
      <c r="AF524" s="407"/>
      <c r="AG524" s="407"/>
      <c r="AH524" s="407"/>
    </row>
    <row r="525">
      <c r="A525" s="407"/>
      <c r="B525" s="407"/>
      <c r="C525" s="407"/>
      <c r="D525" s="407"/>
      <c r="E525" s="407"/>
      <c r="F525" s="409"/>
      <c r="G525" s="407"/>
      <c r="H525" s="407"/>
      <c r="I525" s="409"/>
      <c r="J525" s="407"/>
      <c r="K525" s="407"/>
      <c r="L525" s="409"/>
      <c r="M525" s="407"/>
      <c r="N525" s="407"/>
      <c r="O525" s="409"/>
      <c r="P525" s="407"/>
      <c r="Q525" s="409"/>
      <c r="R525" s="407"/>
      <c r="S525" s="407"/>
      <c r="T525" s="407"/>
      <c r="U525" s="407"/>
      <c r="V525" s="407"/>
      <c r="W525" s="407"/>
      <c r="X525" s="407"/>
      <c r="Y525" s="407"/>
      <c r="Z525" s="407"/>
      <c r="AA525" s="407"/>
      <c r="AB525" s="407"/>
      <c r="AC525" s="407"/>
      <c r="AD525" s="407"/>
      <c r="AE525" s="407"/>
      <c r="AF525" s="407"/>
      <c r="AG525" s="407"/>
      <c r="AH525" s="407"/>
    </row>
    <row r="526">
      <c r="A526" s="407"/>
      <c r="B526" s="407"/>
      <c r="C526" s="407"/>
      <c r="D526" s="407"/>
      <c r="E526" s="407"/>
      <c r="F526" s="409"/>
      <c r="G526" s="407"/>
      <c r="H526" s="407"/>
      <c r="I526" s="409"/>
      <c r="J526" s="407"/>
      <c r="K526" s="407"/>
      <c r="L526" s="409"/>
      <c r="M526" s="407"/>
      <c r="N526" s="407"/>
      <c r="O526" s="409"/>
      <c r="P526" s="407"/>
      <c r="Q526" s="409"/>
      <c r="R526" s="407"/>
      <c r="S526" s="407"/>
      <c r="T526" s="407"/>
      <c r="U526" s="407"/>
      <c r="V526" s="407"/>
      <c r="W526" s="407"/>
      <c r="X526" s="407"/>
      <c r="Y526" s="407"/>
      <c r="Z526" s="407"/>
      <c r="AA526" s="407"/>
      <c r="AB526" s="407"/>
      <c r="AC526" s="407"/>
      <c r="AD526" s="407"/>
      <c r="AE526" s="407"/>
      <c r="AF526" s="407"/>
      <c r="AG526" s="407"/>
      <c r="AH526" s="407"/>
    </row>
    <row r="527">
      <c r="A527" s="407"/>
      <c r="B527" s="407"/>
      <c r="C527" s="407"/>
      <c r="D527" s="407"/>
      <c r="E527" s="407"/>
      <c r="F527" s="409"/>
      <c r="G527" s="407"/>
      <c r="H527" s="407"/>
      <c r="I527" s="409"/>
      <c r="J527" s="407"/>
      <c r="K527" s="407"/>
      <c r="L527" s="409"/>
      <c r="M527" s="407"/>
      <c r="N527" s="407"/>
      <c r="O527" s="409"/>
      <c r="P527" s="407"/>
      <c r="Q527" s="409"/>
      <c r="R527" s="407"/>
      <c r="S527" s="407"/>
      <c r="T527" s="407"/>
      <c r="U527" s="407"/>
      <c r="V527" s="407"/>
      <c r="W527" s="407"/>
      <c r="X527" s="407"/>
      <c r="Y527" s="407"/>
      <c r="Z527" s="407"/>
      <c r="AA527" s="407"/>
      <c r="AB527" s="407"/>
      <c r="AC527" s="407"/>
      <c r="AD527" s="407"/>
      <c r="AE527" s="407"/>
      <c r="AF527" s="407"/>
      <c r="AG527" s="407"/>
      <c r="AH527" s="407"/>
    </row>
    <row r="528">
      <c r="A528" s="407"/>
      <c r="B528" s="407"/>
      <c r="C528" s="407"/>
      <c r="D528" s="407"/>
      <c r="E528" s="407"/>
      <c r="F528" s="409"/>
      <c r="G528" s="407"/>
      <c r="H528" s="407"/>
      <c r="I528" s="409"/>
      <c r="J528" s="407"/>
      <c r="K528" s="407"/>
      <c r="L528" s="409"/>
      <c r="M528" s="407"/>
      <c r="N528" s="407"/>
      <c r="O528" s="409"/>
      <c r="P528" s="407"/>
      <c r="Q528" s="409"/>
      <c r="R528" s="407"/>
      <c r="S528" s="407"/>
      <c r="T528" s="407"/>
      <c r="U528" s="407"/>
      <c r="V528" s="407"/>
      <c r="W528" s="407"/>
      <c r="X528" s="407"/>
      <c r="Y528" s="407"/>
      <c r="Z528" s="407"/>
      <c r="AA528" s="407"/>
      <c r="AB528" s="407"/>
      <c r="AC528" s="407"/>
      <c r="AD528" s="407"/>
      <c r="AE528" s="407"/>
      <c r="AF528" s="407"/>
      <c r="AG528" s="407"/>
      <c r="AH528" s="407"/>
    </row>
    <row r="529">
      <c r="A529" s="407"/>
      <c r="B529" s="407"/>
      <c r="C529" s="407"/>
      <c r="D529" s="407"/>
      <c r="E529" s="407"/>
      <c r="F529" s="409"/>
      <c r="G529" s="407"/>
      <c r="H529" s="407"/>
      <c r="I529" s="409"/>
      <c r="J529" s="407"/>
      <c r="K529" s="407"/>
      <c r="L529" s="409"/>
      <c r="M529" s="407"/>
      <c r="N529" s="407"/>
      <c r="O529" s="409"/>
      <c r="P529" s="407"/>
      <c r="Q529" s="409"/>
      <c r="R529" s="407"/>
      <c r="S529" s="407"/>
      <c r="T529" s="407"/>
      <c r="U529" s="407"/>
      <c r="V529" s="407"/>
      <c r="W529" s="407"/>
      <c r="X529" s="407"/>
      <c r="Y529" s="407"/>
      <c r="Z529" s="407"/>
      <c r="AA529" s="407"/>
      <c r="AB529" s="407"/>
      <c r="AC529" s="407"/>
      <c r="AD529" s="407"/>
      <c r="AE529" s="407"/>
      <c r="AF529" s="407"/>
      <c r="AG529" s="407"/>
      <c r="AH529" s="407"/>
    </row>
    <row r="530">
      <c r="A530" s="407"/>
      <c r="B530" s="407"/>
      <c r="C530" s="407"/>
      <c r="D530" s="407"/>
      <c r="E530" s="407"/>
      <c r="F530" s="409"/>
      <c r="G530" s="407"/>
      <c r="H530" s="407"/>
      <c r="I530" s="409"/>
      <c r="J530" s="407"/>
      <c r="K530" s="407"/>
      <c r="L530" s="409"/>
      <c r="M530" s="407"/>
      <c r="N530" s="407"/>
      <c r="O530" s="409"/>
      <c r="P530" s="407"/>
      <c r="Q530" s="409"/>
      <c r="R530" s="407"/>
      <c r="S530" s="407"/>
      <c r="T530" s="407"/>
      <c r="U530" s="407"/>
      <c r="V530" s="407"/>
      <c r="W530" s="407"/>
      <c r="X530" s="407"/>
      <c r="Y530" s="407"/>
      <c r="Z530" s="407"/>
      <c r="AA530" s="407"/>
      <c r="AB530" s="407"/>
      <c r="AC530" s="407"/>
      <c r="AD530" s="407"/>
      <c r="AE530" s="407"/>
      <c r="AF530" s="407"/>
      <c r="AG530" s="407"/>
      <c r="AH530" s="407"/>
    </row>
    <row r="531">
      <c r="A531" s="407"/>
      <c r="B531" s="407"/>
      <c r="C531" s="407"/>
      <c r="D531" s="407"/>
      <c r="E531" s="407"/>
      <c r="F531" s="409"/>
      <c r="G531" s="407"/>
      <c r="H531" s="407"/>
      <c r="I531" s="409"/>
      <c r="J531" s="407"/>
      <c r="K531" s="407"/>
      <c r="L531" s="409"/>
      <c r="M531" s="407"/>
      <c r="N531" s="407"/>
      <c r="O531" s="409"/>
      <c r="P531" s="407"/>
      <c r="Q531" s="409"/>
      <c r="R531" s="407"/>
      <c r="S531" s="407"/>
      <c r="T531" s="407"/>
      <c r="U531" s="407"/>
      <c r="V531" s="407"/>
      <c r="W531" s="407"/>
      <c r="X531" s="407"/>
      <c r="Y531" s="407"/>
      <c r="Z531" s="407"/>
      <c r="AA531" s="407"/>
      <c r="AB531" s="407"/>
      <c r="AC531" s="407"/>
      <c r="AD531" s="407"/>
      <c r="AE531" s="407"/>
      <c r="AF531" s="407"/>
      <c r="AG531" s="407"/>
      <c r="AH531" s="407"/>
    </row>
    <row r="532">
      <c r="A532" s="407"/>
      <c r="B532" s="407"/>
      <c r="C532" s="407"/>
      <c r="D532" s="407"/>
      <c r="E532" s="407"/>
      <c r="F532" s="409"/>
      <c r="G532" s="407"/>
      <c r="H532" s="407"/>
      <c r="I532" s="409"/>
      <c r="J532" s="407"/>
      <c r="K532" s="407"/>
      <c r="L532" s="409"/>
      <c r="M532" s="407"/>
      <c r="N532" s="407"/>
      <c r="O532" s="409"/>
      <c r="P532" s="407"/>
      <c r="Q532" s="409"/>
      <c r="R532" s="407"/>
      <c r="S532" s="407"/>
      <c r="T532" s="407"/>
      <c r="U532" s="407"/>
      <c r="V532" s="407"/>
      <c r="W532" s="407"/>
      <c r="X532" s="407"/>
      <c r="Y532" s="407"/>
      <c r="Z532" s="407"/>
      <c r="AA532" s="407"/>
      <c r="AB532" s="407"/>
      <c r="AC532" s="407"/>
      <c r="AD532" s="407"/>
      <c r="AE532" s="407"/>
      <c r="AF532" s="407"/>
      <c r="AG532" s="407"/>
      <c r="AH532" s="407"/>
    </row>
    <row r="533">
      <c r="A533" s="407"/>
      <c r="B533" s="407"/>
      <c r="C533" s="407"/>
      <c r="D533" s="407"/>
      <c r="E533" s="407"/>
      <c r="F533" s="409"/>
      <c r="G533" s="407"/>
      <c r="H533" s="407"/>
      <c r="I533" s="409"/>
      <c r="J533" s="407"/>
      <c r="K533" s="407"/>
      <c r="L533" s="409"/>
      <c r="M533" s="407"/>
      <c r="N533" s="407"/>
      <c r="O533" s="409"/>
      <c r="P533" s="407"/>
      <c r="Q533" s="409"/>
      <c r="R533" s="407"/>
      <c r="S533" s="407"/>
      <c r="T533" s="407"/>
      <c r="U533" s="407"/>
      <c r="V533" s="407"/>
      <c r="W533" s="407"/>
      <c r="X533" s="407"/>
      <c r="Y533" s="407"/>
      <c r="Z533" s="407"/>
      <c r="AA533" s="407"/>
      <c r="AB533" s="407"/>
      <c r="AC533" s="407"/>
      <c r="AD533" s="407"/>
      <c r="AE533" s="407"/>
      <c r="AF533" s="407"/>
      <c r="AG533" s="407"/>
      <c r="AH533" s="407"/>
    </row>
    <row r="534">
      <c r="A534" s="407"/>
      <c r="B534" s="407"/>
      <c r="C534" s="407"/>
      <c r="D534" s="407"/>
      <c r="E534" s="407"/>
      <c r="F534" s="409"/>
      <c r="G534" s="407"/>
      <c r="H534" s="407"/>
      <c r="I534" s="409"/>
      <c r="J534" s="407"/>
      <c r="K534" s="407"/>
      <c r="L534" s="409"/>
      <c r="M534" s="407"/>
      <c r="N534" s="407"/>
      <c r="O534" s="409"/>
      <c r="P534" s="407"/>
      <c r="Q534" s="409"/>
      <c r="R534" s="407"/>
      <c r="S534" s="407"/>
      <c r="T534" s="407"/>
      <c r="U534" s="407"/>
      <c r="V534" s="407"/>
      <c r="W534" s="407"/>
      <c r="X534" s="407"/>
      <c r="Y534" s="407"/>
      <c r="Z534" s="407"/>
      <c r="AA534" s="407"/>
      <c r="AB534" s="407"/>
      <c r="AC534" s="407"/>
      <c r="AD534" s="407"/>
      <c r="AE534" s="407"/>
      <c r="AF534" s="407"/>
      <c r="AG534" s="407"/>
      <c r="AH534" s="407"/>
    </row>
    <row r="535">
      <c r="A535" s="407"/>
      <c r="B535" s="407"/>
      <c r="C535" s="407"/>
      <c r="D535" s="407"/>
      <c r="E535" s="407"/>
      <c r="F535" s="409"/>
      <c r="G535" s="407"/>
      <c r="H535" s="407"/>
      <c r="I535" s="409"/>
      <c r="J535" s="407"/>
      <c r="K535" s="407"/>
      <c r="L535" s="409"/>
      <c r="M535" s="407"/>
      <c r="N535" s="407"/>
      <c r="O535" s="409"/>
      <c r="P535" s="407"/>
      <c r="Q535" s="409"/>
      <c r="R535" s="407"/>
      <c r="S535" s="407"/>
      <c r="T535" s="407"/>
      <c r="U535" s="407"/>
      <c r="V535" s="407"/>
      <c r="W535" s="407"/>
      <c r="X535" s="407"/>
      <c r="Y535" s="407"/>
      <c r="Z535" s="407"/>
      <c r="AA535" s="407"/>
      <c r="AB535" s="407"/>
      <c r="AC535" s="407"/>
      <c r="AD535" s="407"/>
      <c r="AE535" s="407"/>
      <c r="AF535" s="407"/>
      <c r="AG535" s="407"/>
      <c r="AH535" s="407"/>
    </row>
    <row r="536">
      <c r="A536" s="407"/>
      <c r="B536" s="407"/>
      <c r="C536" s="407"/>
      <c r="D536" s="407"/>
      <c r="E536" s="407"/>
      <c r="F536" s="409"/>
      <c r="G536" s="407"/>
      <c r="H536" s="407"/>
      <c r="I536" s="409"/>
      <c r="J536" s="407"/>
      <c r="K536" s="407"/>
      <c r="L536" s="409"/>
      <c r="M536" s="407"/>
      <c r="N536" s="407"/>
      <c r="O536" s="409"/>
      <c r="P536" s="407"/>
      <c r="Q536" s="409"/>
      <c r="R536" s="407"/>
      <c r="S536" s="407"/>
      <c r="T536" s="407"/>
      <c r="U536" s="407"/>
      <c r="V536" s="407"/>
      <c r="W536" s="407"/>
      <c r="X536" s="407"/>
      <c r="Y536" s="407"/>
      <c r="Z536" s="407"/>
      <c r="AA536" s="407"/>
      <c r="AB536" s="407"/>
      <c r="AC536" s="407"/>
      <c r="AD536" s="407"/>
      <c r="AE536" s="407"/>
      <c r="AF536" s="407"/>
      <c r="AG536" s="407"/>
      <c r="AH536" s="407"/>
    </row>
    <row r="537">
      <c r="A537" s="407"/>
      <c r="B537" s="407"/>
      <c r="C537" s="407"/>
      <c r="D537" s="407"/>
      <c r="E537" s="407"/>
      <c r="F537" s="409"/>
      <c r="G537" s="407"/>
      <c r="H537" s="407"/>
      <c r="I537" s="409"/>
      <c r="J537" s="407"/>
      <c r="K537" s="407"/>
      <c r="L537" s="409"/>
      <c r="M537" s="407"/>
      <c r="N537" s="407"/>
      <c r="O537" s="409"/>
      <c r="P537" s="407"/>
      <c r="Q537" s="409"/>
      <c r="R537" s="407"/>
      <c r="S537" s="407"/>
      <c r="T537" s="407"/>
      <c r="U537" s="407"/>
      <c r="V537" s="407"/>
      <c r="W537" s="407"/>
      <c r="X537" s="407"/>
      <c r="Y537" s="407"/>
      <c r="Z537" s="407"/>
      <c r="AA537" s="407"/>
      <c r="AB537" s="407"/>
      <c r="AC537" s="407"/>
      <c r="AD537" s="407"/>
      <c r="AE537" s="407"/>
      <c r="AF537" s="407"/>
      <c r="AG537" s="407"/>
      <c r="AH537" s="407"/>
    </row>
    <row r="538">
      <c r="A538" s="407"/>
      <c r="B538" s="407"/>
      <c r="C538" s="407"/>
      <c r="D538" s="407"/>
      <c r="E538" s="407"/>
      <c r="F538" s="409"/>
      <c r="G538" s="407"/>
      <c r="H538" s="407"/>
      <c r="I538" s="409"/>
      <c r="J538" s="407"/>
      <c r="K538" s="407"/>
      <c r="L538" s="409"/>
      <c r="M538" s="407"/>
      <c r="N538" s="407"/>
      <c r="O538" s="409"/>
      <c r="P538" s="407"/>
      <c r="Q538" s="409"/>
      <c r="R538" s="407"/>
      <c r="S538" s="407"/>
      <c r="T538" s="407"/>
      <c r="U538" s="407"/>
      <c r="V538" s="407"/>
      <c r="W538" s="407"/>
      <c r="X538" s="407"/>
      <c r="Y538" s="407"/>
      <c r="Z538" s="407"/>
      <c r="AA538" s="407"/>
      <c r="AB538" s="407"/>
      <c r="AC538" s="407"/>
      <c r="AD538" s="407"/>
      <c r="AE538" s="407"/>
      <c r="AF538" s="407"/>
      <c r="AG538" s="407"/>
      <c r="AH538" s="407"/>
    </row>
    <row r="539">
      <c r="A539" s="407"/>
      <c r="B539" s="407"/>
      <c r="C539" s="407"/>
      <c r="D539" s="407"/>
      <c r="E539" s="407"/>
      <c r="F539" s="409"/>
      <c r="G539" s="407"/>
      <c r="H539" s="407"/>
      <c r="I539" s="409"/>
      <c r="J539" s="407"/>
      <c r="K539" s="407"/>
      <c r="L539" s="409"/>
      <c r="M539" s="407"/>
      <c r="N539" s="407"/>
      <c r="O539" s="409"/>
      <c r="P539" s="407"/>
      <c r="Q539" s="409"/>
      <c r="R539" s="407"/>
      <c r="S539" s="407"/>
      <c r="T539" s="407"/>
      <c r="U539" s="407"/>
      <c r="V539" s="407"/>
      <c r="W539" s="407"/>
      <c r="X539" s="407"/>
      <c r="Y539" s="407"/>
      <c r="Z539" s="407"/>
      <c r="AA539" s="407"/>
      <c r="AB539" s="407"/>
      <c r="AC539" s="407"/>
      <c r="AD539" s="407"/>
      <c r="AE539" s="407"/>
      <c r="AF539" s="407"/>
      <c r="AG539" s="407"/>
      <c r="AH539" s="407"/>
    </row>
    <row r="540">
      <c r="A540" s="407"/>
      <c r="B540" s="407"/>
      <c r="C540" s="407"/>
      <c r="D540" s="407"/>
      <c r="E540" s="407"/>
      <c r="F540" s="409"/>
      <c r="G540" s="407"/>
      <c r="H540" s="407"/>
      <c r="I540" s="409"/>
      <c r="J540" s="407"/>
      <c r="K540" s="407"/>
      <c r="L540" s="409"/>
      <c r="M540" s="407"/>
      <c r="N540" s="407"/>
      <c r="O540" s="409"/>
      <c r="P540" s="407"/>
      <c r="Q540" s="409"/>
      <c r="R540" s="407"/>
      <c r="S540" s="407"/>
      <c r="T540" s="407"/>
      <c r="U540" s="407"/>
      <c r="V540" s="407"/>
      <c r="W540" s="407"/>
      <c r="X540" s="407"/>
      <c r="Y540" s="407"/>
      <c r="Z540" s="407"/>
      <c r="AA540" s="407"/>
      <c r="AB540" s="407"/>
      <c r="AC540" s="407"/>
      <c r="AD540" s="407"/>
      <c r="AE540" s="407"/>
      <c r="AF540" s="407"/>
      <c r="AG540" s="407"/>
      <c r="AH540" s="407"/>
    </row>
    <row r="541">
      <c r="A541" s="407"/>
      <c r="B541" s="407"/>
      <c r="C541" s="407"/>
      <c r="D541" s="407"/>
      <c r="E541" s="407"/>
      <c r="F541" s="409"/>
      <c r="G541" s="407"/>
      <c r="H541" s="407"/>
      <c r="I541" s="409"/>
      <c r="J541" s="407"/>
      <c r="K541" s="407"/>
      <c r="L541" s="409"/>
      <c r="M541" s="407"/>
      <c r="N541" s="407"/>
      <c r="O541" s="409"/>
      <c r="P541" s="407"/>
      <c r="Q541" s="409"/>
      <c r="R541" s="407"/>
      <c r="S541" s="407"/>
      <c r="T541" s="407"/>
      <c r="U541" s="407"/>
      <c r="V541" s="407"/>
      <c r="W541" s="407"/>
      <c r="X541" s="407"/>
      <c r="Y541" s="407"/>
      <c r="Z541" s="407"/>
      <c r="AA541" s="407"/>
      <c r="AB541" s="407"/>
      <c r="AC541" s="407"/>
      <c r="AD541" s="407"/>
      <c r="AE541" s="407"/>
      <c r="AF541" s="407"/>
      <c r="AG541" s="407"/>
      <c r="AH541" s="407"/>
    </row>
    <row r="542">
      <c r="A542" s="407"/>
      <c r="B542" s="407"/>
      <c r="C542" s="407"/>
      <c r="D542" s="407"/>
      <c r="E542" s="407"/>
      <c r="F542" s="409"/>
      <c r="G542" s="407"/>
      <c r="H542" s="407"/>
      <c r="I542" s="409"/>
      <c r="J542" s="407"/>
      <c r="K542" s="407"/>
      <c r="L542" s="409"/>
      <c r="M542" s="407"/>
      <c r="N542" s="407"/>
      <c r="O542" s="409"/>
      <c r="P542" s="407"/>
      <c r="Q542" s="409"/>
      <c r="R542" s="407"/>
      <c r="S542" s="407"/>
      <c r="T542" s="407"/>
      <c r="U542" s="407"/>
      <c r="V542" s="407"/>
      <c r="W542" s="407"/>
      <c r="X542" s="407"/>
      <c r="Y542" s="407"/>
      <c r="Z542" s="407"/>
      <c r="AA542" s="407"/>
      <c r="AB542" s="407"/>
      <c r="AC542" s="407"/>
      <c r="AD542" s="407"/>
      <c r="AE542" s="407"/>
      <c r="AF542" s="407"/>
      <c r="AG542" s="407"/>
      <c r="AH542" s="407"/>
    </row>
    <row r="543">
      <c r="A543" s="407"/>
      <c r="B543" s="407"/>
      <c r="C543" s="407"/>
      <c r="D543" s="407"/>
      <c r="E543" s="407"/>
      <c r="F543" s="409"/>
      <c r="G543" s="407"/>
      <c r="H543" s="407"/>
      <c r="I543" s="409"/>
      <c r="J543" s="407"/>
      <c r="K543" s="407"/>
      <c r="L543" s="409"/>
      <c r="M543" s="407"/>
      <c r="N543" s="407"/>
      <c r="O543" s="409"/>
      <c r="P543" s="407"/>
      <c r="Q543" s="409"/>
      <c r="R543" s="407"/>
      <c r="S543" s="407"/>
      <c r="T543" s="407"/>
      <c r="U543" s="407"/>
      <c r="V543" s="407"/>
      <c r="W543" s="407"/>
      <c r="X543" s="407"/>
      <c r="Y543" s="407"/>
      <c r="Z543" s="407"/>
      <c r="AA543" s="407"/>
      <c r="AB543" s="407"/>
      <c r="AC543" s="407"/>
      <c r="AD543" s="407"/>
      <c r="AE543" s="407"/>
      <c r="AF543" s="407"/>
      <c r="AG543" s="407"/>
      <c r="AH543" s="407"/>
    </row>
    <row r="544">
      <c r="A544" s="407"/>
      <c r="B544" s="407"/>
      <c r="C544" s="407"/>
      <c r="D544" s="407"/>
      <c r="E544" s="407"/>
      <c r="F544" s="409"/>
      <c r="G544" s="407"/>
      <c r="H544" s="407"/>
      <c r="I544" s="409"/>
      <c r="J544" s="407"/>
      <c r="K544" s="407"/>
      <c r="L544" s="409"/>
      <c r="M544" s="407"/>
      <c r="N544" s="407"/>
      <c r="O544" s="409"/>
      <c r="P544" s="407"/>
      <c r="Q544" s="409"/>
      <c r="R544" s="407"/>
      <c r="S544" s="407"/>
      <c r="T544" s="407"/>
      <c r="U544" s="407"/>
      <c r="V544" s="407"/>
      <c r="W544" s="407"/>
      <c r="X544" s="407"/>
      <c r="Y544" s="407"/>
      <c r="Z544" s="407"/>
      <c r="AA544" s="407"/>
      <c r="AB544" s="407"/>
      <c r="AC544" s="407"/>
      <c r="AD544" s="407"/>
      <c r="AE544" s="407"/>
      <c r="AF544" s="407"/>
      <c r="AG544" s="407"/>
      <c r="AH544" s="407"/>
    </row>
    <row r="545">
      <c r="A545" s="407"/>
      <c r="B545" s="407"/>
      <c r="C545" s="407"/>
      <c r="D545" s="407"/>
      <c r="E545" s="407"/>
      <c r="F545" s="409"/>
      <c r="G545" s="407"/>
      <c r="H545" s="407"/>
      <c r="I545" s="409"/>
      <c r="J545" s="407"/>
      <c r="K545" s="407"/>
      <c r="L545" s="409"/>
      <c r="M545" s="407"/>
      <c r="N545" s="407"/>
      <c r="O545" s="409"/>
      <c r="P545" s="407"/>
      <c r="Q545" s="409"/>
      <c r="R545" s="407"/>
      <c r="S545" s="407"/>
      <c r="T545" s="407"/>
      <c r="U545" s="407"/>
      <c r="V545" s="407"/>
      <c r="W545" s="407"/>
      <c r="X545" s="407"/>
      <c r="Y545" s="407"/>
      <c r="Z545" s="407"/>
      <c r="AA545" s="407"/>
      <c r="AB545" s="407"/>
      <c r="AC545" s="407"/>
      <c r="AD545" s="407"/>
      <c r="AE545" s="407"/>
      <c r="AF545" s="407"/>
      <c r="AG545" s="407"/>
      <c r="AH545" s="407"/>
    </row>
    <row r="546">
      <c r="A546" s="407"/>
      <c r="B546" s="407"/>
      <c r="C546" s="407"/>
      <c r="D546" s="407"/>
      <c r="E546" s="407"/>
      <c r="F546" s="409"/>
      <c r="G546" s="407"/>
      <c r="H546" s="407"/>
      <c r="I546" s="409"/>
      <c r="J546" s="407"/>
      <c r="K546" s="407"/>
      <c r="L546" s="409"/>
      <c r="M546" s="407"/>
      <c r="N546" s="407"/>
      <c r="O546" s="409"/>
      <c r="P546" s="407"/>
      <c r="Q546" s="409"/>
      <c r="R546" s="407"/>
      <c r="S546" s="407"/>
      <c r="T546" s="407"/>
      <c r="U546" s="407"/>
      <c r="V546" s="407"/>
      <c r="W546" s="407"/>
      <c r="X546" s="407"/>
      <c r="Y546" s="407"/>
      <c r="Z546" s="407"/>
      <c r="AA546" s="407"/>
      <c r="AB546" s="407"/>
      <c r="AC546" s="407"/>
      <c r="AD546" s="407"/>
      <c r="AE546" s="407"/>
      <c r="AF546" s="407"/>
      <c r="AG546" s="407"/>
      <c r="AH546" s="407"/>
    </row>
    <row r="547">
      <c r="A547" s="407"/>
      <c r="B547" s="407"/>
      <c r="C547" s="407"/>
      <c r="D547" s="407"/>
      <c r="E547" s="407"/>
      <c r="F547" s="409"/>
      <c r="G547" s="407"/>
      <c r="H547" s="407"/>
      <c r="I547" s="409"/>
      <c r="J547" s="407"/>
      <c r="K547" s="407"/>
      <c r="L547" s="409"/>
      <c r="M547" s="407"/>
      <c r="N547" s="407"/>
      <c r="O547" s="409"/>
      <c r="P547" s="407"/>
      <c r="Q547" s="409"/>
      <c r="R547" s="407"/>
      <c r="S547" s="407"/>
      <c r="T547" s="407"/>
      <c r="U547" s="407"/>
      <c r="V547" s="407"/>
      <c r="W547" s="407"/>
      <c r="X547" s="407"/>
      <c r="Y547" s="407"/>
      <c r="Z547" s="407"/>
      <c r="AA547" s="407"/>
      <c r="AB547" s="407"/>
      <c r="AC547" s="407"/>
      <c r="AD547" s="407"/>
      <c r="AE547" s="407"/>
      <c r="AF547" s="407"/>
      <c r="AG547" s="407"/>
      <c r="AH547" s="407"/>
    </row>
    <row r="548">
      <c r="A548" s="407"/>
      <c r="B548" s="407"/>
      <c r="C548" s="407"/>
      <c r="D548" s="407"/>
      <c r="E548" s="407"/>
      <c r="F548" s="409"/>
      <c r="G548" s="407"/>
      <c r="H548" s="407"/>
      <c r="I548" s="409"/>
      <c r="J548" s="407"/>
      <c r="K548" s="407"/>
      <c r="L548" s="409"/>
      <c r="M548" s="407"/>
      <c r="N548" s="407"/>
      <c r="O548" s="409"/>
      <c r="P548" s="407"/>
      <c r="Q548" s="409"/>
      <c r="R548" s="407"/>
      <c r="S548" s="407"/>
      <c r="T548" s="407"/>
      <c r="U548" s="407"/>
      <c r="V548" s="407"/>
      <c r="W548" s="407"/>
      <c r="X548" s="407"/>
      <c r="Y548" s="407"/>
      <c r="Z548" s="407"/>
      <c r="AA548" s="407"/>
      <c r="AB548" s="407"/>
      <c r="AC548" s="407"/>
      <c r="AD548" s="407"/>
      <c r="AE548" s="407"/>
      <c r="AF548" s="407"/>
      <c r="AG548" s="407"/>
      <c r="AH548" s="407"/>
    </row>
    <row r="549">
      <c r="A549" s="407"/>
      <c r="B549" s="407"/>
      <c r="C549" s="407"/>
      <c r="D549" s="407"/>
      <c r="E549" s="407"/>
      <c r="F549" s="409"/>
      <c r="G549" s="407"/>
      <c r="H549" s="407"/>
      <c r="I549" s="409"/>
      <c r="J549" s="407"/>
      <c r="K549" s="407"/>
      <c r="L549" s="409"/>
      <c r="M549" s="407"/>
      <c r="N549" s="407"/>
      <c r="O549" s="409"/>
      <c r="P549" s="407"/>
      <c r="Q549" s="409"/>
      <c r="R549" s="407"/>
      <c r="S549" s="407"/>
      <c r="T549" s="407"/>
      <c r="U549" s="407"/>
      <c r="V549" s="407"/>
      <c r="W549" s="407"/>
      <c r="X549" s="407"/>
      <c r="Y549" s="407"/>
      <c r="Z549" s="407"/>
      <c r="AA549" s="407"/>
      <c r="AB549" s="407"/>
      <c r="AC549" s="407"/>
      <c r="AD549" s="407"/>
      <c r="AE549" s="407"/>
      <c r="AF549" s="407"/>
      <c r="AG549" s="407"/>
      <c r="AH549" s="407"/>
    </row>
    <row r="550">
      <c r="A550" s="407"/>
      <c r="B550" s="407"/>
      <c r="C550" s="407"/>
      <c r="D550" s="407"/>
      <c r="E550" s="407"/>
      <c r="F550" s="409"/>
      <c r="G550" s="407"/>
      <c r="H550" s="407"/>
      <c r="I550" s="409"/>
      <c r="J550" s="407"/>
      <c r="K550" s="407"/>
      <c r="L550" s="409"/>
      <c r="M550" s="407"/>
      <c r="N550" s="407"/>
      <c r="O550" s="409"/>
      <c r="P550" s="407"/>
      <c r="Q550" s="409"/>
      <c r="R550" s="407"/>
      <c r="S550" s="407"/>
      <c r="T550" s="407"/>
      <c r="U550" s="407"/>
      <c r="V550" s="407"/>
      <c r="W550" s="407"/>
      <c r="X550" s="407"/>
      <c r="Y550" s="407"/>
      <c r="Z550" s="407"/>
      <c r="AA550" s="407"/>
      <c r="AB550" s="407"/>
      <c r="AC550" s="407"/>
      <c r="AD550" s="407"/>
      <c r="AE550" s="407"/>
      <c r="AF550" s="407"/>
      <c r="AG550" s="407"/>
      <c r="AH550" s="407"/>
    </row>
    <row r="551">
      <c r="A551" s="407"/>
      <c r="B551" s="407"/>
      <c r="C551" s="407"/>
      <c r="D551" s="407"/>
      <c r="E551" s="407"/>
      <c r="F551" s="409"/>
      <c r="G551" s="407"/>
      <c r="H551" s="407"/>
      <c r="I551" s="409"/>
      <c r="J551" s="407"/>
      <c r="K551" s="407"/>
      <c r="L551" s="409"/>
      <c r="M551" s="407"/>
      <c r="N551" s="407"/>
      <c r="O551" s="409"/>
      <c r="P551" s="407"/>
      <c r="Q551" s="409"/>
      <c r="R551" s="407"/>
      <c r="S551" s="407"/>
      <c r="T551" s="407"/>
      <c r="U551" s="407"/>
      <c r="V551" s="407"/>
      <c r="W551" s="407"/>
      <c r="X551" s="407"/>
      <c r="Y551" s="407"/>
      <c r="Z551" s="407"/>
      <c r="AA551" s="407"/>
      <c r="AB551" s="407"/>
      <c r="AC551" s="407"/>
      <c r="AD551" s="407"/>
      <c r="AE551" s="407"/>
      <c r="AF551" s="407"/>
      <c r="AG551" s="407"/>
      <c r="AH551" s="407"/>
    </row>
    <row r="552">
      <c r="A552" s="407"/>
      <c r="B552" s="407"/>
      <c r="C552" s="407"/>
      <c r="D552" s="407"/>
      <c r="E552" s="407"/>
      <c r="F552" s="409"/>
      <c r="G552" s="407"/>
      <c r="H552" s="407"/>
      <c r="I552" s="409"/>
      <c r="J552" s="407"/>
      <c r="K552" s="407"/>
      <c r="L552" s="409"/>
      <c r="M552" s="407"/>
      <c r="N552" s="407"/>
      <c r="O552" s="409"/>
      <c r="P552" s="407"/>
      <c r="Q552" s="409"/>
      <c r="R552" s="407"/>
      <c r="S552" s="407"/>
      <c r="T552" s="407"/>
      <c r="U552" s="407"/>
      <c r="V552" s="407"/>
      <c r="W552" s="407"/>
      <c r="X552" s="407"/>
      <c r="Y552" s="407"/>
      <c r="Z552" s="407"/>
      <c r="AA552" s="407"/>
      <c r="AB552" s="407"/>
      <c r="AC552" s="407"/>
      <c r="AD552" s="407"/>
      <c r="AE552" s="407"/>
      <c r="AF552" s="407"/>
      <c r="AG552" s="407"/>
      <c r="AH552" s="407"/>
    </row>
    <row r="553">
      <c r="A553" s="407"/>
      <c r="B553" s="407"/>
      <c r="C553" s="407"/>
      <c r="D553" s="407"/>
      <c r="E553" s="407"/>
      <c r="F553" s="409"/>
      <c r="G553" s="407"/>
      <c r="H553" s="407"/>
      <c r="I553" s="409"/>
      <c r="J553" s="407"/>
      <c r="K553" s="407"/>
      <c r="L553" s="409"/>
      <c r="M553" s="407"/>
      <c r="N553" s="407"/>
      <c r="O553" s="409"/>
      <c r="P553" s="407"/>
      <c r="Q553" s="409"/>
      <c r="R553" s="407"/>
      <c r="S553" s="407"/>
      <c r="T553" s="407"/>
      <c r="U553" s="407"/>
      <c r="V553" s="407"/>
      <c r="W553" s="407"/>
      <c r="X553" s="407"/>
      <c r="Y553" s="407"/>
      <c r="Z553" s="407"/>
      <c r="AA553" s="407"/>
      <c r="AB553" s="407"/>
      <c r="AC553" s="407"/>
      <c r="AD553" s="407"/>
      <c r="AE553" s="407"/>
      <c r="AF553" s="407"/>
      <c r="AG553" s="407"/>
      <c r="AH553" s="407"/>
    </row>
    <row r="554">
      <c r="A554" s="407"/>
      <c r="B554" s="407"/>
      <c r="C554" s="407"/>
      <c r="D554" s="407"/>
      <c r="E554" s="407"/>
      <c r="F554" s="409"/>
      <c r="G554" s="407"/>
      <c r="H554" s="407"/>
      <c r="I554" s="409"/>
      <c r="J554" s="407"/>
      <c r="K554" s="407"/>
      <c r="L554" s="409"/>
      <c r="M554" s="407"/>
      <c r="N554" s="407"/>
      <c r="O554" s="409"/>
      <c r="P554" s="407"/>
      <c r="Q554" s="409"/>
      <c r="R554" s="407"/>
      <c r="S554" s="407"/>
      <c r="T554" s="407"/>
      <c r="U554" s="407"/>
      <c r="V554" s="407"/>
      <c r="W554" s="407"/>
      <c r="X554" s="407"/>
      <c r="Y554" s="407"/>
      <c r="Z554" s="407"/>
      <c r="AA554" s="407"/>
      <c r="AB554" s="407"/>
      <c r="AC554" s="407"/>
      <c r="AD554" s="407"/>
      <c r="AE554" s="407"/>
      <c r="AF554" s="407"/>
      <c r="AG554" s="407"/>
      <c r="AH554" s="407"/>
    </row>
    <row r="555">
      <c r="A555" s="407"/>
      <c r="B555" s="407"/>
      <c r="C555" s="407"/>
      <c r="D555" s="407"/>
      <c r="E555" s="407"/>
      <c r="F555" s="409"/>
      <c r="G555" s="407"/>
      <c r="H555" s="407"/>
      <c r="I555" s="409"/>
      <c r="J555" s="407"/>
      <c r="K555" s="407"/>
      <c r="L555" s="409"/>
      <c r="M555" s="407"/>
      <c r="N555" s="407"/>
      <c r="O555" s="409"/>
      <c r="P555" s="407"/>
      <c r="Q555" s="409"/>
      <c r="R555" s="407"/>
      <c r="S555" s="407"/>
      <c r="T555" s="407"/>
      <c r="U555" s="407"/>
      <c r="V555" s="407"/>
      <c r="W555" s="407"/>
      <c r="X555" s="407"/>
      <c r="Y555" s="407"/>
      <c r="Z555" s="407"/>
      <c r="AA555" s="407"/>
      <c r="AB555" s="407"/>
      <c r="AC555" s="407"/>
      <c r="AD555" s="407"/>
      <c r="AE555" s="407"/>
      <c r="AF555" s="407"/>
      <c r="AG555" s="407"/>
      <c r="AH555" s="407"/>
    </row>
    <row r="556">
      <c r="A556" s="407"/>
      <c r="B556" s="407"/>
      <c r="C556" s="407"/>
      <c r="D556" s="407"/>
      <c r="E556" s="407"/>
      <c r="F556" s="409"/>
      <c r="G556" s="407"/>
      <c r="H556" s="407"/>
      <c r="I556" s="409"/>
      <c r="J556" s="407"/>
      <c r="K556" s="407"/>
      <c r="L556" s="409"/>
      <c r="M556" s="407"/>
      <c r="N556" s="407"/>
      <c r="O556" s="409"/>
      <c r="P556" s="407"/>
      <c r="Q556" s="409"/>
      <c r="R556" s="407"/>
      <c r="S556" s="407"/>
      <c r="T556" s="407"/>
      <c r="U556" s="407"/>
      <c r="V556" s="407"/>
      <c r="W556" s="407"/>
      <c r="X556" s="407"/>
      <c r="Y556" s="407"/>
      <c r="Z556" s="407"/>
      <c r="AA556" s="407"/>
      <c r="AB556" s="407"/>
      <c r="AC556" s="407"/>
      <c r="AD556" s="407"/>
      <c r="AE556" s="407"/>
      <c r="AF556" s="407"/>
      <c r="AG556" s="407"/>
      <c r="AH556" s="407"/>
    </row>
    <row r="557">
      <c r="A557" s="407"/>
      <c r="B557" s="407"/>
      <c r="C557" s="407"/>
      <c r="D557" s="407"/>
      <c r="E557" s="407"/>
      <c r="F557" s="409"/>
      <c r="G557" s="407"/>
      <c r="H557" s="407"/>
      <c r="I557" s="409"/>
      <c r="J557" s="407"/>
      <c r="K557" s="407"/>
      <c r="L557" s="409"/>
      <c r="M557" s="407"/>
      <c r="N557" s="407"/>
      <c r="O557" s="409"/>
      <c r="P557" s="407"/>
      <c r="Q557" s="409"/>
      <c r="R557" s="407"/>
      <c r="S557" s="407"/>
      <c r="T557" s="407"/>
      <c r="U557" s="407"/>
      <c r="V557" s="407"/>
      <c r="W557" s="407"/>
      <c r="X557" s="407"/>
      <c r="Y557" s="407"/>
      <c r="Z557" s="407"/>
      <c r="AA557" s="407"/>
      <c r="AB557" s="407"/>
      <c r="AC557" s="407"/>
      <c r="AD557" s="407"/>
      <c r="AE557" s="407"/>
      <c r="AF557" s="407"/>
      <c r="AG557" s="407"/>
      <c r="AH557" s="407"/>
    </row>
    <row r="558">
      <c r="A558" s="407"/>
      <c r="B558" s="407"/>
      <c r="C558" s="407"/>
      <c r="D558" s="407"/>
      <c r="E558" s="407"/>
      <c r="F558" s="409"/>
      <c r="G558" s="407"/>
      <c r="H558" s="407"/>
      <c r="I558" s="409"/>
      <c r="J558" s="407"/>
      <c r="K558" s="407"/>
      <c r="L558" s="409"/>
      <c r="M558" s="407"/>
      <c r="N558" s="407"/>
      <c r="O558" s="409"/>
      <c r="P558" s="407"/>
      <c r="Q558" s="409"/>
      <c r="R558" s="407"/>
      <c r="S558" s="407"/>
      <c r="T558" s="407"/>
      <c r="U558" s="407"/>
      <c r="V558" s="407"/>
      <c r="W558" s="407"/>
      <c r="X558" s="407"/>
      <c r="Y558" s="407"/>
      <c r="Z558" s="407"/>
      <c r="AA558" s="407"/>
      <c r="AB558" s="407"/>
      <c r="AC558" s="407"/>
      <c r="AD558" s="407"/>
      <c r="AE558" s="407"/>
      <c r="AF558" s="407"/>
      <c r="AG558" s="407"/>
      <c r="AH558" s="407"/>
    </row>
    <row r="559">
      <c r="A559" s="407"/>
      <c r="B559" s="407"/>
      <c r="C559" s="407"/>
      <c r="D559" s="407"/>
      <c r="E559" s="407"/>
      <c r="F559" s="409"/>
      <c r="G559" s="407"/>
      <c r="H559" s="407"/>
      <c r="I559" s="409"/>
      <c r="J559" s="407"/>
      <c r="K559" s="407"/>
      <c r="L559" s="409"/>
      <c r="M559" s="407"/>
      <c r="N559" s="407"/>
      <c r="O559" s="409"/>
      <c r="P559" s="407"/>
      <c r="Q559" s="409"/>
      <c r="R559" s="407"/>
      <c r="S559" s="407"/>
      <c r="T559" s="407"/>
      <c r="U559" s="407"/>
      <c r="V559" s="407"/>
      <c r="W559" s="407"/>
      <c r="X559" s="407"/>
      <c r="Y559" s="407"/>
      <c r="Z559" s="407"/>
      <c r="AA559" s="407"/>
      <c r="AB559" s="407"/>
      <c r="AC559" s="407"/>
      <c r="AD559" s="407"/>
      <c r="AE559" s="407"/>
      <c r="AF559" s="407"/>
      <c r="AG559" s="407"/>
      <c r="AH559" s="407"/>
    </row>
    <row r="560">
      <c r="A560" s="407"/>
      <c r="B560" s="407"/>
      <c r="C560" s="407"/>
      <c r="D560" s="407"/>
      <c r="E560" s="407"/>
      <c r="F560" s="409"/>
      <c r="G560" s="407"/>
      <c r="H560" s="407"/>
      <c r="I560" s="409"/>
      <c r="J560" s="407"/>
      <c r="K560" s="407"/>
      <c r="L560" s="409"/>
      <c r="M560" s="407"/>
      <c r="N560" s="407"/>
      <c r="O560" s="409"/>
      <c r="P560" s="407"/>
      <c r="Q560" s="409"/>
      <c r="R560" s="407"/>
      <c r="S560" s="407"/>
      <c r="T560" s="407"/>
      <c r="U560" s="407"/>
      <c r="V560" s="407"/>
      <c r="W560" s="407"/>
      <c r="X560" s="407"/>
      <c r="Y560" s="407"/>
      <c r="Z560" s="407"/>
      <c r="AA560" s="407"/>
      <c r="AB560" s="407"/>
      <c r="AC560" s="407"/>
      <c r="AD560" s="407"/>
      <c r="AE560" s="407"/>
      <c r="AF560" s="407"/>
      <c r="AG560" s="407"/>
      <c r="AH560" s="407"/>
    </row>
    <row r="561">
      <c r="A561" s="407"/>
      <c r="B561" s="407"/>
      <c r="C561" s="407"/>
      <c r="D561" s="407"/>
      <c r="E561" s="407"/>
      <c r="F561" s="409"/>
      <c r="G561" s="407"/>
      <c r="H561" s="407"/>
      <c r="I561" s="409"/>
      <c r="J561" s="407"/>
      <c r="K561" s="407"/>
      <c r="L561" s="409"/>
      <c r="M561" s="407"/>
      <c r="N561" s="407"/>
      <c r="O561" s="409"/>
      <c r="P561" s="407"/>
      <c r="Q561" s="409"/>
      <c r="R561" s="407"/>
      <c r="S561" s="407"/>
      <c r="T561" s="407"/>
      <c r="U561" s="407"/>
      <c r="V561" s="407"/>
      <c r="W561" s="407"/>
      <c r="X561" s="407"/>
      <c r="Y561" s="407"/>
      <c r="Z561" s="407"/>
      <c r="AA561" s="407"/>
      <c r="AB561" s="407"/>
      <c r="AC561" s="407"/>
      <c r="AD561" s="407"/>
      <c r="AE561" s="407"/>
      <c r="AF561" s="407"/>
      <c r="AG561" s="407"/>
      <c r="AH561" s="407"/>
    </row>
    <row r="562">
      <c r="A562" s="407"/>
      <c r="B562" s="407"/>
      <c r="C562" s="407"/>
      <c r="D562" s="407"/>
      <c r="E562" s="407"/>
      <c r="F562" s="409"/>
      <c r="G562" s="407"/>
      <c r="H562" s="407"/>
      <c r="I562" s="409"/>
      <c r="J562" s="407"/>
      <c r="K562" s="407"/>
      <c r="L562" s="409"/>
      <c r="M562" s="407"/>
      <c r="N562" s="407"/>
      <c r="O562" s="409"/>
      <c r="P562" s="407"/>
      <c r="Q562" s="409"/>
      <c r="R562" s="407"/>
      <c r="S562" s="407"/>
      <c r="T562" s="407"/>
      <c r="U562" s="407"/>
      <c r="V562" s="407"/>
      <c r="W562" s="407"/>
      <c r="X562" s="407"/>
      <c r="Y562" s="407"/>
      <c r="Z562" s="407"/>
      <c r="AA562" s="407"/>
      <c r="AB562" s="407"/>
      <c r="AC562" s="407"/>
      <c r="AD562" s="407"/>
      <c r="AE562" s="407"/>
      <c r="AF562" s="407"/>
      <c r="AG562" s="407"/>
      <c r="AH562" s="407"/>
    </row>
    <row r="563">
      <c r="A563" s="407"/>
      <c r="B563" s="407"/>
      <c r="C563" s="407"/>
      <c r="D563" s="407"/>
      <c r="E563" s="407"/>
      <c r="F563" s="409"/>
      <c r="G563" s="407"/>
      <c r="H563" s="407"/>
      <c r="I563" s="409"/>
      <c r="J563" s="407"/>
      <c r="K563" s="407"/>
      <c r="L563" s="409"/>
      <c r="M563" s="407"/>
      <c r="N563" s="407"/>
      <c r="O563" s="409"/>
      <c r="P563" s="407"/>
      <c r="Q563" s="409"/>
      <c r="R563" s="407"/>
      <c r="S563" s="407"/>
      <c r="T563" s="407"/>
      <c r="U563" s="407"/>
      <c r="V563" s="407"/>
      <c r="W563" s="407"/>
      <c r="X563" s="407"/>
      <c r="Y563" s="407"/>
      <c r="Z563" s="407"/>
      <c r="AA563" s="407"/>
      <c r="AB563" s="407"/>
      <c r="AC563" s="407"/>
      <c r="AD563" s="407"/>
      <c r="AE563" s="407"/>
      <c r="AF563" s="407"/>
      <c r="AG563" s="407"/>
      <c r="AH563" s="407"/>
    </row>
    <row r="564">
      <c r="A564" s="407"/>
      <c r="B564" s="407"/>
      <c r="C564" s="407"/>
      <c r="D564" s="407"/>
      <c r="E564" s="407"/>
      <c r="F564" s="409"/>
      <c r="G564" s="407"/>
      <c r="H564" s="407"/>
      <c r="I564" s="409"/>
      <c r="J564" s="407"/>
      <c r="K564" s="407"/>
      <c r="L564" s="409"/>
      <c r="M564" s="407"/>
      <c r="N564" s="407"/>
      <c r="O564" s="409"/>
      <c r="P564" s="407"/>
      <c r="Q564" s="409"/>
      <c r="R564" s="407"/>
      <c r="S564" s="407"/>
      <c r="T564" s="407"/>
      <c r="U564" s="407"/>
      <c r="V564" s="407"/>
      <c r="W564" s="407"/>
      <c r="X564" s="407"/>
      <c r="Y564" s="407"/>
      <c r="Z564" s="407"/>
      <c r="AA564" s="407"/>
      <c r="AB564" s="407"/>
      <c r="AC564" s="407"/>
      <c r="AD564" s="407"/>
      <c r="AE564" s="407"/>
      <c r="AF564" s="407"/>
      <c r="AG564" s="407"/>
      <c r="AH564" s="407"/>
    </row>
    <row r="565">
      <c r="A565" s="407"/>
      <c r="B565" s="407"/>
      <c r="C565" s="407"/>
      <c r="D565" s="407"/>
      <c r="E565" s="407"/>
      <c r="F565" s="409"/>
      <c r="G565" s="407"/>
      <c r="H565" s="407"/>
      <c r="I565" s="409"/>
      <c r="J565" s="407"/>
      <c r="K565" s="407"/>
      <c r="L565" s="409"/>
      <c r="M565" s="407"/>
      <c r="N565" s="407"/>
      <c r="O565" s="409"/>
      <c r="P565" s="407"/>
      <c r="Q565" s="409"/>
      <c r="R565" s="407"/>
      <c r="S565" s="407"/>
      <c r="T565" s="407"/>
      <c r="U565" s="407"/>
      <c r="V565" s="407"/>
      <c r="W565" s="407"/>
      <c r="X565" s="407"/>
      <c r="Y565" s="407"/>
      <c r="Z565" s="407"/>
      <c r="AA565" s="407"/>
      <c r="AB565" s="407"/>
      <c r="AC565" s="407"/>
      <c r="AD565" s="407"/>
      <c r="AE565" s="407"/>
      <c r="AF565" s="407"/>
      <c r="AG565" s="407"/>
      <c r="AH565" s="407"/>
    </row>
    <row r="566">
      <c r="A566" s="407"/>
      <c r="B566" s="407"/>
      <c r="C566" s="407"/>
      <c r="D566" s="407"/>
      <c r="E566" s="407"/>
      <c r="F566" s="409"/>
      <c r="G566" s="407"/>
      <c r="H566" s="407"/>
      <c r="I566" s="409"/>
      <c r="J566" s="407"/>
      <c r="K566" s="407"/>
      <c r="L566" s="409"/>
      <c r="M566" s="407"/>
      <c r="N566" s="407"/>
      <c r="O566" s="409"/>
      <c r="P566" s="407"/>
      <c r="Q566" s="409"/>
      <c r="R566" s="407"/>
      <c r="S566" s="407"/>
      <c r="T566" s="407"/>
      <c r="U566" s="407"/>
      <c r="V566" s="407"/>
      <c r="W566" s="407"/>
      <c r="X566" s="407"/>
      <c r="Y566" s="407"/>
      <c r="Z566" s="407"/>
      <c r="AA566" s="407"/>
      <c r="AB566" s="407"/>
      <c r="AC566" s="407"/>
      <c r="AD566" s="407"/>
      <c r="AE566" s="407"/>
      <c r="AF566" s="407"/>
      <c r="AG566" s="407"/>
      <c r="AH566" s="407"/>
    </row>
    <row r="567">
      <c r="A567" s="407"/>
      <c r="B567" s="407"/>
      <c r="C567" s="407"/>
      <c r="D567" s="407"/>
      <c r="E567" s="407"/>
      <c r="F567" s="409"/>
      <c r="G567" s="407"/>
      <c r="H567" s="407"/>
      <c r="I567" s="409"/>
      <c r="J567" s="407"/>
      <c r="K567" s="407"/>
      <c r="L567" s="409"/>
      <c r="M567" s="407"/>
      <c r="N567" s="407"/>
      <c r="O567" s="409"/>
      <c r="P567" s="407"/>
      <c r="Q567" s="409"/>
      <c r="R567" s="407"/>
      <c r="S567" s="407"/>
      <c r="T567" s="407"/>
      <c r="U567" s="407"/>
      <c r="V567" s="407"/>
      <c r="W567" s="407"/>
      <c r="X567" s="407"/>
      <c r="Y567" s="407"/>
      <c r="Z567" s="407"/>
      <c r="AA567" s="407"/>
      <c r="AB567" s="407"/>
      <c r="AC567" s="407"/>
      <c r="AD567" s="407"/>
      <c r="AE567" s="407"/>
      <c r="AF567" s="407"/>
      <c r="AG567" s="407"/>
      <c r="AH567" s="407"/>
    </row>
    <row r="568">
      <c r="A568" s="407"/>
      <c r="B568" s="407"/>
      <c r="C568" s="407"/>
      <c r="D568" s="407"/>
      <c r="E568" s="407"/>
      <c r="F568" s="409"/>
      <c r="G568" s="407"/>
      <c r="H568" s="407"/>
      <c r="I568" s="409"/>
      <c r="J568" s="407"/>
      <c r="K568" s="407"/>
      <c r="L568" s="409"/>
      <c r="M568" s="407"/>
      <c r="N568" s="407"/>
      <c r="O568" s="409"/>
      <c r="P568" s="407"/>
      <c r="Q568" s="409"/>
      <c r="R568" s="407"/>
      <c r="S568" s="407"/>
      <c r="T568" s="407"/>
      <c r="U568" s="407"/>
      <c r="V568" s="407"/>
      <c r="W568" s="407"/>
      <c r="X568" s="407"/>
      <c r="Y568" s="407"/>
      <c r="Z568" s="407"/>
      <c r="AA568" s="407"/>
      <c r="AB568" s="407"/>
      <c r="AC568" s="407"/>
      <c r="AD568" s="407"/>
      <c r="AE568" s="407"/>
      <c r="AF568" s="407"/>
      <c r="AG568" s="407"/>
      <c r="AH568" s="407"/>
    </row>
    <row r="569">
      <c r="A569" s="407"/>
      <c r="B569" s="407"/>
      <c r="C569" s="407"/>
      <c r="D569" s="407"/>
      <c r="E569" s="407"/>
      <c r="F569" s="409"/>
      <c r="G569" s="407"/>
      <c r="H569" s="407"/>
      <c r="I569" s="409"/>
      <c r="J569" s="407"/>
      <c r="K569" s="407"/>
      <c r="L569" s="409"/>
      <c r="M569" s="407"/>
      <c r="N569" s="407"/>
      <c r="O569" s="409"/>
      <c r="P569" s="407"/>
      <c r="Q569" s="409"/>
      <c r="R569" s="407"/>
      <c r="S569" s="407"/>
      <c r="T569" s="407"/>
      <c r="U569" s="407"/>
      <c r="V569" s="407"/>
      <c r="W569" s="407"/>
      <c r="X569" s="407"/>
      <c r="Y569" s="407"/>
      <c r="Z569" s="407"/>
      <c r="AA569" s="407"/>
      <c r="AB569" s="407"/>
      <c r="AC569" s="407"/>
      <c r="AD569" s="407"/>
      <c r="AE569" s="407"/>
      <c r="AF569" s="407"/>
      <c r="AG569" s="407"/>
      <c r="AH569" s="407"/>
    </row>
    <row r="570">
      <c r="A570" s="407"/>
      <c r="B570" s="407"/>
      <c r="C570" s="407"/>
      <c r="D570" s="407"/>
      <c r="E570" s="407"/>
      <c r="F570" s="409"/>
      <c r="G570" s="407"/>
      <c r="H570" s="407"/>
      <c r="I570" s="409"/>
      <c r="J570" s="407"/>
      <c r="K570" s="407"/>
      <c r="L570" s="409"/>
      <c r="M570" s="407"/>
      <c r="N570" s="407"/>
      <c r="O570" s="409"/>
      <c r="P570" s="407"/>
      <c r="Q570" s="409"/>
      <c r="R570" s="407"/>
      <c r="S570" s="407"/>
      <c r="T570" s="407"/>
      <c r="U570" s="407"/>
      <c r="V570" s="407"/>
      <c r="W570" s="407"/>
      <c r="X570" s="407"/>
      <c r="Y570" s="407"/>
      <c r="Z570" s="407"/>
      <c r="AA570" s="407"/>
      <c r="AB570" s="407"/>
      <c r="AC570" s="407"/>
      <c r="AD570" s="407"/>
      <c r="AE570" s="407"/>
      <c r="AF570" s="407"/>
      <c r="AG570" s="407"/>
      <c r="AH570" s="407"/>
    </row>
    <row r="571">
      <c r="A571" s="407"/>
      <c r="B571" s="407"/>
      <c r="C571" s="407"/>
      <c r="D571" s="407"/>
      <c r="E571" s="407"/>
      <c r="F571" s="409"/>
      <c r="G571" s="407"/>
      <c r="H571" s="407"/>
      <c r="I571" s="409"/>
      <c r="J571" s="407"/>
      <c r="K571" s="407"/>
      <c r="L571" s="409"/>
      <c r="M571" s="407"/>
      <c r="N571" s="407"/>
      <c r="O571" s="409"/>
      <c r="P571" s="407"/>
      <c r="Q571" s="409"/>
      <c r="R571" s="407"/>
      <c r="S571" s="407"/>
      <c r="T571" s="407"/>
      <c r="U571" s="407"/>
      <c r="V571" s="407"/>
      <c r="W571" s="407"/>
      <c r="X571" s="407"/>
      <c r="Y571" s="407"/>
      <c r="Z571" s="407"/>
      <c r="AA571" s="407"/>
      <c r="AB571" s="407"/>
      <c r="AC571" s="407"/>
      <c r="AD571" s="407"/>
      <c r="AE571" s="407"/>
      <c r="AF571" s="407"/>
      <c r="AG571" s="407"/>
      <c r="AH571" s="407"/>
    </row>
    <row r="572">
      <c r="A572" s="407"/>
      <c r="B572" s="407"/>
      <c r="C572" s="407"/>
      <c r="D572" s="407"/>
      <c r="E572" s="407"/>
      <c r="F572" s="409"/>
      <c r="G572" s="407"/>
      <c r="H572" s="407"/>
      <c r="I572" s="409"/>
      <c r="J572" s="407"/>
      <c r="K572" s="407"/>
      <c r="L572" s="409"/>
      <c r="M572" s="407"/>
      <c r="N572" s="407"/>
      <c r="O572" s="409"/>
      <c r="P572" s="407"/>
      <c r="Q572" s="409"/>
      <c r="R572" s="407"/>
      <c r="S572" s="407"/>
      <c r="T572" s="407"/>
      <c r="U572" s="407"/>
      <c r="V572" s="407"/>
      <c r="W572" s="407"/>
      <c r="X572" s="407"/>
      <c r="Y572" s="407"/>
      <c r="Z572" s="407"/>
      <c r="AA572" s="407"/>
      <c r="AB572" s="407"/>
      <c r="AC572" s="407"/>
      <c r="AD572" s="407"/>
      <c r="AE572" s="407"/>
      <c r="AF572" s="407"/>
      <c r="AG572" s="407"/>
      <c r="AH572" s="407"/>
    </row>
    <row r="573">
      <c r="A573" s="407"/>
      <c r="B573" s="407"/>
      <c r="C573" s="407"/>
      <c r="D573" s="407"/>
      <c r="E573" s="407"/>
      <c r="F573" s="409"/>
      <c r="G573" s="407"/>
      <c r="H573" s="407"/>
      <c r="I573" s="409"/>
      <c r="J573" s="407"/>
      <c r="K573" s="407"/>
      <c r="L573" s="409"/>
      <c r="M573" s="407"/>
      <c r="N573" s="407"/>
      <c r="O573" s="409"/>
      <c r="P573" s="407"/>
      <c r="Q573" s="409"/>
      <c r="R573" s="407"/>
      <c r="S573" s="407"/>
      <c r="T573" s="407"/>
      <c r="U573" s="407"/>
      <c r="V573" s="407"/>
      <c r="W573" s="407"/>
      <c r="X573" s="407"/>
      <c r="Y573" s="407"/>
      <c r="Z573" s="407"/>
      <c r="AA573" s="407"/>
      <c r="AB573" s="407"/>
      <c r="AC573" s="407"/>
      <c r="AD573" s="407"/>
      <c r="AE573" s="407"/>
      <c r="AF573" s="407"/>
      <c r="AG573" s="407"/>
      <c r="AH573" s="407"/>
    </row>
    <row r="574">
      <c r="A574" s="407"/>
      <c r="B574" s="407"/>
      <c r="C574" s="407"/>
      <c r="D574" s="407"/>
      <c r="E574" s="407"/>
      <c r="F574" s="409"/>
      <c r="G574" s="407"/>
      <c r="H574" s="407"/>
      <c r="I574" s="409"/>
      <c r="J574" s="407"/>
      <c r="K574" s="407"/>
      <c r="L574" s="409"/>
      <c r="M574" s="407"/>
      <c r="N574" s="407"/>
      <c r="O574" s="409"/>
      <c r="P574" s="407"/>
      <c r="Q574" s="409"/>
      <c r="R574" s="407"/>
      <c r="S574" s="407"/>
      <c r="T574" s="407"/>
      <c r="U574" s="407"/>
      <c r="V574" s="407"/>
      <c r="W574" s="407"/>
      <c r="X574" s="407"/>
      <c r="Y574" s="407"/>
      <c r="Z574" s="407"/>
      <c r="AA574" s="407"/>
      <c r="AB574" s="407"/>
      <c r="AC574" s="407"/>
      <c r="AD574" s="407"/>
      <c r="AE574" s="407"/>
      <c r="AF574" s="407"/>
      <c r="AG574" s="407"/>
      <c r="AH574" s="407"/>
    </row>
    <row r="575">
      <c r="A575" s="407"/>
      <c r="B575" s="407"/>
      <c r="C575" s="407"/>
      <c r="D575" s="407"/>
      <c r="E575" s="407"/>
      <c r="F575" s="409"/>
      <c r="G575" s="407"/>
      <c r="H575" s="407"/>
      <c r="I575" s="409"/>
      <c r="J575" s="407"/>
      <c r="K575" s="407"/>
      <c r="L575" s="409"/>
      <c r="M575" s="407"/>
      <c r="N575" s="407"/>
      <c r="O575" s="409"/>
      <c r="P575" s="407"/>
      <c r="Q575" s="409"/>
      <c r="R575" s="407"/>
      <c r="S575" s="407"/>
      <c r="T575" s="407"/>
      <c r="U575" s="407"/>
      <c r="V575" s="407"/>
      <c r="W575" s="407"/>
      <c r="X575" s="407"/>
      <c r="Y575" s="407"/>
      <c r="Z575" s="407"/>
      <c r="AA575" s="407"/>
      <c r="AB575" s="407"/>
      <c r="AC575" s="407"/>
      <c r="AD575" s="407"/>
      <c r="AE575" s="407"/>
      <c r="AF575" s="407"/>
      <c r="AG575" s="407"/>
      <c r="AH575" s="407"/>
    </row>
    <row r="576">
      <c r="A576" s="407"/>
      <c r="B576" s="407"/>
      <c r="C576" s="407"/>
      <c r="D576" s="407"/>
      <c r="E576" s="407"/>
      <c r="F576" s="409"/>
      <c r="G576" s="407"/>
      <c r="H576" s="407"/>
      <c r="I576" s="409"/>
      <c r="J576" s="407"/>
      <c r="K576" s="407"/>
      <c r="L576" s="409"/>
      <c r="M576" s="407"/>
      <c r="N576" s="407"/>
      <c r="O576" s="409"/>
      <c r="P576" s="407"/>
      <c r="Q576" s="409"/>
      <c r="R576" s="407"/>
      <c r="S576" s="407"/>
      <c r="T576" s="407"/>
      <c r="U576" s="407"/>
      <c r="V576" s="407"/>
      <c r="W576" s="407"/>
      <c r="X576" s="407"/>
      <c r="Y576" s="407"/>
      <c r="Z576" s="407"/>
      <c r="AA576" s="407"/>
      <c r="AB576" s="407"/>
      <c r="AC576" s="407"/>
      <c r="AD576" s="407"/>
      <c r="AE576" s="407"/>
      <c r="AF576" s="407"/>
      <c r="AG576" s="407"/>
      <c r="AH576" s="407"/>
    </row>
    <row r="577">
      <c r="A577" s="407"/>
      <c r="B577" s="407"/>
      <c r="C577" s="407"/>
      <c r="D577" s="407"/>
      <c r="E577" s="407"/>
      <c r="F577" s="409"/>
      <c r="G577" s="407"/>
      <c r="H577" s="407"/>
      <c r="I577" s="409"/>
      <c r="J577" s="407"/>
      <c r="K577" s="407"/>
      <c r="L577" s="409"/>
      <c r="M577" s="407"/>
      <c r="N577" s="407"/>
      <c r="O577" s="409"/>
      <c r="P577" s="407"/>
      <c r="Q577" s="409"/>
      <c r="R577" s="407"/>
      <c r="S577" s="407"/>
      <c r="T577" s="407"/>
      <c r="U577" s="407"/>
      <c r="V577" s="407"/>
      <c r="W577" s="407"/>
      <c r="X577" s="407"/>
      <c r="Y577" s="407"/>
      <c r="Z577" s="407"/>
      <c r="AA577" s="407"/>
      <c r="AB577" s="407"/>
      <c r="AC577" s="407"/>
      <c r="AD577" s="407"/>
      <c r="AE577" s="407"/>
      <c r="AF577" s="407"/>
      <c r="AG577" s="407"/>
      <c r="AH577" s="407"/>
    </row>
    <row r="578">
      <c r="A578" s="407"/>
      <c r="B578" s="407"/>
      <c r="C578" s="407"/>
      <c r="D578" s="407"/>
      <c r="E578" s="407"/>
      <c r="F578" s="409"/>
      <c r="G578" s="407"/>
      <c r="H578" s="407"/>
      <c r="I578" s="409"/>
      <c r="J578" s="407"/>
      <c r="K578" s="407"/>
      <c r="L578" s="409"/>
      <c r="M578" s="407"/>
      <c r="N578" s="407"/>
      <c r="O578" s="409"/>
      <c r="P578" s="407"/>
      <c r="Q578" s="409"/>
      <c r="R578" s="407"/>
      <c r="S578" s="407"/>
      <c r="T578" s="407"/>
      <c r="U578" s="407"/>
      <c r="V578" s="407"/>
      <c r="W578" s="407"/>
      <c r="X578" s="407"/>
      <c r="Y578" s="407"/>
      <c r="Z578" s="407"/>
      <c r="AA578" s="407"/>
      <c r="AB578" s="407"/>
      <c r="AC578" s="407"/>
      <c r="AD578" s="407"/>
      <c r="AE578" s="407"/>
      <c r="AF578" s="407"/>
      <c r="AG578" s="407"/>
      <c r="AH578" s="407"/>
    </row>
    <row r="579">
      <c r="A579" s="407"/>
      <c r="B579" s="407"/>
      <c r="C579" s="407"/>
      <c r="D579" s="407"/>
      <c r="E579" s="407"/>
      <c r="F579" s="409"/>
      <c r="G579" s="407"/>
      <c r="H579" s="407"/>
      <c r="I579" s="409"/>
      <c r="J579" s="407"/>
      <c r="K579" s="407"/>
      <c r="L579" s="409"/>
      <c r="M579" s="407"/>
      <c r="N579" s="407"/>
      <c r="O579" s="409"/>
      <c r="P579" s="407"/>
      <c r="Q579" s="409"/>
      <c r="R579" s="407"/>
      <c r="S579" s="407"/>
      <c r="T579" s="407"/>
      <c r="U579" s="407"/>
      <c r="V579" s="407"/>
      <c r="W579" s="407"/>
      <c r="X579" s="407"/>
      <c r="Y579" s="407"/>
      <c r="Z579" s="407"/>
      <c r="AA579" s="407"/>
      <c r="AB579" s="407"/>
      <c r="AC579" s="407"/>
      <c r="AD579" s="407"/>
      <c r="AE579" s="407"/>
      <c r="AF579" s="407"/>
      <c r="AG579" s="407"/>
      <c r="AH579" s="407"/>
    </row>
    <row r="580">
      <c r="A580" s="407"/>
      <c r="B580" s="407"/>
      <c r="C580" s="407"/>
      <c r="D580" s="407"/>
      <c r="E580" s="407"/>
      <c r="F580" s="409"/>
      <c r="G580" s="407"/>
      <c r="H580" s="407"/>
      <c r="I580" s="409"/>
      <c r="J580" s="407"/>
      <c r="K580" s="407"/>
      <c r="L580" s="409"/>
      <c r="M580" s="407"/>
      <c r="N580" s="407"/>
      <c r="O580" s="409"/>
      <c r="P580" s="407"/>
      <c r="Q580" s="409"/>
      <c r="R580" s="407"/>
      <c r="S580" s="407"/>
      <c r="T580" s="407"/>
      <c r="U580" s="407"/>
      <c r="V580" s="407"/>
      <c r="W580" s="407"/>
      <c r="X580" s="407"/>
      <c r="Y580" s="407"/>
      <c r="Z580" s="407"/>
      <c r="AA580" s="407"/>
      <c r="AB580" s="407"/>
      <c r="AC580" s="407"/>
      <c r="AD580" s="407"/>
      <c r="AE580" s="407"/>
      <c r="AF580" s="407"/>
      <c r="AG580" s="407"/>
      <c r="AH580" s="407"/>
    </row>
    <row r="581">
      <c r="A581" s="407"/>
      <c r="B581" s="407"/>
      <c r="C581" s="407"/>
      <c r="D581" s="407"/>
      <c r="E581" s="407"/>
      <c r="F581" s="409"/>
      <c r="G581" s="407"/>
      <c r="H581" s="407"/>
      <c r="I581" s="409"/>
      <c r="J581" s="407"/>
      <c r="K581" s="407"/>
      <c r="L581" s="409"/>
      <c r="M581" s="407"/>
      <c r="N581" s="407"/>
      <c r="O581" s="409"/>
      <c r="P581" s="407"/>
      <c r="Q581" s="409"/>
      <c r="R581" s="407"/>
      <c r="S581" s="407"/>
      <c r="T581" s="407"/>
      <c r="U581" s="407"/>
      <c r="V581" s="407"/>
      <c r="W581" s="407"/>
      <c r="X581" s="407"/>
      <c r="Y581" s="407"/>
      <c r="Z581" s="407"/>
      <c r="AA581" s="407"/>
      <c r="AB581" s="407"/>
      <c r="AC581" s="407"/>
      <c r="AD581" s="407"/>
      <c r="AE581" s="407"/>
      <c r="AF581" s="407"/>
      <c r="AG581" s="407"/>
      <c r="AH581" s="407"/>
    </row>
    <row r="582">
      <c r="A582" s="407"/>
      <c r="B582" s="407"/>
      <c r="C582" s="407"/>
      <c r="D582" s="407"/>
      <c r="E582" s="407"/>
      <c r="F582" s="409"/>
      <c r="G582" s="407"/>
      <c r="H582" s="407"/>
      <c r="I582" s="409"/>
      <c r="J582" s="407"/>
      <c r="K582" s="407"/>
      <c r="L582" s="409"/>
      <c r="M582" s="407"/>
      <c r="N582" s="407"/>
      <c r="O582" s="409"/>
      <c r="P582" s="407"/>
      <c r="Q582" s="409"/>
      <c r="R582" s="407"/>
      <c r="S582" s="407"/>
      <c r="T582" s="407"/>
      <c r="U582" s="407"/>
      <c r="V582" s="407"/>
      <c r="W582" s="407"/>
      <c r="X582" s="407"/>
      <c r="Y582" s="407"/>
      <c r="Z582" s="407"/>
      <c r="AA582" s="407"/>
      <c r="AB582" s="407"/>
      <c r="AC582" s="407"/>
      <c r="AD582" s="407"/>
      <c r="AE582" s="407"/>
      <c r="AF582" s="407"/>
      <c r="AG582" s="407"/>
      <c r="AH582" s="407"/>
    </row>
    <row r="583">
      <c r="A583" s="407"/>
      <c r="B583" s="407"/>
      <c r="C583" s="407"/>
      <c r="D583" s="407"/>
      <c r="E583" s="407"/>
      <c r="F583" s="409"/>
      <c r="G583" s="407"/>
      <c r="H583" s="407"/>
      <c r="I583" s="409"/>
      <c r="J583" s="407"/>
      <c r="K583" s="407"/>
      <c r="L583" s="409"/>
      <c r="M583" s="407"/>
      <c r="N583" s="407"/>
      <c r="O583" s="409"/>
      <c r="P583" s="407"/>
      <c r="Q583" s="409"/>
      <c r="R583" s="407"/>
      <c r="S583" s="407"/>
      <c r="T583" s="407"/>
      <c r="U583" s="407"/>
      <c r="V583" s="407"/>
      <c r="W583" s="407"/>
      <c r="X583" s="407"/>
      <c r="Y583" s="407"/>
      <c r="Z583" s="407"/>
      <c r="AA583" s="407"/>
      <c r="AB583" s="407"/>
      <c r="AC583" s="407"/>
      <c r="AD583" s="407"/>
      <c r="AE583" s="407"/>
      <c r="AF583" s="407"/>
      <c r="AG583" s="407"/>
      <c r="AH583" s="407"/>
    </row>
    <row r="584">
      <c r="A584" s="407"/>
      <c r="B584" s="407"/>
      <c r="C584" s="407"/>
      <c r="D584" s="407"/>
      <c r="E584" s="407"/>
      <c r="F584" s="409"/>
      <c r="G584" s="407"/>
      <c r="H584" s="407"/>
      <c r="I584" s="409"/>
      <c r="J584" s="407"/>
      <c r="K584" s="407"/>
      <c r="L584" s="409"/>
      <c r="M584" s="407"/>
      <c r="N584" s="407"/>
      <c r="O584" s="409"/>
      <c r="P584" s="407"/>
      <c r="Q584" s="409"/>
      <c r="R584" s="407"/>
      <c r="S584" s="407"/>
      <c r="T584" s="407"/>
      <c r="U584" s="407"/>
      <c r="V584" s="407"/>
      <c r="W584" s="407"/>
      <c r="X584" s="407"/>
      <c r="Y584" s="407"/>
      <c r="Z584" s="407"/>
      <c r="AA584" s="407"/>
      <c r="AB584" s="407"/>
      <c r="AC584" s="407"/>
      <c r="AD584" s="407"/>
      <c r="AE584" s="407"/>
      <c r="AF584" s="407"/>
      <c r="AG584" s="407"/>
      <c r="AH584" s="407"/>
    </row>
    <row r="585">
      <c r="A585" s="407"/>
      <c r="B585" s="407"/>
      <c r="C585" s="407"/>
      <c r="D585" s="407"/>
      <c r="E585" s="407"/>
      <c r="F585" s="409"/>
      <c r="G585" s="407"/>
      <c r="H585" s="407"/>
      <c r="I585" s="409"/>
      <c r="J585" s="407"/>
      <c r="K585" s="407"/>
      <c r="L585" s="409"/>
      <c r="M585" s="407"/>
      <c r="N585" s="407"/>
      <c r="O585" s="409"/>
      <c r="P585" s="407"/>
      <c r="Q585" s="409"/>
      <c r="R585" s="407"/>
      <c r="S585" s="407"/>
      <c r="T585" s="407"/>
      <c r="U585" s="407"/>
      <c r="V585" s="407"/>
      <c r="W585" s="407"/>
      <c r="X585" s="407"/>
      <c r="Y585" s="407"/>
      <c r="Z585" s="407"/>
      <c r="AA585" s="407"/>
      <c r="AB585" s="407"/>
      <c r="AC585" s="407"/>
      <c r="AD585" s="407"/>
      <c r="AE585" s="407"/>
      <c r="AF585" s="407"/>
      <c r="AG585" s="407"/>
      <c r="AH585" s="407"/>
    </row>
    <row r="586">
      <c r="A586" s="407"/>
      <c r="B586" s="407"/>
      <c r="C586" s="407"/>
      <c r="D586" s="407"/>
      <c r="E586" s="407"/>
      <c r="F586" s="409"/>
      <c r="G586" s="407"/>
      <c r="H586" s="407"/>
      <c r="I586" s="409"/>
      <c r="J586" s="407"/>
      <c r="K586" s="407"/>
      <c r="L586" s="409"/>
      <c r="M586" s="407"/>
      <c r="N586" s="407"/>
      <c r="O586" s="409"/>
      <c r="P586" s="407"/>
      <c r="Q586" s="409"/>
      <c r="R586" s="407"/>
      <c r="S586" s="407"/>
      <c r="T586" s="407"/>
      <c r="U586" s="407"/>
      <c r="V586" s="407"/>
      <c r="W586" s="407"/>
      <c r="X586" s="407"/>
      <c r="Y586" s="407"/>
      <c r="Z586" s="407"/>
      <c r="AA586" s="407"/>
      <c r="AB586" s="407"/>
      <c r="AC586" s="407"/>
      <c r="AD586" s="407"/>
      <c r="AE586" s="407"/>
      <c r="AF586" s="407"/>
      <c r="AG586" s="407"/>
      <c r="AH586" s="407"/>
    </row>
    <row r="587">
      <c r="A587" s="407"/>
      <c r="B587" s="407"/>
      <c r="C587" s="407"/>
      <c r="D587" s="407"/>
      <c r="E587" s="407"/>
      <c r="F587" s="409"/>
      <c r="G587" s="407"/>
      <c r="H587" s="407"/>
      <c r="I587" s="409"/>
      <c r="J587" s="407"/>
      <c r="K587" s="407"/>
      <c r="L587" s="409"/>
      <c r="M587" s="407"/>
      <c r="N587" s="407"/>
      <c r="O587" s="409"/>
      <c r="P587" s="407"/>
      <c r="Q587" s="409"/>
      <c r="R587" s="407"/>
      <c r="S587" s="407"/>
      <c r="T587" s="407"/>
      <c r="U587" s="407"/>
      <c r="V587" s="407"/>
      <c r="W587" s="407"/>
      <c r="X587" s="407"/>
      <c r="Y587" s="407"/>
      <c r="Z587" s="407"/>
      <c r="AA587" s="407"/>
      <c r="AB587" s="407"/>
      <c r="AC587" s="407"/>
      <c r="AD587" s="407"/>
      <c r="AE587" s="407"/>
      <c r="AF587" s="407"/>
      <c r="AG587" s="407"/>
      <c r="AH587" s="407"/>
    </row>
    <row r="588">
      <c r="A588" s="407"/>
      <c r="B588" s="407"/>
      <c r="C588" s="407"/>
      <c r="D588" s="407"/>
      <c r="E588" s="407"/>
      <c r="F588" s="409"/>
      <c r="G588" s="407"/>
      <c r="H588" s="407"/>
      <c r="I588" s="409"/>
      <c r="J588" s="407"/>
      <c r="K588" s="407"/>
      <c r="L588" s="409"/>
      <c r="M588" s="407"/>
      <c r="N588" s="407"/>
      <c r="O588" s="409"/>
      <c r="P588" s="407"/>
      <c r="Q588" s="409"/>
      <c r="R588" s="407"/>
      <c r="S588" s="407"/>
      <c r="T588" s="407"/>
      <c r="U588" s="407"/>
      <c r="V588" s="407"/>
      <c r="W588" s="407"/>
      <c r="X588" s="407"/>
      <c r="Y588" s="407"/>
      <c r="Z588" s="407"/>
      <c r="AA588" s="407"/>
      <c r="AB588" s="407"/>
      <c r="AC588" s="407"/>
      <c r="AD588" s="407"/>
      <c r="AE588" s="407"/>
      <c r="AF588" s="407"/>
      <c r="AG588" s="407"/>
      <c r="AH588" s="407"/>
    </row>
    <row r="589">
      <c r="A589" s="407"/>
      <c r="B589" s="407"/>
      <c r="C589" s="407"/>
      <c r="D589" s="407"/>
      <c r="E589" s="407"/>
      <c r="F589" s="409"/>
      <c r="G589" s="407"/>
      <c r="H589" s="407"/>
      <c r="I589" s="409"/>
      <c r="J589" s="407"/>
      <c r="K589" s="407"/>
      <c r="L589" s="409"/>
      <c r="M589" s="407"/>
      <c r="N589" s="407"/>
      <c r="O589" s="409"/>
      <c r="P589" s="407"/>
      <c r="Q589" s="409"/>
      <c r="R589" s="407"/>
      <c r="S589" s="407"/>
      <c r="T589" s="407"/>
      <c r="U589" s="407"/>
      <c r="V589" s="407"/>
      <c r="W589" s="407"/>
      <c r="X589" s="407"/>
      <c r="Y589" s="407"/>
      <c r="Z589" s="407"/>
      <c r="AA589" s="407"/>
      <c r="AB589" s="407"/>
      <c r="AC589" s="407"/>
      <c r="AD589" s="407"/>
      <c r="AE589" s="407"/>
      <c r="AF589" s="407"/>
      <c r="AG589" s="407"/>
      <c r="AH589" s="407"/>
    </row>
    <row r="590">
      <c r="A590" s="407"/>
      <c r="B590" s="407"/>
      <c r="C590" s="407"/>
      <c r="D590" s="407"/>
      <c r="E590" s="407"/>
      <c r="F590" s="409"/>
      <c r="G590" s="407"/>
      <c r="H590" s="407"/>
      <c r="I590" s="409"/>
      <c r="J590" s="407"/>
      <c r="K590" s="407"/>
      <c r="L590" s="409"/>
      <c r="M590" s="407"/>
      <c r="N590" s="407"/>
      <c r="O590" s="409"/>
      <c r="P590" s="407"/>
      <c r="Q590" s="409"/>
      <c r="R590" s="407"/>
      <c r="S590" s="407"/>
      <c r="T590" s="407"/>
      <c r="U590" s="407"/>
      <c r="V590" s="407"/>
      <c r="W590" s="407"/>
      <c r="X590" s="407"/>
      <c r="Y590" s="407"/>
      <c r="Z590" s="407"/>
      <c r="AA590" s="407"/>
      <c r="AB590" s="407"/>
      <c r="AC590" s="407"/>
      <c r="AD590" s="407"/>
      <c r="AE590" s="407"/>
      <c r="AF590" s="407"/>
      <c r="AG590" s="407"/>
      <c r="AH590" s="407"/>
    </row>
    <row r="591">
      <c r="A591" s="407"/>
      <c r="B591" s="407"/>
      <c r="C591" s="407"/>
      <c r="D591" s="407"/>
      <c r="E591" s="407"/>
      <c r="F591" s="409"/>
      <c r="G591" s="407"/>
      <c r="H591" s="407"/>
      <c r="I591" s="409"/>
      <c r="J591" s="407"/>
      <c r="K591" s="407"/>
      <c r="L591" s="409"/>
      <c r="M591" s="407"/>
      <c r="N591" s="407"/>
      <c r="O591" s="409"/>
      <c r="P591" s="407"/>
      <c r="Q591" s="409"/>
      <c r="R591" s="407"/>
      <c r="S591" s="407"/>
      <c r="T591" s="407"/>
      <c r="U591" s="407"/>
      <c r="V591" s="407"/>
      <c r="W591" s="407"/>
      <c r="X591" s="407"/>
      <c r="Y591" s="407"/>
      <c r="Z591" s="407"/>
      <c r="AA591" s="407"/>
      <c r="AB591" s="407"/>
      <c r="AC591" s="407"/>
      <c r="AD591" s="407"/>
      <c r="AE591" s="407"/>
      <c r="AF591" s="407"/>
      <c r="AG591" s="407"/>
      <c r="AH591" s="407"/>
    </row>
    <row r="592">
      <c r="A592" s="407"/>
      <c r="B592" s="407"/>
      <c r="C592" s="407"/>
      <c r="D592" s="407"/>
      <c r="E592" s="407"/>
      <c r="F592" s="409"/>
      <c r="G592" s="407"/>
      <c r="H592" s="407"/>
      <c r="I592" s="409"/>
      <c r="J592" s="407"/>
      <c r="K592" s="407"/>
      <c r="L592" s="409"/>
      <c r="M592" s="407"/>
      <c r="N592" s="407"/>
      <c r="O592" s="409"/>
      <c r="P592" s="407"/>
      <c r="Q592" s="409"/>
      <c r="R592" s="407"/>
      <c r="S592" s="407"/>
      <c r="T592" s="407"/>
      <c r="U592" s="407"/>
      <c r="V592" s="407"/>
      <c r="W592" s="407"/>
      <c r="X592" s="407"/>
      <c r="Y592" s="407"/>
      <c r="Z592" s="407"/>
      <c r="AA592" s="407"/>
      <c r="AB592" s="407"/>
      <c r="AC592" s="407"/>
      <c r="AD592" s="407"/>
      <c r="AE592" s="407"/>
      <c r="AF592" s="407"/>
      <c r="AG592" s="407"/>
      <c r="AH592" s="407"/>
    </row>
    <row r="593">
      <c r="A593" s="407"/>
      <c r="B593" s="407"/>
      <c r="C593" s="407"/>
      <c r="D593" s="407"/>
      <c r="E593" s="407"/>
      <c r="F593" s="409"/>
      <c r="G593" s="407"/>
      <c r="H593" s="407"/>
      <c r="I593" s="409"/>
      <c r="J593" s="407"/>
      <c r="K593" s="407"/>
      <c r="L593" s="409"/>
      <c r="M593" s="407"/>
      <c r="N593" s="407"/>
      <c r="O593" s="409"/>
      <c r="P593" s="407"/>
      <c r="Q593" s="409"/>
      <c r="R593" s="407"/>
      <c r="S593" s="407"/>
      <c r="T593" s="407"/>
      <c r="U593" s="407"/>
      <c r="V593" s="407"/>
      <c r="W593" s="407"/>
      <c r="X593" s="407"/>
      <c r="Y593" s="407"/>
      <c r="Z593" s="407"/>
      <c r="AA593" s="407"/>
      <c r="AB593" s="407"/>
      <c r="AC593" s="407"/>
      <c r="AD593" s="407"/>
      <c r="AE593" s="407"/>
      <c r="AF593" s="407"/>
      <c r="AG593" s="407"/>
      <c r="AH593" s="407"/>
    </row>
    <row r="594">
      <c r="A594" s="407"/>
      <c r="B594" s="407"/>
      <c r="C594" s="407"/>
      <c r="D594" s="407"/>
      <c r="E594" s="407"/>
      <c r="F594" s="409"/>
      <c r="G594" s="407"/>
      <c r="H594" s="407"/>
      <c r="I594" s="409"/>
      <c r="J594" s="407"/>
      <c r="K594" s="407"/>
      <c r="L594" s="409"/>
      <c r="M594" s="407"/>
      <c r="N594" s="407"/>
      <c r="O594" s="409"/>
      <c r="P594" s="407"/>
      <c r="Q594" s="409"/>
      <c r="R594" s="407"/>
      <c r="S594" s="407"/>
      <c r="T594" s="407"/>
      <c r="U594" s="407"/>
      <c r="V594" s="407"/>
      <c r="W594" s="407"/>
      <c r="X594" s="407"/>
      <c r="Y594" s="407"/>
      <c r="Z594" s="407"/>
      <c r="AA594" s="407"/>
      <c r="AB594" s="407"/>
      <c r="AC594" s="407"/>
      <c r="AD594" s="407"/>
      <c r="AE594" s="407"/>
      <c r="AF594" s="407"/>
      <c r="AG594" s="407"/>
      <c r="AH594" s="407"/>
    </row>
    <row r="595">
      <c r="A595" s="407"/>
      <c r="B595" s="407"/>
      <c r="C595" s="407"/>
      <c r="D595" s="407"/>
      <c r="E595" s="407"/>
      <c r="F595" s="409"/>
      <c r="G595" s="407"/>
      <c r="H595" s="407"/>
      <c r="I595" s="409"/>
      <c r="J595" s="407"/>
      <c r="K595" s="407"/>
      <c r="L595" s="409"/>
      <c r="M595" s="407"/>
      <c r="N595" s="407"/>
      <c r="O595" s="409"/>
      <c r="P595" s="407"/>
      <c r="Q595" s="409"/>
      <c r="R595" s="407"/>
      <c r="S595" s="407"/>
      <c r="T595" s="407"/>
      <c r="U595" s="407"/>
      <c r="V595" s="407"/>
      <c r="W595" s="407"/>
      <c r="X595" s="407"/>
      <c r="Y595" s="407"/>
      <c r="Z595" s="407"/>
      <c r="AA595" s="407"/>
      <c r="AB595" s="407"/>
      <c r="AC595" s="407"/>
      <c r="AD595" s="407"/>
      <c r="AE595" s="407"/>
      <c r="AF595" s="407"/>
      <c r="AG595" s="407"/>
      <c r="AH595" s="407"/>
    </row>
    <row r="596">
      <c r="A596" s="407"/>
      <c r="B596" s="407"/>
      <c r="C596" s="407"/>
      <c r="D596" s="407"/>
      <c r="E596" s="407"/>
      <c r="F596" s="409"/>
      <c r="G596" s="407"/>
      <c r="H596" s="407"/>
      <c r="I596" s="409"/>
      <c r="J596" s="407"/>
      <c r="K596" s="407"/>
      <c r="L596" s="409"/>
      <c r="M596" s="407"/>
      <c r="N596" s="407"/>
      <c r="O596" s="409"/>
      <c r="P596" s="407"/>
      <c r="Q596" s="409"/>
      <c r="R596" s="407"/>
      <c r="S596" s="407"/>
      <c r="T596" s="407"/>
      <c r="U596" s="407"/>
      <c r="V596" s="407"/>
      <c r="W596" s="407"/>
      <c r="X596" s="407"/>
      <c r="Y596" s="407"/>
      <c r="Z596" s="407"/>
      <c r="AA596" s="407"/>
      <c r="AB596" s="407"/>
      <c r="AC596" s="407"/>
      <c r="AD596" s="407"/>
      <c r="AE596" s="407"/>
      <c r="AF596" s="407"/>
      <c r="AG596" s="407"/>
      <c r="AH596" s="407"/>
    </row>
    <row r="597">
      <c r="A597" s="407"/>
      <c r="B597" s="407"/>
      <c r="C597" s="407"/>
      <c r="D597" s="407"/>
      <c r="E597" s="407"/>
      <c r="F597" s="409"/>
      <c r="G597" s="407"/>
      <c r="H597" s="407"/>
      <c r="I597" s="409"/>
      <c r="J597" s="407"/>
      <c r="K597" s="407"/>
      <c r="L597" s="409"/>
      <c r="M597" s="407"/>
      <c r="N597" s="407"/>
      <c r="O597" s="409"/>
      <c r="P597" s="407"/>
      <c r="Q597" s="409"/>
      <c r="R597" s="407"/>
      <c r="S597" s="407"/>
      <c r="T597" s="407"/>
      <c r="U597" s="407"/>
      <c r="V597" s="407"/>
      <c r="W597" s="407"/>
      <c r="X597" s="407"/>
      <c r="Y597" s="407"/>
      <c r="Z597" s="407"/>
      <c r="AA597" s="407"/>
      <c r="AB597" s="407"/>
      <c r="AC597" s="407"/>
      <c r="AD597" s="407"/>
      <c r="AE597" s="407"/>
      <c r="AF597" s="407"/>
      <c r="AG597" s="407"/>
      <c r="AH597" s="407"/>
    </row>
    <row r="598">
      <c r="A598" s="407"/>
      <c r="B598" s="407"/>
      <c r="C598" s="407"/>
      <c r="D598" s="407"/>
      <c r="E598" s="407"/>
      <c r="F598" s="409"/>
      <c r="G598" s="407"/>
      <c r="H598" s="407"/>
      <c r="I598" s="409"/>
      <c r="J598" s="407"/>
      <c r="K598" s="407"/>
      <c r="L598" s="409"/>
      <c r="M598" s="407"/>
      <c r="N598" s="407"/>
      <c r="O598" s="409"/>
      <c r="P598" s="407"/>
      <c r="Q598" s="409"/>
      <c r="R598" s="407"/>
      <c r="S598" s="407"/>
      <c r="T598" s="407"/>
      <c r="U598" s="407"/>
      <c r="V598" s="407"/>
      <c r="W598" s="407"/>
      <c r="X598" s="407"/>
      <c r="Y598" s="407"/>
      <c r="Z598" s="407"/>
      <c r="AA598" s="407"/>
      <c r="AB598" s="407"/>
      <c r="AC598" s="407"/>
      <c r="AD598" s="407"/>
      <c r="AE598" s="407"/>
      <c r="AF598" s="407"/>
      <c r="AG598" s="407"/>
      <c r="AH598" s="407"/>
    </row>
    <row r="599">
      <c r="A599" s="407"/>
      <c r="B599" s="407"/>
      <c r="C599" s="407"/>
      <c r="D599" s="407"/>
      <c r="E599" s="407"/>
      <c r="F599" s="409"/>
      <c r="G599" s="407"/>
      <c r="H599" s="407"/>
      <c r="I599" s="409"/>
      <c r="J599" s="407"/>
      <c r="K599" s="407"/>
      <c r="L599" s="409"/>
      <c r="M599" s="407"/>
      <c r="N599" s="407"/>
      <c r="O599" s="409"/>
      <c r="P599" s="407"/>
      <c r="Q599" s="409"/>
      <c r="R599" s="407"/>
      <c r="S599" s="407"/>
      <c r="T599" s="407"/>
      <c r="U599" s="407"/>
      <c r="V599" s="407"/>
      <c r="W599" s="407"/>
      <c r="X599" s="407"/>
      <c r="Y599" s="407"/>
      <c r="Z599" s="407"/>
      <c r="AA599" s="407"/>
      <c r="AB599" s="407"/>
      <c r="AC599" s="407"/>
      <c r="AD599" s="407"/>
      <c r="AE599" s="407"/>
      <c r="AF599" s="407"/>
      <c r="AG599" s="407"/>
      <c r="AH599" s="407"/>
    </row>
    <row r="600">
      <c r="A600" s="407"/>
      <c r="B600" s="407"/>
      <c r="C600" s="407"/>
      <c r="D600" s="407"/>
      <c r="E600" s="407"/>
      <c r="F600" s="409"/>
      <c r="G600" s="407"/>
      <c r="H600" s="407"/>
      <c r="I600" s="409"/>
      <c r="J600" s="407"/>
      <c r="K600" s="407"/>
      <c r="L600" s="409"/>
      <c r="M600" s="407"/>
      <c r="N600" s="407"/>
      <c r="O600" s="409"/>
      <c r="P600" s="407"/>
      <c r="Q600" s="409"/>
      <c r="R600" s="407"/>
      <c r="S600" s="407"/>
      <c r="T600" s="407"/>
      <c r="U600" s="407"/>
      <c r="V600" s="407"/>
      <c r="W600" s="407"/>
      <c r="X600" s="407"/>
      <c r="Y600" s="407"/>
      <c r="Z600" s="407"/>
      <c r="AA600" s="407"/>
      <c r="AB600" s="407"/>
      <c r="AC600" s="407"/>
      <c r="AD600" s="407"/>
      <c r="AE600" s="407"/>
      <c r="AF600" s="407"/>
      <c r="AG600" s="407"/>
      <c r="AH600" s="407"/>
    </row>
    <row r="601">
      <c r="A601" s="407"/>
      <c r="B601" s="407"/>
      <c r="C601" s="407"/>
      <c r="D601" s="407"/>
      <c r="E601" s="407"/>
      <c r="F601" s="409"/>
      <c r="G601" s="407"/>
      <c r="H601" s="407"/>
      <c r="I601" s="409"/>
      <c r="J601" s="407"/>
      <c r="K601" s="407"/>
      <c r="L601" s="409"/>
      <c r="M601" s="407"/>
      <c r="N601" s="407"/>
      <c r="O601" s="409"/>
      <c r="P601" s="407"/>
      <c r="Q601" s="409"/>
      <c r="R601" s="407"/>
      <c r="S601" s="407"/>
      <c r="T601" s="407"/>
      <c r="U601" s="407"/>
      <c r="V601" s="407"/>
      <c r="W601" s="407"/>
      <c r="X601" s="407"/>
      <c r="Y601" s="407"/>
      <c r="Z601" s="407"/>
      <c r="AA601" s="407"/>
      <c r="AB601" s="407"/>
      <c r="AC601" s="407"/>
      <c r="AD601" s="407"/>
      <c r="AE601" s="407"/>
      <c r="AF601" s="407"/>
      <c r="AG601" s="407"/>
      <c r="AH601" s="407"/>
    </row>
    <row r="602">
      <c r="A602" s="407"/>
      <c r="B602" s="407"/>
      <c r="C602" s="407"/>
      <c r="D602" s="407"/>
      <c r="E602" s="407"/>
      <c r="F602" s="409"/>
      <c r="G602" s="407"/>
      <c r="H602" s="407"/>
      <c r="I602" s="409"/>
      <c r="J602" s="407"/>
      <c r="K602" s="407"/>
      <c r="L602" s="409"/>
      <c r="M602" s="407"/>
      <c r="N602" s="407"/>
      <c r="O602" s="409"/>
      <c r="P602" s="407"/>
      <c r="Q602" s="409"/>
      <c r="R602" s="407"/>
      <c r="S602" s="407"/>
      <c r="T602" s="407"/>
      <c r="U602" s="407"/>
      <c r="V602" s="407"/>
      <c r="W602" s="407"/>
      <c r="X602" s="407"/>
      <c r="Y602" s="407"/>
      <c r="Z602" s="407"/>
      <c r="AA602" s="407"/>
      <c r="AB602" s="407"/>
      <c r="AC602" s="407"/>
      <c r="AD602" s="407"/>
      <c r="AE602" s="407"/>
      <c r="AF602" s="407"/>
      <c r="AG602" s="407"/>
      <c r="AH602" s="407"/>
    </row>
    <row r="603">
      <c r="A603" s="407"/>
      <c r="B603" s="407"/>
      <c r="C603" s="407"/>
      <c r="D603" s="407"/>
      <c r="E603" s="407"/>
      <c r="F603" s="409"/>
      <c r="G603" s="407"/>
      <c r="H603" s="407"/>
      <c r="I603" s="409"/>
      <c r="J603" s="407"/>
      <c r="K603" s="407"/>
      <c r="L603" s="409"/>
      <c r="M603" s="407"/>
      <c r="N603" s="407"/>
      <c r="O603" s="409"/>
      <c r="P603" s="407"/>
      <c r="Q603" s="409"/>
      <c r="R603" s="407"/>
      <c r="S603" s="407"/>
      <c r="T603" s="407"/>
      <c r="U603" s="407"/>
      <c r="V603" s="407"/>
      <c r="W603" s="407"/>
      <c r="X603" s="407"/>
      <c r="Y603" s="407"/>
      <c r="Z603" s="407"/>
      <c r="AA603" s="407"/>
      <c r="AB603" s="407"/>
      <c r="AC603" s="407"/>
      <c r="AD603" s="407"/>
      <c r="AE603" s="407"/>
      <c r="AF603" s="407"/>
      <c r="AG603" s="407"/>
      <c r="AH603" s="407"/>
    </row>
    <row r="604">
      <c r="A604" s="407"/>
      <c r="B604" s="407"/>
      <c r="C604" s="407"/>
      <c r="D604" s="407"/>
      <c r="E604" s="407"/>
      <c r="F604" s="409"/>
      <c r="G604" s="407"/>
      <c r="H604" s="407"/>
      <c r="I604" s="409"/>
      <c r="J604" s="407"/>
      <c r="K604" s="407"/>
      <c r="L604" s="409"/>
      <c r="M604" s="407"/>
      <c r="N604" s="407"/>
      <c r="O604" s="409"/>
      <c r="P604" s="407"/>
      <c r="Q604" s="409"/>
      <c r="R604" s="407"/>
      <c r="S604" s="407"/>
      <c r="T604" s="407"/>
      <c r="U604" s="407"/>
      <c r="V604" s="407"/>
      <c r="W604" s="407"/>
      <c r="X604" s="407"/>
      <c r="Y604" s="407"/>
      <c r="Z604" s="407"/>
      <c r="AA604" s="407"/>
      <c r="AB604" s="407"/>
      <c r="AC604" s="407"/>
      <c r="AD604" s="407"/>
      <c r="AE604" s="407"/>
      <c r="AF604" s="407"/>
      <c r="AG604" s="407"/>
      <c r="AH604" s="407"/>
    </row>
    <row r="605">
      <c r="A605" s="407"/>
      <c r="B605" s="407"/>
      <c r="C605" s="407"/>
      <c r="D605" s="407"/>
      <c r="E605" s="407"/>
      <c r="F605" s="409"/>
      <c r="G605" s="407"/>
      <c r="H605" s="407"/>
      <c r="I605" s="409"/>
      <c r="J605" s="407"/>
      <c r="K605" s="407"/>
      <c r="L605" s="409"/>
      <c r="M605" s="407"/>
      <c r="N605" s="407"/>
      <c r="O605" s="409"/>
      <c r="P605" s="407"/>
      <c r="Q605" s="409"/>
      <c r="R605" s="407"/>
      <c r="S605" s="407"/>
      <c r="T605" s="407"/>
      <c r="U605" s="407"/>
      <c r="V605" s="407"/>
      <c r="W605" s="407"/>
      <c r="X605" s="407"/>
      <c r="Y605" s="407"/>
      <c r="Z605" s="407"/>
      <c r="AA605" s="407"/>
      <c r="AB605" s="407"/>
      <c r="AC605" s="407"/>
      <c r="AD605" s="407"/>
      <c r="AE605" s="407"/>
      <c r="AF605" s="407"/>
      <c r="AG605" s="407"/>
      <c r="AH605" s="407"/>
    </row>
    <row r="606">
      <c r="A606" s="407"/>
      <c r="B606" s="407"/>
      <c r="C606" s="407"/>
      <c r="D606" s="407"/>
      <c r="E606" s="407"/>
      <c r="F606" s="409"/>
      <c r="G606" s="407"/>
      <c r="H606" s="407"/>
      <c r="I606" s="409"/>
      <c r="J606" s="407"/>
      <c r="K606" s="407"/>
      <c r="L606" s="409"/>
      <c r="M606" s="407"/>
      <c r="N606" s="407"/>
      <c r="O606" s="409"/>
      <c r="P606" s="407"/>
      <c r="Q606" s="409"/>
      <c r="R606" s="407"/>
      <c r="S606" s="407"/>
      <c r="T606" s="407"/>
      <c r="U606" s="407"/>
      <c r="V606" s="407"/>
      <c r="W606" s="407"/>
      <c r="X606" s="407"/>
      <c r="Y606" s="407"/>
      <c r="Z606" s="407"/>
      <c r="AA606" s="407"/>
      <c r="AB606" s="407"/>
      <c r="AC606" s="407"/>
      <c r="AD606" s="407"/>
      <c r="AE606" s="407"/>
      <c r="AF606" s="407"/>
      <c r="AG606" s="407"/>
      <c r="AH606" s="407"/>
    </row>
    <row r="607">
      <c r="A607" s="407"/>
      <c r="B607" s="407"/>
      <c r="C607" s="407"/>
      <c r="D607" s="407"/>
      <c r="E607" s="407"/>
      <c r="F607" s="409"/>
      <c r="G607" s="407"/>
      <c r="H607" s="407"/>
      <c r="I607" s="409"/>
      <c r="J607" s="407"/>
      <c r="K607" s="407"/>
      <c r="L607" s="409"/>
      <c r="M607" s="407"/>
      <c r="N607" s="407"/>
      <c r="O607" s="409"/>
      <c r="P607" s="407"/>
      <c r="Q607" s="409"/>
      <c r="R607" s="407"/>
      <c r="S607" s="407"/>
      <c r="T607" s="407"/>
      <c r="U607" s="407"/>
      <c r="V607" s="407"/>
      <c r="W607" s="407"/>
      <c r="X607" s="407"/>
      <c r="Y607" s="407"/>
      <c r="Z607" s="407"/>
      <c r="AA607" s="407"/>
      <c r="AB607" s="407"/>
      <c r="AC607" s="407"/>
      <c r="AD607" s="407"/>
      <c r="AE607" s="407"/>
      <c r="AF607" s="407"/>
      <c r="AG607" s="407"/>
      <c r="AH607" s="407"/>
    </row>
    <row r="608">
      <c r="A608" s="407"/>
      <c r="B608" s="407"/>
      <c r="C608" s="407"/>
      <c r="D608" s="407"/>
      <c r="E608" s="407"/>
      <c r="F608" s="409"/>
      <c r="G608" s="407"/>
      <c r="H608" s="407"/>
      <c r="I608" s="409"/>
      <c r="J608" s="407"/>
      <c r="K608" s="407"/>
      <c r="L608" s="409"/>
      <c r="M608" s="407"/>
      <c r="N608" s="407"/>
      <c r="O608" s="409"/>
      <c r="P608" s="407"/>
      <c r="Q608" s="409"/>
      <c r="R608" s="407"/>
      <c r="S608" s="407"/>
      <c r="T608" s="407"/>
      <c r="U608" s="407"/>
      <c r="V608" s="407"/>
      <c r="W608" s="407"/>
      <c r="X608" s="407"/>
      <c r="Y608" s="407"/>
      <c r="Z608" s="407"/>
      <c r="AA608" s="407"/>
      <c r="AB608" s="407"/>
      <c r="AC608" s="407"/>
      <c r="AD608" s="407"/>
      <c r="AE608" s="407"/>
      <c r="AF608" s="407"/>
      <c r="AG608" s="407"/>
      <c r="AH608" s="407"/>
    </row>
    <row r="609">
      <c r="A609" s="407"/>
      <c r="B609" s="407"/>
      <c r="C609" s="407"/>
      <c r="D609" s="407"/>
      <c r="E609" s="407"/>
      <c r="F609" s="409"/>
      <c r="G609" s="407"/>
      <c r="H609" s="407"/>
      <c r="I609" s="409"/>
      <c r="J609" s="407"/>
      <c r="K609" s="407"/>
      <c r="L609" s="409"/>
      <c r="M609" s="407"/>
      <c r="N609" s="407"/>
      <c r="O609" s="409"/>
      <c r="P609" s="407"/>
      <c r="Q609" s="409"/>
      <c r="R609" s="407"/>
      <c r="S609" s="407"/>
      <c r="T609" s="407"/>
      <c r="U609" s="407"/>
      <c r="V609" s="407"/>
      <c r="W609" s="407"/>
      <c r="X609" s="407"/>
      <c r="Y609" s="407"/>
      <c r="Z609" s="407"/>
      <c r="AA609" s="407"/>
      <c r="AB609" s="407"/>
      <c r="AC609" s="407"/>
      <c r="AD609" s="407"/>
      <c r="AE609" s="407"/>
      <c r="AF609" s="407"/>
      <c r="AG609" s="407"/>
      <c r="AH609" s="407"/>
    </row>
    <row r="610">
      <c r="A610" s="407"/>
      <c r="B610" s="407"/>
      <c r="C610" s="407"/>
      <c r="D610" s="407"/>
      <c r="E610" s="407"/>
      <c r="F610" s="409"/>
      <c r="G610" s="407"/>
      <c r="H610" s="407"/>
      <c r="I610" s="409"/>
      <c r="J610" s="407"/>
      <c r="K610" s="407"/>
      <c r="L610" s="409"/>
      <c r="M610" s="407"/>
      <c r="N610" s="407"/>
      <c r="O610" s="409"/>
      <c r="P610" s="407"/>
      <c r="Q610" s="409"/>
      <c r="R610" s="407"/>
      <c r="S610" s="407"/>
      <c r="T610" s="407"/>
      <c r="U610" s="407"/>
      <c r="V610" s="407"/>
      <c r="W610" s="407"/>
      <c r="X610" s="407"/>
      <c r="Y610" s="407"/>
      <c r="Z610" s="407"/>
      <c r="AA610" s="407"/>
      <c r="AB610" s="407"/>
      <c r="AC610" s="407"/>
      <c r="AD610" s="407"/>
      <c r="AE610" s="407"/>
      <c r="AF610" s="407"/>
      <c r="AG610" s="407"/>
      <c r="AH610" s="407"/>
    </row>
    <row r="611">
      <c r="A611" s="407"/>
      <c r="B611" s="407"/>
      <c r="C611" s="407"/>
      <c r="D611" s="407"/>
      <c r="E611" s="407"/>
      <c r="F611" s="409"/>
      <c r="G611" s="407"/>
      <c r="H611" s="407"/>
      <c r="I611" s="409"/>
      <c r="J611" s="407"/>
      <c r="K611" s="407"/>
      <c r="L611" s="409"/>
      <c r="M611" s="407"/>
      <c r="N611" s="407"/>
      <c r="O611" s="409"/>
      <c r="P611" s="407"/>
      <c r="Q611" s="409"/>
      <c r="R611" s="407"/>
      <c r="S611" s="407"/>
      <c r="T611" s="407"/>
      <c r="U611" s="407"/>
      <c r="V611" s="407"/>
      <c r="W611" s="407"/>
      <c r="X611" s="407"/>
      <c r="Y611" s="407"/>
      <c r="Z611" s="407"/>
      <c r="AA611" s="407"/>
      <c r="AB611" s="407"/>
      <c r="AC611" s="407"/>
      <c r="AD611" s="407"/>
      <c r="AE611" s="407"/>
      <c r="AF611" s="407"/>
      <c r="AG611" s="407"/>
      <c r="AH611" s="407"/>
    </row>
    <row r="612">
      <c r="A612" s="407"/>
      <c r="B612" s="407"/>
      <c r="C612" s="407"/>
      <c r="D612" s="407"/>
      <c r="E612" s="407"/>
      <c r="F612" s="409"/>
      <c r="G612" s="407"/>
      <c r="H612" s="407"/>
      <c r="I612" s="409"/>
      <c r="J612" s="407"/>
      <c r="K612" s="407"/>
      <c r="L612" s="409"/>
      <c r="M612" s="407"/>
      <c r="N612" s="407"/>
      <c r="O612" s="409"/>
      <c r="P612" s="407"/>
      <c r="Q612" s="409"/>
      <c r="R612" s="407"/>
      <c r="S612" s="407"/>
      <c r="T612" s="407"/>
      <c r="U612" s="407"/>
      <c r="V612" s="407"/>
      <c r="W612" s="407"/>
      <c r="X612" s="407"/>
      <c r="Y612" s="407"/>
      <c r="Z612" s="407"/>
      <c r="AA612" s="407"/>
      <c r="AB612" s="407"/>
      <c r="AC612" s="407"/>
      <c r="AD612" s="407"/>
      <c r="AE612" s="407"/>
      <c r="AF612" s="407"/>
      <c r="AG612" s="407"/>
      <c r="AH612" s="407"/>
    </row>
    <row r="613">
      <c r="A613" s="407"/>
      <c r="B613" s="407"/>
      <c r="C613" s="407"/>
      <c r="D613" s="407"/>
      <c r="E613" s="407"/>
      <c r="F613" s="409"/>
      <c r="G613" s="407"/>
      <c r="H613" s="407"/>
      <c r="I613" s="409"/>
      <c r="J613" s="407"/>
      <c r="K613" s="407"/>
      <c r="L613" s="409"/>
      <c r="M613" s="407"/>
      <c r="N613" s="407"/>
      <c r="O613" s="409"/>
      <c r="P613" s="407"/>
      <c r="Q613" s="409"/>
      <c r="R613" s="407"/>
      <c r="S613" s="407"/>
      <c r="T613" s="407"/>
      <c r="U613" s="407"/>
      <c r="V613" s="407"/>
      <c r="W613" s="407"/>
      <c r="X613" s="407"/>
      <c r="Y613" s="407"/>
      <c r="Z613" s="407"/>
      <c r="AA613" s="407"/>
      <c r="AB613" s="407"/>
      <c r="AC613" s="407"/>
      <c r="AD613" s="407"/>
      <c r="AE613" s="407"/>
      <c r="AF613" s="407"/>
      <c r="AG613" s="407"/>
      <c r="AH613" s="407"/>
    </row>
    <row r="614">
      <c r="A614" s="407"/>
      <c r="B614" s="407"/>
      <c r="C614" s="407"/>
      <c r="D614" s="407"/>
      <c r="E614" s="407"/>
      <c r="F614" s="409"/>
      <c r="G614" s="407"/>
      <c r="H614" s="407"/>
      <c r="I614" s="409"/>
      <c r="J614" s="407"/>
      <c r="K614" s="407"/>
      <c r="L614" s="409"/>
      <c r="M614" s="407"/>
      <c r="N614" s="407"/>
      <c r="O614" s="409"/>
      <c r="P614" s="407"/>
      <c r="Q614" s="409"/>
      <c r="R614" s="407"/>
      <c r="S614" s="407"/>
      <c r="T614" s="407"/>
      <c r="U614" s="407"/>
      <c r="V614" s="407"/>
      <c r="W614" s="407"/>
      <c r="X614" s="407"/>
      <c r="Y614" s="407"/>
      <c r="Z614" s="407"/>
      <c r="AA614" s="407"/>
      <c r="AB614" s="407"/>
      <c r="AC614" s="407"/>
      <c r="AD614" s="407"/>
      <c r="AE614" s="407"/>
      <c r="AF614" s="407"/>
      <c r="AG614" s="407"/>
      <c r="AH614" s="407"/>
    </row>
    <row r="615">
      <c r="A615" s="407"/>
      <c r="B615" s="407"/>
      <c r="C615" s="407"/>
      <c r="D615" s="407"/>
      <c r="E615" s="407"/>
      <c r="F615" s="409"/>
      <c r="G615" s="407"/>
      <c r="H615" s="407"/>
      <c r="I615" s="409"/>
      <c r="J615" s="407"/>
      <c r="K615" s="407"/>
      <c r="L615" s="409"/>
      <c r="M615" s="407"/>
      <c r="N615" s="407"/>
      <c r="O615" s="409"/>
      <c r="P615" s="407"/>
      <c r="Q615" s="409"/>
      <c r="R615" s="407"/>
      <c r="S615" s="407"/>
      <c r="T615" s="407"/>
      <c r="U615" s="407"/>
      <c r="V615" s="407"/>
      <c r="W615" s="407"/>
      <c r="X615" s="407"/>
      <c r="Y615" s="407"/>
      <c r="Z615" s="407"/>
      <c r="AA615" s="407"/>
      <c r="AB615" s="407"/>
      <c r="AC615" s="407"/>
      <c r="AD615" s="407"/>
      <c r="AE615" s="407"/>
      <c r="AF615" s="407"/>
      <c r="AG615" s="407"/>
      <c r="AH615" s="407"/>
    </row>
    <row r="616">
      <c r="A616" s="407"/>
      <c r="B616" s="407"/>
      <c r="C616" s="407"/>
      <c r="D616" s="407"/>
      <c r="E616" s="407"/>
      <c r="F616" s="409"/>
      <c r="G616" s="407"/>
      <c r="H616" s="407"/>
      <c r="I616" s="409"/>
      <c r="J616" s="407"/>
      <c r="K616" s="407"/>
      <c r="L616" s="409"/>
      <c r="M616" s="407"/>
      <c r="N616" s="407"/>
      <c r="O616" s="409"/>
      <c r="P616" s="407"/>
      <c r="Q616" s="409"/>
      <c r="R616" s="407"/>
      <c r="S616" s="407"/>
      <c r="T616" s="407"/>
      <c r="U616" s="407"/>
      <c r="V616" s="407"/>
      <c r="W616" s="407"/>
      <c r="X616" s="407"/>
      <c r="Y616" s="407"/>
      <c r="Z616" s="407"/>
      <c r="AA616" s="407"/>
      <c r="AB616" s="407"/>
      <c r="AC616" s="407"/>
      <c r="AD616" s="407"/>
      <c r="AE616" s="407"/>
      <c r="AF616" s="407"/>
      <c r="AG616" s="407"/>
      <c r="AH616" s="407"/>
    </row>
    <row r="617">
      <c r="A617" s="407"/>
      <c r="B617" s="407"/>
      <c r="C617" s="407"/>
      <c r="D617" s="407"/>
      <c r="E617" s="407"/>
      <c r="F617" s="409"/>
      <c r="G617" s="407"/>
      <c r="H617" s="407"/>
      <c r="I617" s="409"/>
      <c r="J617" s="407"/>
      <c r="K617" s="407"/>
      <c r="L617" s="409"/>
      <c r="M617" s="407"/>
      <c r="N617" s="407"/>
      <c r="O617" s="409"/>
      <c r="P617" s="407"/>
      <c r="Q617" s="409"/>
      <c r="R617" s="407"/>
      <c r="S617" s="407"/>
      <c r="T617" s="407"/>
      <c r="U617" s="407"/>
      <c r="V617" s="407"/>
      <c r="W617" s="407"/>
      <c r="X617" s="407"/>
      <c r="Y617" s="407"/>
      <c r="Z617" s="407"/>
      <c r="AA617" s="407"/>
      <c r="AB617" s="407"/>
      <c r="AC617" s="407"/>
      <c r="AD617" s="407"/>
      <c r="AE617" s="407"/>
      <c r="AF617" s="407"/>
      <c r="AG617" s="407"/>
      <c r="AH617" s="407"/>
    </row>
    <row r="618">
      <c r="A618" s="407"/>
      <c r="B618" s="407"/>
      <c r="C618" s="407"/>
      <c r="D618" s="407"/>
      <c r="E618" s="407"/>
      <c r="F618" s="409"/>
      <c r="G618" s="407"/>
      <c r="H618" s="407"/>
      <c r="I618" s="409"/>
      <c r="J618" s="407"/>
      <c r="K618" s="407"/>
      <c r="L618" s="409"/>
      <c r="M618" s="407"/>
      <c r="N618" s="407"/>
      <c r="O618" s="409"/>
      <c r="P618" s="407"/>
      <c r="Q618" s="409"/>
      <c r="R618" s="407"/>
      <c r="S618" s="407"/>
      <c r="T618" s="407"/>
      <c r="U618" s="407"/>
      <c r="V618" s="407"/>
      <c r="W618" s="407"/>
      <c r="X618" s="407"/>
      <c r="Y618" s="407"/>
      <c r="Z618" s="407"/>
      <c r="AA618" s="407"/>
      <c r="AB618" s="407"/>
      <c r="AC618" s="407"/>
      <c r="AD618" s="407"/>
      <c r="AE618" s="407"/>
      <c r="AF618" s="407"/>
      <c r="AG618" s="407"/>
      <c r="AH618" s="407"/>
    </row>
    <row r="619">
      <c r="A619" s="407"/>
      <c r="B619" s="407"/>
      <c r="C619" s="407"/>
      <c r="D619" s="407"/>
      <c r="E619" s="407"/>
      <c r="F619" s="409"/>
      <c r="G619" s="407"/>
      <c r="H619" s="407"/>
      <c r="I619" s="409"/>
      <c r="J619" s="407"/>
      <c r="K619" s="407"/>
      <c r="L619" s="409"/>
      <c r="M619" s="407"/>
      <c r="N619" s="407"/>
      <c r="O619" s="409"/>
      <c r="P619" s="407"/>
      <c r="Q619" s="409"/>
      <c r="R619" s="407"/>
      <c r="S619" s="407"/>
      <c r="T619" s="407"/>
      <c r="U619" s="407"/>
      <c r="V619" s="407"/>
      <c r="W619" s="407"/>
      <c r="X619" s="407"/>
      <c r="Y619" s="407"/>
      <c r="Z619" s="407"/>
      <c r="AA619" s="407"/>
      <c r="AB619" s="407"/>
      <c r="AC619" s="407"/>
      <c r="AD619" s="407"/>
      <c r="AE619" s="407"/>
      <c r="AF619" s="407"/>
      <c r="AG619" s="407"/>
      <c r="AH619" s="407"/>
    </row>
    <row r="620">
      <c r="A620" s="407"/>
      <c r="B620" s="407"/>
      <c r="C620" s="407"/>
      <c r="D620" s="407"/>
      <c r="E620" s="407"/>
      <c r="F620" s="409"/>
      <c r="G620" s="407"/>
      <c r="H620" s="407"/>
      <c r="I620" s="409"/>
      <c r="J620" s="407"/>
      <c r="K620" s="407"/>
      <c r="L620" s="409"/>
      <c r="M620" s="407"/>
      <c r="N620" s="407"/>
      <c r="O620" s="409"/>
      <c r="P620" s="407"/>
      <c r="Q620" s="409"/>
      <c r="R620" s="407"/>
      <c r="S620" s="407"/>
      <c r="T620" s="407"/>
      <c r="U620" s="407"/>
      <c r="V620" s="407"/>
      <c r="W620" s="407"/>
      <c r="X620" s="407"/>
      <c r="Y620" s="407"/>
      <c r="Z620" s="407"/>
      <c r="AA620" s="407"/>
      <c r="AB620" s="407"/>
      <c r="AC620" s="407"/>
      <c r="AD620" s="407"/>
      <c r="AE620" s="407"/>
      <c r="AF620" s="407"/>
      <c r="AG620" s="407"/>
      <c r="AH620" s="407"/>
    </row>
    <row r="621">
      <c r="A621" s="407"/>
      <c r="B621" s="407"/>
      <c r="C621" s="407"/>
      <c r="D621" s="407"/>
      <c r="E621" s="407"/>
      <c r="F621" s="409"/>
      <c r="G621" s="407"/>
      <c r="H621" s="407"/>
      <c r="I621" s="409"/>
      <c r="J621" s="407"/>
      <c r="K621" s="407"/>
      <c r="L621" s="409"/>
      <c r="M621" s="407"/>
      <c r="N621" s="407"/>
      <c r="O621" s="409"/>
      <c r="P621" s="407"/>
      <c r="Q621" s="409"/>
      <c r="R621" s="407"/>
      <c r="S621" s="407"/>
      <c r="T621" s="407"/>
      <c r="U621" s="407"/>
      <c r="V621" s="407"/>
      <c r="W621" s="407"/>
      <c r="X621" s="407"/>
      <c r="Y621" s="407"/>
      <c r="Z621" s="407"/>
      <c r="AA621" s="407"/>
      <c r="AB621" s="407"/>
      <c r="AC621" s="407"/>
      <c r="AD621" s="407"/>
      <c r="AE621" s="407"/>
      <c r="AF621" s="407"/>
      <c r="AG621" s="407"/>
      <c r="AH621" s="407"/>
    </row>
    <row r="622">
      <c r="A622" s="407"/>
      <c r="B622" s="407"/>
      <c r="C622" s="407"/>
      <c r="D622" s="407"/>
      <c r="E622" s="407"/>
      <c r="F622" s="409"/>
      <c r="G622" s="407"/>
      <c r="H622" s="407"/>
      <c r="I622" s="409"/>
      <c r="J622" s="407"/>
      <c r="K622" s="407"/>
      <c r="L622" s="409"/>
      <c r="M622" s="407"/>
      <c r="N622" s="407"/>
      <c r="O622" s="409"/>
      <c r="P622" s="407"/>
      <c r="Q622" s="409"/>
      <c r="R622" s="407"/>
      <c r="S622" s="407"/>
      <c r="T622" s="407"/>
      <c r="U622" s="407"/>
      <c r="V622" s="407"/>
      <c r="W622" s="407"/>
      <c r="X622" s="407"/>
      <c r="Y622" s="407"/>
      <c r="Z622" s="407"/>
      <c r="AA622" s="407"/>
      <c r="AB622" s="407"/>
      <c r="AC622" s="407"/>
      <c r="AD622" s="407"/>
      <c r="AE622" s="407"/>
      <c r="AF622" s="407"/>
      <c r="AG622" s="407"/>
      <c r="AH622" s="407"/>
    </row>
    <row r="623">
      <c r="A623" s="407"/>
      <c r="B623" s="407"/>
      <c r="C623" s="407"/>
      <c r="D623" s="407"/>
      <c r="E623" s="407"/>
      <c r="F623" s="409"/>
      <c r="G623" s="407"/>
      <c r="H623" s="407"/>
      <c r="I623" s="409"/>
      <c r="J623" s="407"/>
      <c r="K623" s="407"/>
      <c r="L623" s="409"/>
      <c r="M623" s="407"/>
      <c r="N623" s="407"/>
      <c r="O623" s="409"/>
      <c r="P623" s="407"/>
      <c r="Q623" s="409"/>
      <c r="R623" s="407"/>
      <c r="S623" s="407"/>
      <c r="T623" s="407"/>
      <c r="U623" s="407"/>
      <c r="V623" s="407"/>
      <c r="W623" s="407"/>
      <c r="X623" s="407"/>
      <c r="Y623" s="407"/>
      <c r="Z623" s="407"/>
      <c r="AA623" s="407"/>
      <c r="AB623" s="407"/>
      <c r="AC623" s="407"/>
      <c r="AD623" s="407"/>
      <c r="AE623" s="407"/>
      <c r="AF623" s="407"/>
      <c r="AG623" s="407"/>
      <c r="AH623" s="407"/>
    </row>
    <row r="624">
      <c r="A624" s="407"/>
      <c r="B624" s="407"/>
      <c r="C624" s="407"/>
      <c r="D624" s="407"/>
      <c r="E624" s="407"/>
      <c r="F624" s="409"/>
      <c r="G624" s="407"/>
      <c r="H624" s="407"/>
      <c r="I624" s="409"/>
      <c r="J624" s="407"/>
      <c r="K624" s="407"/>
      <c r="L624" s="409"/>
      <c r="M624" s="407"/>
      <c r="N624" s="407"/>
      <c r="O624" s="409"/>
      <c r="P624" s="407"/>
      <c r="Q624" s="409"/>
      <c r="R624" s="407"/>
      <c r="S624" s="407"/>
      <c r="T624" s="407"/>
      <c r="U624" s="407"/>
      <c r="V624" s="407"/>
      <c r="W624" s="407"/>
      <c r="X624" s="407"/>
      <c r="Y624" s="407"/>
      <c r="Z624" s="407"/>
      <c r="AA624" s="407"/>
      <c r="AB624" s="407"/>
      <c r="AC624" s="407"/>
      <c r="AD624" s="407"/>
      <c r="AE624" s="407"/>
      <c r="AF624" s="407"/>
      <c r="AG624" s="407"/>
      <c r="AH624" s="407"/>
    </row>
    <row r="625">
      <c r="A625" s="407"/>
      <c r="B625" s="407"/>
      <c r="C625" s="407"/>
      <c r="D625" s="407"/>
      <c r="E625" s="407"/>
      <c r="F625" s="409"/>
      <c r="G625" s="407"/>
      <c r="H625" s="407"/>
      <c r="I625" s="409"/>
      <c r="J625" s="407"/>
      <c r="K625" s="407"/>
      <c r="L625" s="409"/>
      <c r="M625" s="407"/>
      <c r="N625" s="407"/>
      <c r="O625" s="409"/>
      <c r="P625" s="407"/>
      <c r="Q625" s="409"/>
      <c r="R625" s="407"/>
      <c r="S625" s="407"/>
      <c r="T625" s="407"/>
      <c r="U625" s="407"/>
      <c r="V625" s="407"/>
      <c r="W625" s="407"/>
      <c r="X625" s="407"/>
      <c r="Y625" s="407"/>
      <c r="Z625" s="407"/>
      <c r="AA625" s="407"/>
      <c r="AB625" s="407"/>
      <c r="AC625" s="407"/>
      <c r="AD625" s="407"/>
      <c r="AE625" s="407"/>
      <c r="AF625" s="407"/>
      <c r="AG625" s="407"/>
      <c r="AH625" s="407"/>
    </row>
    <row r="626">
      <c r="A626" s="407"/>
      <c r="B626" s="407"/>
      <c r="C626" s="407"/>
      <c r="D626" s="407"/>
      <c r="E626" s="407"/>
      <c r="F626" s="409"/>
      <c r="G626" s="407"/>
      <c r="H626" s="407"/>
      <c r="I626" s="409"/>
      <c r="J626" s="407"/>
      <c r="K626" s="407"/>
      <c r="L626" s="409"/>
      <c r="M626" s="407"/>
      <c r="N626" s="407"/>
      <c r="O626" s="409"/>
      <c r="P626" s="407"/>
      <c r="Q626" s="409"/>
      <c r="R626" s="407"/>
      <c r="S626" s="407"/>
      <c r="T626" s="407"/>
      <c r="U626" s="407"/>
      <c r="V626" s="407"/>
      <c r="W626" s="407"/>
      <c r="X626" s="407"/>
      <c r="Y626" s="407"/>
      <c r="Z626" s="407"/>
      <c r="AA626" s="407"/>
      <c r="AB626" s="407"/>
      <c r="AC626" s="407"/>
      <c r="AD626" s="407"/>
      <c r="AE626" s="407"/>
      <c r="AF626" s="407"/>
      <c r="AG626" s="407"/>
      <c r="AH626" s="407"/>
    </row>
    <row r="627">
      <c r="A627" s="407"/>
      <c r="B627" s="407"/>
      <c r="C627" s="407"/>
      <c r="D627" s="407"/>
      <c r="E627" s="407"/>
      <c r="F627" s="409"/>
      <c r="G627" s="407"/>
      <c r="H627" s="407"/>
      <c r="I627" s="409"/>
      <c r="J627" s="407"/>
      <c r="K627" s="407"/>
      <c r="L627" s="409"/>
      <c r="M627" s="407"/>
      <c r="N627" s="407"/>
      <c r="O627" s="409"/>
      <c r="P627" s="407"/>
      <c r="Q627" s="409"/>
      <c r="R627" s="407"/>
      <c r="S627" s="407"/>
      <c r="T627" s="407"/>
      <c r="U627" s="407"/>
      <c r="V627" s="407"/>
      <c r="W627" s="407"/>
      <c r="X627" s="407"/>
      <c r="Y627" s="407"/>
      <c r="Z627" s="407"/>
      <c r="AA627" s="407"/>
      <c r="AB627" s="407"/>
      <c r="AC627" s="407"/>
      <c r="AD627" s="407"/>
      <c r="AE627" s="407"/>
      <c r="AF627" s="407"/>
      <c r="AG627" s="407"/>
      <c r="AH627" s="407"/>
    </row>
    <row r="628">
      <c r="A628" s="407"/>
      <c r="B628" s="407"/>
      <c r="C628" s="407"/>
      <c r="D628" s="407"/>
      <c r="E628" s="407"/>
      <c r="F628" s="409"/>
      <c r="G628" s="407"/>
      <c r="H628" s="407"/>
      <c r="I628" s="409"/>
      <c r="J628" s="407"/>
      <c r="K628" s="407"/>
      <c r="L628" s="409"/>
      <c r="M628" s="407"/>
      <c r="N628" s="407"/>
      <c r="O628" s="409"/>
      <c r="P628" s="407"/>
      <c r="Q628" s="409"/>
      <c r="R628" s="407"/>
      <c r="S628" s="407"/>
      <c r="T628" s="407"/>
      <c r="U628" s="407"/>
      <c r="V628" s="407"/>
      <c r="W628" s="407"/>
      <c r="X628" s="407"/>
      <c r="Y628" s="407"/>
      <c r="Z628" s="407"/>
      <c r="AA628" s="407"/>
      <c r="AB628" s="407"/>
      <c r="AC628" s="407"/>
      <c r="AD628" s="407"/>
      <c r="AE628" s="407"/>
      <c r="AF628" s="407"/>
      <c r="AG628" s="407"/>
      <c r="AH628" s="407"/>
    </row>
    <row r="629">
      <c r="A629" s="407"/>
      <c r="B629" s="407"/>
      <c r="C629" s="407"/>
      <c r="D629" s="407"/>
      <c r="E629" s="407"/>
      <c r="F629" s="409"/>
      <c r="G629" s="407"/>
      <c r="H629" s="407"/>
      <c r="I629" s="409"/>
      <c r="J629" s="407"/>
      <c r="K629" s="407"/>
      <c r="L629" s="409"/>
      <c r="M629" s="407"/>
      <c r="N629" s="407"/>
      <c r="O629" s="409"/>
      <c r="P629" s="407"/>
      <c r="Q629" s="409"/>
      <c r="R629" s="407"/>
      <c r="S629" s="407"/>
      <c r="T629" s="407"/>
      <c r="U629" s="407"/>
      <c r="V629" s="407"/>
      <c r="W629" s="407"/>
      <c r="X629" s="407"/>
      <c r="Y629" s="407"/>
      <c r="Z629" s="407"/>
      <c r="AA629" s="407"/>
      <c r="AB629" s="407"/>
      <c r="AC629" s="407"/>
      <c r="AD629" s="407"/>
      <c r="AE629" s="407"/>
      <c r="AF629" s="407"/>
      <c r="AG629" s="407"/>
      <c r="AH629" s="407"/>
    </row>
    <row r="630">
      <c r="A630" s="407"/>
      <c r="B630" s="407"/>
      <c r="C630" s="407"/>
      <c r="D630" s="407"/>
      <c r="E630" s="407"/>
      <c r="F630" s="409"/>
      <c r="G630" s="407"/>
      <c r="H630" s="407"/>
      <c r="I630" s="409"/>
      <c r="J630" s="407"/>
      <c r="K630" s="407"/>
      <c r="L630" s="409"/>
      <c r="M630" s="407"/>
      <c r="N630" s="407"/>
      <c r="O630" s="409"/>
      <c r="P630" s="407"/>
      <c r="Q630" s="409"/>
      <c r="R630" s="407"/>
      <c r="S630" s="407"/>
      <c r="T630" s="407"/>
      <c r="U630" s="407"/>
      <c r="V630" s="407"/>
      <c r="W630" s="407"/>
      <c r="X630" s="407"/>
      <c r="Y630" s="407"/>
      <c r="Z630" s="407"/>
      <c r="AA630" s="407"/>
      <c r="AB630" s="407"/>
      <c r="AC630" s="407"/>
      <c r="AD630" s="407"/>
      <c r="AE630" s="407"/>
      <c r="AF630" s="407"/>
      <c r="AG630" s="407"/>
      <c r="AH630" s="407"/>
    </row>
    <row r="631">
      <c r="A631" s="407"/>
      <c r="B631" s="407"/>
      <c r="C631" s="407"/>
      <c r="D631" s="407"/>
      <c r="E631" s="407"/>
      <c r="F631" s="409"/>
      <c r="G631" s="407"/>
      <c r="H631" s="407"/>
      <c r="I631" s="409"/>
      <c r="J631" s="407"/>
      <c r="K631" s="407"/>
      <c r="L631" s="409"/>
      <c r="M631" s="407"/>
      <c r="N631" s="407"/>
      <c r="O631" s="409"/>
      <c r="P631" s="407"/>
      <c r="Q631" s="409"/>
      <c r="R631" s="407"/>
      <c r="S631" s="407"/>
      <c r="T631" s="407"/>
      <c r="U631" s="407"/>
      <c r="V631" s="407"/>
      <c r="W631" s="407"/>
      <c r="X631" s="407"/>
      <c r="Y631" s="407"/>
      <c r="Z631" s="407"/>
      <c r="AA631" s="407"/>
      <c r="AB631" s="407"/>
      <c r="AC631" s="407"/>
      <c r="AD631" s="407"/>
      <c r="AE631" s="407"/>
      <c r="AF631" s="407"/>
      <c r="AG631" s="407"/>
      <c r="AH631" s="407"/>
    </row>
    <row r="632">
      <c r="A632" s="407"/>
      <c r="B632" s="407"/>
      <c r="C632" s="407"/>
      <c r="D632" s="407"/>
      <c r="E632" s="407"/>
      <c r="F632" s="409"/>
      <c r="G632" s="407"/>
      <c r="H632" s="407"/>
      <c r="I632" s="409"/>
      <c r="J632" s="407"/>
      <c r="K632" s="407"/>
      <c r="L632" s="409"/>
      <c r="M632" s="407"/>
      <c r="N632" s="407"/>
      <c r="O632" s="409"/>
      <c r="P632" s="407"/>
      <c r="Q632" s="409"/>
      <c r="R632" s="407"/>
      <c r="S632" s="407"/>
      <c r="T632" s="407"/>
      <c r="U632" s="407"/>
      <c r="V632" s="407"/>
      <c r="W632" s="407"/>
      <c r="X632" s="407"/>
      <c r="Y632" s="407"/>
      <c r="Z632" s="407"/>
      <c r="AA632" s="407"/>
      <c r="AB632" s="407"/>
      <c r="AC632" s="407"/>
      <c r="AD632" s="407"/>
      <c r="AE632" s="407"/>
      <c r="AF632" s="407"/>
      <c r="AG632" s="407"/>
      <c r="AH632" s="407"/>
    </row>
    <row r="633">
      <c r="A633" s="407"/>
      <c r="B633" s="407"/>
      <c r="C633" s="407"/>
      <c r="D633" s="407"/>
      <c r="E633" s="407"/>
      <c r="F633" s="409"/>
      <c r="G633" s="407"/>
      <c r="H633" s="407"/>
      <c r="I633" s="409"/>
      <c r="J633" s="407"/>
      <c r="K633" s="407"/>
      <c r="L633" s="409"/>
      <c r="M633" s="407"/>
      <c r="N633" s="407"/>
      <c r="O633" s="409"/>
      <c r="P633" s="407"/>
      <c r="Q633" s="409"/>
      <c r="R633" s="407"/>
      <c r="S633" s="407"/>
      <c r="T633" s="407"/>
      <c r="U633" s="407"/>
      <c r="V633" s="407"/>
      <c r="W633" s="407"/>
      <c r="X633" s="407"/>
      <c r="Y633" s="407"/>
      <c r="Z633" s="407"/>
      <c r="AA633" s="407"/>
      <c r="AB633" s="407"/>
      <c r="AC633" s="407"/>
      <c r="AD633" s="407"/>
      <c r="AE633" s="407"/>
      <c r="AF633" s="407"/>
      <c r="AG633" s="407"/>
      <c r="AH633" s="407"/>
    </row>
    <row r="634">
      <c r="A634" s="407"/>
      <c r="B634" s="407"/>
      <c r="C634" s="407"/>
      <c r="D634" s="407"/>
      <c r="E634" s="407"/>
      <c r="F634" s="409"/>
      <c r="G634" s="407"/>
      <c r="H634" s="407"/>
      <c r="I634" s="409"/>
      <c r="J634" s="407"/>
      <c r="K634" s="407"/>
      <c r="L634" s="409"/>
      <c r="M634" s="407"/>
      <c r="N634" s="407"/>
      <c r="O634" s="409"/>
      <c r="P634" s="407"/>
      <c r="Q634" s="409"/>
      <c r="R634" s="407"/>
      <c r="S634" s="407"/>
      <c r="T634" s="407"/>
      <c r="U634" s="407"/>
      <c r="V634" s="407"/>
      <c r="W634" s="407"/>
      <c r="X634" s="407"/>
      <c r="Y634" s="407"/>
      <c r="Z634" s="407"/>
      <c r="AA634" s="407"/>
      <c r="AB634" s="407"/>
      <c r="AC634" s="407"/>
      <c r="AD634" s="407"/>
      <c r="AE634" s="407"/>
      <c r="AF634" s="407"/>
      <c r="AG634" s="407"/>
      <c r="AH634" s="407"/>
    </row>
    <row r="635">
      <c r="A635" s="407"/>
      <c r="B635" s="407"/>
      <c r="C635" s="407"/>
      <c r="D635" s="407"/>
      <c r="E635" s="407"/>
      <c r="F635" s="409"/>
      <c r="G635" s="407"/>
      <c r="H635" s="407"/>
      <c r="I635" s="409"/>
      <c r="J635" s="407"/>
      <c r="K635" s="407"/>
      <c r="L635" s="409"/>
      <c r="M635" s="407"/>
      <c r="N635" s="407"/>
      <c r="O635" s="409"/>
      <c r="P635" s="407"/>
      <c r="Q635" s="409"/>
      <c r="R635" s="407"/>
      <c r="S635" s="407"/>
      <c r="T635" s="407"/>
      <c r="U635" s="407"/>
      <c r="V635" s="407"/>
      <c r="W635" s="407"/>
      <c r="X635" s="407"/>
      <c r="Y635" s="407"/>
      <c r="Z635" s="407"/>
      <c r="AA635" s="407"/>
      <c r="AB635" s="407"/>
      <c r="AC635" s="407"/>
      <c r="AD635" s="407"/>
      <c r="AE635" s="407"/>
      <c r="AF635" s="407"/>
      <c r="AG635" s="407"/>
      <c r="AH635" s="407"/>
    </row>
    <row r="636">
      <c r="A636" s="407"/>
      <c r="B636" s="407"/>
      <c r="C636" s="407"/>
      <c r="D636" s="407"/>
      <c r="E636" s="407"/>
      <c r="F636" s="409"/>
      <c r="G636" s="407"/>
      <c r="H636" s="407"/>
      <c r="I636" s="409"/>
      <c r="J636" s="407"/>
      <c r="K636" s="407"/>
      <c r="L636" s="409"/>
      <c r="M636" s="407"/>
      <c r="N636" s="407"/>
      <c r="O636" s="409"/>
      <c r="P636" s="407"/>
      <c r="Q636" s="409"/>
      <c r="R636" s="407"/>
      <c r="S636" s="407"/>
      <c r="T636" s="407"/>
      <c r="U636" s="407"/>
      <c r="V636" s="407"/>
      <c r="W636" s="407"/>
      <c r="X636" s="407"/>
      <c r="Y636" s="407"/>
      <c r="Z636" s="407"/>
      <c r="AA636" s="407"/>
      <c r="AB636" s="407"/>
      <c r="AC636" s="407"/>
      <c r="AD636" s="407"/>
      <c r="AE636" s="407"/>
      <c r="AF636" s="407"/>
      <c r="AG636" s="407"/>
      <c r="AH636" s="407"/>
    </row>
    <row r="637">
      <c r="A637" s="407"/>
      <c r="B637" s="407"/>
      <c r="C637" s="407"/>
      <c r="D637" s="407"/>
      <c r="E637" s="407"/>
      <c r="F637" s="409"/>
      <c r="G637" s="407"/>
      <c r="H637" s="407"/>
      <c r="I637" s="409"/>
      <c r="J637" s="407"/>
      <c r="K637" s="407"/>
      <c r="L637" s="409"/>
      <c r="M637" s="407"/>
      <c r="N637" s="407"/>
      <c r="O637" s="409"/>
      <c r="P637" s="407"/>
      <c r="Q637" s="409"/>
      <c r="R637" s="407"/>
      <c r="S637" s="407"/>
      <c r="T637" s="407"/>
      <c r="U637" s="407"/>
      <c r="V637" s="407"/>
      <c r="W637" s="407"/>
      <c r="X637" s="407"/>
      <c r="Y637" s="407"/>
      <c r="Z637" s="407"/>
      <c r="AA637" s="407"/>
      <c r="AB637" s="407"/>
      <c r="AC637" s="407"/>
      <c r="AD637" s="407"/>
      <c r="AE637" s="407"/>
      <c r="AF637" s="407"/>
      <c r="AG637" s="407"/>
      <c r="AH637" s="407"/>
    </row>
    <row r="638">
      <c r="A638" s="407"/>
      <c r="B638" s="407"/>
      <c r="C638" s="407"/>
      <c r="D638" s="407"/>
      <c r="E638" s="407"/>
      <c r="F638" s="409"/>
      <c r="G638" s="407"/>
      <c r="H638" s="407"/>
      <c r="I638" s="409"/>
      <c r="J638" s="407"/>
      <c r="K638" s="407"/>
      <c r="L638" s="409"/>
      <c r="M638" s="407"/>
      <c r="N638" s="407"/>
      <c r="O638" s="409"/>
      <c r="P638" s="407"/>
      <c r="Q638" s="409"/>
      <c r="R638" s="407"/>
      <c r="S638" s="407"/>
      <c r="T638" s="407"/>
      <c r="U638" s="407"/>
      <c r="V638" s="407"/>
      <c r="W638" s="407"/>
      <c r="X638" s="407"/>
      <c r="Y638" s="407"/>
      <c r="Z638" s="407"/>
      <c r="AA638" s="407"/>
      <c r="AB638" s="407"/>
      <c r="AC638" s="407"/>
      <c r="AD638" s="407"/>
      <c r="AE638" s="407"/>
      <c r="AF638" s="407"/>
      <c r="AG638" s="407"/>
      <c r="AH638" s="407"/>
    </row>
    <row r="639">
      <c r="A639" s="407"/>
      <c r="B639" s="407"/>
      <c r="C639" s="407"/>
      <c r="D639" s="407"/>
      <c r="E639" s="407"/>
      <c r="F639" s="409"/>
      <c r="G639" s="407"/>
      <c r="H639" s="407"/>
      <c r="I639" s="409"/>
      <c r="J639" s="407"/>
      <c r="K639" s="407"/>
      <c r="L639" s="409"/>
      <c r="M639" s="407"/>
      <c r="N639" s="407"/>
      <c r="O639" s="409"/>
      <c r="P639" s="407"/>
      <c r="Q639" s="409"/>
      <c r="R639" s="407"/>
      <c r="S639" s="407"/>
      <c r="T639" s="407"/>
      <c r="U639" s="407"/>
      <c r="V639" s="407"/>
      <c r="W639" s="407"/>
      <c r="X639" s="407"/>
      <c r="Y639" s="407"/>
      <c r="Z639" s="407"/>
      <c r="AA639" s="407"/>
      <c r="AB639" s="407"/>
      <c r="AC639" s="407"/>
      <c r="AD639" s="407"/>
      <c r="AE639" s="407"/>
      <c r="AF639" s="407"/>
      <c r="AG639" s="407"/>
      <c r="AH639" s="407"/>
    </row>
    <row r="640">
      <c r="A640" s="407"/>
      <c r="B640" s="407"/>
      <c r="C640" s="407"/>
      <c r="D640" s="407"/>
      <c r="E640" s="407"/>
      <c r="F640" s="409"/>
      <c r="G640" s="407"/>
      <c r="H640" s="407"/>
      <c r="I640" s="409"/>
      <c r="J640" s="407"/>
      <c r="K640" s="407"/>
      <c r="L640" s="409"/>
      <c r="M640" s="407"/>
      <c r="N640" s="407"/>
      <c r="O640" s="409"/>
      <c r="P640" s="407"/>
      <c r="Q640" s="409"/>
      <c r="R640" s="407"/>
      <c r="S640" s="407"/>
      <c r="T640" s="407"/>
      <c r="U640" s="407"/>
      <c r="V640" s="407"/>
      <c r="W640" s="407"/>
      <c r="X640" s="407"/>
      <c r="Y640" s="407"/>
      <c r="Z640" s="407"/>
      <c r="AA640" s="407"/>
      <c r="AB640" s="407"/>
      <c r="AC640" s="407"/>
      <c r="AD640" s="407"/>
      <c r="AE640" s="407"/>
      <c r="AF640" s="407"/>
      <c r="AG640" s="407"/>
      <c r="AH640" s="407"/>
    </row>
    <row r="641">
      <c r="A641" s="407"/>
      <c r="B641" s="407"/>
      <c r="C641" s="407"/>
      <c r="D641" s="407"/>
      <c r="E641" s="407"/>
      <c r="F641" s="409"/>
      <c r="G641" s="407"/>
      <c r="H641" s="407"/>
      <c r="I641" s="409"/>
      <c r="J641" s="407"/>
      <c r="K641" s="407"/>
      <c r="L641" s="409"/>
      <c r="M641" s="407"/>
      <c r="N641" s="407"/>
      <c r="O641" s="409"/>
      <c r="P641" s="407"/>
      <c r="Q641" s="409"/>
      <c r="R641" s="407"/>
      <c r="S641" s="407"/>
      <c r="T641" s="407"/>
      <c r="U641" s="407"/>
      <c r="V641" s="407"/>
      <c r="W641" s="407"/>
      <c r="X641" s="407"/>
      <c r="Y641" s="407"/>
      <c r="Z641" s="407"/>
      <c r="AA641" s="407"/>
      <c r="AB641" s="407"/>
      <c r="AC641" s="407"/>
      <c r="AD641" s="407"/>
      <c r="AE641" s="407"/>
      <c r="AF641" s="407"/>
      <c r="AG641" s="407"/>
      <c r="AH641" s="407"/>
    </row>
    <row r="642">
      <c r="A642" s="407"/>
      <c r="B642" s="407"/>
      <c r="C642" s="407"/>
      <c r="D642" s="407"/>
      <c r="E642" s="407"/>
      <c r="F642" s="409"/>
      <c r="G642" s="407"/>
      <c r="H642" s="407"/>
      <c r="I642" s="409"/>
      <c r="J642" s="407"/>
      <c r="K642" s="407"/>
      <c r="L642" s="409"/>
      <c r="M642" s="407"/>
      <c r="N642" s="407"/>
      <c r="O642" s="409"/>
      <c r="P642" s="407"/>
      <c r="Q642" s="409"/>
      <c r="R642" s="407"/>
      <c r="S642" s="407"/>
      <c r="T642" s="407"/>
      <c r="U642" s="407"/>
      <c r="V642" s="407"/>
      <c r="W642" s="407"/>
      <c r="X642" s="407"/>
      <c r="Y642" s="407"/>
      <c r="Z642" s="407"/>
      <c r="AA642" s="407"/>
      <c r="AB642" s="407"/>
      <c r="AC642" s="407"/>
      <c r="AD642" s="407"/>
      <c r="AE642" s="407"/>
      <c r="AF642" s="407"/>
      <c r="AG642" s="407"/>
      <c r="AH642" s="407"/>
    </row>
    <row r="643">
      <c r="A643" s="407"/>
      <c r="B643" s="407"/>
      <c r="C643" s="407"/>
      <c r="D643" s="407"/>
      <c r="E643" s="407"/>
      <c r="F643" s="409"/>
      <c r="G643" s="407"/>
      <c r="H643" s="407"/>
      <c r="I643" s="409"/>
      <c r="J643" s="407"/>
      <c r="K643" s="407"/>
      <c r="L643" s="409"/>
      <c r="M643" s="407"/>
      <c r="N643" s="407"/>
      <c r="O643" s="409"/>
      <c r="P643" s="407"/>
      <c r="Q643" s="409"/>
      <c r="R643" s="407"/>
      <c r="S643" s="407"/>
      <c r="T643" s="407"/>
      <c r="U643" s="407"/>
      <c r="V643" s="407"/>
      <c r="W643" s="407"/>
      <c r="X643" s="407"/>
      <c r="Y643" s="407"/>
      <c r="Z643" s="407"/>
      <c r="AA643" s="407"/>
      <c r="AB643" s="407"/>
      <c r="AC643" s="407"/>
      <c r="AD643" s="407"/>
      <c r="AE643" s="407"/>
      <c r="AF643" s="407"/>
      <c r="AG643" s="407"/>
      <c r="AH643" s="407"/>
    </row>
    <row r="644">
      <c r="A644" s="407"/>
      <c r="B644" s="407"/>
      <c r="C644" s="407"/>
      <c r="D644" s="407"/>
      <c r="E644" s="407"/>
      <c r="F644" s="409"/>
      <c r="G644" s="407"/>
      <c r="H644" s="407"/>
      <c r="I644" s="409"/>
      <c r="J644" s="407"/>
      <c r="K644" s="407"/>
      <c r="L644" s="409"/>
      <c r="M644" s="407"/>
      <c r="N644" s="407"/>
      <c r="O644" s="409"/>
      <c r="P644" s="407"/>
      <c r="Q644" s="409"/>
      <c r="R644" s="407"/>
      <c r="S644" s="407"/>
      <c r="T644" s="407"/>
      <c r="U644" s="407"/>
      <c r="V644" s="407"/>
      <c r="W644" s="407"/>
      <c r="X644" s="407"/>
      <c r="Y644" s="407"/>
      <c r="Z644" s="407"/>
      <c r="AA644" s="407"/>
      <c r="AB644" s="407"/>
      <c r="AC644" s="407"/>
      <c r="AD644" s="407"/>
      <c r="AE644" s="407"/>
      <c r="AF644" s="407"/>
      <c r="AG644" s="407"/>
      <c r="AH644" s="407"/>
    </row>
    <row r="645">
      <c r="A645" s="407"/>
      <c r="B645" s="407"/>
      <c r="C645" s="407"/>
      <c r="D645" s="407"/>
      <c r="E645" s="407"/>
      <c r="F645" s="409"/>
      <c r="G645" s="407"/>
      <c r="H645" s="407"/>
      <c r="I645" s="409"/>
      <c r="J645" s="407"/>
      <c r="K645" s="407"/>
      <c r="L645" s="409"/>
      <c r="M645" s="407"/>
      <c r="N645" s="407"/>
      <c r="O645" s="409"/>
      <c r="P645" s="407"/>
      <c r="Q645" s="409"/>
      <c r="R645" s="407"/>
      <c r="S645" s="407"/>
      <c r="T645" s="407"/>
      <c r="U645" s="407"/>
      <c r="V645" s="407"/>
      <c r="W645" s="407"/>
      <c r="X645" s="407"/>
      <c r="Y645" s="407"/>
      <c r="Z645" s="407"/>
      <c r="AA645" s="407"/>
      <c r="AB645" s="407"/>
      <c r="AC645" s="407"/>
      <c r="AD645" s="407"/>
      <c r="AE645" s="407"/>
      <c r="AF645" s="407"/>
      <c r="AG645" s="407"/>
      <c r="AH645" s="407"/>
    </row>
    <row r="646">
      <c r="A646" s="407"/>
      <c r="B646" s="407"/>
      <c r="C646" s="407"/>
      <c r="D646" s="407"/>
      <c r="E646" s="407"/>
      <c r="F646" s="409"/>
      <c r="G646" s="407"/>
      <c r="H646" s="407"/>
      <c r="I646" s="409"/>
      <c r="J646" s="407"/>
      <c r="K646" s="407"/>
      <c r="L646" s="409"/>
      <c r="M646" s="407"/>
      <c r="N646" s="407"/>
      <c r="O646" s="409"/>
      <c r="P646" s="407"/>
      <c r="Q646" s="409"/>
      <c r="R646" s="407"/>
      <c r="S646" s="407"/>
      <c r="T646" s="407"/>
      <c r="U646" s="407"/>
      <c r="V646" s="407"/>
      <c r="W646" s="407"/>
      <c r="X646" s="407"/>
      <c r="Y646" s="407"/>
      <c r="Z646" s="407"/>
      <c r="AA646" s="407"/>
      <c r="AB646" s="407"/>
      <c r="AC646" s="407"/>
      <c r="AD646" s="407"/>
      <c r="AE646" s="407"/>
      <c r="AF646" s="407"/>
      <c r="AG646" s="407"/>
      <c r="AH646" s="407"/>
    </row>
    <row r="647">
      <c r="A647" s="407"/>
      <c r="B647" s="407"/>
      <c r="C647" s="407"/>
      <c r="D647" s="407"/>
      <c r="E647" s="407"/>
      <c r="F647" s="409"/>
      <c r="G647" s="407"/>
      <c r="H647" s="407"/>
      <c r="I647" s="409"/>
      <c r="J647" s="407"/>
      <c r="K647" s="407"/>
      <c r="L647" s="409"/>
      <c r="M647" s="407"/>
      <c r="N647" s="407"/>
      <c r="O647" s="409"/>
      <c r="P647" s="407"/>
      <c r="Q647" s="409"/>
      <c r="R647" s="407"/>
      <c r="S647" s="407"/>
      <c r="T647" s="407"/>
      <c r="U647" s="407"/>
      <c r="V647" s="407"/>
      <c r="W647" s="407"/>
      <c r="X647" s="407"/>
      <c r="Y647" s="407"/>
      <c r="Z647" s="407"/>
      <c r="AA647" s="407"/>
      <c r="AB647" s="407"/>
      <c r="AC647" s="407"/>
      <c r="AD647" s="407"/>
      <c r="AE647" s="407"/>
      <c r="AF647" s="407"/>
      <c r="AG647" s="407"/>
      <c r="AH647" s="407"/>
    </row>
    <row r="648">
      <c r="A648" s="407"/>
      <c r="B648" s="407"/>
      <c r="C648" s="407"/>
      <c r="D648" s="407"/>
      <c r="E648" s="407"/>
      <c r="F648" s="409"/>
      <c r="G648" s="407"/>
      <c r="H648" s="407"/>
      <c r="I648" s="409"/>
      <c r="J648" s="407"/>
      <c r="K648" s="407"/>
      <c r="L648" s="409"/>
      <c r="M648" s="407"/>
      <c r="N648" s="407"/>
      <c r="O648" s="409"/>
      <c r="P648" s="407"/>
      <c r="Q648" s="409"/>
      <c r="R648" s="407"/>
      <c r="S648" s="407"/>
      <c r="T648" s="407"/>
      <c r="U648" s="407"/>
      <c r="V648" s="407"/>
      <c r="W648" s="407"/>
      <c r="X648" s="407"/>
      <c r="Y648" s="407"/>
      <c r="Z648" s="407"/>
      <c r="AA648" s="407"/>
      <c r="AB648" s="407"/>
      <c r="AC648" s="407"/>
      <c r="AD648" s="407"/>
      <c r="AE648" s="407"/>
      <c r="AF648" s="407"/>
      <c r="AG648" s="407"/>
      <c r="AH648" s="407"/>
    </row>
    <row r="649">
      <c r="A649" s="407"/>
      <c r="B649" s="407"/>
      <c r="C649" s="407"/>
      <c r="D649" s="407"/>
      <c r="E649" s="407"/>
      <c r="F649" s="409"/>
      <c r="G649" s="407"/>
      <c r="H649" s="407"/>
      <c r="I649" s="409"/>
      <c r="J649" s="407"/>
      <c r="K649" s="407"/>
      <c r="L649" s="409"/>
      <c r="M649" s="407"/>
      <c r="N649" s="407"/>
      <c r="O649" s="409"/>
      <c r="P649" s="407"/>
      <c r="Q649" s="409"/>
      <c r="R649" s="407"/>
      <c r="S649" s="407"/>
      <c r="T649" s="407"/>
      <c r="U649" s="407"/>
      <c r="V649" s="407"/>
      <c r="W649" s="407"/>
      <c r="X649" s="407"/>
      <c r="Y649" s="407"/>
      <c r="Z649" s="407"/>
      <c r="AA649" s="407"/>
      <c r="AB649" s="407"/>
      <c r="AC649" s="407"/>
      <c r="AD649" s="407"/>
      <c r="AE649" s="407"/>
      <c r="AF649" s="407"/>
      <c r="AG649" s="407"/>
      <c r="AH649" s="407"/>
    </row>
    <row r="650">
      <c r="A650" s="407"/>
      <c r="B650" s="407"/>
      <c r="C650" s="407"/>
      <c r="D650" s="407"/>
      <c r="E650" s="407"/>
      <c r="F650" s="409"/>
      <c r="G650" s="407"/>
      <c r="H650" s="407"/>
      <c r="I650" s="409"/>
      <c r="J650" s="407"/>
      <c r="K650" s="407"/>
      <c r="L650" s="409"/>
      <c r="M650" s="407"/>
      <c r="N650" s="407"/>
      <c r="O650" s="409"/>
      <c r="P650" s="407"/>
      <c r="Q650" s="409"/>
      <c r="R650" s="407"/>
      <c r="S650" s="407"/>
      <c r="T650" s="407"/>
      <c r="U650" s="407"/>
      <c r="V650" s="407"/>
      <c r="W650" s="407"/>
      <c r="X650" s="407"/>
      <c r="Y650" s="407"/>
      <c r="Z650" s="407"/>
      <c r="AA650" s="407"/>
      <c r="AB650" s="407"/>
      <c r="AC650" s="407"/>
      <c r="AD650" s="407"/>
      <c r="AE650" s="407"/>
      <c r="AF650" s="407"/>
      <c r="AG650" s="407"/>
      <c r="AH650" s="407"/>
    </row>
    <row r="651">
      <c r="A651" s="407"/>
      <c r="B651" s="407"/>
      <c r="C651" s="407"/>
      <c r="D651" s="407"/>
      <c r="E651" s="407"/>
      <c r="F651" s="409"/>
      <c r="G651" s="407"/>
      <c r="H651" s="407"/>
      <c r="I651" s="409"/>
      <c r="J651" s="407"/>
      <c r="K651" s="407"/>
      <c r="L651" s="409"/>
      <c r="M651" s="407"/>
      <c r="N651" s="407"/>
      <c r="O651" s="409"/>
      <c r="P651" s="407"/>
      <c r="Q651" s="409"/>
      <c r="R651" s="407"/>
      <c r="S651" s="407"/>
      <c r="T651" s="407"/>
      <c r="U651" s="407"/>
      <c r="V651" s="407"/>
      <c r="W651" s="407"/>
      <c r="X651" s="407"/>
      <c r="Y651" s="407"/>
      <c r="Z651" s="407"/>
      <c r="AA651" s="407"/>
      <c r="AB651" s="407"/>
      <c r="AC651" s="407"/>
      <c r="AD651" s="407"/>
      <c r="AE651" s="407"/>
      <c r="AF651" s="407"/>
      <c r="AG651" s="407"/>
      <c r="AH651" s="407"/>
    </row>
    <row r="652">
      <c r="A652" s="407"/>
      <c r="B652" s="407"/>
      <c r="C652" s="407"/>
      <c r="D652" s="407"/>
      <c r="E652" s="407"/>
      <c r="F652" s="409"/>
      <c r="G652" s="407"/>
      <c r="H652" s="407"/>
      <c r="I652" s="409"/>
      <c r="J652" s="407"/>
      <c r="K652" s="407"/>
      <c r="L652" s="409"/>
      <c r="M652" s="407"/>
      <c r="N652" s="407"/>
      <c r="O652" s="409"/>
      <c r="P652" s="407"/>
      <c r="Q652" s="409"/>
      <c r="R652" s="407"/>
      <c r="S652" s="407"/>
      <c r="T652" s="407"/>
      <c r="U652" s="407"/>
      <c r="V652" s="407"/>
      <c r="W652" s="407"/>
      <c r="X652" s="407"/>
      <c r="Y652" s="407"/>
      <c r="Z652" s="407"/>
      <c r="AA652" s="407"/>
      <c r="AB652" s="407"/>
      <c r="AC652" s="407"/>
      <c r="AD652" s="407"/>
      <c r="AE652" s="407"/>
      <c r="AF652" s="407"/>
      <c r="AG652" s="407"/>
      <c r="AH652" s="407"/>
    </row>
    <row r="653">
      <c r="A653" s="407"/>
      <c r="B653" s="407"/>
      <c r="C653" s="407"/>
      <c r="D653" s="407"/>
      <c r="E653" s="407"/>
      <c r="F653" s="409"/>
      <c r="G653" s="407"/>
      <c r="H653" s="407"/>
      <c r="I653" s="409"/>
      <c r="J653" s="407"/>
      <c r="K653" s="407"/>
      <c r="L653" s="409"/>
      <c r="M653" s="407"/>
      <c r="N653" s="407"/>
      <c r="O653" s="409"/>
      <c r="P653" s="407"/>
      <c r="Q653" s="409"/>
      <c r="R653" s="407"/>
      <c r="S653" s="407"/>
      <c r="T653" s="407"/>
      <c r="U653" s="407"/>
      <c r="V653" s="407"/>
      <c r="W653" s="407"/>
      <c r="X653" s="407"/>
      <c r="Y653" s="407"/>
      <c r="Z653" s="407"/>
      <c r="AA653" s="407"/>
      <c r="AB653" s="407"/>
      <c r="AC653" s="407"/>
      <c r="AD653" s="407"/>
      <c r="AE653" s="407"/>
      <c r="AF653" s="407"/>
      <c r="AG653" s="407"/>
      <c r="AH653" s="407"/>
    </row>
    <row r="654">
      <c r="A654" s="407"/>
      <c r="B654" s="407"/>
      <c r="C654" s="407"/>
      <c r="D654" s="407"/>
      <c r="E654" s="407"/>
      <c r="F654" s="409"/>
      <c r="G654" s="407"/>
      <c r="H654" s="407"/>
      <c r="I654" s="409"/>
      <c r="J654" s="407"/>
      <c r="K654" s="407"/>
      <c r="L654" s="409"/>
      <c r="M654" s="407"/>
      <c r="N654" s="407"/>
      <c r="O654" s="409"/>
      <c r="P654" s="407"/>
      <c r="Q654" s="409"/>
      <c r="R654" s="407"/>
      <c r="S654" s="407"/>
      <c r="T654" s="407"/>
      <c r="U654" s="407"/>
      <c r="V654" s="407"/>
      <c r="W654" s="407"/>
      <c r="X654" s="407"/>
      <c r="Y654" s="407"/>
      <c r="Z654" s="407"/>
      <c r="AA654" s="407"/>
      <c r="AB654" s="407"/>
      <c r="AC654" s="407"/>
      <c r="AD654" s="407"/>
      <c r="AE654" s="407"/>
      <c r="AF654" s="407"/>
      <c r="AG654" s="407"/>
      <c r="AH654" s="407"/>
    </row>
    <row r="655">
      <c r="A655" s="407"/>
      <c r="B655" s="407"/>
      <c r="C655" s="407"/>
      <c r="D655" s="407"/>
      <c r="E655" s="407"/>
      <c r="F655" s="409"/>
      <c r="G655" s="407"/>
      <c r="H655" s="407"/>
      <c r="I655" s="409"/>
      <c r="J655" s="407"/>
      <c r="K655" s="407"/>
      <c r="L655" s="409"/>
      <c r="M655" s="407"/>
      <c r="N655" s="407"/>
      <c r="O655" s="409"/>
      <c r="P655" s="407"/>
      <c r="Q655" s="409"/>
      <c r="R655" s="407"/>
      <c r="S655" s="407"/>
      <c r="T655" s="407"/>
      <c r="U655" s="407"/>
      <c r="V655" s="407"/>
      <c r="W655" s="407"/>
      <c r="X655" s="407"/>
      <c r="Y655" s="407"/>
      <c r="Z655" s="407"/>
      <c r="AA655" s="407"/>
      <c r="AB655" s="407"/>
      <c r="AC655" s="407"/>
      <c r="AD655" s="407"/>
      <c r="AE655" s="407"/>
      <c r="AF655" s="407"/>
      <c r="AG655" s="407"/>
      <c r="AH655" s="407"/>
    </row>
    <row r="656">
      <c r="A656" s="407"/>
      <c r="B656" s="407"/>
      <c r="C656" s="407"/>
      <c r="D656" s="407"/>
      <c r="E656" s="407"/>
      <c r="F656" s="409"/>
      <c r="G656" s="407"/>
      <c r="H656" s="407"/>
      <c r="I656" s="409"/>
      <c r="J656" s="407"/>
      <c r="K656" s="407"/>
      <c r="L656" s="409"/>
      <c r="M656" s="407"/>
      <c r="N656" s="407"/>
      <c r="O656" s="409"/>
      <c r="P656" s="407"/>
      <c r="Q656" s="409"/>
      <c r="R656" s="407"/>
      <c r="S656" s="407"/>
      <c r="T656" s="407"/>
      <c r="U656" s="407"/>
      <c r="V656" s="407"/>
      <c r="W656" s="407"/>
      <c r="X656" s="407"/>
      <c r="Y656" s="407"/>
      <c r="Z656" s="407"/>
      <c r="AA656" s="407"/>
      <c r="AB656" s="407"/>
      <c r="AC656" s="407"/>
      <c r="AD656" s="407"/>
      <c r="AE656" s="407"/>
      <c r="AF656" s="407"/>
      <c r="AG656" s="407"/>
      <c r="AH656" s="407"/>
    </row>
    <row r="657">
      <c r="A657" s="407"/>
      <c r="B657" s="407"/>
      <c r="C657" s="407"/>
      <c r="D657" s="407"/>
      <c r="E657" s="407"/>
      <c r="F657" s="409"/>
      <c r="G657" s="407"/>
      <c r="H657" s="407"/>
      <c r="I657" s="409"/>
      <c r="J657" s="407"/>
      <c r="K657" s="407"/>
      <c r="L657" s="409"/>
      <c r="M657" s="407"/>
      <c r="N657" s="407"/>
      <c r="O657" s="409"/>
      <c r="P657" s="407"/>
      <c r="Q657" s="409"/>
      <c r="R657" s="407"/>
      <c r="S657" s="407"/>
      <c r="T657" s="407"/>
      <c r="U657" s="407"/>
      <c r="V657" s="407"/>
      <c r="W657" s="407"/>
      <c r="X657" s="407"/>
      <c r="Y657" s="407"/>
      <c r="Z657" s="407"/>
      <c r="AA657" s="407"/>
      <c r="AB657" s="407"/>
      <c r="AC657" s="407"/>
      <c r="AD657" s="407"/>
      <c r="AE657" s="407"/>
      <c r="AF657" s="407"/>
      <c r="AG657" s="407"/>
      <c r="AH657" s="407"/>
    </row>
    <row r="658">
      <c r="A658" s="407"/>
      <c r="B658" s="407"/>
      <c r="C658" s="407"/>
      <c r="D658" s="407"/>
      <c r="E658" s="407"/>
      <c r="F658" s="409"/>
      <c r="G658" s="407"/>
      <c r="H658" s="407"/>
      <c r="I658" s="409"/>
      <c r="J658" s="407"/>
      <c r="K658" s="407"/>
      <c r="L658" s="409"/>
      <c r="M658" s="407"/>
      <c r="N658" s="407"/>
      <c r="O658" s="409"/>
      <c r="P658" s="407"/>
      <c r="Q658" s="409"/>
      <c r="R658" s="407"/>
      <c r="S658" s="407"/>
      <c r="T658" s="407"/>
      <c r="U658" s="407"/>
      <c r="V658" s="407"/>
      <c r="W658" s="407"/>
      <c r="X658" s="407"/>
      <c r="Y658" s="407"/>
      <c r="Z658" s="407"/>
      <c r="AA658" s="407"/>
      <c r="AB658" s="407"/>
      <c r="AC658" s="407"/>
      <c r="AD658" s="407"/>
      <c r="AE658" s="407"/>
      <c r="AF658" s="407"/>
      <c r="AG658" s="407"/>
      <c r="AH658" s="407"/>
    </row>
    <row r="659">
      <c r="A659" s="407"/>
      <c r="B659" s="407"/>
      <c r="C659" s="407"/>
      <c r="D659" s="407"/>
      <c r="E659" s="407"/>
      <c r="F659" s="409"/>
      <c r="G659" s="407"/>
      <c r="H659" s="407"/>
      <c r="I659" s="409"/>
      <c r="J659" s="407"/>
      <c r="K659" s="407"/>
      <c r="L659" s="409"/>
      <c r="M659" s="407"/>
      <c r="N659" s="407"/>
      <c r="O659" s="409"/>
      <c r="P659" s="407"/>
      <c r="Q659" s="409"/>
      <c r="R659" s="407"/>
      <c r="S659" s="407"/>
      <c r="T659" s="407"/>
      <c r="U659" s="407"/>
      <c r="V659" s="407"/>
      <c r="W659" s="407"/>
      <c r="X659" s="407"/>
      <c r="Y659" s="407"/>
      <c r="Z659" s="407"/>
      <c r="AA659" s="407"/>
      <c r="AB659" s="407"/>
      <c r="AC659" s="407"/>
      <c r="AD659" s="407"/>
      <c r="AE659" s="407"/>
      <c r="AF659" s="407"/>
      <c r="AG659" s="407"/>
      <c r="AH659" s="407"/>
    </row>
    <row r="660">
      <c r="A660" s="407"/>
      <c r="B660" s="407"/>
      <c r="C660" s="407"/>
      <c r="D660" s="407"/>
      <c r="E660" s="407"/>
      <c r="F660" s="409"/>
      <c r="G660" s="407"/>
      <c r="H660" s="407"/>
      <c r="I660" s="409"/>
      <c r="J660" s="407"/>
      <c r="K660" s="407"/>
      <c r="L660" s="409"/>
      <c r="M660" s="407"/>
      <c r="N660" s="407"/>
      <c r="O660" s="409"/>
      <c r="P660" s="407"/>
      <c r="Q660" s="409"/>
      <c r="R660" s="407"/>
      <c r="S660" s="407"/>
      <c r="T660" s="407"/>
      <c r="U660" s="407"/>
      <c r="V660" s="407"/>
      <c r="W660" s="407"/>
      <c r="X660" s="407"/>
      <c r="Y660" s="407"/>
      <c r="Z660" s="407"/>
      <c r="AA660" s="407"/>
      <c r="AB660" s="407"/>
      <c r="AC660" s="407"/>
      <c r="AD660" s="407"/>
      <c r="AE660" s="407"/>
      <c r="AF660" s="407"/>
      <c r="AG660" s="407"/>
      <c r="AH660" s="407"/>
    </row>
    <row r="661">
      <c r="A661" s="407"/>
      <c r="B661" s="407"/>
      <c r="C661" s="407"/>
      <c r="D661" s="407"/>
      <c r="E661" s="407"/>
      <c r="F661" s="409"/>
      <c r="G661" s="407"/>
      <c r="H661" s="407"/>
      <c r="I661" s="409"/>
      <c r="J661" s="407"/>
      <c r="K661" s="407"/>
      <c r="L661" s="409"/>
      <c r="M661" s="407"/>
      <c r="N661" s="407"/>
      <c r="O661" s="409"/>
      <c r="P661" s="407"/>
      <c r="Q661" s="409"/>
      <c r="R661" s="407"/>
      <c r="S661" s="407"/>
      <c r="T661" s="407"/>
      <c r="U661" s="407"/>
      <c r="V661" s="407"/>
      <c r="W661" s="407"/>
      <c r="X661" s="407"/>
      <c r="Y661" s="407"/>
      <c r="Z661" s="407"/>
      <c r="AA661" s="407"/>
      <c r="AB661" s="407"/>
      <c r="AC661" s="407"/>
      <c r="AD661" s="407"/>
      <c r="AE661" s="407"/>
      <c r="AF661" s="407"/>
      <c r="AG661" s="407"/>
      <c r="AH661" s="407"/>
    </row>
    <row r="662">
      <c r="A662" s="407"/>
      <c r="B662" s="407"/>
      <c r="C662" s="407"/>
      <c r="D662" s="407"/>
      <c r="E662" s="407"/>
      <c r="F662" s="409"/>
      <c r="G662" s="407"/>
      <c r="H662" s="407"/>
      <c r="I662" s="409"/>
      <c r="J662" s="407"/>
      <c r="K662" s="407"/>
      <c r="L662" s="409"/>
      <c r="M662" s="407"/>
      <c r="N662" s="407"/>
      <c r="O662" s="409"/>
      <c r="P662" s="407"/>
      <c r="Q662" s="409"/>
      <c r="R662" s="407"/>
      <c r="S662" s="407"/>
      <c r="T662" s="407"/>
      <c r="U662" s="407"/>
      <c r="V662" s="407"/>
      <c r="W662" s="407"/>
      <c r="X662" s="407"/>
      <c r="Y662" s="407"/>
      <c r="Z662" s="407"/>
      <c r="AA662" s="407"/>
      <c r="AB662" s="407"/>
      <c r="AC662" s="407"/>
      <c r="AD662" s="407"/>
      <c r="AE662" s="407"/>
      <c r="AF662" s="407"/>
      <c r="AG662" s="407"/>
      <c r="AH662" s="407"/>
    </row>
    <row r="663">
      <c r="A663" s="407"/>
      <c r="B663" s="407"/>
      <c r="C663" s="407"/>
      <c r="D663" s="407"/>
      <c r="E663" s="407"/>
      <c r="F663" s="409"/>
      <c r="G663" s="407"/>
      <c r="H663" s="407"/>
      <c r="I663" s="409"/>
      <c r="J663" s="407"/>
      <c r="K663" s="407"/>
      <c r="L663" s="409"/>
      <c r="M663" s="407"/>
      <c r="N663" s="407"/>
      <c r="O663" s="409"/>
      <c r="P663" s="407"/>
      <c r="Q663" s="409"/>
      <c r="R663" s="407"/>
      <c r="S663" s="407"/>
      <c r="T663" s="407"/>
      <c r="U663" s="407"/>
      <c r="V663" s="407"/>
      <c r="W663" s="407"/>
      <c r="X663" s="407"/>
      <c r="Y663" s="407"/>
      <c r="Z663" s="407"/>
      <c r="AA663" s="407"/>
      <c r="AB663" s="407"/>
      <c r="AC663" s="407"/>
      <c r="AD663" s="407"/>
      <c r="AE663" s="407"/>
      <c r="AF663" s="407"/>
      <c r="AG663" s="407"/>
      <c r="AH663" s="407"/>
    </row>
    <row r="664">
      <c r="A664" s="407"/>
      <c r="B664" s="407"/>
      <c r="C664" s="407"/>
      <c r="D664" s="407"/>
      <c r="E664" s="407"/>
      <c r="F664" s="409"/>
      <c r="G664" s="407"/>
      <c r="H664" s="407"/>
      <c r="I664" s="409"/>
      <c r="J664" s="407"/>
      <c r="K664" s="407"/>
      <c r="L664" s="409"/>
      <c r="M664" s="407"/>
      <c r="N664" s="407"/>
      <c r="O664" s="409"/>
      <c r="P664" s="407"/>
      <c r="Q664" s="409"/>
      <c r="R664" s="407"/>
      <c r="S664" s="407"/>
      <c r="T664" s="407"/>
      <c r="U664" s="407"/>
      <c r="V664" s="407"/>
      <c r="W664" s="407"/>
      <c r="X664" s="407"/>
      <c r="Y664" s="407"/>
      <c r="Z664" s="407"/>
      <c r="AA664" s="407"/>
      <c r="AB664" s="407"/>
      <c r="AC664" s="407"/>
      <c r="AD664" s="407"/>
      <c r="AE664" s="407"/>
      <c r="AF664" s="407"/>
      <c r="AG664" s="407"/>
      <c r="AH664" s="407"/>
    </row>
    <row r="665">
      <c r="A665" s="407"/>
      <c r="B665" s="407"/>
      <c r="C665" s="407"/>
      <c r="D665" s="407"/>
      <c r="E665" s="407"/>
      <c r="F665" s="409"/>
      <c r="G665" s="407"/>
      <c r="H665" s="407"/>
      <c r="I665" s="409"/>
      <c r="J665" s="407"/>
      <c r="K665" s="407"/>
      <c r="L665" s="409"/>
      <c r="M665" s="407"/>
      <c r="N665" s="407"/>
      <c r="O665" s="409"/>
      <c r="P665" s="407"/>
      <c r="Q665" s="409"/>
      <c r="R665" s="407"/>
      <c r="S665" s="407"/>
      <c r="T665" s="407"/>
      <c r="U665" s="407"/>
      <c r="V665" s="407"/>
      <c r="W665" s="407"/>
      <c r="X665" s="407"/>
      <c r="Y665" s="407"/>
      <c r="Z665" s="407"/>
      <c r="AA665" s="407"/>
      <c r="AB665" s="407"/>
      <c r="AC665" s="407"/>
      <c r="AD665" s="407"/>
      <c r="AE665" s="407"/>
      <c r="AF665" s="407"/>
      <c r="AG665" s="407"/>
      <c r="AH665" s="407"/>
    </row>
    <row r="666">
      <c r="A666" s="407"/>
      <c r="B666" s="407"/>
      <c r="C666" s="407"/>
      <c r="D666" s="407"/>
      <c r="E666" s="407"/>
      <c r="F666" s="409"/>
      <c r="G666" s="407"/>
      <c r="H666" s="407"/>
      <c r="I666" s="409"/>
      <c r="J666" s="407"/>
      <c r="K666" s="407"/>
      <c r="L666" s="409"/>
      <c r="M666" s="407"/>
      <c r="N666" s="407"/>
      <c r="O666" s="409"/>
      <c r="P666" s="407"/>
      <c r="Q666" s="409"/>
      <c r="R666" s="407"/>
      <c r="S666" s="407"/>
      <c r="T666" s="407"/>
      <c r="U666" s="407"/>
      <c r="V666" s="407"/>
      <c r="W666" s="407"/>
      <c r="X666" s="407"/>
      <c r="Y666" s="407"/>
      <c r="Z666" s="407"/>
      <c r="AA666" s="407"/>
      <c r="AB666" s="407"/>
      <c r="AC666" s="407"/>
      <c r="AD666" s="407"/>
      <c r="AE666" s="407"/>
      <c r="AF666" s="407"/>
      <c r="AG666" s="407"/>
      <c r="AH666" s="407"/>
    </row>
    <row r="667">
      <c r="A667" s="407"/>
      <c r="B667" s="407"/>
      <c r="C667" s="407"/>
      <c r="D667" s="407"/>
      <c r="E667" s="407"/>
      <c r="F667" s="409"/>
      <c r="G667" s="407"/>
      <c r="H667" s="407"/>
      <c r="I667" s="409"/>
      <c r="J667" s="407"/>
      <c r="K667" s="407"/>
      <c r="L667" s="409"/>
      <c r="M667" s="407"/>
      <c r="N667" s="407"/>
      <c r="O667" s="409"/>
      <c r="P667" s="407"/>
      <c r="Q667" s="409"/>
      <c r="R667" s="407"/>
      <c r="S667" s="407"/>
      <c r="T667" s="407"/>
      <c r="U667" s="407"/>
      <c r="V667" s="407"/>
      <c r="W667" s="407"/>
      <c r="X667" s="407"/>
      <c r="Y667" s="407"/>
      <c r="Z667" s="407"/>
      <c r="AA667" s="407"/>
      <c r="AB667" s="407"/>
      <c r="AC667" s="407"/>
      <c r="AD667" s="407"/>
      <c r="AE667" s="407"/>
      <c r="AF667" s="407"/>
      <c r="AG667" s="407"/>
      <c r="AH667" s="407"/>
    </row>
    <row r="668">
      <c r="A668" s="407"/>
      <c r="B668" s="407"/>
      <c r="C668" s="407"/>
      <c r="D668" s="407"/>
      <c r="E668" s="407"/>
      <c r="F668" s="409"/>
      <c r="G668" s="407"/>
      <c r="H668" s="407"/>
      <c r="I668" s="409"/>
      <c r="J668" s="407"/>
      <c r="K668" s="407"/>
      <c r="L668" s="409"/>
      <c r="M668" s="407"/>
      <c r="N668" s="407"/>
      <c r="O668" s="409"/>
      <c r="P668" s="407"/>
      <c r="Q668" s="409"/>
      <c r="R668" s="407"/>
      <c r="S668" s="407"/>
      <c r="T668" s="407"/>
      <c r="U668" s="407"/>
      <c r="V668" s="407"/>
      <c r="W668" s="407"/>
      <c r="X668" s="407"/>
      <c r="Y668" s="407"/>
      <c r="Z668" s="407"/>
      <c r="AA668" s="407"/>
      <c r="AB668" s="407"/>
      <c r="AC668" s="407"/>
      <c r="AD668" s="407"/>
      <c r="AE668" s="407"/>
      <c r="AF668" s="407"/>
      <c r="AG668" s="407"/>
      <c r="AH668" s="407"/>
    </row>
    <row r="669">
      <c r="A669" s="407"/>
      <c r="B669" s="407"/>
      <c r="C669" s="407"/>
      <c r="D669" s="407"/>
      <c r="E669" s="407"/>
      <c r="F669" s="409"/>
      <c r="G669" s="407"/>
      <c r="H669" s="407"/>
      <c r="I669" s="409"/>
      <c r="J669" s="407"/>
      <c r="K669" s="407"/>
      <c r="L669" s="409"/>
      <c r="M669" s="407"/>
      <c r="N669" s="407"/>
      <c r="O669" s="409"/>
      <c r="P669" s="407"/>
      <c r="Q669" s="409"/>
      <c r="R669" s="407"/>
      <c r="S669" s="407"/>
      <c r="T669" s="407"/>
      <c r="U669" s="407"/>
      <c r="V669" s="407"/>
      <c r="W669" s="407"/>
      <c r="X669" s="407"/>
      <c r="Y669" s="407"/>
      <c r="Z669" s="407"/>
      <c r="AA669" s="407"/>
      <c r="AB669" s="407"/>
      <c r="AC669" s="407"/>
      <c r="AD669" s="407"/>
      <c r="AE669" s="407"/>
      <c r="AF669" s="407"/>
      <c r="AG669" s="407"/>
      <c r="AH669" s="407"/>
    </row>
    <row r="670">
      <c r="A670" s="407"/>
      <c r="B670" s="407"/>
      <c r="C670" s="407"/>
      <c r="D670" s="407"/>
      <c r="E670" s="407"/>
      <c r="F670" s="409"/>
      <c r="G670" s="407"/>
      <c r="H670" s="407"/>
      <c r="I670" s="409"/>
      <c r="J670" s="407"/>
      <c r="K670" s="407"/>
      <c r="L670" s="409"/>
      <c r="M670" s="407"/>
      <c r="N670" s="407"/>
      <c r="O670" s="409"/>
      <c r="P670" s="407"/>
      <c r="Q670" s="409"/>
      <c r="R670" s="407"/>
      <c r="S670" s="407"/>
      <c r="T670" s="407"/>
      <c r="U670" s="407"/>
      <c r="V670" s="407"/>
      <c r="W670" s="407"/>
      <c r="X670" s="407"/>
      <c r="Y670" s="407"/>
      <c r="Z670" s="407"/>
      <c r="AA670" s="407"/>
      <c r="AB670" s="407"/>
      <c r="AC670" s="407"/>
      <c r="AD670" s="407"/>
      <c r="AE670" s="407"/>
      <c r="AF670" s="407"/>
      <c r="AG670" s="407"/>
      <c r="AH670" s="407"/>
    </row>
    <row r="671">
      <c r="A671" s="407"/>
      <c r="B671" s="407"/>
      <c r="C671" s="407"/>
      <c r="D671" s="407"/>
      <c r="E671" s="407"/>
      <c r="F671" s="409"/>
      <c r="G671" s="407"/>
      <c r="H671" s="407"/>
      <c r="I671" s="409"/>
      <c r="J671" s="407"/>
      <c r="K671" s="407"/>
      <c r="L671" s="409"/>
      <c r="M671" s="407"/>
      <c r="N671" s="407"/>
      <c r="O671" s="409"/>
      <c r="P671" s="407"/>
      <c r="Q671" s="409"/>
      <c r="R671" s="407"/>
      <c r="S671" s="407"/>
      <c r="T671" s="407"/>
      <c r="U671" s="407"/>
      <c r="V671" s="407"/>
      <c r="W671" s="407"/>
      <c r="X671" s="407"/>
      <c r="Y671" s="407"/>
      <c r="Z671" s="407"/>
      <c r="AA671" s="407"/>
      <c r="AB671" s="407"/>
      <c r="AC671" s="407"/>
      <c r="AD671" s="407"/>
      <c r="AE671" s="407"/>
      <c r="AF671" s="407"/>
      <c r="AG671" s="407"/>
      <c r="AH671" s="407"/>
    </row>
    <row r="672">
      <c r="A672" s="407"/>
      <c r="B672" s="407"/>
      <c r="C672" s="407"/>
      <c r="D672" s="407"/>
      <c r="E672" s="407"/>
      <c r="F672" s="409"/>
      <c r="G672" s="407"/>
      <c r="H672" s="407"/>
      <c r="I672" s="409"/>
      <c r="J672" s="407"/>
      <c r="K672" s="407"/>
      <c r="L672" s="409"/>
      <c r="M672" s="407"/>
      <c r="N672" s="407"/>
      <c r="O672" s="409"/>
      <c r="P672" s="407"/>
      <c r="Q672" s="409"/>
      <c r="R672" s="407"/>
      <c r="S672" s="407"/>
      <c r="T672" s="407"/>
      <c r="U672" s="407"/>
      <c r="V672" s="407"/>
      <c r="W672" s="407"/>
      <c r="X672" s="407"/>
      <c r="Y672" s="407"/>
      <c r="Z672" s="407"/>
      <c r="AA672" s="407"/>
      <c r="AB672" s="407"/>
      <c r="AC672" s="407"/>
      <c r="AD672" s="407"/>
      <c r="AE672" s="407"/>
      <c r="AF672" s="407"/>
      <c r="AG672" s="407"/>
      <c r="AH672" s="407"/>
    </row>
    <row r="673">
      <c r="A673" s="407"/>
      <c r="B673" s="407"/>
      <c r="C673" s="407"/>
      <c r="D673" s="407"/>
      <c r="E673" s="407"/>
      <c r="F673" s="409"/>
      <c r="G673" s="407"/>
      <c r="H673" s="407"/>
      <c r="I673" s="409"/>
      <c r="J673" s="407"/>
      <c r="K673" s="407"/>
      <c r="L673" s="409"/>
      <c r="M673" s="407"/>
      <c r="N673" s="407"/>
      <c r="O673" s="409"/>
      <c r="P673" s="407"/>
      <c r="Q673" s="409"/>
      <c r="R673" s="407"/>
      <c r="S673" s="407"/>
      <c r="T673" s="407"/>
      <c r="U673" s="407"/>
      <c r="V673" s="407"/>
      <c r="W673" s="407"/>
      <c r="X673" s="407"/>
      <c r="Y673" s="407"/>
      <c r="Z673" s="407"/>
      <c r="AA673" s="407"/>
      <c r="AB673" s="407"/>
      <c r="AC673" s="407"/>
      <c r="AD673" s="407"/>
      <c r="AE673" s="407"/>
      <c r="AF673" s="407"/>
      <c r="AG673" s="407"/>
      <c r="AH673" s="407"/>
    </row>
    <row r="674">
      <c r="A674" s="407"/>
      <c r="B674" s="407"/>
      <c r="C674" s="407"/>
      <c r="D674" s="407"/>
      <c r="E674" s="407"/>
      <c r="F674" s="409"/>
      <c r="G674" s="407"/>
      <c r="H674" s="407"/>
      <c r="I674" s="409"/>
      <c r="J674" s="407"/>
      <c r="K674" s="407"/>
      <c r="L674" s="409"/>
      <c r="M674" s="407"/>
      <c r="N674" s="407"/>
      <c r="O674" s="409"/>
      <c r="P674" s="407"/>
      <c r="Q674" s="409"/>
      <c r="R674" s="407"/>
      <c r="S674" s="407"/>
      <c r="T674" s="407"/>
      <c r="U674" s="407"/>
      <c r="V674" s="407"/>
      <c r="W674" s="407"/>
      <c r="X674" s="407"/>
      <c r="Y674" s="407"/>
      <c r="Z674" s="407"/>
      <c r="AA674" s="407"/>
      <c r="AB674" s="407"/>
      <c r="AC674" s="407"/>
      <c r="AD674" s="407"/>
      <c r="AE674" s="407"/>
      <c r="AF674" s="407"/>
      <c r="AG674" s="407"/>
      <c r="AH674" s="407"/>
    </row>
    <row r="675">
      <c r="A675" s="407"/>
      <c r="B675" s="407"/>
      <c r="C675" s="407"/>
      <c r="D675" s="407"/>
      <c r="E675" s="407"/>
      <c r="F675" s="409"/>
      <c r="G675" s="407"/>
      <c r="H675" s="407"/>
      <c r="I675" s="409"/>
      <c r="J675" s="407"/>
      <c r="K675" s="407"/>
      <c r="L675" s="409"/>
      <c r="M675" s="407"/>
      <c r="N675" s="407"/>
      <c r="O675" s="409"/>
      <c r="P675" s="407"/>
      <c r="Q675" s="409"/>
      <c r="R675" s="407"/>
      <c r="S675" s="407"/>
      <c r="T675" s="407"/>
      <c r="U675" s="407"/>
      <c r="V675" s="407"/>
      <c r="W675" s="407"/>
      <c r="X675" s="407"/>
      <c r="Y675" s="407"/>
      <c r="Z675" s="407"/>
      <c r="AA675" s="407"/>
      <c r="AB675" s="407"/>
      <c r="AC675" s="407"/>
      <c r="AD675" s="407"/>
      <c r="AE675" s="407"/>
      <c r="AF675" s="407"/>
      <c r="AG675" s="407"/>
      <c r="AH675" s="407"/>
    </row>
    <row r="676">
      <c r="A676" s="407"/>
      <c r="B676" s="407"/>
      <c r="C676" s="407"/>
      <c r="D676" s="407"/>
      <c r="E676" s="407"/>
      <c r="F676" s="409"/>
      <c r="G676" s="407"/>
      <c r="H676" s="407"/>
      <c r="I676" s="409"/>
      <c r="J676" s="407"/>
      <c r="K676" s="407"/>
      <c r="L676" s="409"/>
      <c r="M676" s="407"/>
      <c r="N676" s="407"/>
      <c r="O676" s="409"/>
      <c r="P676" s="407"/>
      <c r="Q676" s="409"/>
      <c r="R676" s="407"/>
      <c r="S676" s="407"/>
      <c r="T676" s="407"/>
      <c r="U676" s="407"/>
      <c r="V676" s="407"/>
      <c r="W676" s="407"/>
      <c r="X676" s="407"/>
      <c r="Y676" s="407"/>
      <c r="Z676" s="407"/>
      <c r="AA676" s="407"/>
      <c r="AB676" s="407"/>
      <c r="AC676" s="407"/>
      <c r="AD676" s="407"/>
      <c r="AE676" s="407"/>
      <c r="AF676" s="407"/>
      <c r="AG676" s="407"/>
      <c r="AH676" s="407"/>
    </row>
    <row r="677">
      <c r="A677" s="407"/>
      <c r="B677" s="407"/>
      <c r="C677" s="407"/>
      <c r="D677" s="407"/>
      <c r="E677" s="407"/>
      <c r="F677" s="409"/>
      <c r="G677" s="407"/>
      <c r="H677" s="407"/>
      <c r="I677" s="409"/>
      <c r="J677" s="407"/>
      <c r="K677" s="407"/>
      <c r="L677" s="409"/>
      <c r="M677" s="407"/>
      <c r="N677" s="407"/>
      <c r="O677" s="409"/>
      <c r="P677" s="407"/>
      <c r="Q677" s="409"/>
      <c r="R677" s="407"/>
      <c r="S677" s="407"/>
      <c r="T677" s="407"/>
      <c r="U677" s="407"/>
      <c r="V677" s="407"/>
      <c r="W677" s="407"/>
      <c r="X677" s="407"/>
      <c r="Y677" s="407"/>
      <c r="Z677" s="407"/>
      <c r="AA677" s="407"/>
      <c r="AB677" s="407"/>
      <c r="AC677" s="407"/>
      <c r="AD677" s="407"/>
      <c r="AE677" s="407"/>
      <c r="AF677" s="407"/>
      <c r="AG677" s="407"/>
      <c r="AH677" s="407"/>
    </row>
    <row r="678">
      <c r="A678" s="407"/>
      <c r="B678" s="407"/>
      <c r="C678" s="407"/>
      <c r="D678" s="407"/>
      <c r="E678" s="407"/>
      <c r="F678" s="409"/>
      <c r="G678" s="407"/>
      <c r="H678" s="407"/>
      <c r="I678" s="409"/>
      <c r="J678" s="407"/>
      <c r="K678" s="407"/>
      <c r="L678" s="409"/>
      <c r="M678" s="407"/>
      <c r="N678" s="407"/>
      <c r="O678" s="409"/>
      <c r="P678" s="407"/>
      <c r="Q678" s="409"/>
      <c r="R678" s="407"/>
      <c r="S678" s="407"/>
      <c r="T678" s="407"/>
      <c r="U678" s="407"/>
      <c r="V678" s="407"/>
      <c r="W678" s="407"/>
      <c r="X678" s="407"/>
      <c r="Y678" s="407"/>
      <c r="Z678" s="407"/>
      <c r="AA678" s="407"/>
      <c r="AB678" s="407"/>
      <c r="AC678" s="407"/>
      <c r="AD678" s="407"/>
      <c r="AE678" s="407"/>
      <c r="AF678" s="407"/>
      <c r="AG678" s="407"/>
      <c r="AH678" s="407"/>
    </row>
    <row r="679">
      <c r="A679" s="407"/>
      <c r="B679" s="407"/>
      <c r="C679" s="407"/>
      <c r="D679" s="407"/>
      <c r="E679" s="407"/>
      <c r="F679" s="409"/>
      <c r="G679" s="407"/>
      <c r="H679" s="407"/>
      <c r="I679" s="409"/>
      <c r="J679" s="407"/>
      <c r="K679" s="407"/>
      <c r="L679" s="409"/>
      <c r="M679" s="407"/>
      <c r="N679" s="407"/>
      <c r="O679" s="409"/>
      <c r="P679" s="407"/>
      <c r="Q679" s="409"/>
      <c r="R679" s="407"/>
      <c r="S679" s="407"/>
      <c r="T679" s="407"/>
      <c r="U679" s="407"/>
      <c r="V679" s="407"/>
      <c r="W679" s="407"/>
      <c r="X679" s="407"/>
      <c r="Y679" s="407"/>
      <c r="Z679" s="407"/>
      <c r="AA679" s="407"/>
      <c r="AB679" s="407"/>
      <c r="AC679" s="407"/>
      <c r="AD679" s="407"/>
      <c r="AE679" s="407"/>
      <c r="AF679" s="407"/>
      <c r="AG679" s="407"/>
      <c r="AH679" s="407"/>
    </row>
    <row r="680">
      <c r="A680" s="407"/>
      <c r="B680" s="407"/>
      <c r="C680" s="407"/>
      <c r="D680" s="407"/>
      <c r="E680" s="407"/>
      <c r="F680" s="409"/>
      <c r="G680" s="407"/>
      <c r="H680" s="407"/>
      <c r="I680" s="409"/>
      <c r="J680" s="407"/>
      <c r="K680" s="407"/>
      <c r="L680" s="409"/>
      <c r="M680" s="407"/>
      <c r="N680" s="407"/>
      <c r="O680" s="409"/>
      <c r="P680" s="407"/>
      <c r="Q680" s="409"/>
      <c r="R680" s="407"/>
      <c r="S680" s="407"/>
      <c r="T680" s="407"/>
      <c r="U680" s="407"/>
      <c r="V680" s="407"/>
      <c r="W680" s="407"/>
      <c r="X680" s="407"/>
      <c r="Y680" s="407"/>
      <c r="Z680" s="407"/>
      <c r="AA680" s="407"/>
      <c r="AB680" s="407"/>
      <c r="AC680" s="407"/>
      <c r="AD680" s="407"/>
      <c r="AE680" s="407"/>
      <c r="AF680" s="407"/>
      <c r="AG680" s="407"/>
      <c r="AH680" s="407"/>
    </row>
    <row r="681">
      <c r="A681" s="407"/>
      <c r="B681" s="407"/>
      <c r="C681" s="407"/>
      <c r="D681" s="407"/>
      <c r="E681" s="407"/>
      <c r="F681" s="409"/>
      <c r="G681" s="407"/>
      <c r="H681" s="407"/>
      <c r="I681" s="409"/>
      <c r="J681" s="407"/>
      <c r="K681" s="407"/>
      <c r="L681" s="409"/>
      <c r="M681" s="407"/>
      <c r="N681" s="407"/>
      <c r="O681" s="409"/>
      <c r="P681" s="407"/>
      <c r="Q681" s="409"/>
      <c r="R681" s="407"/>
      <c r="S681" s="407"/>
      <c r="T681" s="407"/>
      <c r="U681" s="407"/>
      <c r="V681" s="407"/>
      <c r="W681" s="407"/>
      <c r="X681" s="407"/>
      <c r="Y681" s="407"/>
      <c r="Z681" s="407"/>
      <c r="AA681" s="407"/>
      <c r="AB681" s="407"/>
      <c r="AC681" s="407"/>
      <c r="AD681" s="407"/>
      <c r="AE681" s="407"/>
      <c r="AF681" s="407"/>
      <c r="AG681" s="407"/>
      <c r="AH681" s="407"/>
    </row>
    <row r="682">
      <c r="A682" s="407"/>
      <c r="B682" s="407"/>
      <c r="C682" s="407"/>
      <c r="D682" s="407"/>
      <c r="E682" s="407"/>
      <c r="F682" s="409"/>
      <c r="G682" s="407"/>
      <c r="H682" s="407"/>
      <c r="I682" s="409"/>
      <c r="J682" s="407"/>
      <c r="K682" s="407"/>
      <c r="L682" s="409"/>
      <c r="M682" s="407"/>
      <c r="N682" s="407"/>
      <c r="O682" s="409"/>
      <c r="P682" s="407"/>
      <c r="Q682" s="409"/>
      <c r="R682" s="407"/>
      <c r="S682" s="407"/>
      <c r="T682" s="407"/>
      <c r="U682" s="407"/>
      <c r="V682" s="407"/>
      <c r="W682" s="407"/>
      <c r="X682" s="407"/>
      <c r="Y682" s="407"/>
      <c r="Z682" s="407"/>
      <c r="AA682" s="407"/>
      <c r="AB682" s="407"/>
      <c r="AC682" s="407"/>
      <c r="AD682" s="407"/>
      <c r="AE682" s="407"/>
      <c r="AF682" s="407"/>
      <c r="AG682" s="407"/>
      <c r="AH682" s="407"/>
    </row>
    <row r="683">
      <c r="A683" s="407"/>
      <c r="B683" s="407"/>
      <c r="C683" s="407"/>
      <c r="D683" s="407"/>
      <c r="E683" s="407"/>
      <c r="F683" s="409"/>
      <c r="G683" s="407"/>
      <c r="H683" s="407"/>
      <c r="I683" s="409"/>
      <c r="J683" s="407"/>
      <c r="K683" s="407"/>
      <c r="L683" s="409"/>
      <c r="M683" s="407"/>
      <c r="N683" s="407"/>
      <c r="O683" s="409"/>
      <c r="P683" s="407"/>
      <c r="Q683" s="409"/>
      <c r="R683" s="407"/>
      <c r="S683" s="407"/>
      <c r="T683" s="407"/>
      <c r="U683" s="407"/>
      <c r="V683" s="407"/>
      <c r="W683" s="407"/>
      <c r="X683" s="407"/>
      <c r="Y683" s="407"/>
      <c r="Z683" s="407"/>
      <c r="AA683" s="407"/>
      <c r="AB683" s="407"/>
      <c r="AC683" s="407"/>
      <c r="AD683" s="407"/>
      <c r="AE683" s="407"/>
      <c r="AF683" s="407"/>
      <c r="AG683" s="407"/>
      <c r="AH683" s="407"/>
    </row>
    <row r="684">
      <c r="A684" s="407"/>
      <c r="B684" s="407"/>
      <c r="C684" s="407"/>
      <c r="D684" s="407"/>
      <c r="E684" s="407"/>
      <c r="F684" s="409"/>
      <c r="G684" s="407"/>
      <c r="H684" s="407"/>
      <c r="I684" s="409"/>
      <c r="J684" s="407"/>
      <c r="K684" s="407"/>
      <c r="L684" s="409"/>
      <c r="M684" s="407"/>
      <c r="N684" s="407"/>
      <c r="O684" s="409"/>
      <c r="P684" s="407"/>
      <c r="Q684" s="409"/>
      <c r="R684" s="407"/>
      <c r="S684" s="407"/>
      <c r="T684" s="407"/>
      <c r="U684" s="407"/>
      <c r="V684" s="407"/>
      <c r="W684" s="407"/>
      <c r="X684" s="407"/>
      <c r="Y684" s="407"/>
      <c r="Z684" s="407"/>
      <c r="AA684" s="407"/>
      <c r="AB684" s="407"/>
      <c r="AC684" s="407"/>
      <c r="AD684" s="407"/>
      <c r="AE684" s="407"/>
      <c r="AF684" s="407"/>
      <c r="AG684" s="407"/>
      <c r="AH684" s="407"/>
    </row>
    <row r="685">
      <c r="A685" s="407"/>
      <c r="B685" s="407"/>
      <c r="C685" s="407"/>
      <c r="D685" s="407"/>
      <c r="E685" s="407"/>
      <c r="F685" s="409"/>
      <c r="G685" s="407"/>
      <c r="H685" s="407"/>
      <c r="I685" s="409"/>
      <c r="J685" s="407"/>
      <c r="K685" s="407"/>
      <c r="L685" s="409"/>
      <c r="M685" s="407"/>
      <c r="N685" s="407"/>
      <c r="O685" s="409"/>
      <c r="P685" s="407"/>
      <c r="Q685" s="409"/>
      <c r="R685" s="407"/>
      <c r="S685" s="407"/>
      <c r="T685" s="407"/>
      <c r="U685" s="407"/>
      <c r="V685" s="407"/>
      <c r="W685" s="407"/>
      <c r="X685" s="407"/>
      <c r="Y685" s="407"/>
      <c r="Z685" s="407"/>
      <c r="AA685" s="407"/>
      <c r="AB685" s="407"/>
      <c r="AC685" s="407"/>
      <c r="AD685" s="407"/>
      <c r="AE685" s="407"/>
      <c r="AF685" s="407"/>
      <c r="AG685" s="407"/>
      <c r="AH685" s="407"/>
    </row>
    <row r="686">
      <c r="A686" s="407"/>
      <c r="B686" s="407"/>
      <c r="C686" s="407"/>
      <c r="D686" s="407"/>
      <c r="E686" s="407"/>
      <c r="F686" s="409"/>
      <c r="G686" s="407"/>
      <c r="H686" s="407"/>
      <c r="I686" s="409"/>
      <c r="J686" s="407"/>
      <c r="K686" s="407"/>
      <c r="L686" s="409"/>
      <c r="M686" s="407"/>
      <c r="N686" s="407"/>
      <c r="O686" s="409"/>
      <c r="P686" s="407"/>
      <c r="Q686" s="409"/>
      <c r="R686" s="407"/>
      <c r="S686" s="407"/>
      <c r="T686" s="407"/>
      <c r="U686" s="407"/>
      <c r="V686" s="407"/>
      <c r="W686" s="407"/>
      <c r="X686" s="407"/>
      <c r="Y686" s="407"/>
      <c r="Z686" s="407"/>
      <c r="AA686" s="407"/>
      <c r="AB686" s="407"/>
      <c r="AC686" s="407"/>
      <c r="AD686" s="407"/>
      <c r="AE686" s="407"/>
      <c r="AF686" s="407"/>
      <c r="AG686" s="407"/>
      <c r="AH686" s="407"/>
    </row>
    <row r="687">
      <c r="A687" s="407"/>
      <c r="B687" s="407"/>
      <c r="C687" s="407"/>
      <c r="D687" s="407"/>
      <c r="E687" s="407"/>
      <c r="F687" s="409"/>
      <c r="G687" s="407"/>
      <c r="H687" s="407"/>
      <c r="I687" s="409"/>
      <c r="J687" s="407"/>
      <c r="K687" s="407"/>
      <c r="L687" s="409"/>
      <c r="M687" s="407"/>
      <c r="N687" s="407"/>
      <c r="O687" s="409"/>
      <c r="P687" s="407"/>
      <c r="Q687" s="409"/>
      <c r="R687" s="407"/>
      <c r="S687" s="407"/>
      <c r="T687" s="407"/>
      <c r="U687" s="407"/>
      <c r="V687" s="407"/>
      <c r="W687" s="407"/>
      <c r="X687" s="407"/>
      <c r="Y687" s="407"/>
      <c r="Z687" s="407"/>
      <c r="AA687" s="407"/>
      <c r="AB687" s="407"/>
      <c r="AC687" s="407"/>
      <c r="AD687" s="407"/>
      <c r="AE687" s="407"/>
      <c r="AF687" s="407"/>
      <c r="AG687" s="407"/>
      <c r="AH687" s="407"/>
    </row>
    <row r="688">
      <c r="A688" s="407"/>
      <c r="B688" s="407"/>
      <c r="C688" s="407"/>
      <c r="D688" s="407"/>
      <c r="E688" s="407"/>
      <c r="F688" s="409"/>
      <c r="G688" s="407"/>
      <c r="H688" s="407"/>
      <c r="I688" s="409"/>
      <c r="J688" s="407"/>
      <c r="K688" s="407"/>
      <c r="L688" s="409"/>
      <c r="M688" s="407"/>
      <c r="N688" s="407"/>
      <c r="O688" s="409"/>
      <c r="P688" s="407"/>
      <c r="Q688" s="409"/>
      <c r="R688" s="407"/>
      <c r="S688" s="407"/>
      <c r="T688" s="407"/>
      <c r="U688" s="407"/>
      <c r="V688" s="407"/>
      <c r="W688" s="407"/>
      <c r="X688" s="407"/>
      <c r="Y688" s="407"/>
      <c r="Z688" s="407"/>
      <c r="AA688" s="407"/>
      <c r="AB688" s="407"/>
      <c r="AC688" s="407"/>
      <c r="AD688" s="407"/>
      <c r="AE688" s="407"/>
      <c r="AF688" s="407"/>
      <c r="AG688" s="407"/>
      <c r="AH688" s="407"/>
    </row>
    <row r="689">
      <c r="A689" s="407"/>
      <c r="B689" s="407"/>
      <c r="C689" s="407"/>
      <c r="D689" s="407"/>
      <c r="E689" s="407"/>
      <c r="F689" s="409"/>
      <c r="G689" s="407"/>
      <c r="H689" s="407"/>
      <c r="I689" s="409"/>
      <c r="J689" s="407"/>
      <c r="K689" s="407"/>
      <c r="L689" s="409"/>
      <c r="M689" s="407"/>
      <c r="N689" s="407"/>
      <c r="O689" s="409"/>
      <c r="P689" s="407"/>
      <c r="Q689" s="409"/>
      <c r="R689" s="407"/>
      <c r="S689" s="407"/>
      <c r="T689" s="407"/>
      <c r="U689" s="407"/>
      <c r="V689" s="407"/>
      <c r="W689" s="407"/>
      <c r="X689" s="407"/>
      <c r="Y689" s="407"/>
      <c r="Z689" s="407"/>
      <c r="AA689" s="407"/>
      <c r="AB689" s="407"/>
      <c r="AC689" s="407"/>
      <c r="AD689" s="407"/>
      <c r="AE689" s="407"/>
      <c r="AF689" s="407"/>
      <c r="AG689" s="407"/>
      <c r="AH689" s="407"/>
    </row>
    <row r="690">
      <c r="A690" s="407"/>
      <c r="B690" s="407"/>
      <c r="C690" s="407"/>
      <c r="D690" s="407"/>
      <c r="E690" s="407"/>
      <c r="F690" s="409"/>
      <c r="G690" s="407"/>
      <c r="H690" s="407"/>
      <c r="I690" s="409"/>
      <c r="J690" s="407"/>
      <c r="K690" s="407"/>
      <c r="L690" s="409"/>
      <c r="M690" s="407"/>
      <c r="N690" s="407"/>
      <c r="O690" s="409"/>
      <c r="P690" s="407"/>
      <c r="Q690" s="409"/>
      <c r="R690" s="407"/>
      <c r="S690" s="407"/>
      <c r="T690" s="407"/>
      <c r="U690" s="407"/>
      <c r="V690" s="407"/>
      <c r="W690" s="407"/>
      <c r="X690" s="407"/>
      <c r="Y690" s="407"/>
      <c r="Z690" s="407"/>
      <c r="AA690" s="407"/>
      <c r="AB690" s="407"/>
      <c r="AC690" s="407"/>
      <c r="AD690" s="407"/>
      <c r="AE690" s="407"/>
      <c r="AF690" s="407"/>
      <c r="AG690" s="407"/>
      <c r="AH690" s="407"/>
    </row>
    <row r="691">
      <c r="A691" s="407"/>
      <c r="B691" s="407"/>
      <c r="C691" s="407"/>
      <c r="D691" s="407"/>
      <c r="E691" s="407"/>
      <c r="F691" s="409"/>
      <c r="G691" s="407"/>
      <c r="H691" s="407"/>
      <c r="I691" s="409"/>
      <c r="J691" s="407"/>
      <c r="K691" s="407"/>
      <c r="L691" s="409"/>
      <c r="M691" s="407"/>
      <c r="N691" s="407"/>
      <c r="O691" s="409"/>
      <c r="P691" s="407"/>
      <c r="Q691" s="409"/>
      <c r="R691" s="407"/>
      <c r="S691" s="407"/>
      <c r="T691" s="407"/>
      <c r="U691" s="407"/>
      <c r="V691" s="407"/>
      <c r="W691" s="407"/>
      <c r="X691" s="407"/>
      <c r="Y691" s="407"/>
      <c r="Z691" s="407"/>
      <c r="AA691" s="407"/>
      <c r="AB691" s="407"/>
      <c r="AC691" s="407"/>
      <c r="AD691" s="407"/>
      <c r="AE691" s="407"/>
      <c r="AF691" s="407"/>
      <c r="AG691" s="407"/>
      <c r="AH691" s="407"/>
    </row>
    <row r="692">
      <c r="A692" s="407"/>
      <c r="B692" s="407"/>
      <c r="C692" s="407"/>
      <c r="D692" s="407"/>
      <c r="E692" s="407"/>
      <c r="F692" s="409"/>
      <c r="G692" s="407"/>
      <c r="H692" s="407"/>
      <c r="I692" s="409"/>
      <c r="J692" s="407"/>
      <c r="K692" s="407"/>
      <c r="L692" s="409"/>
      <c r="M692" s="407"/>
      <c r="N692" s="407"/>
      <c r="O692" s="409"/>
      <c r="P692" s="407"/>
      <c r="Q692" s="409"/>
      <c r="R692" s="407"/>
      <c r="S692" s="407"/>
      <c r="T692" s="407"/>
      <c r="U692" s="407"/>
      <c r="V692" s="407"/>
      <c r="W692" s="407"/>
      <c r="X692" s="407"/>
      <c r="Y692" s="407"/>
      <c r="Z692" s="407"/>
      <c r="AA692" s="407"/>
      <c r="AB692" s="407"/>
      <c r="AC692" s="407"/>
      <c r="AD692" s="407"/>
      <c r="AE692" s="407"/>
      <c r="AF692" s="407"/>
      <c r="AG692" s="407"/>
      <c r="AH692" s="407"/>
    </row>
    <row r="693">
      <c r="A693" s="407"/>
      <c r="B693" s="407"/>
      <c r="C693" s="407"/>
      <c r="D693" s="407"/>
      <c r="E693" s="407"/>
      <c r="F693" s="409"/>
      <c r="G693" s="407"/>
      <c r="H693" s="407"/>
      <c r="I693" s="409"/>
      <c r="J693" s="407"/>
      <c r="K693" s="407"/>
      <c r="L693" s="409"/>
      <c r="M693" s="407"/>
      <c r="N693" s="407"/>
      <c r="O693" s="409"/>
      <c r="P693" s="407"/>
      <c r="Q693" s="409"/>
      <c r="R693" s="407"/>
      <c r="S693" s="407"/>
      <c r="T693" s="407"/>
      <c r="U693" s="407"/>
      <c r="V693" s="407"/>
      <c r="W693" s="407"/>
      <c r="X693" s="407"/>
      <c r="Y693" s="407"/>
      <c r="Z693" s="407"/>
      <c r="AA693" s="407"/>
      <c r="AB693" s="407"/>
      <c r="AC693" s="407"/>
      <c r="AD693" s="407"/>
      <c r="AE693" s="407"/>
      <c r="AF693" s="407"/>
      <c r="AG693" s="407"/>
      <c r="AH693" s="407"/>
    </row>
    <row r="694">
      <c r="A694" s="407"/>
      <c r="B694" s="407"/>
      <c r="C694" s="407"/>
      <c r="D694" s="407"/>
      <c r="E694" s="407"/>
      <c r="F694" s="409"/>
      <c r="G694" s="407"/>
      <c r="H694" s="407"/>
      <c r="I694" s="409"/>
      <c r="J694" s="407"/>
      <c r="K694" s="407"/>
      <c r="L694" s="409"/>
      <c r="M694" s="407"/>
      <c r="N694" s="407"/>
      <c r="O694" s="409"/>
      <c r="P694" s="407"/>
      <c r="Q694" s="409"/>
      <c r="R694" s="407"/>
      <c r="S694" s="407"/>
      <c r="T694" s="407"/>
      <c r="U694" s="407"/>
      <c r="V694" s="407"/>
      <c r="W694" s="407"/>
      <c r="X694" s="407"/>
      <c r="Y694" s="407"/>
      <c r="Z694" s="407"/>
      <c r="AA694" s="407"/>
      <c r="AB694" s="407"/>
      <c r="AC694" s="407"/>
      <c r="AD694" s="407"/>
      <c r="AE694" s="407"/>
      <c r="AF694" s="407"/>
      <c r="AG694" s="407"/>
      <c r="AH694" s="407"/>
    </row>
    <row r="695">
      <c r="A695" s="407"/>
      <c r="B695" s="407"/>
      <c r="C695" s="407"/>
      <c r="D695" s="407"/>
      <c r="E695" s="407"/>
      <c r="F695" s="409"/>
      <c r="G695" s="407"/>
      <c r="H695" s="407"/>
      <c r="I695" s="409"/>
      <c r="J695" s="407"/>
      <c r="K695" s="407"/>
      <c r="L695" s="409"/>
      <c r="M695" s="407"/>
      <c r="N695" s="407"/>
      <c r="O695" s="409"/>
      <c r="P695" s="407"/>
      <c r="Q695" s="409"/>
      <c r="R695" s="407"/>
      <c r="S695" s="407"/>
      <c r="T695" s="407"/>
      <c r="U695" s="407"/>
      <c r="V695" s="407"/>
      <c r="W695" s="407"/>
      <c r="X695" s="407"/>
      <c r="Y695" s="407"/>
      <c r="Z695" s="407"/>
      <c r="AA695" s="407"/>
      <c r="AB695" s="407"/>
      <c r="AC695" s="407"/>
      <c r="AD695" s="407"/>
      <c r="AE695" s="407"/>
      <c r="AF695" s="407"/>
      <c r="AG695" s="407"/>
      <c r="AH695" s="407"/>
    </row>
    <row r="696">
      <c r="A696" s="407"/>
      <c r="B696" s="407"/>
      <c r="C696" s="407"/>
      <c r="D696" s="407"/>
      <c r="E696" s="407"/>
      <c r="F696" s="409"/>
      <c r="G696" s="407"/>
      <c r="H696" s="407"/>
      <c r="I696" s="409"/>
      <c r="J696" s="407"/>
      <c r="K696" s="407"/>
      <c r="L696" s="409"/>
      <c r="M696" s="407"/>
      <c r="N696" s="407"/>
      <c r="O696" s="409"/>
      <c r="P696" s="407"/>
      <c r="Q696" s="409"/>
      <c r="R696" s="407"/>
      <c r="S696" s="407"/>
      <c r="T696" s="407"/>
      <c r="U696" s="407"/>
      <c r="V696" s="407"/>
      <c r="W696" s="407"/>
      <c r="X696" s="407"/>
      <c r="Y696" s="407"/>
      <c r="Z696" s="407"/>
      <c r="AA696" s="407"/>
      <c r="AB696" s="407"/>
      <c r="AC696" s="407"/>
      <c r="AD696" s="407"/>
      <c r="AE696" s="407"/>
      <c r="AF696" s="407"/>
      <c r="AG696" s="407"/>
      <c r="AH696" s="407"/>
    </row>
    <row r="697">
      <c r="A697" s="407"/>
      <c r="B697" s="407"/>
      <c r="C697" s="407"/>
      <c r="D697" s="407"/>
      <c r="E697" s="407"/>
      <c r="F697" s="409"/>
      <c r="G697" s="407"/>
      <c r="H697" s="407"/>
      <c r="I697" s="409"/>
      <c r="J697" s="407"/>
      <c r="K697" s="407"/>
      <c r="L697" s="409"/>
      <c r="M697" s="407"/>
      <c r="N697" s="407"/>
      <c r="O697" s="409"/>
      <c r="P697" s="407"/>
      <c r="Q697" s="409"/>
      <c r="R697" s="407"/>
      <c r="S697" s="407"/>
      <c r="T697" s="407"/>
      <c r="U697" s="407"/>
      <c r="V697" s="407"/>
      <c r="W697" s="407"/>
      <c r="X697" s="407"/>
      <c r="Y697" s="407"/>
      <c r="Z697" s="407"/>
      <c r="AA697" s="407"/>
      <c r="AB697" s="407"/>
      <c r="AC697" s="407"/>
      <c r="AD697" s="407"/>
      <c r="AE697" s="407"/>
      <c r="AF697" s="407"/>
      <c r="AG697" s="407"/>
      <c r="AH697" s="407"/>
    </row>
    <row r="698">
      <c r="A698" s="407"/>
      <c r="B698" s="407"/>
      <c r="C698" s="407"/>
      <c r="D698" s="407"/>
      <c r="E698" s="407"/>
      <c r="F698" s="409"/>
      <c r="G698" s="407"/>
      <c r="H698" s="407"/>
      <c r="I698" s="409"/>
      <c r="J698" s="407"/>
      <c r="K698" s="407"/>
      <c r="L698" s="409"/>
      <c r="M698" s="407"/>
      <c r="N698" s="407"/>
      <c r="O698" s="409"/>
      <c r="P698" s="407"/>
      <c r="Q698" s="409"/>
      <c r="R698" s="407"/>
      <c r="S698" s="407"/>
      <c r="T698" s="407"/>
      <c r="U698" s="407"/>
      <c r="V698" s="407"/>
      <c r="W698" s="407"/>
      <c r="X698" s="407"/>
      <c r="Y698" s="407"/>
      <c r="Z698" s="407"/>
      <c r="AA698" s="407"/>
      <c r="AB698" s="407"/>
      <c r="AC698" s="407"/>
      <c r="AD698" s="407"/>
      <c r="AE698" s="407"/>
      <c r="AF698" s="407"/>
      <c r="AG698" s="407"/>
      <c r="AH698" s="407"/>
    </row>
    <row r="699">
      <c r="A699" s="407"/>
      <c r="B699" s="407"/>
      <c r="C699" s="407"/>
      <c r="D699" s="407"/>
      <c r="E699" s="407"/>
      <c r="F699" s="409"/>
      <c r="G699" s="407"/>
      <c r="H699" s="407"/>
      <c r="I699" s="409"/>
      <c r="J699" s="407"/>
      <c r="K699" s="407"/>
      <c r="L699" s="409"/>
      <c r="M699" s="407"/>
      <c r="N699" s="407"/>
      <c r="O699" s="409"/>
      <c r="P699" s="407"/>
      <c r="Q699" s="409"/>
      <c r="R699" s="407"/>
      <c r="S699" s="407"/>
      <c r="T699" s="407"/>
      <c r="U699" s="407"/>
      <c r="V699" s="407"/>
      <c r="W699" s="407"/>
      <c r="X699" s="407"/>
      <c r="Y699" s="407"/>
      <c r="Z699" s="407"/>
      <c r="AA699" s="407"/>
      <c r="AB699" s="407"/>
      <c r="AC699" s="407"/>
      <c r="AD699" s="407"/>
      <c r="AE699" s="407"/>
      <c r="AF699" s="407"/>
      <c r="AG699" s="407"/>
      <c r="AH699" s="407"/>
    </row>
    <row r="700">
      <c r="A700" s="407"/>
      <c r="B700" s="407"/>
      <c r="C700" s="407"/>
      <c r="D700" s="407"/>
      <c r="E700" s="407"/>
      <c r="F700" s="409"/>
      <c r="G700" s="407"/>
      <c r="H700" s="407"/>
      <c r="I700" s="409"/>
      <c r="J700" s="407"/>
      <c r="K700" s="407"/>
      <c r="L700" s="409"/>
      <c r="M700" s="407"/>
      <c r="N700" s="407"/>
      <c r="O700" s="409"/>
      <c r="P700" s="407"/>
      <c r="Q700" s="409"/>
      <c r="R700" s="407"/>
      <c r="S700" s="407"/>
      <c r="T700" s="407"/>
      <c r="U700" s="407"/>
      <c r="V700" s="407"/>
      <c r="W700" s="407"/>
      <c r="X700" s="407"/>
      <c r="Y700" s="407"/>
      <c r="Z700" s="407"/>
      <c r="AA700" s="407"/>
      <c r="AB700" s="407"/>
      <c r="AC700" s="407"/>
      <c r="AD700" s="407"/>
      <c r="AE700" s="407"/>
      <c r="AF700" s="407"/>
      <c r="AG700" s="407"/>
      <c r="AH700" s="407"/>
    </row>
    <row r="701">
      <c r="A701" s="407"/>
      <c r="B701" s="407"/>
      <c r="C701" s="407"/>
      <c r="D701" s="407"/>
      <c r="E701" s="407"/>
      <c r="F701" s="409"/>
      <c r="G701" s="407"/>
      <c r="H701" s="407"/>
      <c r="I701" s="409"/>
      <c r="J701" s="407"/>
      <c r="K701" s="407"/>
      <c r="L701" s="409"/>
      <c r="M701" s="407"/>
      <c r="N701" s="407"/>
      <c r="O701" s="409"/>
      <c r="P701" s="407"/>
      <c r="Q701" s="409"/>
      <c r="R701" s="407"/>
      <c r="S701" s="407"/>
      <c r="T701" s="407"/>
      <c r="U701" s="407"/>
      <c r="V701" s="407"/>
      <c r="W701" s="407"/>
      <c r="X701" s="407"/>
      <c r="Y701" s="407"/>
      <c r="Z701" s="407"/>
      <c r="AA701" s="407"/>
      <c r="AB701" s="407"/>
      <c r="AC701" s="407"/>
      <c r="AD701" s="407"/>
      <c r="AE701" s="407"/>
      <c r="AF701" s="407"/>
      <c r="AG701" s="407"/>
      <c r="AH701" s="407"/>
    </row>
    <row r="702">
      <c r="A702" s="407"/>
      <c r="B702" s="407"/>
      <c r="C702" s="407"/>
      <c r="D702" s="407"/>
      <c r="E702" s="407"/>
      <c r="F702" s="409"/>
      <c r="G702" s="407"/>
      <c r="H702" s="407"/>
      <c r="I702" s="409"/>
      <c r="J702" s="407"/>
      <c r="K702" s="407"/>
      <c r="L702" s="409"/>
      <c r="M702" s="407"/>
      <c r="N702" s="407"/>
      <c r="O702" s="409"/>
      <c r="P702" s="407"/>
      <c r="Q702" s="409"/>
      <c r="R702" s="407"/>
      <c r="S702" s="407"/>
      <c r="T702" s="407"/>
      <c r="U702" s="407"/>
      <c r="V702" s="407"/>
      <c r="W702" s="407"/>
      <c r="X702" s="407"/>
      <c r="Y702" s="407"/>
      <c r="Z702" s="407"/>
      <c r="AA702" s="407"/>
      <c r="AB702" s="407"/>
      <c r="AC702" s="407"/>
      <c r="AD702" s="407"/>
      <c r="AE702" s="407"/>
      <c r="AF702" s="407"/>
      <c r="AG702" s="407"/>
      <c r="AH702" s="407"/>
    </row>
    <row r="703">
      <c r="A703" s="407"/>
      <c r="B703" s="407"/>
      <c r="C703" s="407"/>
      <c r="D703" s="407"/>
      <c r="E703" s="407"/>
      <c r="F703" s="409"/>
      <c r="G703" s="407"/>
      <c r="H703" s="407"/>
      <c r="I703" s="409"/>
      <c r="J703" s="407"/>
      <c r="K703" s="407"/>
      <c r="L703" s="409"/>
      <c r="M703" s="407"/>
      <c r="N703" s="407"/>
      <c r="O703" s="409"/>
      <c r="P703" s="407"/>
      <c r="Q703" s="409"/>
      <c r="R703" s="407"/>
      <c r="S703" s="407"/>
      <c r="T703" s="407"/>
      <c r="U703" s="407"/>
      <c r="V703" s="407"/>
      <c r="W703" s="407"/>
      <c r="X703" s="407"/>
      <c r="Y703" s="407"/>
      <c r="Z703" s="407"/>
      <c r="AA703" s="407"/>
      <c r="AB703" s="407"/>
      <c r="AC703" s="407"/>
      <c r="AD703" s="407"/>
      <c r="AE703" s="407"/>
      <c r="AF703" s="407"/>
      <c r="AG703" s="407"/>
      <c r="AH703" s="407"/>
    </row>
    <row r="704">
      <c r="A704" s="407"/>
      <c r="B704" s="407"/>
      <c r="C704" s="407"/>
      <c r="D704" s="407"/>
      <c r="E704" s="407"/>
      <c r="F704" s="409"/>
      <c r="G704" s="407"/>
      <c r="H704" s="407"/>
      <c r="I704" s="409"/>
      <c r="J704" s="407"/>
      <c r="K704" s="407"/>
      <c r="L704" s="409"/>
      <c r="M704" s="407"/>
      <c r="N704" s="407"/>
      <c r="O704" s="409"/>
      <c r="P704" s="407"/>
      <c r="Q704" s="409"/>
      <c r="R704" s="407"/>
      <c r="S704" s="407"/>
      <c r="T704" s="407"/>
      <c r="U704" s="407"/>
      <c r="V704" s="407"/>
      <c r="W704" s="407"/>
      <c r="X704" s="407"/>
      <c r="Y704" s="407"/>
      <c r="Z704" s="407"/>
      <c r="AA704" s="407"/>
      <c r="AB704" s="407"/>
      <c r="AC704" s="407"/>
      <c r="AD704" s="407"/>
      <c r="AE704" s="407"/>
      <c r="AF704" s="407"/>
      <c r="AG704" s="407"/>
      <c r="AH704" s="407"/>
    </row>
    <row r="705">
      <c r="A705" s="407"/>
      <c r="B705" s="407"/>
      <c r="C705" s="407"/>
      <c r="D705" s="407"/>
      <c r="E705" s="407"/>
      <c r="F705" s="409"/>
      <c r="G705" s="407"/>
      <c r="H705" s="407"/>
      <c r="I705" s="409"/>
      <c r="J705" s="407"/>
      <c r="K705" s="407"/>
      <c r="L705" s="409"/>
      <c r="M705" s="407"/>
      <c r="N705" s="407"/>
      <c r="O705" s="409"/>
      <c r="P705" s="407"/>
      <c r="Q705" s="409"/>
      <c r="R705" s="407"/>
      <c r="S705" s="407"/>
      <c r="T705" s="407"/>
      <c r="U705" s="407"/>
      <c r="V705" s="407"/>
      <c r="W705" s="407"/>
      <c r="X705" s="407"/>
      <c r="Y705" s="407"/>
      <c r="Z705" s="407"/>
      <c r="AA705" s="407"/>
      <c r="AB705" s="407"/>
      <c r="AC705" s="407"/>
      <c r="AD705" s="407"/>
      <c r="AE705" s="407"/>
      <c r="AF705" s="407"/>
      <c r="AG705" s="407"/>
      <c r="AH705" s="407"/>
    </row>
    <row r="706">
      <c r="A706" s="407"/>
      <c r="B706" s="407"/>
      <c r="C706" s="407"/>
      <c r="D706" s="407"/>
      <c r="E706" s="407"/>
      <c r="F706" s="409"/>
      <c r="G706" s="407"/>
      <c r="H706" s="407"/>
      <c r="I706" s="409"/>
      <c r="J706" s="407"/>
      <c r="K706" s="407"/>
      <c r="L706" s="409"/>
      <c r="M706" s="407"/>
      <c r="N706" s="407"/>
      <c r="O706" s="409"/>
      <c r="P706" s="407"/>
      <c r="Q706" s="409"/>
      <c r="R706" s="407"/>
      <c r="S706" s="407"/>
      <c r="T706" s="407"/>
      <c r="U706" s="407"/>
      <c r="V706" s="407"/>
      <c r="W706" s="407"/>
      <c r="X706" s="407"/>
      <c r="Y706" s="407"/>
      <c r="Z706" s="407"/>
      <c r="AA706" s="407"/>
      <c r="AB706" s="407"/>
      <c r="AC706" s="407"/>
      <c r="AD706" s="407"/>
      <c r="AE706" s="407"/>
      <c r="AF706" s="407"/>
      <c r="AG706" s="407"/>
      <c r="AH706" s="407"/>
    </row>
    <row r="707">
      <c r="A707" s="407"/>
      <c r="B707" s="407"/>
      <c r="C707" s="407"/>
      <c r="D707" s="407"/>
      <c r="E707" s="407"/>
      <c r="F707" s="409"/>
      <c r="G707" s="407"/>
      <c r="H707" s="407"/>
      <c r="I707" s="409"/>
      <c r="J707" s="407"/>
      <c r="K707" s="407"/>
      <c r="L707" s="409"/>
      <c r="M707" s="407"/>
      <c r="N707" s="407"/>
      <c r="O707" s="409"/>
      <c r="P707" s="407"/>
      <c r="Q707" s="409"/>
      <c r="R707" s="407"/>
      <c r="S707" s="407"/>
      <c r="T707" s="407"/>
      <c r="U707" s="407"/>
      <c r="V707" s="407"/>
      <c r="W707" s="407"/>
      <c r="X707" s="407"/>
      <c r="Y707" s="407"/>
      <c r="Z707" s="407"/>
      <c r="AA707" s="407"/>
      <c r="AB707" s="407"/>
      <c r="AC707" s="407"/>
      <c r="AD707" s="407"/>
      <c r="AE707" s="407"/>
      <c r="AF707" s="407"/>
      <c r="AG707" s="407"/>
      <c r="AH707" s="407"/>
    </row>
    <row r="708">
      <c r="A708" s="407"/>
      <c r="B708" s="407"/>
      <c r="C708" s="407"/>
      <c r="D708" s="407"/>
      <c r="E708" s="407"/>
      <c r="F708" s="409"/>
      <c r="G708" s="407"/>
      <c r="H708" s="407"/>
      <c r="I708" s="409"/>
      <c r="J708" s="407"/>
      <c r="K708" s="407"/>
      <c r="L708" s="409"/>
      <c r="M708" s="407"/>
      <c r="N708" s="407"/>
      <c r="O708" s="409"/>
      <c r="P708" s="407"/>
      <c r="Q708" s="409"/>
      <c r="R708" s="407"/>
      <c r="S708" s="407"/>
      <c r="T708" s="407"/>
      <c r="U708" s="407"/>
      <c r="V708" s="407"/>
      <c r="W708" s="407"/>
      <c r="X708" s="407"/>
      <c r="Y708" s="407"/>
      <c r="Z708" s="407"/>
      <c r="AA708" s="407"/>
      <c r="AB708" s="407"/>
      <c r="AC708" s="407"/>
      <c r="AD708" s="407"/>
      <c r="AE708" s="407"/>
      <c r="AF708" s="407"/>
      <c r="AG708" s="407"/>
      <c r="AH708" s="407"/>
    </row>
    <row r="709">
      <c r="A709" s="407"/>
      <c r="B709" s="407"/>
      <c r="C709" s="407"/>
      <c r="D709" s="407"/>
      <c r="E709" s="407"/>
      <c r="F709" s="409"/>
      <c r="G709" s="407"/>
      <c r="H709" s="407"/>
      <c r="I709" s="409"/>
      <c r="J709" s="407"/>
      <c r="K709" s="407"/>
      <c r="L709" s="409"/>
      <c r="M709" s="407"/>
      <c r="N709" s="407"/>
      <c r="O709" s="409"/>
      <c r="P709" s="407"/>
      <c r="Q709" s="409"/>
      <c r="R709" s="407"/>
      <c r="S709" s="407"/>
      <c r="T709" s="407"/>
      <c r="U709" s="407"/>
      <c r="V709" s="407"/>
      <c r="W709" s="407"/>
      <c r="X709" s="407"/>
      <c r="Y709" s="407"/>
      <c r="Z709" s="407"/>
      <c r="AA709" s="407"/>
      <c r="AB709" s="407"/>
      <c r="AC709" s="407"/>
      <c r="AD709" s="407"/>
      <c r="AE709" s="407"/>
      <c r="AF709" s="407"/>
      <c r="AG709" s="407"/>
      <c r="AH709" s="407"/>
    </row>
    <row r="710">
      <c r="A710" s="407"/>
      <c r="B710" s="407"/>
      <c r="C710" s="407"/>
      <c r="D710" s="407"/>
      <c r="E710" s="407"/>
      <c r="F710" s="409"/>
      <c r="G710" s="407"/>
      <c r="H710" s="407"/>
      <c r="I710" s="409"/>
      <c r="J710" s="407"/>
      <c r="K710" s="407"/>
      <c r="L710" s="409"/>
      <c r="M710" s="407"/>
      <c r="N710" s="407"/>
      <c r="O710" s="409"/>
      <c r="P710" s="407"/>
      <c r="Q710" s="409"/>
      <c r="R710" s="407"/>
      <c r="S710" s="407"/>
      <c r="T710" s="407"/>
      <c r="U710" s="407"/>
      <c r="V710" s="407"/>
      <c r="W710" s="407"/>
      <c r="X710" s="407"/>
      <c r="Y710" s="407"/>
      <c r="Z710" s="407"/>
      <c r="AA710" s="407"/>
      <c r="AB710" s="407"/>
      <c r="AC710" s="407"/>
      <c r="AD710" s="407"/>
      <c r="AE710" s="407"/>
      <c r="AF710" s="407"/>
      <c r="AG710" s="407"/>
      <c r="AH710" s="407"/>
    </row>
    <row r="711">
      <c r="A711" s="407"/>
      <c r="B711" s="407"/>
      <c r="C711" s="407"/>
      <c r="D711" s="407"/>
      <c r="E711" s="407"/>
      <c r="F711" s="409"/>
      <c r="G711" s="407"/>
      <c r="H711" s="407"/>
      <c r="I711" s="409"/>
      <c r="J711" s="407"/>
      <c r="K711" s="407"/>
      <c r="L711" s="409"/>
      <c r="M711" s="407"/>
      <c r="N711" s="407"/>
      <c r="O711" s="409"/>
      <c r="P711" s="407"/>
      <c r="Q711" s="409"/>
      <c r="R711" s="407"/>
      <c r="S711" s="407"/>
      <c r="T711" s="407"/>
      <c r="U711" s="407"/>
      <c r="V711" s="407"/>
      <c r="W711" s="407"/>
      <c r="X711" s="407"/>
      <c r="Y711" s="407"/>
      <c r="Z711" s="407"/>
      <c r="AA711" s="407"/>
      <c r="AB711" s="407"/>
      <c r="AC711" s="407"/>
      <c r="AD711" s="407"/>
      <c r="AE711" s="407"/>
      <c r="AF711" s="407"/>
      <c r="AG711" s="407"/>
      <c r="AH711" s="407"/>
    </row>
    <row r="712">
      <c r="A712" s="407"/>
      <c r="B712" s="407"/>
      <c r="C712" s="407"/>
      <c r="D712" s="407"/>
      <c r="E712" s="407"/>
      <c r="F712" s="409"/>
      <c r="G712" s="407"/>
      <c r="H712" s="407"/>
      <c r="I712" s="409"/>
      <c r="J712" s="407"/>
      <c r="K712" s="407"/>
      <c r="L712" s="409"/>
      <c r="M712" s="407"/>
      <c r="N712" s="407"/>
      <c r="O712" s="409"/>
      <c r="P712" s="407"/>
      <c r="Q712" s="409"/>
      <c r="R712" s="407"/>
      <c r="S712" s="407"/>
      <c r="T712" s="407"/>
      <c r="U712" s="407"/>
      <c r="V712" s="407"/>
      <c r="W712" s="407"/>
      <c r="X712" s="407"/>
      <c r="Y712" s="407"/>
      <c r="Z712" s="407"/>
      <c r="AA712" s="407"/>
      <c r="AB712" s="407"/>
      <c r="AC712" s="407"/>
      <c r="AD712" s="407"/>
      <c r="AE712" s="407"/>
      <c r="AF712" s="407"/>
      <c r="AG712" s="407"/>
      <c r="AH712" s="407"/>
    </row>
    <row r="713">
      <c r="A713" s="407"/>
      <c r="B713" s="407"/>
      <c r="C713" s="407"/>
      <c r="D713" s="407"/>
      <c r="E713" s="407"/>
      <c r="F713" s="409"/>
      <c r="G713" s="407"/>
      <c r="H713" s="407"/>
      <c r="I713" s="409"/>
      <c r="J713" s="407"/>
      <c r="K713" s="407"/>
      <c r="L713" s="409"/>
      <c r="M713" s="407"/>
      <c r="N713" s="407"/>
      <c r="O713" s="409"/>
      <c r="P713" s="407"/>
      <c r="Q713" s="409"/>
      <c r="R713" s="407"/>
      <c r="S713" s="407"/>
      <c r="T713" s="407"/>
      <c r="U713" s="407"/>
      <c r="V713" s="407"/>
      <c r="W713" s="407"/>
      <c r="X713" s="407"/>
      <c r="Y713" s="407"/>
      <c r="Z713" s="407"/>
      <c r="AA713" s="407"/>
      <c r="AB713" s="407"/>
      <c r="AC713" s="407"/>
      <c r="AD713" s="407"/>
      <c r="AE713" s="407"/>
      <c r="AF713" s="407"/>
      <c r="AG713" s="407"/>
      <c r="AH713" s="407"/>
    </row>
    <row r="714">
      <c r="A714" s="407"/>
      <c r="B714" s="407"/>
      <c r="C714" s="407"/>
      <c r="D714" s="407"/>
      <c r="E714" s="407"/>
      <c r="F714" s="409"/>
      <c r="G714" s="407"/>
      <c r="H714" s="407"/>
      <c r="I714" s="409"/>
      <c r="J714" s="407"/>
      <c r="K714" s="407"/>
      <c r="L714" s="409"/>
      <c r="M714" s="407"/>
      <c r="N714" s="407"/>
      <c r="O714" s="409"/>
      <c r="P714" s="407"/>
      <c r="Q714" s="409"/>
      <c r="R714" s="407"/>
      <c r="S714" s="407"/>
      <c r="T714" s="407"/>
      <c r="U714" s="407"/>
      <c r="V714" s="407"/>
      <c r="W714" s="407"/>
      <c r="X714" s="407"/>
      <c r="Y714" s="407"/>
      <c r="Z714" s="407"/>
      <c r="AA714" s="407"/>
      <c r="AB714" s="407"/>
      <c r="AC714" s="407"/>
      <c r="AD714" s="407"/>
      <c r="AE714" s="407"/>
      <c r="AF714" s="407"/>
      <c r="AG714" s="407"/>
      <c r="AH714" s="407"/>
    </row>
    <row r="715">
      <c r="A715" s="407"/>
      <c r="B715" s="407"/>
      <c r="C715" s="407"/>
      <c r="D715" s="407"/>
      <c r="E715" s="407"/>
      <c r="F715" s="409"/>
      <c r="G715" s="407"/>
      <c r="H715" s="407"/>
      <c r="I715" s="409"/>
      <c r="J715" s="407"/>
      <c r="K715" s="407"/>
      <c r="L715" s="409"/>
      <c r="M715" s="407"/>
      <c r="N715" s="407"/>
      <c r="O715" s="409"/>
      <c r="P715" s="407"/>
      <c r="Q715" s="409"/>
      <c r="R715" s="407"/>
      <c r="S715" s="407"/>
      <c r="T715" s="407"/>
      <c r="U715" s="407"/>
      <c r="V715" s="407"/>
      <c r="W715" s="407"/>
      <c r="X715" s="407"/>
      <c r="Y715" s="407"/>
      <c r="Z715" s="407"/>
      <c r="AA715" s="407"/>
      <c r="AB715" s="407"/>
      <c r="AC715" s="407"/>
      <c r="AD715" s="407"/>
      <c r="AE715" s="407"/>
      <c r="AF715" s="407"/>
      <c r="AG715" s="407"/>
      <c r="AH715" s="407"/>
    </row>
    <row r="716">
      <c r="A716" s="407"/>
      <c r="B716" s="407"/>
      <c r="C716" s="407"/>
      <c r="D716" s="407"/>
      <c r="E716" s="407"/>
      <c r="F716" s="409"/>
      <c r="G716" s="407"/>
      <c r="H716" s="407"/>
      <c r="I716" s="409"/>
      <c r="J716" s="407"/>
      <c r="K716" s="407"/>
      <c r="L716" s="409"/>
      <c r="M716" s="407"/>
      <c r="N716" s="407"/>
      <c r="O716" s="409"/>
      <c r="P716" s="407"/>
      <c r="Q716" s="409"/>
      <c r="R716" s="407"/>
      <c r="S716" s="407"/>
      <c r="T716" s="407"/>
      <c r="U716" s="407"/>
      <c r="V716" s="407"/>
      <c r="W716" s="407"/>
      <c r="X716" s="407"/>
      <c r="Y716" s="407"/>
      <c r="Z716" s="407"/>
      <c r="AA716" s="407"/>
      <c r="AB716" s="407"/>
      <c r="AC716" s="407"/>
      <c r="AD716" s="407"/>
      <c r="AE716" s="407"/>
      <c r="AF716" s="407"/>
      <c r="AG716" s="407"/>
      <c r="AH716" s="407"/>
    </row>
    <row r="717">
      <c r="A717" s="407"/>
      <c r="B717" s="407"/>
      <c r="C717" s="407"/>
      <c r="D717" s="407"/>
      <c r="E717" s="407"/>
      <c r="F717" s="409"/>
      <c r="G717" s="407"/>
      <c r="H717" s="407"/>
      <c r="I717" s="409"/>
      <c r="J717" s="407"/>
      <c r="K717" s="407"/>
      <c r="L717" s="409"/>
      <c r="M717" s="407"/>
      <c r="N717" s="407"/>
      <c r="O717" s="409"/>
      <c r="P717" s="407"/>
      <c r="Q717" s="409"/>
      <c r="R717" s="407"/>
      <c r="S717" s="407"/>
      <c r="T717" s="407"/>
      <c r="U717" s="407"/>
      <c r="V717" s="407"/>
      <c r="W717" s="407"/>
      <c r="X717" s="407"/>
      <c r="Y717" s="407"/>
      <c r="Z717" s="407"/>
      <c r="AA717" s="407"/>
      <c r="AB717" s="407"/>
      <c r="AC717" s="407"/>
      <c r="AD717" s="407"/>
      <c r="AE717" s="407"/>
      <c r="AF717" s="407"/>
      <c r="AG717" s="407"/>
      <c r="AH717" s="407"/>
    </row>
    <row r="718">
      <c r="A718" s="407"/>
      <c r="B718" s="407"/>
      <c r="C718" s="407"/>
      <c r="D718" s="407"/>
      <c r="E718" s="407"/>
      <c r="F718" s="409"/>
      <c r="G718" s="407"/>
      <c r="H718" s="407"/>
      <c r="I718" s="409"/>
      <c r="J718" s="407"/>
      <c r="K718" s="407"/>
      <c r="L718" s="409"/>
      <c r="M718" s="407"/>
      <c r="N718" s="407"/>
      <c r="O718" s="409"/>
      <c r="P718" s="407"/>
      <c r="Q718" s="409"/>
      <c r="R718" s="407"/>
      <c r="S718" s="407"/>
      <c r="T718" s="407"/>
      <c r="U718" s="407"/>
      <c r="V718" s="407"/>
      <c r="W718" s="407"/>
      <c r="X718" s="407"/>
      <c r="Y718" s="407"/>
      <c r="Z718" s="407"/>
      <c r="AA718" s="407"/>
      <c r="AB718" s="407"/>
      <c r="AC718" s="407"/>
      <c r="AD718" s="407"/>
      <c r="AE718" s="407"/>
      <c r="AF718" s="407"/>
      <c r="AG718" s="407"/>
      <c r="AH718" s="407"/>
    </row>
    <row r="719">
      <c r="A719" s="407"/>
      <c r="B719" s="407"/>
      <c r="C719" s="407"/>
      <c r="D719" s="407"/>
      <c r="E719" s="407"/>
      <c r="F719" s="409"/>
      <c r="G719" s="407"/>
      <c r="H719" s="407"/>
      <c r="I719" s="409"/>
      <c r="J719" s="407"/>
      <c r="K719" s="407"/>
      <c r="L719" s="409"/>
      <c r="M719" s="407"/>
      <c r="N719" s="407"/>
      <c r="O719" s="409"/>
      <c r="P719" s="407"/>
      <c r="Q719" s="409"/>
      <c r="R719" s="407"/>
      <c r="S719" s="407"/>
      <c r="T719" s="407"/>
      <c r="U719" s="407"/>
      <c r="V719" s="407"/>
      <c r="W719" s="407"/>
      <c r="X719" s="407"/>
      <c r="Y719" s="407"/>
      <c r="Z719" s="407"/>
      <c r="AA719" s="407"/>
      <c r="AB719" s="407"/>
      <c r="AC719" s="407"/>
      <c r="AD719" s="407"/>
      <c r="AE719" s="407"/>
      <c r="AF719" s="407"/>
      <c r="AG719" s="407"/>
      <c r="AH719" s="407"/>
    </row>
    <row r="720">
      <c r="A720" s="407"/>
      <c r="B720" s="407"/>
      <c r="C720" s="407"/>
      <c r="D720" s="407"/>
      <c r="E720" s="407"/>
      <c r="F720" s="409"/>
      <c r="G720" s="407"/>
      <c r="H720" s="407"/>
      <c r="I720" s="409"/>
      <c r="J720" s="407"/>
      <c r="K720" s="407"/>
      <c r="L720" s="409"/>
      <c r="M720" s="407"/>
      <c r="N720" s="407"/>
      <c r="O720" s="409"/>
      <c r="P720" s="407"/>
      <c r="Q720" s="409"/>
      <c r="R720" s="407"/>
      <c r="S720" s="407"/>
      <c r="T720" s="407"/>
      <c r="U720" s="407"/>
      <c r="V720" s="407"/>
      <c r="W720" s="407"/>
      <c r="X720" s="407"/>
      <c r="Y720" s="407"/>
      <c r="Z720" s="407"/>
      <c r="AA720" s="407"/>
      <c r="AB720" s="407"/>
      <c r="AC720" s="407"/>
      <c r="AD720" s="407"/>
      <c r="AE720" s="407"/>
      <c r="AF720" s="407"/>
      <c r="AG720" s="407"/>
      <c r="AH720" s="407"/>
    </row>
    <row r="721">
      <c r="A721" s="407"/>
      <c r="B721" s="407"/>
      <c r="C721" s="407"/>
      <c r="D721" s="407"/>
      <c r="E721" s="407"/>
      <c r="F721" s="409"/>
      <c r="G721" s="407"/>
      <c r="H721" s="407"/>
      <c r="I721" s="409"/>
      <c r="J721" s="407"/>
      <c r="K721" s="407"/>
      <c r="L721" s="409"/>
      <c r="M721" s="407"/>
      <c r="N721" s="407"/>
      <c r="O721" s="409"/>
      <c r="P721" s="407"/>
      <c r="Q721" s="409"/>
      <c r="R721" s="407"/>
      <c r="S721" s="407"/>
      <c r="T721" s="407"/>
      <c r="U721" s="407"/>
      <c r="V721" s="407"/>
      <c r="W721" s="407"/>
      <c r="X721" s="407"/>
      <c r="Y721" s="407"/>
      <c r="Z721" s="407"/>
      <c r="AA721" s="407"/>
      <c r="AB721" s="407"/>
      <c r="AC721" s="407"/>
      <c r="AD721" s="407"/>
      <c r="AE721" s="407"/>
      <c r="AF721" s="407"/>
      <c r="AG721" s="407"/>
      <c r="AH721" s="407"/>
    </row>
    <row r="722">
      <c r="A722" s="407"/>
      <c r="B722" s="407"/>
      <c r="C722" s="407"/>
      <c r="D722" s="407"/>
      <c r="E722" s="407"/>
      <c r="F722" s="409"/>
      <c r="G722" s="407"/>
      <c r="H722" s="407"/>
      <c r="I722" s="409"/>
      <c r="J722" s="407"/>
      <c r="K722" s="407"/>
      <c r="L722" s="409"/>
      <c r="M722" s="407"/>
      <c r="N722" s="407"/>
      <c r="O722" s="409"/>
      <c r="P722" s="407"/>
      <c r="Q722" s="409"/>
      <c r="R722" s="407"/>
      <c r="S722" s="407"/>
      <c r="T722" s="407"/>
      <c r="U722" s="407"/>
      <c r="V722" s="407"/>
      <c r="W722" s="407"/>
      <c r="X722" s="407"/>
      <c r="Y722" s="407"/>
      <c r="Z722" s="407"/>
      <c r="AA722" s="407"/>
      <c r="AB722" s="407"/>
      <c r="AC722" s="407"/>
      <c r="AD722" s="407"/>
      <c r="AE722" s="407"/>
      <c r="AF722" s="407"/>
      <c r="AG722" s="407"/>
      <c r="AH722" s="407"/>
    </row>
    <row r="723">
      <c r="A723" s="407"/>
      <c r="B723" s="407"/>
      <c r="C723" s="407"/>
      <c r="D723" s="407"/>
      <c r="E723" s="407"/>
      <c r="F723" s="409"/>
      <c r="G723" s="407"/>
      <c r="H723" s="407"/>
      <c r="I723" s="409"/>
      <c r="J723" s="407"/>
      <c r="K723" s="407"/>
      <c r="L723" s="409"/>
      <c r="M723" s="407"/>
      <c r="N723" s="407"/>
      <c r="O723" s="409"/>
      <c r="P723" s="407"/>
      <c r="Q723" s="409"/>
      <c r="R723" s="407"/>
      <c r="S723" s="407"/>
      <c r="T723" s="407"/>
      <c r="U723" s="407"/>
      <c r="V723" s="407"/>
      <c r="W723" s="407"/>
      <c r="X723" s="407"/>
      <c r="Y723" s="407"/>
      <c r="Z723" s="407"/>
      <c r="AA723" s="407"/>
      <c r="AB723" s="407"/>
      <c r="AC723" s="407"/>
      <c r="AD723" s="407"/>
      <c r="AE723" s="407"/>
      <c r="AF723" s="407"/>
      <c r="AG723" s="407"/>
      <c r="AH723" s="407"/>
    </row>
    <row r="724">
      <c r="A724" s="407"/>
      <c r="B724" s="407"/>
      <c r="C724" s="407"/>
      <c r="D724" s="407"/>
      <c r="E724" s="407"/>
      <c r="F724" s="409"/>
      <c r="G724" s="407"/>
      <c r="H724" s="407"/>
      <c r="I724" s="409"/>
      <c r="J724" s="407"/>
      <c r="K724" s="407"/>
      <c r="L724" s="409"/>
      <c r="M724" s="407"/>
      <c r="N724" s="407"/>
      <c r="O724" s="409"/>
      <c r="P724" s="407"/>
      <c r="Q724" s="409"/>
      <c r="R724" s="407"/>
      <c r="S724" s="407"/>
      <c r="T724" s="407"/>
      <c r="U724" s="407"/>
      <c r="V724" s="407"/>
      <c r="W724" s="407"/>
      <c r="X724" s="407"/>
      <c r="Y724" s="407"/>
      <c r="Z724" s="407"/>
      <c r="AA724" s="407"/>
      <c r="AB724" s="407"/>
      <c r="AC724" s="407"/>
      <c r="AD724" s="407"/>
      <c r="AE724" s="407"/>
      <c r="AF724" s="407"/>
      <c r="AG724" s="407"/>
      <c r="AH724" s="407"/>
    </row>
    <row r="725">
      <c r="A725" s="407"/>
      <c r="B725" s="407"/>
      <c r="C725" s="407"/>
      <c r="D725" s="407"/>
      <c r="E725" s="407"/>
      <c r="F725" s="409"/>
      <c r="G725" s="407"/>
      <c r="H725" s="407"/>
      <c r="I725" s="409"/>
      <c r="J725" s="407"/>
      <c r="K725" s="407"/>
      <c r="L725" s="409"/>
      <c r="M725" s="407"/>
      <c r="N725" s="407"/>
      <c r="O725" s="409"/>
      <c r="P725" s="407"/>
      <c r="Q725" s="409"/>
      <c r="R725" s="407"/>
      <c r="S725" s="407"/>
      <c r="T725" s="407"/>
      <c r="U725" s="407"/>
      <c r="V725" s="407"/>
      <c r="W725" s="407"/>
      <c r="X725" s="407"/>
      <c r="Y725" s="407"/>
      <c r="Z725" s="407"/>
      <c r="AA725" s="407"/>
      <c r="AB725" s="407"/>
      <c r="AC725" s="407"/>
      <c r="AD725" s="407"/>
      <c r="AE725" s="407"/>
      <c r="AF725" s="407"/>
      <c r="AG725" s="407"/>
      <c r="AH725" s="407"/>
    </row>
    <row r="726">
      <c r="A726" s="407"/>
      <c r="B726" s="407"/>
      <c r="C726" s="407"/>
      <c r="D726" s="407"/>
      <c r="E726" s="407"/>
      <c r="F726" s="409"/>
      <c r="G726" s="407"/>
      <c r="H726" s="407"/>
      <c r="I726" s="409"/>
      <c r="J726" s="407"/>
      <c r="K726" s="407"/>
      <c r="L726" s="409"/>
      <c r="M726" s="407"/>
      <c r="N726" s="407"/>
      <c r="O726" s="409"/>
      <c r="P726" s="407"/>
      <c r="Q726" s="409"/>
      <c r="R726" s="407"/>
      <c r="S726" s="407"/>
      <c r="T726" s="407"/>
      <c r="U726" s="407"/>
      <c r="V726" s="407"/>
      <c r="W726" s="407"/>
      <c r="X726" s="407"/>
      <c r="Y726" s="407"/>
      <c r="Z726" s="407"/>
      <c r="AA726" s="407"/>
      <c r="AB726" s="407"/>
      <c r="AC726" s="407"/>
      <c r="AD726" s="407"/>
      <c r="AE726" s="407"/>
      <c r="AF726" s="407"/>
      <c r="AG726" s="407"/>
      <c r="AH726" s="407"/>
    </row>
    <row r="727">
      <c r="A727" s="407"/>
      <c r="B727" s="407"/>
      <c r="C727" s="407"/>
      <c r="D727" s="407"/>
      <c r="E727" s="407"/>
      <c r="F727" s="409"/>
      <c r="G727" s="407"/>
      <c r="H727" s="407"/>
      <c r="I727" s="409"/>
      <c r="J727" s="407"/>
      <c r="K727" s="407"/>
      <c r="L727" s="409"/>
      <c r="M727" s="407"/>
      <c r="N727" s="407"/>
      <c r="O727" s="409"/>
      <c r="P727" s="407"/>
      <c r="Q727" s="409"/>
      <c r="R727" s="407"/>
      <c r="S727" s="407"/>
      <c r="T727" s="407"/>
      <c r="U727" s="407"/>
      <c r="V727" s="407"/>
      <c r="W727" s="407"/>
      <c r="X727" s="407"/>
      <c r="Y727" s="407"/>
      <c r="Z727" s="407"/>
      <c r="AA727" s="407"/>
      <c r="AB727" s="407"/>
      <c r="AC727" s="407"/>
      <c r="AD727" s="407"/>
      <c r="AE727" s="407"/>
      <c r="AF727" s="407"/>
      <c r="AG727" s="407"/>
      <c r="AH727" s="407"/>
    </row>
    <row r="728">
      <c r="A728" s="407"/>
      <c r="B728" s="407"/>
      <c r="C728" s="407"/>
      <c r="D728" s="407"/>
      <c r="E728" s="407"/>
      <c r="F728" s="409"/>
      <c r="G728" s="407"/>
      <c r="H728" s="407"/>
      <c r="I728" s="409"/>
      <c r="J728" s="407"/>
      <c r="K728" s="407"/>
      <c r="L728" s="409"/>
      <c r="M728" s="407"/>
      <c r="N728" s="407"/>
      <c r="O728" s="409"/>
      <c r="P728" s="407"/>
      <c r="Q728" s="409"/>
      <c r="R728" s="407"/>
      <c r="S728" s="407"/>
      <c r="T728" s="407"/>
      <c r="U728" s="407"/>
      <c r="V728" s="407"/>
      <c r="W728" s="407"/>
      <c r="X728" s="407"/>
      <c r="Y728" s="407"/>
      <c r="Z728" s="407"/>
      <c r="AA728" s="407"/>
      <c r="AB728" s="407"/>
      <c r="AC728" s="407"/>
      <c r="AD728" s="407"/>
      <c r="AE728" s="407"/>
      <c r="AF728" s="407"/>
      <c r="AG728" s="407"/>
      <c r="AH728" s="407"/>
    </row>
    <row r="729">
      <c r="A729" s="407"/>
      <c r="B729" s="407"/>
      <c r="C729" s="407"/>
      <c r="D729" s="407"/>
      <c r="E729" s="407"/>
      <c r="F729" s="409"/>
      <c r="G729" s="407"/>
      <c r="H729" s="407"/>
      <c r="I729" s="409"/>
      <c r="J729" s="407"/>
      <c r="K729" s="407"/>
      <c r="L729" s="409"/>
      <c r="M729" s="407"/>
      <c r="N729" s="407"/>
      <c r="O729" s="409"/>
      <c r="P729" s="407"/>
      <c r="Q729" s="409"/>
      <c r="R729" s="407"/>
      <c r="S729" s="407"/>
      <c r="T729" s="407"/>
      <c r="U729" s="407"/>
      <c r="V729" s="407"/>
      <c r="W729" s="407"/>
      <c r="X729" s="407"/>
      <c r="Y729" s="407"/>
      <c r="Z729" s="407"/>
      <c r="AA729" s="407"/>
      <c r="AB729" s="407"/>
      <c r="AC729" s="407"/>
      <c r="AD729" s="407"/>
      <c r="AE729" s="407"/>
      <c r="AF729" s="407"/>
      <c r="AG729" s="407"/>
      <c r="AH729" s="407"/>
    </row>
    <row r="730">
      <c r="A730" s="407"/>
      <c r="B730" s="407"/>
      <c r="C730" s="407"/>
      <c r="D730" s="407"/>
      <c r="E730" s="407"/>
      <c r="F730" s="409"/>
      <c r="G730" s="407"/>
      <c r="H730" s="407"/>
      <c r="I730" s="409"/>
      <c r="J730" s="407"/>
      <c r="K730" s="407"/>
      <c r="L730" s="409"/>
      <c r="M730" s="407"/>
      <c r="N730" s="407"/>
      <c r="O730" s="409"/>
      <c r="P730" s="407"/>
      <c r="Q730" s="409"/>
      <c r="R730" s="407"/>
      <c r="S730" s="407"/>
      <c r="T730" s="407"/>
      <c r="U730" s="407"/>
      <c r="V730" s="407"/>
      <c r="W730" s="407"/>
      <c r="X730" s="407"/>
      <c r="Y730" s="407"/>
      <c r="Z730" s="407"/>
      <c r="AA730" s="407"/>
      <c r="AB730" s="407"/>
      <c r="AC730" s="407"/>
      <c r="AD730" s="407"/>
      <c r="AE730" s="407"/>
      <c r="AF730" s="407"/>
      <c r="AG730" s="407"/>
      <c r="AH730" s="407"/>
    </row>
    <row r="731">
      <c r="A731" s="407"/>
      <c r="B731" s="407"/>
      <c r="C731" s="407"/>
      <c r="D731" s="407"/>
      <c r="E731" s="407"/>
      <c r="F731" s="409"/>
      <c r="G731" s="407"/>
      <c r="H731" s="407"/>
      <c r="I731" s="409"/>
      <c r="J731" s="407"/>
      <c r="K731" s="407"/>
      <c r="L731" s="409"/>
      <c r="M731" s="407"/>
      <c r="N731" s="407"/>
      <c r="O731" s="409"/>
      <c r="P731" s="407"/>
      <c r="Q731" s="409"/>
      <c r="R731" s="407"/>
      <c r="S731" s="407"/>
      <c r="T731" s="407"/>
      <c r="U731" s="407"/>
      <c r="V731" s="407"/>
      <c r="W731" s="407"/>
      <c r="X731" s="407"/>
      <c r="Y731" s="407"/>
      <c r="Z731" s="407"/>
      <c r="AA731" s="407"/>
      <c r="AB731" s="407"/>
      <c r="AC731" s="407"/>
      <c r="AD731" s="407"/>
      <c r="AE731" s="407"/>
      <c r="AF731" s="407"/>
      <c r="AG731" s="407"/>
      <c r="AH731" s="407"/>
    </row>
    <row r="732">
      <c r="A732" s="407"/>
      <c r="B732" s="407"/>
      <c r="C732" s="407"/>
      <c r="D732" s="407"/>
      <c r="E732" s="407"/>
      <c r="F732" s="409"/>
      <c r="G732" s="407"/>
      <c r="H732" s="407"/>
      <c r="I732" s="409"/>
      <c r="J732" s="407"/>
      <c r="K732" s="407"/>
      <c r="L732" s="409"/>
      <c r="M732" s="407"/>
      <c r="N732" s="407"/>
      <c r="O732" s="409"/>
      <c r="P732" s="407"/>
      <c r="Q732" s="409"/>
      <c r="R732" s="407"/>
      <c r="S732" s="407"/>
      <c r="T732" s="407"/>
      <c r="U732" s="407"/>
      <c r="V732" s="407"/>
      <c r="W732" s="407"/>
      <c r="X732" s="407"/>
      <c r="Y732" s="407"/>
      <c r="Z732" s="407"/>
      <c r="AA732" s="407"/>
      <c r="AB732" s="407"/>
      <c r="AC732" s="407"/>
      <c r="AD732" s="407"/>
      <c r="AE732" s="407"/>
      <c r="AF732" s="407"/>
      <c r="AG732" s="407"/>
      <c r="AH732" s="407"/>
    </row>
    <row r="733">
      <c r="A733" s="407"/>
      <c r="B733" s="407"/>
      <c r="C733" s="407"/>
      <c r="D733" s="407"/>
      <c r="E733" s="407"/>
      <c r="F733" s="409"/>
      <c r="G733" s="407"/>
      <c r="H733" s="407"/>
      <c r="I733" s="409"/>
      <c r="J733" s="407"/>
      <c r="K733" s="407"/>
      <c r="L733" s="409"/>
      <c r="M733" s="407"/>
      <c r="N733" s="407"/>
      <c r="O733" s="409"/>
      <c r="P733" s="407"/>
      <c r="Q733" s="409"/>
      <c r="R733" s="407"/>
      <c r="S733" s="407"/>
      <c r="T733" s="407"/>
      <c r="U733" s="407"/>
      <c r="V733" s="407"/>
      <c r="W733" s="407"/>
      <c r="X733" s="407"/>
      <c r="Y733" s="407"/>
      <c r="Z733" s="407"/>
      <c r="AA733" s="407"/>
      <c r="AB733" s="407"/>
      <c r="AC733" s="407"/>
      <c r="AD733" s="407"/>
      <c r="AE733" s="407"/>
      <c r="AF733" s="407"/>
      <c r="AG733" s="407"/>
      <c r="AH733" s="407"/>
    </row>
    <row r="734">
      <c r="A734" s="407"/>
      <c r="B734" s="407"/>
      <c r="C734" s="407"/>
      <c r="D734" s="407"/>
      <c r="E734" s="407"/>
      <c r="F734" s="409"/>
      <c r="G734" s="407"/>
      <c r="H734" s="407"/>
      <c r="I734" s="409"/>
      <c r="J734" s="407"/>
      <c r="K734" s="407"/>
      <c r="L734" s="409"/>
      <c r="M734" s="407"/>
      <c r="N734" s="407"/>
      <c r="O734" s="409"/>
      <c r="P734" s="407"/>
      <c r="Q734" s="409"/>
      <c r="R734" s="407"/>
      <c r="S734" s="407"/>
      <c r="T734" s="407"/>
      <c r="U734" s="407"/>
      <c r="V734" s="407"/>
      <c r="W734" s="407"/>
      <c r="X734" s="407"/>
      <c r="Y734" s="407"/>
      <c r="Z734" s="407"/>
      <c r="AA734" s="407"/>
      <c r="AB734" s="407"/>
      <c r="AC734" s="407"/>
      <c r="AD734" s="407"/>
      <c r="AE734" s="407"/>
      <c r="AF734" s="407"/>
      <c r="AG734" s="407"/>
      <c r="AH734" s="407"/>
    </row>
    <row r="735">
      <c r="A735" s="407"/>
      <c r="B735" s="407"/>
      <c r="C735" s="407"/>
      <c r="D735" s="407"/>
      <c r="E735" s="407"/>
      <c r="F735" s="409"/>
      <c r="G735" s="407"/>
      <c r="H735" s="407"/>
      <c r="I735" s="409"/>
      <c r="J735" s="407"/>
      <c r="K735" s="407"/>
      <c r="L735" s="409"/>
      <c r="M735" s="407"/>
      <c r="N735" s="407"/>
      <c r="O735" s="409"/>
      <c r="P735" s="407"/>
      <c r="Q735" s="409"/>
      <c r="R735" s="407"/>
      <c r="S735" s="407"/>
      <c r="T735" s="407"/>
      <c r="U735" s="407"/>
      <c r="V735" s="407"/>
      <c r="W735" s="407"/>
      <c r="X735" s="407"/>
      <c r="Y735" s="407"/>
      <c r="Z735" s="407"/>
      <c r="AA735" s="407"/>
      <c r="AB735" s="407"/>
      <c r="AC735" s="407"/>
      <c r="AD735" s="407"/>
      <c r="AE735" s="407"/>
      <c r="AF735" s="407"/>
      <c r="AG735" s="407"/>
      <c r="AH735" s="407"/>
    </row>
    <row r="736">
      <c r="A736" s="407"/>
      <c r="B736" s="407"/>
      <c r="C736" s="407"/>
      <c r="D736" s="407"/>
      <c r="E736" s="407"/>
      <c r="F736" s="409"/>
      <c r="G736" s="407"/>
      <c r="H736" s="407"/>
      <c r="I736" s="409"/>
      <c r="J736" s="407"/>
      <c r="K736" s="407"/>
      <c r="L736" s="409"/>
      <c r="M736" s="407"/>
      <c r="N736" s="407"/>
      <c r="O736" s="409"/>
      <c r="P736" s="407"/>
      <c r="Q736" s="409"/>
      <c r="R736" s="407"/>
      <c r="S736" s="407"/>
      <c r="T736" s="407"/>
      <c r="U736" s="407"/>
      <c r="V736" s="407"/>
      <c r="W736" s="407"/>
      <c r="X736" s="407"/>
      <c r="Y736" s="407"/>
      <c r="Z736" s="407"/>
      <c r="AA736" s="407"/>
      <c r="AB736" s="407"/>
      <c r="AC736" s="407"/>
      <c r="AD736" s="407"/>
      <c r="AE736" s="407"/>
      <c r="AF736" s="407"/>
      <c r="AG736" s="407"/>
      <c r="AH736" s="407"/>
    </row>
    <row r="737">
      <c r="A737" s="407"/>
      <c r="B737" s="407"/>
      <c r="C737" s="407"/>
      <c r="D737" s="407"/>
      <c r="E737" s="407"/>
      <c r="F737" s="409"/>
      <c r="G737" s="407"/>
      <c r="H737" s="407"/>
      <c r="I737" s="409"/>
      <c r="J737" s="407"/>
      <c r="K737" s="407"/>
      <c r="L737" s="409"/>
      <c r="M737" s="407"/>
      <c r="N737" s="407"/>
      <c r="O737" s="409"/>
      <c r="P737" s="407"/>
      <c r="Q737" s="409"/>
      <c r="R737" s="407"/>
      <c r="S737" s="407"/>
      <c r="T737" s="407"/>
      <c r="U737" s="407"/>
      <c r="V737" s="407"/>
      <c r="W737" s="407"/>
      <c r="X737" s="407"/>
      <c r="Y737" s="407"/>
      <c r="Z737" s="407"/>
      <c r="AA737" s="407"/>
      <c r="AB737" s="407"/>
      <c r="AC737" s="407"/>
      <c r="AD737" s="407"/>
      <c r="AE737" s="407"/>
      <c r="AF737" s="407"/>
      <c r="AG737" s="407"/>
      <c r="AH737" s="407"/>
    </row>
    <row r="738">
      <c r="A738" s="407"/>
      <c r="B738" s="407"/>
      <c r="C738" s="407"/>
      <c r="D738" s="407"/>
      <c r="E738" s="407"/>
      <c r="F738" s="409"/>
      <c r="G738" s="407"/>
      <c r="H738" s="407"/>
      <c r="I738" s="409"/>
      <c r="J738" s="407"/>
      <c r="K738" s="407"/>
      <c r="L738" s="409"/>
      <c r="M738" s="407"/>
      <c r="N738" s="407"/>
      <c r="O738" s="409"/>
      <c r="P738" s="407"/>
      <c r="Q738" s="409"/>
      <c r="R738" s="407"/>
      <c r="S738" s="407"/>
      <c r="T738" s="407"/>
      <c r="U738" s="407"/>
      <c r="V738" s="407"/>
      <c r="W738" s="407"/>
      <c r="X738" s="407"/>
      <c r="Y738" s="407"/>
      <c r="Z738" s="407"/>
      <c r="AA738" s="407"/>
      <c r="AB738" s="407"/>
      <c r="AC738" s="407"/>
      <c r="AD738" s="407"/>
      <c r="AE738" s="407"/>
      <c r="AF738" s="407"/>
      <c r="AG738" s="407"/>
      <c r="AH738" s="407"/>
    </row>
    <row r="739">
      <c r="A739" s="407"/>
      <c r="B739" s="407"/>
      <c r="C739" s="407"/>
      <c r="D739" s="407"/>
      <c r="E739" s="407"/>
      <c r="F739" s="409"/>
      <c r="G739" s="407"/>
      <c r="H739" s="407"/>
      <c r="I739" s="409"/>
      <c r="J739" s="407"/>
      <c r="K739" s="407"/>
      <c r="L739" s="409"/>
      <c r="M739" s="407"/>
      <c r="N739" s="407"/>
      <c r="O739" s="409"/>
      <c r="P739" s="407"/>
      <c r="Q739" s="409"/>
      <c r="R739" s="407"/>
      <c r="S739" s="407"/>
      <c r="T739" s="407"/>
      <c r="U739" s="407"/>
      <c r="V739" s="407"/>
      <c r="W739" s="407"/>
      <c r="X739" s="407"/>
      <c r="Y739" s="407"/>
      <c r="Z739" s="407"/>
      <c r="AA739" s="407"/>
      <c r="AB739" s="407"/>
      <c r="AC739" s="407"/>
      <c r="AD739" s="407"/>
      <c r="AE739" s="407"/>
      <c r="AF739" s="407"/>
      <c r="AG739" s="407"/>
      <c r="AH739" s="407"/>
    </row>
    <row r="740">
      <c r="A740" s="407"/>
      <c r="B740" s="407"/>
      <c r="C740" s="407"/>
      <c r="D740" s="407"/>
      <c r="E740" s="407"/>
      <c r="F740" s="409"/>
      <c r="G740" s="407"/>
      <c r="H740" s="407"/>
      <c r="I740" s="409"/>
      <c r="J740" s="407"/>
      <c r="K740" s="407"/>
      <c r="L740" s="409"/>
      <c r="M740" s="407"/>
      <c r="N740" s="407"/>
      <c r="O740" s="409"/>
      <c r="P740" s="407"/>
      <c r="Q740" s="409"/>
      <c r="R740" s="407"/>
      <c r="S740" s="407"/>
      <c r="T740" s="407"/>
      <c r="U740" s="407"/>
      <c r="V740" s="407"/>
      <c r="W740" s="407"/>
      <c r="X740" s="407"/>
      <c r="Y740" s="407"/>
      <c r="Z740" s="407"/>
      <c r="AA740" s="407"/>
      <c r="AB740" s="407"/>
      <c r="AC740" s="407"/>
      <c r="AD740" s="407"/>
      <c r="AE740" s="407"/>
      <c r="AF740" s="407"/>
      <c r="AG740" s="407"/>
      <c r="AH740" s="407"/>
    </row>
    <row r="741">
      <c r="A741" s="407"/>
      <c r="B741" s="407"/>
      <c r="C741" s="407"/>
      <c r="D741" s="407"/>
      <c r="E741" s="407"/>
      <c r="F741" s="409"/>
      <c r="G741" s="407"/>
      <c r="H741" s="407"/>
      <c r="I741" s="409"/>
      <c r="J741" s="407"/>
      <c r="K741" s="407"/>
      <c r="L741" s="409"/>
      <c r="M741" s="407"/>
      <c r="N741" s="407"/>
      <c r="O741" s="409"/>
      <c r="P741" s="407"/>
      <c r="Q741" s="409"/>
      <c r="R741" s="407"/>
      <c r="S741" s="407"/>
      <c r="T741" s="407"/>
      <c r="U741" s="407"/>
      <c r="V741" s="407"/>
      <c r="W741" s="407"/>
      <c r="X741" s="407"/>
      <c r="Y741" s="407"/>
      <c r="Z741" s="407"/>
      <c r="AA741" s="407"/>
      <c r="AB741" s="407"/>
      <c r="AC741" s="407"/>
      <c r="AD741" s="407"/>
      <c r="AE741" s="407"/>
      <c r="AF741" s="407"/>
      <c r="AG741" s="407"/>
      <c r="AH741" s="407"/>
    </row>
    <row r="742">
      <c r="A742" s="407"/>
      <c r="B742" s="407"/>
      <c r="C742" s="407"/>
      <c r="D742" s="407"/>
      <c r="E742" s="407"/>
      <c r="F742" s="409"/>
      <c r="G742" s="407"/>
      <c r="H742" s="407"/>
      <c r="I742" s="409"/>
      <c r="J742" s="407"/>
      <c r="K742" s="407"/>
      <c r="L742" s="409"/>
      <c r="M742" s="407"/>
      <c r="N742" s="407"/>
      <c r="O742" s="409"/>
      <c r="P742" s="407"/>
      <c r="Q742" s="409"/>
      <c r="R742" s="407"/>
      <c r="S742" s="407"/>
      <c r="T742" s="407"/>
      <c r="U742" s="407"/>
      <c r="V742" s="407"/>
      <c r="W742" s="407"/>
      <c r="X742" s="407"/>
      <c r="Y742" s="407"/>
      <c r="Z742" s="407"/>
      <c r="AA742" s="407"/>
      <c r="AB742" s="407"/>
      <c r="AC742" s="407"/>
      <c r="AD742" s="407"/>
      <c r="AE742" s="407"/>
      <c r="AF742" s="407"/>
      <c r="AG742" s="407"/>
      <c r="AH742" s="407"/>
    </row>
    <row r="743">
      <c r="A743" s="407"/>
      <c r="B743" s="407"/>
      <c r="C743" s="407"/>
      <c r="D743" s="407"/>
      <c r="E743" s="407"/>
      <c r="F743" s="409"/>
      <c r="G743" s="407"/>
      <c r="H743" s="407"/>
      <c r="I743" s="409"/>
      <c r="J743" s="407"/>
      <c r="K743" s="407"/>
      <c r="L743" s="409"/>
      <c r="M743" s="407"/>
      <c r="N743" s="407"/>
      <c r="O743" s="409"/>
      <c r="P743" s="407"/>
      <c r="Q743" s="409"/>
      <c r="R743" s="407"/>
      <c r="S743" s="407"/>
      <c r="T743" s="407"/>
      <c r="U743" s="407"/>
      <c r="V743" s="407"/>
      <c r="W743" s="407"/>
      <c r="X743" s="407"/>
      <c r="Y743" s="407"/>
      <c r="Z743" s="407"/>
      <c r="AA743" s="407"/>
      <c r="AB743" s="407"/>
      <c r="AC743" s="407"/>
      <c r="AD743" s="407"/>
      <c r="AE743" s="407"/>
      <c r="AF743" s="407"/>
      <c r="AG743" s="407"/>
      <c r="AH743" s="407"/>
    </row>
    <row r="744">
      <c r="A744" s="407"/>
      <c r="B744" s="407"/>
      <c r="C744" s="407"/>
      <c r="D744" s="407"/>
      <c r="E744" s="407"/>
      <c r="F744" s="409"/>
      <c r="G744" s="407"/>
      <c r="H744" s="407"/>
      <c r="I744" s="409"/>
      <c r="J744" s="407"/>
      <c r="K744" s="407"/>
      <c r="L744" s="409"/>
      <c r="M744" s="407"/>
      <c r="N744" s="407"/>
      <c r="O744" s="409"/>
      <c r="P744" s="407"/>
      <c r="Q744" s="409"/>
      <c r="R744" s="407"/>
      <c r="S744" s="407"/>
      <c r="T744" s="407"/>
      <c r="U744" s="407"/>
      <c r="V744" s="407"/>
      <c r="W744" s="407"/>
      <c r="X744" s="407"/>
      <c r="Y744" s="407"/>
      <c r="Z744" s="407"/>
      <c r="AA744" s="407"/>
      <c r="AB744" s="407"/>
      <c r="AC744" s="407"/>
      <c r="AD744" s="407"/>
      <c r="AE744" s="407"/>
      <c r="AF744" s="407"/>
      <c r="AG744" s="407"/>
      <c r="AH744" s="407"/>
    </row>
    <row r="745">
      <c r="A745" s="407"/>
      <c r="B745" s="407"/>
      <c r="C745" s="407"/>
      <c r="D745" s="407"/>
      <c r="E745" s="407"/>
      <c r="F745" s="409"/>
      <c r="G745" s="407"/>
      <c r="H745" s="407"/>
      <c r="I745" s="409"/>
      <c r="J745" s="407"/>
      <c r="K745" s="407"/>
      <c r="L745" s="409"/>
      <c r="M745" s="407"/>
      <c r="N745" s="407"/>
      <c r="O745" s="409"/>
      <c r="P745" s="407"/>
      <c r="Q745" s="409"/>
      <c r="R745" s="407"/>
      <c r="S745" s="407"/>
      <c r="T745" s="407"/>
      <c r="U745" s="407"/>
      <c r="V745" s="407"/>
      <c r="W745" s="407"/>
      <c r="X745" s="407"/>
      <c r="Y745" s="407"/>
      <c r="Z745" s="407"/>
      <c r="AA745" s="407"/>
      <c r="AB745" s="407"/>
      <c r="AC745" s="407"/>
      <c r="AD745" s="407"/>
      <c r="AE745" s="407"/>
      <c r="AF745" s="407"/>
      <c r="AG745" s="407"/>
      <c r="AH745" s="407"/>
    </row>
    <row r="746">
      <c r="A746" s="407"/>
      <c r="B746" s="407"/>
      <c r="C746" s="407"/>
      <c r="D746" s="407"/>
      <c r="E746" s="407"/>
      <c r="F746" s="409"/>
      <c r="G746" s="407"/>
      <c r="H746" s="407"/>
      <c r="I746" s="409"/>
      <c r="J746" s="407"/>
      <c r="K746" s="407"/>
      <c r="L746" s="409"/>
      <c r="M746" s="407"/>
      <c r="N746" s="407"/>
      <c r="O746" s="409"/>
      <c r="P746" s="407"/>
      <c r="Q746" s="409"/>
      <c r="R746" s="407"/>
      <c r="S746" s="407"/>
      <c r="T746" s="407"/>
      <c r="U746" s="407"/>
      <c r="V746" s="407"/>
      <c r="W746" s="407"/>
      <c r="X746" s="407"/>
      <c r="Y746" s="407"/>
      <c r="Z746" s="407"/>
      <c r="AA746" s="407"/>
      <c r="AB746" s="407"/>
      <c r="AC746" s="407"/>
      <c r="AD746" s="407"/>
      <c r="AE746" s="407"/>
      <c r="AF746" s="407"/>
      <c r="AG746" s="407"/>
      <c r="AH746" s="407"/>
    </row>
    <row r="747">
      <c r="A747" s="407"/>
      <c r="B747" s="407"/>
      <c r="C747" s="407"/>
      <c r="D747" s="407"/>
      <c r="E747" s="407"/>
      <c r="F747" s="409"/>
      <c r="G747" s="407"/>
      <c r="H747" s="407"/>
      <c r="I747" s="409"/>
      <c r="J747" s="407"/>
      <c r="K747" s="407"/>
      <c r="L747" s="409"/>
      <c r="M747" s="407"/>
      <c r="N747" s="407"/>
      <c r="O747" s="409"/>
      <c r="P747" s="407"/>
      <c r="Q747" s="409"/>
      <c r="R747" s="407"/>
      <c r="S747" s="407"/>
      <c r="T747" s="407"/>
      <c r="U747" s="407"/>
      <c r="V747" s="407"/>
      <c r="W747" s="407"/>
      <c r="X747" s="407"/>
      <c r="Y747" s="407"/>
      <c r="Z747" s="407"/>
      <c r="AA747" s="407"/>
      <c r="AB747" s="407"/>
      <c r="AC747" s="407"/>
      <c r="AD747" s="407"/>
      <c r="AE747" s="407"/>
      <c r="AF747" s="407"/>
      <c r="AG747" s="407"/>
      <c r="AH747" s="407"/>
    </row>
    <row r="748">
      <c r="A748" s="407"/>
      <c r="B748" s="407"/>
      <c r="C748" s="407"/>
      <c r="D748" s="407"/>
      <c r="E748" s="407"/>
      <c r="F748" s="409"/>
      <c r="G748" s="407"/>
      <c r="H748" s="407"/>
      <c r="I748" s="409"/>
      <c r="J748" s="407"/>
      <c r="K748" s="407"/>
      <c r="L748" s="409"/>
      <c r="M748" s="407"/>
      <c r="N748" s="407"/>
      <c r="O748" s="409"/>
      <c r="P748" s="407"/>
      <c r="Q748" s="409"/>
      <c r="R748" s="407"/>
      <c r="S748" s="407"/>
      <c r="T748" s="407"/>
      <c r="U748" s="407"/>
      <c r="V748" s="407"/>
      <c r="W748" s="407"/>
      <c r="X748" s="407"/>
      <c r="Y748" s="407"/>
      <c r="Z748" s="407"/>
      <c r="AA748" s="407"/>
      <c r="AB748" s="407"/>
      <c r="AC748" s="407"/>
      <c r="AD748" s="407"/>
      <c r="AE748" s="407"/>
      <c r="AF748" s="407"/>
      <c r="AG748" s="407"/>
      <c r="AH748" s="407"/>
    </row>
    <row r="749">
      <c r="A749" s="407"/>
      <c r="B749" s="407"/>
      <c r="C749" s="407"/>
      <c r="D749" s="407"/>
      <c r="E749" s="407"/>
      <c r="F749" s="409"/>
      <c r="G749" s="407"/>
      <c r="H749" s="407"/>
      <c r="I749" s="409"/>
      <c r="J749" s="407"/>
      <c r="K749" s="407"/>
      <c r="L749" s="409"/>
      <c r="M749" s="407"/>
      <c r="N749" s="407"/>
      <c r="O749" s="409"/>
      <c r="P749" s="407"/>
      <c r="Q749" s="409"/>
      <c r="R749" s="407"/>
      <c r="S749" s="407"/>
      <c r="T749" s="407"/>
      <c r="U749" s="407"/>
      <c r="V749" s="407"/>
      <c r="W749" s="407"/>
      <c r="X749" s="407"/>
      <c r="Y749" s="407"/>
      <c r="Z749" s="407"/>
      <c r="AA749" s="407"/>
      <c r="AB749" s="407"/>
      <c r="AC749" s="407"/>
      <c r="AD749" s="407"/>
      <c r="AE749" s="407"/>
      <c r="AF749" s="407"/>
      <c r="AG749" s="407"/>
      <c r="AH749" s="407"/>
    </row>
    <row r="750">
      <c r="A750" s="407"/>
      <c r="B750" s="407"/>
      <c r="C750" s="407"/>
      <c r="D750" s="407"/>
      <c r="E750" s="407"/>
      <c r="F750" s="409"/>
      <c r="G750" s="407"/>
      <c r="H750" s="407"/>
      <c r="I750" s="409"/>
      <c r="J750" s="407"/>
      <c r="K750" s="407"/>
      <c r="L750" s="409"/>
      <c r="M750" s="407"/>
      <c r="N750" s="407"/>
      <c r="O750" s="409"/>
      <c r="P750" s="407"/>
      <c r="Q750" s="409"/>
      <c r="R750" s="407"/>
      <c r="S750" s="407"/>
      <c r="T750" s="407"/>
      <c r="U750" s="407"/>
      <c r="V750" s="407"/>
      <c r="W750" s="407"/>
      <c r="X750" s="407"/>
      <c r="Y750" s="407"/>
      <c r="Z750" s="407"/>
      <c r="AA750" s="407"/>
      <c r="AB750" s="407"/>
      <c r="AC750" s="407"/>
      <c r="AD750" s="407"/>
      <c r="AE750" s="407"/>
      <c r="AF750" s="407"/>
      <c r="AG750" s="407"/>
      <c r="AH750" s="407"/>
    </row>
    <row r="751">
      <c r="A751" s="407"/>
      <c r="B751" s="407"/>
      <c r="C751" s="407"/>
      <c r="D751" s="407"/>
      <c r="E751" s="407"/>
      <c r="F751" s="409"/>
      <c r="G751" s="407"/>
      <c r="H751" s="407"/>
      <c r="I751" s="409"/>
      <c r="J751" s="407"/>
      <c r="K751" s="407"/>
      <c r="L751" s="409"/>
      <c r="M751" s="407"/>
      <c r="N751" s="407"/>
      <c r="O751" s="409"/>
      <c r="P751" s="407"/>
      <c r="Q751" s="409"/>
      <c r="R751" s="407"/>
      <c r="S751" s="407"/>
      <c r="T751" s="407"/>
      <c r="U751" s="407"/>
      <c r="V751" s="407"/>
      <c r="W751" s="407"/>
      <c r="X751" s="407"/>
      <c r="Y751" s="407"/>
      <c r="Z751" s="407"/>
      <c r="AA751" s="407"/>
      <c r="AB751" s="407"/>
      <c r="AC751" s="407"/>
      <c r="AD751" s="407"/>
      <c r="AE751" s="407"/>
      <c r="AF751" s="407"/>
      <c r="AG751" s="407"/>
      <c r="AH751" s="407"/>
    </row>
    <row r="752">
      <c r="A752" s="407"/>
      <c r="B752" s="407"/>
      <c r="C752" s="407"/>
      <c r="D752" s="407"/>
      <c r="E752" s="407"/>
      <c r="F752" s="409"/>
      <c r="G752" s="407"/>
      <c r="H752" s="407"/>
      <c r="I752" s="409"/>
      <c r="J752" s="407"/>
      <c r="K752" s="407"/>
      <c r="L752" s="409"/>
      <c r="M752" s="407"/>
      <c r="N752" s="407"/>
      <c r="O752" s="409"/>
      <c r="P752" s="407"/>
      <c r="Q752" s="409"/>
      <c r="R752" s="407"/>
      <c r="S752" s="407"/>
      <c r="T752" s="407"/>
      <c r="U752" s="407"/>
      <c r="V752" s="407"/>
      <c r="W752" s="407"/>
      <c r="X752" s="407"/>
      <c r="Y752" s="407"/>
      <c r="Z752" s="407"/>
      <c r="AA752" s="407"/>
      <c r="AB752" s="407"/>
      <c r="AC752" s="407"/>
      <c r="AD752" s="407"/>
      <c r="AE752" s="407"/>
      <c r="AF752" s="407"/>
      <c r="AG752" s="407"/>
      <c r="AH752" s="407"/>
    </row>
    <row r="753">
      <c r="A753" s="407"/>
      <c r="B753" s="407"/>
      <c r="C753" s="407"/>
      <c r="D753" s="407"/>
      <c r="E753" s="407"/>
      <c r="F753" s="409"/>
      <c r="G753" s="407"/>
      <c r="H753" s="407"/>
      <c r="I753" s="409"/>
      <c r="J753" s="407"/>
      <c r="K753" s="407"/>
      <c r="L753" s="409"/>
      <c r="M753" s="407"/>
      <c r="N753" s="407"/>
      <c r="O753" s="409"/>
      <c r="P753" s="407"/>
      <c r="Q753" s="409"/>
      <c r="R753" s="407"/>
      <c r="S753" s="407"/>
      <c r="T753" s="407"/>
      <c r="U753" s="407"/>
      <c r="V753" s="407"/>
      <c r="W753" s="407"/>
      <c r="X753" s="407"/>
      <c r="Y753" s="407"/>
      <c r="Z753" s="407"/>
      <c r="AA753" s="407"/>
      <c r="AB753" s="407"/>
      <c r="AC753" s="407"/>
      <c r="AD753" s="407"/>
      <c r="AE753" s="407"/>
      <c r="AF753" s="407"/>
      <c r="AG753" s="407"/>
      <c r="AH753" s="407"/>
    </row>
    <row r="754">
      <c r="A754" s="407"/>
      <c r="B754" s="407"/>
      <c r="C754" s="407"/>
      <c r="D754" s="407"/>
      <c r="E754" s="407"/>
      <c r="F754" s="409"/>
      <c r="G754" s="407"/>
      <c r="H754" s="407"/>
      <c r="I754" s="409"/>
      <c r="J754" s="407"/>
      <c r="K754" s="407"/>
      <c r="L754" s="409"/>
      <c r="M754" s="407"/>
      <c r="N754" s="407"/>
      <c r="O754" s="409"/>
      <c r="P754" s="407"/>
      <c r="Q754" s="409"/>
      <c r="R754" s="407"/>
      <c r="S754" s="407"/>
      <c r="T754" s="407"/>
      <c r="U754" s="407"/>
      <c r="V754" s="407"/>
      <c r="W754" s="407"/>
      <c r="X754" s="407"/>
      <c r="Y754" s="407"/>
      <c r="Z754" s="407"/>
      <c r="AA754" s="407"/>
      <c r="AB754" s="407"/>
      <c r="AC754" s="407"/>
      <c r="AD754" s="407"/>
      <c r="AE754" s="407"/>
      <c r="AF754" s="407"/>
      <c r="AG754" s="407"/>
      <c r="AH754" s="407"/>
    </row>
    <row r="755">
      <c r="A755" s="407"/>
      <c r="B755" s="407"/>
      <c r="C755" s="407"/>
      <c r="D755" s="407"/>
      <c r="E755" s="407"/>
      <c r="F755" s="409"/>
      <c r="G755" s="407"/>
      <c r="H755" s="407"/>
      <c r="I755" s="409"/>
      <c r="J755" s="407"/>
      <c r="K755" s="407"/>
      <c r="L755" s="409"/>
      <c r="M755" s="407"/>
      <c r="N755" s="407"/>
      <c r="O755" s="409"/>
      <c r="P755" s="407"/>
      <c r="Q755" s="409"/>
      <c r="R755" s="407"/>
      <c r="S755" s="407"/>
      <c r="T755" s="407"/>
      <c r="U755" s="407"/>
      <c r="V755" s="407"/>
      <c r="W755" s="407"/>
      <c r="X755" s="407"/>
      <c r="Y755" s="407"/>
      <c r="Z755" s="407"/>
      <c r="AA755" s="407"/>
      <c r="AB755" s="407"/>
      <c r="AC755" s="407"/>
      <c r="AD755" s="407"/>
      <c r="AE755" s="407"/>
      <c r="AF755" s="407"/>
      <c r="AG755" s="407"/>
      <c r="AH755" s="407"/>
    </row>
    <row r="756">
      <c r="A756" s="407"/>
      <c r="B756" s="407"/>
      <c r="C756" s="407"/>
      <c r="D756" s="407"/>
      <c r="E756" s="407"/>
      <c r="F756" s="409"/>
      <c r="G756" s="407"/>
      <c r="H756" s="407"/>
      <c r="I756" s="409"/>
      <c r="J756" s="407"/>
      <c r="K756" s="407"/>
      <c r="L756" s="409"/>
      <c r="M756" s="407"/>
      <c r="N756" s="407"/>
      <c r="O756" s="409"/>
      <c r="P756" s="407"/>
      <c r="Q756" s="409"/>
      <c r="R756" s="407"/>
      <c r="S756" s="407"/>
      <c r="T756" s="407"/>
      <c r="U756" s="407"/>
      <c r="V756" s="407"/>
      <c r="W756" s="407"/>
      <c r="X756" s="407"/>
      <c r="Y756" s="407"/>
      <c r="Z756" s="407"/>
      <c r="AA756" s="407"/>
      <c r="AB756" s="407"/>
      <c r="AC756" s="407"/>
      <c r="AD756" s="407"/>
      <c r="AE756" s="407"/>
      <c r="AF756" s="407"/>
      <c r="AG756" s="407"/>
      <c r="AH756" s="407"/>
    </row>
    <row r="757">
      <c r="A757" s="407"/>
      <c r="B757" s="407"/>
      <c r="C757" s="407"/>
      <c r="D757" s="407"/>
      <c r="E757" s="407"/>
      <c r="F757" s="409"/>
      <c r="G757" s="407"/>
      <c r="H757" s="407"/>
      <c r="I757" s="409"/>
      <c r="J757" s="407"/>
      <c r="K757" s="407"/>
      <c r="L757" s="409"/>
      <c r="M757" s="407"/>
      <c r="N757" s="407"/>
      <c r="O757" s="409"/>
      <c r="P757" s="407"/>
      <c r="Q757" s="409"/>
      <c r="R757" s="407"/>
      <c r="S757" s="407"/>
      <c r="T757" s="407"/>
      <c r="U757" s="407"/>
      <c r="V757" s="407"/>
      <c r="W757" s="407"/>
      <c r="X757" s="407"/>
      <c r="Y757" s="407"/>
      <c r="Z757" s="407"/>
      <c r="AA757" s="407"/>
      <c r="AB757" s="407"/>
      <c r="AC757" s="407"/>
      <c r="AD757" s="407"/>
      <c r="AE757" s="407"/>
      <c r="AF757" s="407"/>
      <c r="AG757" s="407"/>
      <c r="AH757" s="407"/>
    </row>
    <row r="758">
      <c r="A758" s="407"/>
      <c r="B758" s="407"/>
      <c r="C758" s="407"/>
      <c r="D758" s="407"/>
      <c r="E758" s="407"/>
      <c r="F758" s="409"/>
      <c r="G758" s="407"/>
      <c r="H758" s="407"/>
      <c r="I758" s="409"/>
      <c r="J758" s="407"/>
      <c r="K758" s="407"/>
      <c r="L758" s="409"/>
      <c r="M758" s="407"/>
      <c r="N758" s="407"/>
      <c r="O758" s="409"/>
      <c r="P758" s="407"/>
      <c r="Q758" s="409"/>
      <c r="R758" s="407"/>
      <c r="S758" s="407"/>
      <c r="T758" s="407"/>
      <c r="U758" s="407"/>
      <c r="V758" s="407"/>
      <c r="W758" s="407"/>
      <c r="X758" s="407"/>
      <c r="Y758" s="407"/>
      <c r="Z758" s="407"/>
      <c r="AA758" s="407"/>
      <c r="AB758" s="407"/>
      <c r="AC758" s="407"/>
      <c r="AD758" s="407"/>
      <c r="AE758" s="407"/>
      <c r="AF758" s="407"/>
      <c r="AG758" s="407"/>
      <c r="AH758" s="407"/>
    </row>
    <row r="759">
      <c r="A759" s="407"/>
      <c r="B759" s="407"/>
      <c r="C759" s="407"/>
      <c r="D759" s="407"/>
      <c r="E759" s="407"/>
      <c r="F759" s="409"/>
      <c r="G759" s="407"/>
      <c r="H759" s="407"/>
      <c r="I759" s="409"/>
      <c r="J759" s="407"/>
      <c r="K759" s="407"/>
      <c r="L759" s="409"/>
      <c r="M759" s="407"/>
      <c r="N759" s="407"/>
      <c r="O759" s="409"/>
      <c r="P759" s="407"/>
      <c r="Q759" s="409"/>
      <c r="R759" s="407"/>
      <c r="S759" s="407"/>
      <c r="T759" s="407"/>
      <c r="U759" s="407"/>
      <c r="V759" s="407"/>
      <c r="W759" s="407"/>
      <c r="X759" s="407"/>
      <c r="Y759" s="407"/>
      <c r="Z759" s="407"/>
      <c r="AA759" s="407"/>
      <c r="AB759" s="407"/>
      <c r="AC759" s="407"/>
      <c r="AD759" s="407"/>
      <c r="AE759" s="407"/>
      <c r="AF759" s="407"/>
      <c r="AG759" s="407"/>
      <c r="AH759" s="407"/>
    </row>
    <row r="760">
      <c r="A760" s="407"/>
      <c r="B760" s="407"/>
      <c r="C760" s="407"/>
      <c r="D760" s="407"/>
      <c r="E760" s="407"/>
      <c r="F760" s="409"/>
      <c r="G760" s="407"/>
      <c r="H760" s="407"/>
      <c r="I760" s="409"/>
      <c r="J760" s="407"/>
      <c r="K760" s="407"/>
      <c r="L760" s="409"/>
      <c r="M760" s="407"/>
      <c r="N760" s="407"/>
      <c r="O760" s="409"/>
      <c r="P760" s="407"/>
      <c r="Q760" s="409"/>
      <c r="R760" s="407"/>
      <c r="S760" s="407"/>
      <c r="T760" s="407"/>
      <c r="U760" s="407"/>
      <c r="V760" s="407"/>
      <c r="W760" s="407"/>
      <c r="X760" s="407"/>
      <c r="Y760" s="407"/>
      <c r="Z760" s="407"/>
      <c r="AA760" s="407"/>
      <c r="AB760" s="407"/>
      <c r="AC760" s="407"/>
      <c r="AD760" s="407"/>
      <c r="AE760" s="407"/>
      <c r="AF760" s="407"/>
      <c r="AG760" s="407"/>
      <c r="AH760" s="407"/>
    </row>
    <row r="761">
      <c r="A761" s="407"/>
      <c r="B761" s="407"/>
      <c r="C761" s="407"/>
      <c r="D761" s="407"/>
      <c r="E761" s="407"/>
      <c r="F761" s="409"/>
      <c r="G761" s="407"/>
      <c r="H761" s="407"/>
      <c r="I761" s="409"/>
      <c r="J761" s="407"/>
      <c r="K761" s="407"/>
      <c r="L761" s="409"/>
      <c r="M761" s="407"/>
      <c r="N761" s="407"/>
      <c r="O761" s="409"/>
      <c r="P761" s="407"/>
      <c r="Q761" s="409"/>
      <c r="R761" s="407"/>
      <c r="S761" s="407"/>
      <c r="T761" s="407"/>
      <c r="U761" s="407"/>
      <c r="V761" s="407"/>
      <c r="W761" s="407"/>
      <c r="X761" s="407"/>
      <c r="Y761" s="407"/>
      <c r="Z761" s="407"/>
      <c r="AA761" s="407"/>
      <c r="AB761" s="407"/>
      <c r="AC761" s="407"/>
      <c r="AD761" s="407"/>
      <c r="AE761" s="407"/>
      <c r="AF761" s="407"/>
      <c r="AG761" s="407"/>
      <c r="AH761" s="407"/>
    </row>
    <row r="762">
      <c r="A762" s="407"/>
      <c r="B762" s="407"/>
      <c r="C762" s="407"/>
      <c r="D762" s="407"/>
      <c r="E762" s="407"/>
      <c r="F762" s="409"/>
      <c r="G762" s="407"/>
      <c r="H762" s="407"/>
      <c r="I762" s="409"/>
      <c r="J762" s="407"/>
      <c r="K762" s="407"/>
      <c r="L762" s="409"/>
      <c r="M762" s="407"/>
      <c r="N762" s="407"/>
      <c r="O762" s="409"/>
      <c r="P762" s="407"/>
      <c r="Q762" s="409"/>
      <c r="R762" s="407"/>
      <c r="S762" s="407"/>
      <c r="T762" s="407"/>
      <c r="U762" s="407"/>
      <c r="V762" s="407"/>
      <c r="W762" s="407"/>
      <c r="X762" s="407"/>
      <c r="Y762" s="407"/>
      <c r="Z762" s="407"/>
      <c r="AA762" s="407"/>
      <c r="AB762" s="407"/>
      <c r="AC762" s="407"/>
      <c r="AD762" s="407"/>
      <c r="AE762" s="407"/>
      <c r="AF762" s="407"/>
      <c r="AG762" s="407"/>
      <c r="AH762" s="407"/>
    </row>
    <row r="763">
      <c r="A763" s="407"/>
      <c r="B763" s="407"/>
      <c r="C763" s="407"/>
      <c r="D763" s="407"/>
      <c r="E763" s="407"/>
      <c r="F763" s="409"/>
      <c r="G763" s="407"/>
      <c r="H763" s="407"/>
      <c r="I763" s="409"/>
      <c r="J763" s="407"/>
      <c r="K763" s="407"/>
      <c r="L763" s="409"/>
      <c r="M763" s="407"/>
      <c r="N763" s="407"/>
      <c r="O763" s="409"/>
      <c r="P763" s="407"/>
      <c r="Q763" s="409"/>
      <c r="R763" s="407"/>
      <c r="S763" s="407"/>
      <c r="T763" s="407"/>
      <c r="U763" s="407"/>
      <c r="V763" s="407"/>
      <c r="W763" s="407"/>
      <c r="X763" s="407"/>
      <c r="Y763" s="407"/>
      <c r="Z763" s="407"/>
      <c r="AA763" s="407"/>
      <c r="AB763" s="407"/>
      <c r="AC763" s="407"/>
      <c r="AD763" s="407"/>
      <c r="AE763" s="407"/>
      <c r="AF763" s="407"/>
      <c r="AG763" s="407"/>
      <c r="AH763" s="407"/>
    </row>
    <row r="764">
      <c r="A764" s="407"/>
      <c r="B764" s="407"/>
      <c r="C764" s="407"/>
      <c r="D764" s="407"/>
      <c r="E764" s="407"/>
      <c r="F764" s="409"/>
      <c r="G764" s="407"/>
      <c r="H764" s="407"/>
      <c r="I764" s="409"/>
      <c r="J764" s="407"/>
      <c r="K764" s="407"/>
      <c r="L764" s="409"/>
      <c r="M764" s="407"/>
      <c r="N764" s="407"/>
      <c r="O764" s="409"/>
      <c r="P764" s="407"/>
      <c r="Q764" s="409"/>
      <c r="R764" s="407"/>
      <c r="S764" s="407"/>
      <c r="T764" s="407"/>
      <c r="U764" s="407"/>
      <c r="V764" s="407"/>
      <c r="W764" s="407"/>
      <c r="X764" s="407"/>
      <c r="Y764" s="407"/>
      <c r="Z764" s="407"/>
      <c r="AA764" s="407"/>
      <c r="AB764" s="407"/>
      <c r="AC764" s="407"/>
      <c r="AD764" s="407"/>
      <c r="AE764" s="407"/>
      <c r="AF764" s="407"/>
      <c r="AG764" s="407"/>
      <c r="AH764" s="407"/>
    </row>
    <row r="765">
      <c r="A765" s="407"/>
      <c r="B765" s="407"/>
      <c r="C765" s="407"/>
      <c r="D765" s="407"/>
      <c r="E765" s="407"/>
      <c r="F765" s="409"/>
      <c r="G765" s="407"/>
      <c r="H765" s="407"/>
      <c r="I765" s="409"/>
      <c r="J765" s="407"/>
      <c r="K765" s="407"/>
      <c r="L765" s="409"/>
      <c r="M765" s="407"/>
      <c r="N765" s="407"/>
      <c r="O765" s="409"/>
      <c r="P765" s="407"/>
      <c r="Q765" s="409"/>
      <c r="R765" s="407"/>
      <c r="S765" s="407"/>
      <c r="T765" s="407"/>
      <c r="U765" s="407"/>
      <c r="V765" s="407"/>
      <c r="W765" s="407"/>
      <c r="X765" s="407"/>
      <c r="Y765" s="407"/>
      <c r="Z765" s="407"/>
      <c r="AA765" s="407"/>
      <c r="AB765" s="407"/>
      <c r="AC765" s="407"/>
      <c r="AD765" s="407"/>
      <c r="AE765" s="407"/>
      <c r="AF765" s="407"/>
      <c r="AG765" s="407"/>
      <c r="AH765" s="407"/>
    </row>
    <row r="766">
      <c r="A766" s="407"/>
      <c r="B766" s="407"/>
      <c r="C766" s="407"/>
      <c r="D766" s="407"/>
      <c r="E766" s="407"/>
      <c r="F766" s="409"/>
      <c r="G766" s="407"/>
      <c r="H766" s="407"/>
      <c r="I766" s="409"/>
      <c r="J766" s="407"/>
      <c r="K766" s="407"/>
      <c r="L766" s="409"/>
      <c r="M766" s="407"/>
      <c r="N766" s="407"/>
      <c r="O766" s="409"/>
      <c r="P766" s="407"/>
      <c r="Q766" s="409"/>
      <c r="R766" s="407"/>
      <c r="S766" s="407"/>
      <c r="T766" s="407"/>
      <c r="U766" s="407"/>
      <c r="V766" s="407"/>
      <c r="W766" s="407"/>
      <c r="X766" s="407"/>
      <c r="Y766" s="407"/>
      <c r="Z766" s="407"/>
      <c r="AA766" s="407"/>
      <c r="AB766" s="407"/>
      <c r="AC766" s="407"/>
      <c r="AD766" s="407"/>
      <c r="AE766" s="407"/>
      <c r="AF766" s="407"/>
      <c r="AG766" s="407"/>
      <c r="AH766" s="407"/>
    </row>
    <row r="767">
      <c r="A767" s="407"/>
      <c r="B767" s="407"/>
      <c r="C767" s="407"/>
      <c r="D767" s="407"/>
      <c r="E767" s="407"/>
      <c r="F767" s="409"/>
      <c r="G767" s="407"/>
      <c r="H767" s="407"/>
      <c r="I767" s="409"/>
      <c r="J767" s="407"/>
      <c r="K767" s="407"/>
      <c r="L767" s="409"/>
      <c r="M767" s="407"/>
      <c r="N767" s="407"/>
      <c r="O767" s="409"/>
      <c r="P767" s="407"/>
      <c r="Q767" s="409"/>
      <c r="R767" s="407"/>
      <c r="S767" s="407"/>
      <c r="T767" s="407"/>
      <c r="U767" s="407"/>
      <c r="V767" s="407"/>
      <c r="W767" s="407"/>
      <c r="X767" s="407"/>
      <c r="Y767" s="407"/>
      <c r="Z767" s="407"/>
      <c r="AA767" s="407"/>
      <c r="AB767" s="407"/>
      <c r="AC767" s="407"/>
      <c r="AD767" s="407"/>
      <c r="AE767" s="407"/>
      <c r="AF767" s="407"/>
      <c r="AG767" s="407"/>
      <c r="AH767" s="407"/>
    </row>
    <row r="768">
      <c r="A768" s="407"/>
      <c r="B768" s="407"/>
      <c r="C768" s="407"/>
      <c r="D768" s="407"/>
      <c r="E768" s="407"/>
      <c r="F768" s="409"/>
      <c r="G768" s="407"/>
      <c r="H768" s="407"/>
      <c r="I768" s="409"/>
      <c r="J768" s="407"/>
      <c r="K768" s="407"/>
      <c r="L768" s="409"/>
      <c r="M768" s="407"/>
      <c r="N768" s="407"/>
      <c r="O768" s="409"/>
      <c r="P768" s="407"/>
      <c r="Q768" s="409"/>
      <c r="R768" s="407"/>
      <c r="S768" s="407"/>
      <c r="T768" s="407"/>
      <c r="U768" s="407"/>
      <c r="V768" s="407"/>
      <c r="W768" s="407"/>
      <c r="X768" s="407"/>
      <c r="Y768" s="407"/>
      <c r="Z768" s="407"/>
      <c r="AA768" s="407"/>
      <c r="AB768" s="407"/>
      <c r="AC768" s="407"/>
      <c r="AD768" s="407"/>
      <c r="AE768" s="407"/>
      <c r="AF768" s="407"/>
      <c r="AG768" s="407"/>
      <c r="AH768" s="407"/>
    </row>
    <row r="769">
      <c r="A769" s="407"/>
      <c r="B769" s="407"/>
      <c r="C769" s="407"/>
      <c r="D769" s="407"/>
      <c r="E769" s="407"/>
      <c r="F769" s="409"/>
      <c r="G769" s="407"/>
      <c r="H769" s="407"/>
      <c r="I769" s="409"/>
      <c r="J769" s="407"/>
      <c r="K769" s="407"/>
      <c r="L769" s="409"/>
      <c r="M769" s="407"/>
      <c r="N769" s="407"/>
      <c r="O769" s="409"/>
      <c r="P769" s="407"/>
      <c r="Q769" s="409"/>
      <c r="R769" s="407"/>
      <c r="S769" s="407"/>
      <c r="T769" s="407"/>
      <c r="U769" s="407"/>
      <c r="V769" s="407"/>
      <c r="W769" s="407"/>
      <c r="X769" s="407"/>
      <c r="Y769" s="407"/>
      <c r="Z769" s="407"/>
      <c r="AA769" s="407"/>
      <c r="AB769" s="407"/>
      <c r="AC769" s="407"/>
      <c r="AD769" s="407"/>
      <c r="AE769" s="407"/>
      <c r="AF769" s="407"/>
      <c r="AG769" s="407"/>
      <c r="AH769" s="407"/>
    </row>
    <row r="770">
      <c r="A770" s="407"/>
      <c r="B770" s="407"/>
      <c r="C770" s="407"/>
      <c r="D770" s="407"/>
      <c r="E770" s="407"/>
      <c r="F770" s="409"/>
      <c r="G770" s="407"/>
      <c r="H770" s="407"/>
      <c r="I770" s="409"/>
      <c r="J770" s="407"/>
      <c r="K770" s="407"/>
      <c r="L770" s="409"/>
      <c r="M770" s="407"/>
      <c r="N770" s="407"/>
      <c r="O770" s="409"/>
      <c r="P770" s="407"/>
      <c r="Q770" s="409"/>
      <c r="R770" s="407"/>
      <c r="S770" s="407"/>
      <c r="T770" s="407"/>
      <c r="U770" s="407"/>
      <c r="V770" s="407"/>
      <c r="W770" s="407"/>
      <c r="X770" s="407"/>
      <c r="Y770" s="407"/>
      <c r="Z770" s="407"/>
      <c r="AA770" s="407"/>
      <c r="AB770" s="407"/>
      <c r="AC770" s="407"/>
      <c r="AD770" s="407"/>
      <c r="AE770" s="407"/>
      <c r="AF770" s="407"/>
      <c r="AG770" s="407"/>
      <c r="AH770" s="407"/>
    </row>
    <row r="771">
      <c r="A771" s="407"/>
      <c r="B771" s="407"/>
      <c r="C771" s="407"/>
      <c r="D771" s="407"/>
      <c r="E771" s="407"/>
      <c r="F771" s="409"/>
      <c r="G771" s="407"/>
      <c r="H771" s="407"/>
      <c r="I771" s="409"/>
      <c r="J771" s="407"/>
      <c r="K771" s="407"/>
      <c r="L771" s="409"/>
      <c r="M771" s="407"/>
      <c r="N771" s="407"/>
      <c r="O771" s="409"/>
      <c r="P771" s="407"/>
      <c r="Q771" s="409"/>
      <c r="R771" s="407"/>
      <c r="S771" s="407"/>
      <c r="T771" s="407"/>
      <c r="U771" s="407"/>
      <c r="V771" s="407"/>
      <c r="W771" s="407"/>
      <c r="X771" s="407"/>
      <c r="Y771" s="407"/>
      <c r="Z771" s="407"/>
      <c r="AA771" s="407"/>
      <c r="AB771" s="407"/>
      <c r="AC771" s="407"/>
      <c r="AD771" s="407"/>
      <c r="AE771" s="407"/>
      <c r="AF771" s="407"/>
      <c r="AG771" s="407"/>
      <c r="AH771" s="407"/>
    </row>
    <row r="772">
      <c r="A772" s="407"/>
      <c r="B772" s="407"/>
      <c r="C772" s="407"/>
      <c r="D772" s="407"/>
      <c r="E772" s="407"/>
      <c r="F772" s="409"/>
      <c r="G772" s="407"/>
      <c r="H772" s="407"/>
      <c r="I772" s="409"/>
      <c r="J772" s="407"/>
      <c r="K772" s="407"/>
      <c r="L772" s="409"/>
      <c r="M772" s="407"/>
      <c r="N772" s="407"/>
      <c r="O772" s="409"/>
      <c r="P772" s="407"/>
      <c r="Q772" s="409"/>
      <c r="R772" s="407"/>
      <c r="S772" s="407"/>
      <c r="T772" s="407"/>
      <c r="U772" s="407"/>
      <c r="V772" s="407"/>
      <c r="W772" s="407"/>
      <c r="X772" s="407"/>
      <c r="Y772" s="407"/>
      <c r="Z772" s="407"/>
      <c r="AA772" s="407"/>
      <c r="AB772" s="407"/>
      <c r="AC772" s="407"/>
      <c r="AD772" s="407"/>
      <c r="AE772" s="407"/>
      <c r="AF772" s="407"/>
      <c r="AG772" s="407"/>
      <c r="AH772" s="407"/>
    </row>
    <row r="773">
      <c r="A773" s="407"/>
      <c r="B773" s="407"/>
      <c r="C773" s="407"/>
      <c r="D773" s="407"/>
      <c r="E773" s="407"/>
      <c r="F773" s="409"/>
      <c r="G773" s="407"/>
      <c r="H773" s="407"/>
      <c r="I773" s="409"/>
      <c r="J773" s="407"/>
      <c r="K773" s="407"/>
      <c r="L773" s="409"/>
      <c r="M773" s="407"/>
      <c r="N773" s="407"/>
      <c r="O773" s="409"/>
      <c r="P773" s="407"/>
      <c r="Q773" s="409"/>
      <c r="R773" s="407"/>
      <c r="S773" s="407"/>
      <c r="T773" s="407"/>
      <c r="U773" s="407"/>
      <c r="V773" s="407"/>
      <c r="W773" s="407"/>
      <c r="X773" s="407"/>
      <c r="Y773" s="407"/>
      <c r="Z773" s="407"/>
      <c r="AA773" s="407"/>
      <c r="AB773" s="407"/>
      <c r="AC773" s="407"/>
      <c r="AD773" s="407"/>
      <c r="AE773" s="407"/>
      <c r="AF773" s="407"/>
      <c r="AG773" s="407"/>
      <c r="AH773" s="407"/>
    </row>
    <row r="774">
      <c r="A774" s="407"/>
      <c r="B774" s="407"/>
      <c r="C774" s="407"/>
      <c r="D774" s="407"/>
      <c r="E774" s="407"/>
      <c r="F774" s="409"/>
      <c r="G774" s="407"/>
      <c r="H774" s="407"/>
      <c r="I774" s="409"/>
      <c r="J774" s="407"/>
      <c r="K774" s="407"/>
      <c r="L774" s="409"/>
      <c r="M774" s="407"/>
      <c r="N774" s="407"/>
      <c r="O774" s="409"/>
      <c r="P774" s="407"/>
      <c r="Q774" s="409"/>
      <c r="R774" s="407"/>
      <c r="S774" s="407"/>
      <c r="T774" s="407"/>
      <c r="U774" s="407"/>
      <c r="V774" s="407"/>
      <c r="W774" s="407"/>
      <c r="X774" s="407"/>
      <c r="Y774" s="407"/>
      <c r="Z774" s="407"/>
      <c r="AA774" s="407"/>
      <c r="AB774" s="407"/>
      <c r="AC774" s="407"/>
      <c r="AD774" s="407"/>
      <c r="AE774" s="407"/>
      <c r="AF774" s="407"/>
      <c r="AG774" s="407"/>
      <c r="AH774" s="407"/>
    </row>
    <row r="775">
      <c r="A775" s="407"/>
      <c r="B775" s="407"/>
      <c r="C775" s="407"/>
      <c r="D775" s="407"/>
      <c r="E775" s="407"/>
      <c r="F775" s="409"/>
      <c r="G775" s="407"/>
      <c r="H775" s="407"/>
      <c r="I775" s="409"/>
      <c r="J775" s="407"/>
      <c r="K775" s="407"/>
      <c r="L775" s="409"/>
      <c r="M775" s="407"/>
      <c r="N775" s="407"/>
      <c r="O775" s="409"/>
      <c r="P775" s="407"/>
      <c r="Q775" s="409"/>
      <c r="R775" s="407"/>
      <c r="S775" s="407"/>
      <c r="T775" s="407"/>
      <c r="U775" s="407"/>
      <c r="V775" s="407"/>
      <c r="W775" s="407"/>
      <c r="X775" s="407"/>
      <c r="Y775" s="407"/>
      <c r="Z775" s="407"/>
      <c r="AA775" s="407"/>
      <c r="AB775" s="407"/>
      <c r="AC775" s="407"/>
      <c r="AD775" s="407"/>
      <c r="AE775" s="407"/>
      <c r="AF775" s="407"/>
      <c r="AG775" s="407"/>
      <c r="AH775" s="407"/>
    </row>
    <row r="776">
      <c r="A776" s="407"/>
      <c r="B776" s="407"/>
      <c r="C776" s="407"/>
      <c r="D776" s="407"/>
      <c r="E776" s="407"/>
      <c r="F776" s="409"/>
      <c r="G776" s="407"/>
      <c r="H776" s="407"/>
      <c r="I776" s="409"/>
      <c r="J776" s="407"/>
      <c r="K776" s="407"/>
      <c r="L776" s="409"/>
      <c r="M776" s="407"/>
      <c r="N776" s="407"/>
      <c r="O776" s="409"/>
      <c r="P776" s="407"/>
      <c r="Q776" s="409"/>
      <c r="R776" s="407"/>
      <c r="S776" s="407"/>
      <c r="T776" s="407"/>
      <c r="U776" s="407"/>
      <c r="V776" s="407"/>
      <c r="W776" s="407"/>
      <c r="X776" s="407"/>
      <c r="Y776" s="407"/>
      <c r="Z776" s="407"/>
      <c r="AA776" s="407"/>
      <c r="AB776" s="407"/>
      <c r="AC776" s="407"/>
      <c r="AD776" s="407"/>
      <c r="AE776" s="407"/>
      <c r="AF776" s="407"/>
      <c r="AG776" s="407"/>
      <c r="AH776" s="407"/>
    </row>
    <row r="777">
      <c r="A777" s="407"/>
      <c r="B777" s="407"/>
      <c r="C777" s="407"/>
      <c r="D777" s="407"/>
      <c r="E777" s="407"/>
      <c r="F777" s="409"/>
      <c r="G777" s="407"/>
      <c r="H777" s="407"/>
      <c r="I777" s="409"/>
      <c r="J777" s="407"/>
      <c r="K777" s="407"/>
      <c r="L777" s="409"/>
      <c r="M777" s="407"/>
      <c r="N777" s="407"/>
      <c r="O777" s="409"/>
      <c r="P777" s="407"/>
      <c r="Q777" s="409"/>
      <c r="R777" s="407"/>
      <c r="S777" s="407"/>
      <c r="T777" s="407"/>
      <c r="U777" s="407"/>
      <c r="V777" s="407"/>
      <c r="W777" s="407"/>
      <c r="X777" s="407"/>
      <c r="Y777" s="407"/>
      <c r="Z777" s="407"/>
      <c r="AA777" s="407"/>
      <c r="AB777" s="407"/>
      <c r="AC777" s="407"/>
      <c r="AD777" s="407"/>
      <c r="AE777" s="407"/>
      <c r="AF777" s="407"/>
      <c r="AG777" s="407"/>
      <c r="AH777" s="407"/>
    </row>
    <row r="778">
      <c r="A778" s="407"/>
      <c r="B778" s="407"/>
      <c r="C778" s="407"/>
      <c r="D778" s="407"/>
      <c r="E778" s="407"/>
      <c r="F778" s="409"/>
      <c r="G778" s="407"/>
      <c r="H778" s="407"/>
      <c r="I778" s="409"/>
      <c r="J778" s="407"/>
      <c r="K778" s="407"/>
      <c r="L778" s="409"/>
      <c r="M778" s="407"/>
      <c r="N778" s="407"/>
      <c r="O778" s="409"/>
      <c r="P778" s="407"/>
      <c r="Q778" s="409"/>
      <c r="R778" s="407"/>
      <c r="S778" s="407"/>
      <c r="T778" s="407"/>
      <c r="U778" s="407"/>
      <c r="V778" s="407"/>
      <c r="W778" s="407"/>
      <c r="X778" s="407"/>
      <c r="Y778" s="407"/>
      <c r="Z778" s="407"/>
      <c r="AA778" s="407"/>
      <c r="AB778" s="407"/>
      <c r="AC778" s="407"/>
      <c r="AD778" s="407"/>
      <c r="AE778" s="407"/>
      <c r="AF778" s="407"/>
      <c r="AG778" s="407"/>
      <c r="AH778" s="407"/>
    </row>
    <row r="779">
      <c r="A779" s="407"/>
      <c r="B779" s="407"/>
      <c r="C779" s="407"/>
      <c r="D779" s="407"/>
      <c r="E779" s="407"/>
      <c r="F779" s="409"/>
      <c r="G779" s="407"/>
      <c r="H779" s="407"/>
      <c r="I779" s="409"/>
      <c r="J779" s="407"/>
      <c r="K779" s="407"/>
      <c r="L779" s="409"/>
      <c r="M779" s="407"/>
      <c r="N779" s="407"/>
      <c r="O779" s="409"/>
      <c r="P779" s="407"/>
      <c r="Q779" s="409"/>
      <c r="R779" s="407"/>
      <c r="S779" s="407"/>
      <c r="T779" s="407"/>
      <c r="U779" s="407"/>
      <c r="V779" s="407"/>
      <c r="W779" s="407"/>
      <c r="X779" s="407"/>
      <c r="Y779" s="407"/>
      <c r="Z779" s="407"/>
      <c r="AA779" s="407"/>
      <c r="AB779" s="407"/>
      <c r="AC779" s="407"/>
      <c r="AD779" s="407"/>
      <c r="AE779" s="407"/>
      <c r="AF779" s="407"/>
      <c r="AG779" s="407"/>
      <c r="AH779" s="407"/>
    </row>
    <row r="780">
      <c r="A780" s="407"/>
      <c r="B780" s="407"/>
      <c r="C780" s="407"/>
      <c r="D780" s="407"/>
      <c r="E780" s="407"/>
      <c r="F780" s="409"/>
      <c r="G780" s="407"/>
      <c r="H780" s="407"/>
      <c r="I780" s="409"/>
      <c r="J780" s="407"/>
      <c r="K780" s="407"/>
      <c r="L780" s="409"/>
      <c r="M780" s="407"/>
      <c r="N780" s="407"/>
      <c r="O780" s="409"/>
      <c r="P780" s="407"/>
      <c r="Q780" s="409"/>
      <c r="R780" s="407"/>
      <c r="S780" s="407"/>
      <c r="T780" s="407"/>
      <c r="U780" s="407"/>
      <c r="V780" s="407"/>
      <c r="W780" s="407"/>
      <c r="X780" s="407"/>
      <c r="Y780" s="407"/>
      <c r="Z780" s="407"/>
      <c r="AA780" s="407"/>
      <c r="AB780" s="407"/>
      <c r="AC780" s="407"/>
      <c r="AD780" s="407"/>
      <c r="AE780" s="407"/>
      <c r="AF780" s="407"/>
      <c r="AG780" s="407"/>
      <c r="AH780" s="407"/>
    </row>
    <row r="781">
      <c r="A781" s="407"/>
      <c r="B781" s="407"/>
      <c r="C781" s="407"/>
      <c r="D781" s="407"/>
      <c r="E781" s="407"/>
      <c r="F781" s="409"/>
      <c r="G781" s="407"/>
      <c r="H781" s="407"/>
      <c r="I781" s="409"/>
      <c r="J781" s="407"/>
      <c r="K781" s="407"/>
      <c r="L781" s="409"/>
      <c r="M781" s="407"/>
      <c r="N781" s="407"/>
      <c r="O781" s="409"/>
      <c r="P781" s="407"/>
      <c r="Q781" s="409"/>
      <c r="R781" s="407"/>
      <c r="S781" s="407"/>
      <c r="T781" s="407"/>
      <c r="U781" s="407"/>
      <c r="V781" s="407"/>
      <c r="W781" s="407"/>
      <c r="X781" s="407"/>
      <c r="Y781" s="407"/>
      <c r="Z781" s="407"/>
      <c r="AA781" s="407"/>
      <c r="AB781" s="407"/>
      <c r="AC781" s="407"/>
      <c r="AD781" s="407"/>
      <c r="AE781" s="407"/>
      <c r="AF781" s="407"/>
      <c r="AG781" s="407"/>
      <c r="AH781" s="407"/>
    </row>
    <row r="782">
      <c r="A782" s="407"/>
      <c r="B782" s="407"/>
      <c r="C782" s="407"/>
      <c r="D782" s="407"/>
      <c r="E782" s="407"/>
      <c r="F782" s="409"/>
      <c r="G782" s="407"/>
      <c r="H782" s="407"/>
      <c r="I782" s="409"/>
      <c r="J782" s="407"/>
      <c r="K782" s="407"/>
      <c r="L782" s="409"/>
      <c r="M782" s="407"/>
      <c r="N782" s="407"/>
      <c r="O782" s="409"/>
      <c r="P782" s="407"/>
      <c r="Q782" s="409"/>
      <c r="R782" s="407"/>
      <c r="S782" s="407"/>
      <c r="T782" s="407"/>
      <c r="U782" s="407"/>
      <c r="V782" s="407"/>
      <c r="W782" s="407"/>
      <c r="X782" s="407"/>
      <c r="Y782" s="407"/>
      <c r="Z782" s="407"/>
      <c r="AA782" s="407"/>
      <c r="AB782" s="407"/>
      <c r="AC782" s="407"/>
      <c r="AD782" s="407"/>
      <c r="AE782" s="407"/>
      <c r="AF782" s="407"/>
      <c r="AG782" s="407"/>
      <c r="AH782" s="407"/>
    </row>
    <row r="783">
      <c r="A783" s="407"/>
      <c r="B783" s="407"/>
      <c r="C783" s="407"/>
      <c r="D783" s="407"/>
      <c r="E783" s="407"/>
      <c r="F783" s="409"/>
      <c r="G783" s="407"/>
      <c r="H783" s="407"/>
      <c r="I783" s="409"/>
      <c r="J783" s="407"/>
      <c r="K783" s="407"/>
      <c r="L783" s="409"/>
      <c r="M783" s="407"/>
      <c r="N783" s="407"/>
      <c r="O783" s="409"/>
      <c r="P783" s="407"/>
      <c r="Q783" s="409"/>
      <c r="R783" s="407"/>
      <c r="S783" s="407"/>
      <c r="T783" s="407"/>
      <c r="U783" s="407"/>
      <c r="V783" s="407"/>
      <c r="W783" s="407"/>
      <c r="X783" s="407"/>
      <c r="Y783" s="407"/>
      <c r="Z783" s="407"/>
      <c r="AA783" s="407"/>
      <c r="AB783" s="407"/>
      <c r="AC783" s="407"/>
      <c r="AD783" s="407"/>
      <c r="AE783" s="407"/>
      <c r="AF783" s="407"/>
      <c r="AG783" s="407"/>
      <c r="AH783" s="407"/>
    </row>
    <row r="784">
      <c r="A784" s="407"/>
      <c r="B784" s="407"/>
      <c r="C784" s="407"/>
      <c r="D784" s="407"/>
      <c r="E784" s="407"/>
      <c r="F784" s="409"/>
      <c r="G784" s="407"/>
      <c r="H784" s="407"/>
      <c r="I784" s="409"/>
      <c r="J784" s="407"/>
      <c r="K784" s="407"/>
      <c r="L784" s="409"/>
      <c r="M784" s="407"/>
      <c r="N784" s="407"/>
      <c r="O784" s="409"/>
      <c r="P784" s="407"/>
      <c r="Q784" s="409"/>
      <c r="R784" s="407"/>
      <c r="S784" s="407"/>
      <c r="T784" s="407"/>
      <c r="U784" s="407"/>
      <c r="V784" s="407"/>
      <c r="W784" s="407"/>
      <c r="X784" s="407"/>
      <c r="Y784" s="407"/>
      <c r="Z784" s="407"/>
      <c r="AA784" s="407"/>
      <c r="AB784" s="407"/>
      <c r="AC784" s="407"/>
      <c r="AD784" s="407"/>
      <c r="AE784" s="407"/>
      <c r="AF784" s="407"/>
      <c r="AG784" s="407"/>
      <c r="AH784" s="407"/>
    </row>
    <row r="785">
      <c r="A785" s="407"/>
      <c r="B785" s="407"/>
      <c r="C785" s="407"/>
      <c r="D785" s="407"/>
      <c r="E785" s="407"/>
      <c r="F785" s="409"/>
      <c r="G785" s="407"/>
      <c r="H785" s="407"/>
      <c r="I785" s="409"/>
      <c r="J785" s="407"/>
      <c r="K785" s="407"/>
      <c r="L785" s="409"/>
      <c r="M785" s="407"/>
      <c r="N785" s="407"/>
      <c r="O785" s="409"/>
      <c r="P785" s="407"/>
      <c r="Q785" s="409"/>
      <c r="R785" s="407"/>
      <c r="S785" s="407"/>
      <c r="T785" s="407"/>
      <c r="U785" s="407"/>
      <c r="V785" s="407"/>
      <c r="W785" s="407"/>
      <c r="X785" s="407"/>
      <c r="Y785" s="407"/>
      <c r="Z785" s="407"/>
      <c r="AA785" s="407"/>
      <c r="AB785" s="407"/>
      <c r="AC785" s="407"/>
      <c r="AD785" s="407"/>
      <c r="AE785" s="407"/>
      <c r="AF785" s="407"/>
      <c r="AG785" s="407"/>
      <c r="AH785" s="407"/>
    </row>
    <row r="786">
      <c r="A786" s="407"/>
      <c r="B786" s="407"/>
      <c r="C786" s="407"/>
      <c r="D786" s="407"/>
      <c r="E786" s="407"/>
      <c r="F786" s="409"/>
      <c r="G786" s="407"/>
      <c r="H786" s="407"/>
      <c r="I786" s="409"/>
      <c r="J786" s="407"/>
      <c r="K786" s="407"/>
      <c r="L786" s="409"/>
      <c r="M786" s="407"/>
      <c r="N786" s="407"/>
      <c r="O786" s="409"/>
      <c r="P786" s="407"/>
      <c r="Q786" s="409"/>
      <c r="R786" s="407"/>
      <c r="S786" s="407"/>
      <c r="T786" s="407"/>
      <c r="U786" s="407"/>
      <c r="V786" s="407"/>
      <c r="W786" s="407"/>
      <c r="X786" s="407"/>
      <c r="Y786" s="407"/>
      <c r="Z786" s="407"/>
      <c r="AA786" s="407"/>
      <c r="AB786" s="407"/>
      <c r="AC786" s="407"/>
      <c r="AD786" s="407"/>
      <c r="AE786" s="407"/>
      <c r="AF786" s="407"/>
      <c r="AG786" s="407"/>
      <c r="AH786" s="407"/>
    </row>
    <row r="787">
      <c r="A787" s="407"/>
      <c r="B787" s="407"/>
      <c r="C787" s="407"/>
      <c r="D787" s="407"/>
      <c r="E787" s="407"/>
      <c r="F787" s="409"/>
      <c r="G787" s="407"/>
      <c r="H787" s="407"/>
      <c r="I787" s="409"/>
      <c r="J787" s="407"/>
      <c r="K787" s="407"/>
      <c r="L787" s="409"/>
      <c r="M787" s="407"/>
      <c r="N787" s="407"/>
      <c r="O787" s="409"/>
      <c r="P787" s="407"/>
      <c r="Q787" s="409"/>
      <c r="R787" s="407"/>
      <c r="S787" s="407"/>
      <c r="T787" s="407"/>
      <c r="U787" s="407"/>
      <c r="V787" s="407"/>
      <c r="W787" s="407"/>
      <c r="X787" s="407"/>
      <c r="Y787" s="407"/>
      <c r="Z787" s="407"/>
      <c r="AA787" s="407"/>
      <c r="AB787" s="407"/>
      <c r="AC787" s="407"/>
      <c r="AD787" s="407"/>
      <c r="AE787" s="407"/>
      <c r="AF787" s="407"/>
      <c r="AG787" s="407"/>
      <c r="AH787" s="407"/>
    </row>
    <row r="788">
      <c r="A788" s="407"/>
      <c r="B788" s="407"/>
      <c r="C788" s="407"/>
      <c r="D788" s="407"/>
      <c r="E788" s="407"/>
      <c r="F788" s="409"/>
      <c r="G788" s="407"/>
      <c r="H788" s="407"/>
      <c r="I788" s="409"/>
      <c r="J788" s="407"/>
      <c r="K788" s="407"/>
      <c r="L788" s="409"/>
      <c r="M788" s="407"/>
      <c r="N788" s="407"/>
      <c r="O788" s="409"/>
      <c r="P788" s="407"/>
      <c r="Q788" s="409"/>
      <c r="R788" s="407"/>
      <c r="S788" s="407"/>
      <c r="T788" s="407"/>
      <c r="U788" s="407"/>
      <c r="V788" s="407"/>
      <c r="W788" s="407"/>
      <c r="X788" s="407"/>
      <c r="Y788" s="407"/>
      <c r="Z788" s="407"/>
      <c r="AA788" s="407"/>
      <c r="AB788" s="407"/>
      <c r="AC788" s="407"/>
      <c r="AD788" s="407"/>
      <c r="AE788" s="407"/>
      <c r="AF788" s="407"/>
      <c r="AG788" s="407"/>
      <c r="AH788" s="407"/>
    </row>
    <row r="789">
      <c r="A789" s="407"/>
      <c r="B789" s="407"/>
      <c r="C789" s="407"/>
      <c r="D789" s="407"/>
      <c r="E789" s="407"/>
      <c r="F789" s="409"/>
      <c r="G789" s="407"/>
      <c r="H789" s="407"/>
      <c r="I789" s="409"/>
      <c r="J789" s="407"/>
      <c r="K789" s="407"/>
      <c r="L789" s="409"/>
      <c r="M789" s="407"/>
      <c r="N789" s="407"/>
      <c r="O789" s="409"/>
      <c r="P789" s="407"/>
      <c r="Q789" s="409"/>
      <c r="R789" s="407"/>
      <c r="S789" s="407"/>
      <c r="T789" s="407"/>
      <c r="U789" s="407"/>
      <c r="V789" s="407"/>
      <c r="W789" s="407"/>
      <c r="X789" s="407"/>
      <c r="Y789" s="407"/>
      <c r="Z789" s="407"/>
      <c r="AA789" s="407"/>
      <c r="AB789" s="407"/>
      <c r="AC789" s="407"/>
      <c r="AD789" s="407"/>
      <c r="AE789" s="407"/>
      <c r="AF789" s="407"/>
      <c r="AG789" s="407"/>
      <c r="AH789" s="407"/>
    </row>
    <row r="790">
      <c r="A790" s="407"/>
      <c r="B790" s="407"/>
      <c r="C790" s="407"/>
      <c r="D790" s="407"/>
      <c r="E790" s="407"/>
      <c r="F790" s="409"/>
      <c r="G790" s="407"/>
      <c r="H790" s="407"/>
      <c r="I790" s="409"/>
      <c r="J790" s="407"/>
      <c r="K790" s="407"/>
      <c r="L790" s="409"/>
      <c r="M790" s="407"/>
      <c r="N790" s="407"/>
      <c r="O790" s="409"/>
      <c r="P790" s="407"/>
      <c r="Q790" s="409"/>
      <c r="R790" s="407"/>
      <c r="S790" s="407"/>
      <c r="T790" s="407"/>
      <c r="U790" s="407"/>
      <c r="V790" s="407"/>
      <c r="W790" s="407"/>
      <c r="X790" s="407"/>
      <c r="Y790" s="407"/>
      <c r="Z790" s="407"/>
      <c r="AA790" s="407"/>
      <c r="AB790" s="407"/>
      <c r="AC790" s="407"/>
      <c r="AD790" s="407"/>
      <c r="AE790" s="407"/>
      <c r="AF790" s="407"/>
      <c r="AG790" s="407"/>
      <c r="AH790" s="407"/>
    </row>
    <row r="791">
      <c r="A791" s="407"/>
      <c r="B791" s="407"/>
      <c r="C791" s="407"/>
      <c r="D791" s="407"/>
      <c r="E791" s="407"/>
      <c r="F791" s="409"/>
      <c r="G791" s="407"/>
      <c r="H791" s="407"/>
      <c r="I791" s="409"/>
      <c r="J791" s="407"/>
      <c r="K791" s="407"/>
      <c r="L791" s="409"/>
      <c r="M791" s="407"/>
      <c r="N791" s="407"/>
      <c r="O791" s="409"/>
      <c r="P791" s="407"/>
      <c r="Q791" s="409"/>
      <c r="R791" s="407"/>
      <c r="S791" s="407"/>
      <c r="T791" s="407"/>
      <c r="U791" s="407"/>
      <c r="V791" s="407"/>
      <c r="W791" s="407"/>
      <c r="X791" s="407"/>
      <c r="Y791" s="407"/>
      <c r="Z791" s="407"/>
      <c r="AA791" s="407"/>
      <c r="AB791" s="407"/>
      <c r="AC791" s="407"/>
      <c r="AD791" s="407"/>
      <c r="AE791" s="407"/>
      <c r="AF791" s="407"/>
      <c r="AG791" s="407"/>
      <c r="AH791" s="407"/>
    </row>
    <row r="792">
      <c r="A792" s="407"/>
      <c r="B792" s="407"/>
      <c r="C792" s="407"/>
      <c r="D792" s="407"/>
      <c r="E792" s="407"/>
      <c r="F792" s="409"/>
      <c r="G792" s="407"/>
      <c r="H792" s="407"/>
      <c r="I792" s="409"/>
      <c r="J792" s="407"/>
      <c r="K792" s="407"/>
      <c r="L792" s="409"/>
      <c r="M792" s="407"/>
      <c r="N792" s="407"/>
      <c r="O792" s="409"/>
      <c r="P792" s="407"/>
      <c r="Q792" s="409"/>
      <c r="R792" s="407"/>
      <c r="S792" s="407"/>
      <c r="T792" s="407"/>
      <c r="U792" s="407"/>
      <c r="V792" s="407"/>
      <c r="W792" s="407"/>
      <c r="X792" s="407"/>
      <c r="Y792" s="407"/>
      <c r="Z792" s="407"/>
      <c r="AA792" s="407"/>
      <c r="AB792" s="407"/>
      <c r="AC792" s="407"/>
      <c r="AD792" s="407"/>
      <c r="AE792" s="407"/>
      <c r="AF792" s="407"/>
      <c r="AG792" s="407"/>
      <c r="AH792" s="407"/>
    </row>
    <row r="793">
      <c r="A793" s="407"/>
      <c r="B793" s="407"/>
      <c r="C793" s="407"/>
      <c r="D793" s="407"/>
      <c r="E793" s="407"/>
      <c r="F793" s="409"/>
      <c r="G793" s="407"/>
      <c r="H793" s="407"/>
      <c r="I793" s="409"/>
      <c r="J793" s="407"/>
      <c r="K793" s="407"/>
      <c r="L793" s="409"/>
      <c r="M793" s="407"/>
      <c r="N793" s="407"/>
      <c r="O793" s="409"/>
      <c r="P793" s="407"/>
      <c r="Q793" s="409"/>
      <c r="R793" s="407"/>
      <c r="S793" s="407"/>
      <c r="T793" s="407"/>
      <c r="U793" s="407"/>
      <c r="V793" s="407"/>
      <c r="W793" s="407"/>
      <c r="X793" s="407"/>
      <c r="Y793" s="407"/>
      <c r="Z793" s="407"/>
      <c r="AA793" s="407"/>
      <c r="AB793" s="407"/>
      <c r="AC793" s="407"/>
      <c r="AD793" s="407"/>
      <c r="AE793" s="407"/>
      <c r="AF793" s="407"/>
      <c r="AG793" s="407"/>
      <c r="AH793" s="407"/>
    </row>
    <row r="794">
      <c r="A794" s="407"/>
      <c r="B794" s="407"/>
      <c r="C794" s="407"/>
      <c r="D794" s="407"/>
      <c r="E794" s="407"/>
      <c r="F794" s="409"/>
      <c r="G794" s="407"/>
      <c r="H794" s="407"/>
      <c r="I794" s="409"/>
      <c r="J794" s="407"/>
      <c r="K794" s="407"/>
      <c r="L794" s="409"/>
      <c r="M794" s="407"/>
      <c r="N794" s="407"/>
      <c r="O794" s="409"/>
      <c r="P794" s="407"/>
      <c r="Q794" s="409"/>
      <c r="R794" s="407"/>
      <c r="S794" s="407"/>
      <c r="T794" s="407"/>
      <c r="U794" s="407"/>
      <c r="V794" s="407"/>
      <c r="W794" s="407"/>
      <c r="X794" s="407"/>
      <c r="Y794" s="407"/>
      <c r="Z794" s="407"/>
      <c r="AA794" s="407"/>
      <c r="AB794" s="407"/>
      <c r="AC794" s="407"/>
      <c r="AD794" s="407"/>
      <c r="AE794" s="407"/>
      <c r="AF794" s="407"/>
      <c r="AG794" s="407"/>
      <c r="AH794" s="407"/>
    </row>
    <row r="795">
      <c r="A795" s="407"/>
      <c r="B795" s="407"/>
      <c r="C795" s="407"/>
      <c r="D795" s="407"/>
      <c r="E795" s="407"/>
      <c r="F795" s="409"/>
      <c r="G795" s="407"/>
      <c r="H795" s="407"/>
      <c r="I795" s="409"/>
      <c r="J795" s="407"/>
      <c r="K795" s="407"/>
      <c r="L795" s="409"/>
      <c r="M795" s="407"/>
      <c r="N795" s="407"/>
      <c r="O795" s="409"/>
      <c r="P795" s="407"/>
      <c r="Q795" s="409"/>
      <c r="R795" s="407"/>
      <c r="S795" s="407"/>
      <c r="T795" s="407"/>
      <c r="U795" s="407"/>
      <c r="V795" s="407"/>
      <c r="W795" s="407"/>
      <c r="X795" s="407"/>
      <c r="Y795" s="407"/>
      <c r="Z795" s="407"/>
      <c r="AA795" s="407"/>
      <c r="AB795" s="407"/>
      <c r="AC795" s="407"/>
      <c r="AD795" s="407"/>
      <c r="AE795" s="407"/>
      <c r="AF795" s="407"/>
      <c r="AG795" s="407"/>
      <c r="AH795" s="407"/>
    </row>
    <row r="796">
      <c r="A796" s="407"/>
      <c r="B796" s="407"/>
      <c r="C796" s="407"/>
      <c r="D796" s="407"/>
      <c r="E796" s="407"/>
      <c r="F796" s="409"/>
      <c r="G796" s="407"/>
      <c r="H796" s="407"/>
      <c r="I796" s="409"/>
      <c r="J796" s="407"/>
      <c r="K796" s="407"/>
      <c r="L796" s="409"/>
      <c r="M796" s="407"/>
      <c r="N796" s="407"/>
      <c r="O796" s="409"/>
      <c r="P796" s="407"/>
      <c r="Q796" s="409"/>
      <c r="R796" s="407"/>
      <c r="S796" s="407"/>
      <c r="T796" s="407"/>
      <c r="U796" s="407"/>
      <c r="V796" s="407"/>
      <c r="W796" s="407"/>
      <c r="X796" s="407"/>
      <c r="Y796" s="407"/>
      <c r="Z796" s="407"/>
      <c r="AA796" s="407"/>
      <c r="AB796" s="407"/>
      <c r="AC796" s="407"/>
      <c r="AD796" s="407"/>
      <c r="AE796" s="407"/>
      <c r="AF796" s="407"/>
      <c r="AG796" s="407"/>
      <c r="AH796" s="407"/>
    </row>
    <row r="797">
      <c r="A797" s="407"/>
      <c r="B797" s="407"/>
      <c r="C797" s="407"/>
      <c r="D797" s="407"/>
      <c r="E797" s="407"/>
      <c r="F797" s="409"/>
      <c r="G797" s="407"/>
      <c r="H797" s="407"/>
      <c r="I797" s="409"/>
      <c r="J797" s="407"/>
      <c r="K797" s="407"/>
      <c r="L797" s="409"/>
      <c r="M797" s="407"/>
      <c r="N797" s="407"/>
      <c r="O797" s="409"/>
      <c r="P797" s="407"/>
      <c r="Q797" s="409"/>
      <c r="R797" s="407"/>
      <c r="S797" s="407"/>
      <c r="T797" s="407"/>
      <c r="U797" s="407"/>
      <c r="V797" s="407"/>
      <c r="W797" s="407"/>
      <c r="X797" s="407"/>
      <c r="Y797" s="407"/>
      <c r="Z797" s="407"/>
      <c r="AA797" s="407"/>
      <c r="AB797" s="407"/>
      <c r="AC797" s="407"/>
      <c r="AD797" s="407"/>
      <c r="AE797" s="407"/>
      <c r="AF797" s="407"/>
      <c r="AG797" s="407"/>
      <c r="AH797" s="407"/>
    </row>
    <row r="798">
      <c r="A798" s="407"/>
      <c r="B798" s="407"/>
      <c r="C798" s="407"/>
      <c r="D798" s="407"/>
      <c r="E798" s="407"/>
      <c r="F798" s="409"/>
      <c r="G798" s="407"/>
      <c r="H798" s="407"/>
      <c r="I798" s="409"/>
      <c r="J798" s="407"/>
      <c r="K798" s="407"/>
      <c r="L798" s="409"/>
      <c r="M798" s="407"/>
      <c r="N798" s="407"/>
      <c r="O798" s="409"/>
      <c r="P798" s="407"/>
      <c r="Q798" s="409"/>
      <c r="R798" s="407"/>
      <c r="S798" s="407"/>
      <c r="T798" s="407"/>
      <c r="U798" s="407"/>
      <c r="V798" s="407"/>
      <c r="W798" s="407"/>
      <c r="X798" s="407"/>
      <c r="Y798" s="407"/>
      <c r="Z798" s="407"/>
      <c r="AA798" s="407"/>
      <c r="AB798" s="407"/>
      <c r="AC798" s="407"/>
      <c r="AD798" s="407"/>
      <c r="AE798" s="407"/>
      <c r="AF798" s="407"/>
      <c r="AG798" s="407"/>
      <c r="AH798" s="407"/>
    </row>
    <row r="799">
      <c r="A799" s="407"/>
      <c r="B799" s="407"/>
      <c r="C799" s="407"/>
      <c r="D799" s="407"/>
      <c r="E799" s="407"/>
      <c r="F799" s="409"/>
      <c r="G799" s="407"/>
      <c r="H799" s="407"/>
      <c r="I799" s="409"/>
      <c r="J799" s="407"/>
      <c r="K799" s="407"/>
      <c r="L799" s="409"/>
      <c r="M799" s="407"/>
      <c r="N799" s="407"/>
      <c r="O799" s="409"/>
      <c r="P799" s="407"/>
      <c r="Q799" s="409"/>
      <c r="R799" s="407"/>
      <c r="S799" s="407"/>
      <c r="T799" s="407"/>
      <c r="U799" s="407"/>
      <c r="V799" s="407"/>
      <c r="W799" s="407"/>
      <c r="X799" s="407"/>
      <c r="Y799" s="407"/>
      <c r="Z799" s="407"/>
      <c r="AA799" s="407"/>
      <c r="AB799" s="407"/>
      <c r="AC799" s="407"/>
      <c r="AD799" s="407"/>
      <c r="AE799" s="407"/>
      <c r="AF799" s="407"/>
      <c r="AG799" s="407"/>
      <c r="AH799" s="407"/>
    </row>
    <row r="800">
      <c r="A800" s="407"/>
      <c r="B800" s="407"/>
      <c r="C800" s="407"/>
      <c r="D800" s="407"/>
      <c r="E800" s="407"/>
      <c r="F800" s="409"/>
      <c r="G800" s="407"/>
      <c r="H800" s="407"/>
      <c r="I800" s="409"/>
      <c r="J800" s="407"/>
      <c r="K800" s="407"/>
      <c r="L800" s="409"/>
      <c r="M800" s="407"/>
      <c r="N800" s="407"/>
      <c r="O800" s="409"/>
      <c r="P800" s="407"/>
      <c r="Q800" s="409"/>
      <c r="R800" s="407"/>
      <c r="S800" s="407"/>
      <c r="T800" s="407"/>
      <c r="U800" s="407"/>
      <c r="V800" s="407"/>
      <c r="W800" s="407"/>
      <c r="X800" s="407"/>
      <c r="Y800" s="407"/>
      <c r="Z800" s="407"/>
      <c r="AA800" s="407"/>
      <c r="AB800" s="407"/>
      <c r="AC800" s="407"/>
      <c r="AD800" s="407"/>
      <c r="AE800" s="407"/>
      <c r="AF800" s="407"/>
      <c r="AG800" s="407"/>
      <c r="AH800" s="407"/>
    </row>
    <row r="801">
      <c r="A801" s="407"/>
      <c r="B801" s="407"/>
      <c r="C801" s="407"/>
      <c r="D801" s="407"/>
      <c r="E801" s="407"/>
      <c r="F801" s="409"/>
      <c r="G801" s="407"/>
      <c r="H801" s="407"/>
      <c r="I801" s="409"/>
      <c r="J801" s="407"/>
      <c r="K801" s="407"/>
      <c r="L801" s="409"/>
      <c r="M801" s="407"/>
      <c r="N801" s="407"/>
      <c r="O801" s="409"/>
      <c r="P801" s="407"/>
      <c r="Q801" s="409"/>
      <c r="R801" s="407"/>
      <c r="S801" s="407"/>
      <c r="T801" s="407"/>
      <c r="U801" s="407"/>
      <c r="V801" s="407"/>
      <c r="W801" s="407"/>
      <c r="X801" s="407"/>
      <c r="Y801" s="407"/>
      <c r="Z801" s="407"/>
      <c r="AA801" s="407"/>
      <c r="AB801" s="407"/>
      <c r="AC801" s="407"/>
      <c r="AD801" s="407"/>
      <c r="AE801" s="407"/>
      <c r="AF801" s="407"/>
      <c r="AG801" s="407"/>
      <c r="AH801" s="407"/>
    </row>
    <row r="802">
      <c r="A802" s="407"/>
      <c r="B802" s="407"/>
      <c r="C802" s="407"/>
      <c r="D802" s="407"/>
      <c r="E802" s="407"/>
      <c r="F802" s="409"/>
      <c r="G802" s="407"/>
      <c r="H802" s="407"/>
      <c r="I802" s="409"/>
      <c r="J802" s="407"/>
      <c r="K802" s="407"/>
      <c r="L802" s="409"/>
      <c r="M802" s="407"/>
      <c r="N802" s="407"/>
      <c r="O802" s="409"/>
      <c r="P802" s="407"/>
      <c r="Q802" s="409"/>
      <c r="R802" s="407"/>
      <c r="S802" s="407"/>
      <c r="T802" s="407"/>
      <c r="U802" s="407"/>
      <c r="V802" s="407"/>
      <c r="W802" s="407"/>
      <c r="X802" s="407"/>
      <c r="Y802" s="407"/>
      <c r="Z802" s="407"/>
      <c r="AA802" s="407"/>
      <c r="AB802" s="407"/>
      <c r="AC802" s="407"/>
      <c r="AD802" s="407"/>
      <c r="AE802" s="407"/>
      <c r="AF802" s="407"/>
      <c r="AG802" s="407"/>
      <c r="AH802" s="407"/>
    </row>
    <row r="803">
      <c r="A803" s="407"/>
      <c r="B803" s="407"/>
      <c r="C803" s="407"/>
      <c r="D803" s="407"/>
      <c r="E803" s="407"/>
      <c r="F803" s="409"/>
      <c r="G803" s="407"/>
      <c r="H803" s="407"/>
      <c r="I803" s="409"/>
      <c r="J803" s="407"/>
      <c r="K803" s="407"/>
      <c r="L803" s="409"/>
      <c r="M803" s="407"/>
      <c r="N803" s="407"/>
      <c r="O803" s="409"/>
      <c r="P803" s="407"/>
      <c r="Q803" s="409"/>
      <c r="R803" s="407"/>
      <c r="S803" s="407"/>
      <c r="T803" s="407"/>
      <c r="U803" s="407"/>
      <c r="V803" s="407"/>
      <c r="W803" s="407"/>
      <c r="X803" s="407"/>
      <c r="Y803" s="407"/>
      <c r="Z803" s="407"/>
      <c r="AA803" s="407"/>
      <c r="AB803" s="407"/>
      <c r="AC803" s="407"/>
      <c r="AD803" s="407"/>
      <c r="AE803" s="407"/>
      <c r="AF803" s="407"/>
      <c r="AG803" s="407"/>
      <c r="AH803" s="407"/>
    </row>
    <row r="804">
      <c r="A804" s="407"/>
      <c r="B804" s="407"/>
      <c r="C804" s="407"/>
      <c r="D804" s="407"/>
      <c r="E804" s="407"/>
      <c r="F804" s="409"/>
      <c r="G804" s="407"/>
      <c r="H804" s="407"/>
      <c r="I804" s="409"/>
      <c r="J804" s="407"/>
      <c r="K804" s="407"/>
      <c r="L804" s="409"/>
      <c r="M804" s="407"/>
      <c r="N804" s="407"/>
      <c r="O804" s="409"/>
      <c r="P804" s="407"/>
      <c r="Q804" s="409"/>
      <c r="R804" s="407"/>
      <c r="S804" s="407"/>
      <c r="T804" s="407"/>
      <c r="U804" s="407"/>
      <c r="V804" s="407"/>
      <c r="W804" s="407"/>
      <c r="X804" s="407"/>
      <c r="Y804" s="407"/>
      <c r="Z804" s="407"/>
      <c r="AA804" s="407"/>
      <c r="AB804" s="407"/>
      <c r="AC804" s="407"/>
      <c r="AD804" s="407"/>
      <c r="AE804" s="407"/>
      <c r="AF804" s="407"/>
      <c r="AG804" s="407"/>
      <c r="AH804" s="407"/>
    </row>
    <row r="805">
      <c r="A805" s="407"/>
      <c r="B805" s="407"/>
      <c r="C805" s="407"/>
      <c r="D805" s="407"/>
      <c r="E805" s="407"/>
      <c r="F805" s="409"/>
      <c r="G805" s="407"/>
      <c r="H805" s="407"/>
      <c r="I805" s="409"/>
      <c r="J805" s="407"/>
      <c r="K805" s="407"/>
      <c r="L805" s="409"/>
      <c r="M805" s="407"/>
      <c r="N805" s="407"/>
      <c r="O805" s="409"/>
      <c r="P805" s="407"/>
      <c r="Q805" s="409"/>
      <c r="R805" s="407"/>
      <c r="S805" s="407"/>
      <c r="T805" s="407"/>
      <c r="U805" s="407"/>
      <c r="V805" s="407"/>
      <c r="W805" s="407"/>
      <c r="X805" s="407"/>
      <c r="Y805" s="407"/>
      <c r="Z805" s="407"/>
      <c r="AA805" s="407"/>
      <c r="AB805" s="407"/>
      <c r="AC805" s="407"/>
      <c r="AD805" s="407"/>
      <c r="AE805" s="407"/>
      <c r="AF805" s="407"/>
      <c r="AG805" s="407"/>
      <c r="AH805" s="407"/>
    </row>
    <row r="806">
      <c r="A806" s="407"/>
      <c r="B806" s="407"/>
      <c r="C806" s="407"/>
      <c r="D806" s="407"/>
      <c r="E806" s="407"/>
      <c r="F806" s="409"/>
      <c r="G806" s="407"/>
      <c r="H806" s="407"/>
      <c r="I806" s="409"/>
      <c r="J806" s="407"/>
      <c r="K806" s="407"/>
      <c r="L806" s="409"/>
      <c r="M806" s="407"/>
      <c r="N806" s="407"/>
      <c r="O806" s="409"/>
      <c r="P806" s="407"/>
      <c r="Q806" s="409"/>
      <c r="R806" s="407"/>
      <c r="S806" s="407"/>
      <c r="T806" s="407"/>
      <c r="U806" s="407"/>
      <c r="V806" s="407"/>
      <c r="W806" s="407"/>
      <c r="X806" s="407"/>
      <c r="Y806" s="407"/>
      <c r="Z806" s="407"/>
      <c r="AA806" s="407"/>
      <c r="AB806" s="407"/>
      <c r="AC806" s="407"/>
      <c r="AD806" s="407"/>
      <c r="AE806" s="407"/>
      <c r="AF806" s="407"/>
      <c r="AG806" s="407"/>
      <c r="AH806" s="407"/>
    </row>
    <row r="807">
      <c r="A807" s="407"/>
      <c r="B807" s="407"/>
      <c r="C807" s="407"/>
      <c r="D807" s="407"/>
      <c r="E807" s="407"/>
      <c r="F807" s="409"/>
      <c r="G807" s="407"/>
      <c r="H807" s="407"/>
      <c r="I807" s="409"/>
      <c r="J807" s="407"/>
      <c r="K807" s="407"/>
      <c r="L807" s="409"/>
      <c r="M807" s="407"/>
      <c r="N807" s="407"/>
      <c r="O807" s="409"/>
      <c r="P807" s="407"/>
      <c r="Q807" s="409"/>
      <c r="R807" s="407"/>
      <c r="S807" s="407"/>
      <c r="T807" s="407"/>
      <c r="U807" s="407"/>
      <c r="V807" s="407"/>
      <c r="W807" s="407"/>
      <c r="X807" s="407"/>
      <c r="Y807" s="407"/>
      <c r="Z807" s="407"/>
      <c r="AA807" s="407"/>
      <c r="AB807" s="407"/>
      <c r="AC807" s="407"/>
      <c r="AD807" s="407"/>
      <c r="AE807" s="407"/>
      <c r="AF807" s="407"/>
      <c r="AG807" s="407"/>
      <c r="AH807" s="407"/>
    </row>
    <row r="808">
      <c r="A808" s="407"/>
      <c r="B808" s="407"/>
      <c r="C808" s="407"/>
      <c r="D808" s="407"/>
      <c r="E808" s="407"/>
      <c r="F808" s="409"/>
      <c r="G808" s="407"/>
      <c r="H808" s="407"/>
      <c r="I808" s="409"/>
      <c r="J808" s="407"/>
      <c r="K808" s="407"/>
      <c r="L808" s="409"/>
      <c r="M808" s="407"/>
      <c r="N808" s="407"/>
      <c r="O808" s="409"/>
      <c r="P808" s="407"/>
      <c r="Q808" s="409"/>
      <c r="R808" s="407"/>
      <c r="S808" s="407"/>
      <c r="T808" s="407"/>
      <c r="U808" s="407"/>
      <c r="V808" s="407"/>
      <c r="W808" s="407"/>
      <c r="X808" s="407"/>
      <c r="Y808" s="407"/>
      <c r="Z808" s="407"/>
      <c r="AA808" s="407"/>
      <c r="AB808" s="407"/>
      <c r="AC808" s="407"/>
      <c r="AD808" s="407"/>
      <c r="AE808" s="407"/>
      <c r="AF808" s="407"/>
      <c r="AG808" s="407"/>
      <c r="AH808" s="407"/>
    </row>
    <row r="809">
      <c r="A809" s="407"/>
      <c r="B809" s="407"/>
      <c r="C809" s="407"/>
      <c r="D809" s="407"/>
      <c r="E809" s="407"/>
      <c r="F809" s="409"/>
      <c r="G809" s="407"/>
      <c r="H809" s="407"/>
      <c r="I809" s="409"/>
      <c r="J809" s="407"/>
      <c r="K809" s="407"/>
      <c r="L809" s="409"/>
      <c r="M809" s="407"/>
      <c r="N809" s="407"/>
      <c r="O809" s="409"/>
      <c r="P809" s="407"/>
      <c r="Q809" s="409"/>
      <c r="R809" s="407"/>
      <c r="S809" s="407"/>
      <c r="T809" s="407"/>
      <c r="U809" s="407"/>
      <c r="V809" s="407"/>
      <c r="W809" s="407"/>
      <c r="X809" s="407"/>
      <c r="Y809" s="407"/>
      <c r="Z809" s="407"/>
      <c r="AA809" s="407"/>
      <c r="AB809" s="407"/>
      <c r="AC809" s="407"/>
      <c r="AD809" s="407"/>
      <c r="AE809" s="407"/>
      <c r="AF809" s="407"/>
      <c r="AG809" s="407"/>
      <c r="AH809" s="407"/>
    </row>
    <row r="810">
      <c r="A810" s="407"/>
      <c r="B810" s="407"/>
      <c r="C810" s="407"/>
      <c r="D810" s="407"/>
      <c r="E810" s="407"/>
      <c r="F810" s="409"/>
      <c r="G810" s="407"/>
      <c r="H810" s="407"/>
      <c r="I810" s="409"/>
      <c r="J810" s="407"/>
      <c r="K810" s="407"/>
      <c r="L810" s="409"/>
      <c r="M810" s="407"/>
      <c r="N810" s="407"/>
      <c r="O810" s="409"/>
      <c r="P810" s="407"/>
      <c r="Q810" s="409"/>
      <c r="R810" s="407"/>
      <c r="S810" s="407"/>
      <c r="T810" s="407"/>
      <c r="U810" s="407"/>
      <c r="V810" s="407"/>
      <c r="W810" s="407"/>
      <c r="X810" s="407"/>
      <c r="Y810" s="407"/>
      <c r="Z810" s="407"/>
      <c r="AA810" s="407"/>
      <c r="AB810" s="407"/>
      <c r="AC810" s="407"/>
      <c r="AD810" s="407"/>
      <c r="AE810" s="407"/>
      <c r="AF810" s="407"/>
      <c r="AG810" s="407"/>
      <c r="AH810" s="407"/>
    </row>
    <row r="811">
      <c r="A811" s="407"/>
      <c r="B811" s="407"/>
      <c r="C811" s="407"/>
      <c r="D811" s="407"/>
      <c r="E811" s="407"/>
      <c r="F811" s="409"/>
      <c r="G811" s="407"/>
      <c r="H811" s="407"/>
      <c r="I811" s="409"/>
      <c r="J811" s="407"/>
      <c r="K811" s="407"/>
      <c r="L811" s="409"/>
      <c r="M811" s="407"/>
      <c r="N811" s="407"/>
      <c r="O811" s="409"/>
      <c r="P811" s="407"/>
      <c r="Q811" s="409"/>
      <c r="R811" s="407"/>
      <c r="S811" s="407"/>
      <c r="T811" s="407"/>
      <c r="U811" s="407"/>
      <c r="V811" s="407"/>
      <c r="W811" s="407"/>
      <c r="X811" s="407"/>
      <c r="Y811" s="407"/>
      <c r="Z811" s="407"/>
      <c r="AA811" s="407"/>
      <c r="AB811" s="407"/>
      <c r="AC811" s="407"/>
      <c r="AD811" s="407"/>
      <c r="AE811" s="407"/>
      <c r="AF811" s="407"/>
      <c r="AG811" s="407"/>
      <c r="AH811" s="407"/>
    </row>
    <row r="812">
      <c r="A812" s="407"/>
      <c r="B812" s="407"/>
      <c r="C812" s="407"/>
      <c r="D812" s="407"/>
      <c r="E812" s="407"/>
      <c r="F812" s="409"/>
      <c r="G812" s="407"/>
      <c r="H812" s="407"/>
      <c r="I812" s="409"/>
      <c r="J812" s="407"/>
      <c r="K812" s="407"/>
      <c r="L812" s="409"/>
      <c r="M812" s="407"/>
      <c r="N812" s="407"/>
      <c r="O812" s="409"/>
      <c r="P812" s="407"/>
      <c r="Q812" s="409"/>
      <c r="R812" s="407"/>
      <c r="S812" s="407"/>
      <c r="T812" s="407"/>
      <c r="U812" s="407"/>
      <c r="V812" s="407"/>
      <c r="W812" s="407"/>
      <c r="X812" s="407"/>
      <c r="Y812" s="407"/>
      <c r="Z812" s="407"/>
      <c r="AA812" s="407"/>
      <c r="AB812" s="407"/>
      <c r="AC812" s="407"/>
      <c r="AD812" s="407"/>
      <c r="AE812" s="407"/>
      <c r="AF812" s="407"/>
      <c r="AG812" s="407"/>
      <c r="AH812" s="407"/>
    </row>
    <row r="813">
      <c r="A813" s="407"/>
      <c r="B813" s="407"/>
      <c r="C813" s="407"/>
      <c r="D813" s="407"/>
      <c r="E813" s="407"/>
      <c r="F813" s="409"/>
      <c r="G813" s="407"/>
      <c r="H813" s="407"/>
      <c r="I813" s="409"/>
      <c r="J813" s="407"/>
      <c r="K813" s="407"/>
      <c r="L813" s="409"/>
      <c r="M813" s="407"/>
      <c r="N813" s="407"/>
      <c r="O813" s="409"/>
      <c r="P813" s="407"/>
      <c r="Q813" s="409"/>
      <c r="R813" s="407"/>
      <c r="S813" s="407"/>
      <c r="T813" s="407"/>
      <c r="U813" s="407"/>
      <c r="V813" s="407"/>
      <c r="W813" s="407"/>
      <c r="X813" s="407"/>
      <c r="Y813" s="407"/>
      <c r="Z813" s="407"/>
      <c r="AA813" s="407"/>
      <c r="AB813" s="407"/>
      <c r="AC813" s="407"/>
      <c r="AD813" s="407"/>
      <c r="AE813" s="407"/>
      <c r="AF813" s="407"/>
      <c r="AG813" s="407"/>
      <c r="AH813" s="407"/>
    </row>
    <row r="814">
      <c r="A814" s="407"/>
      <c r="B814" s="407"/>
      <c r="C814" s="407"/>
      <c r="D814" s="407"/>
      <c r="E814" s="407"/>
      <c r="F814" s="409"/>
      <c r="G814" s="407"/>
      <c r="H814" s="407"/>
      <c r="I814" s="409"/>
      <c r="J814" s="407"/>
      <c r="K814" s="407"/>
      <c r="L814" s="409"/>
      <c r="M814" s="407"/>
      <c r="N814" s="407"/>
      <c r="O814" s="409"/>
      <c r="P814" s="407"/>
      <c r="Q814" s="409"/>
      <c r="R814" s="407"/>
      <c r="S814" s="407"/>
      <c r="T814" s="407"/>
      <c r="U814" s="407"/>
      <c r="V814" s="407"/>
      <c r="W814" s="407"/>
      <c r="X814" s="407"/>
      <c r="Y814" s="407"/>
      <c r="Z814" s="407"/>
      <c r="AA814" s="407"/>
      <c r="AB814" s="407"/>
      <c r="AC814" s="407"/>
      <c r="AD814" s="407"/>
      <c r="AE814" s="407"/>
      <c r="AF814" s="407"/>
      <c r="AG814" s="407"/>
      <c r="AH814" s="407"/>
    </row>
    <row r="815">
      <c r="A815" s="407"/>
      <c r="B815" s="407"/>
      <c r="C815" s="407"/>
      <c r="D815" s="407"/>
      <c r="E815" s="407"/>
      <c r="F815" s="409"/>
      <c r="G815" s="407"/>
      <c r="H815" s="407"/>
      <c r="I815" s="409"/>
      <c r="J815" s="407"/>
      <c r="K815" s="407"/>
      <c r="L815" s="409"/>
      <c r="M815" s="407"/>
      <c r="N815" s="407"/>
      <c r="O815" s="409"/>
      <c r="P815" s="407"/>
      <c r="Q815" s="409"/>
      <c r="R815" s="407"/>
      <c r="S815" s="407"/>
      <c r="T815" s="407"/>
      <c r="U815" s="407"/>
      <c r="V815" s="407"/>
      <c r="W815" s="407"/>
      <c r="X815" s="407"/>
      <c r="Y815" s="407"/>
      <c r="Z815" s="407"/>
      <c r="AA815" s="407"/>
      <c r="AB815" s="407"/>
      <c r="AC815" s="407"/>
      <c r="AD815" s="407"/>
      <c r="AE815" s="407"/>
      <c r="AF815" s="407"/>
      <c r="AG815" s="407"/>
      <c r="AH815" s="407"/>
    </row>
    <row r="816">
      <c r="A816" s="407"/>
      <c r="B816" s="407"/>
      <c r="C816" s="407"/>
      <c r="D816" s="407"/>
      <c r="E816" s="407"/>
      <c r="F816" s="409"/>
      <c r="G816" s="407"/>
      <c r="H816" s="407"/>
      <c r="I816" s="409"/>
      <c r="J816" s="407"/>
      <c r="K816" s="407"/>
      <c r="L816" s="409"/>
      <c r="M816" s="407"/>
      <c r="N816" s="407"/>
      <c r="O816" s="409"/>
      <c r="P816" s="407"/>
      <c r="Q816" s="409"/>
      <c r="R816" s="407"/>
      <c r="S816" s="407"/>
      <c r="T816" s="407"/>
      <c r="U816" s="407"/>
      <c r="V816" s="407"/>
      <c r="W816" s="407"/>
      <c r="X816" s="407"/>
      <c r="Y816" s="407"/>
      <c r="Z816" s="407"/>
      <c r="AA816" s="407"/>
      <c r="AB816" s="407"/>
      <c r="AC816" s="407"/>
      <c r="AD816" s="407"/>
      <c r="AE816" s="407"/>
      <c r="AF816" s="407"/>
      <c r="AG816" s="407"/>
      <c r="AH816" s="407"/>
    </row>
    <row r="817">
      <c r="A817" s="407"/>
      <c r="B817" s="407"/>
      <c r="C817" s="407"/>
      <c r="D817" s="407"/>
      <c r="E817" s="407"/>
      <c r="F817" s="409"/>
      <c r="G817" s="407"/>
      <c r="H817" s="407"/>
      <c r="I817" s="409"/>
      <c r="J817" s="407"/>
      <c r="K817" s="407"/>
      <c r="L817" s="409"/>
      <c r="M817" s="407"/>
      <c r="N817" s="407"/>
      <c r="O817" s="409"/>
      <c r="P817" s="407"/>
      <c r="Q817" s="409"/>
      <c r="R817" s="407"/>
      <c r="S817" s="407"/>
      <c r="T817" s="407"/>
      <c r="U817" s="407"/>
      <c r="V817" s="407"/>
      <c r="W817" s="407"/>
      <c r="X817" s="407"/>
      <c r="Y817" s="407"/>
      <c r="Z817" s="407"/>
      <c r="AA817" s="407"/>
      <c r="AB817" s="407"/>
      <c r="AC817" s="407"/>
      <c r="AD817" s="407"/>
      <c r="AE817" s="407"/>
      <c r="AF817" s="407"/>
      <c r="AG817" s="407"/>
      <c r="AH817" s="407"/>
    </row>
    <row r="818">
      <c r="A818" s="407"/>
      <c r="B818" s="407"/>
      <c r="C818" s="407"/>
      <c r="D818" s="407"/>
      <c r="E818" s="407"/>
      <c r="F818" s="409"/>
      <c r="G818" s="407"/>
      <c r="H818" s="407"/>
      <c r="I818" s="409"/>
      <c r="J818" s="407"/>
      <c r="K818" s="407"/>
      <c r="L818" s="409"/>
      <c r="M818" s="407"/>
      <c r="N818" s="407"/>
      <c r="O818" s="409"/>
      <c r="P818" s="407"/>
      <c r="Q818" s="409"/>
      <c r="R818" s="407"/>
      <c r="S818" s="407"/>
      <c r="T818" s="407"/>
      <c r="U818" s="407"/>
      <c r="V818" s="407"/>
      <c r="W818" s="407"/>
      <c r="X818" s="407"/>
      <c r="Y818" s="407"/>
      <c r="Z818" s="407"/>
      <c r="AA818" s="407"/>
      <c r="AB818" s="407"/>
      <c r="AC818" s="407"/>
      <c r="AD818" s="407"/>
      <c r="AE818" s="407"/>
      <c r="AF818" s="407"/>
      <c r="AG818" s="407"/>
      <c r="AH818" s="407"/>
    </row>
    <row r="819">
      <c r="A819" s="407"/>
      <c r="B819" s="407"/>
      <c r="C819" s="407"/>
      <c r="D819" s="407"/>
      <c r="E819" s="407"/>
      <c r="F819" s="409"/>
      <c r="G819" s="407"/>
      <c r="H819" s="407"/>
      <c r="I819" s="409"/>
      <c r="J819" s="407"/>
      <c r="K819" s="407"/>
      <c r="L819" s="409"/>
      <c r="M819" s="407"/>
      <c r="N819" s="407"/>
      <c r="O819" s="409"/>
      <c r="P819" s="407"/>
      <c r="Q819" s="409"/>
      <c r="R819" s="407"/>
      <c r="S819" s="407"/>
      <c r="T819" s="407"/>
      <c r="U819" s="407"/>
      <c r="V819" s="407"/>
      <c r="W819" s="407"/>
      <c r="X819" s="407"/>
      <c r="Y819" s="407"/>
      <c r="Z819" s="407"/>
      <c r="AA819" s="407"/>
      <c r="AB819" s="407"/>
      <c r="AC819" s="407"/>
      <c r="AD819" s="407"/>
      <c r="AE819" s="407"/>
      <c r="AF819" s="407"/>
      <c r="AG819" s="407"/>
      <c r="AH819" s="407"/>
    </row>
    <row r="820">
      <c r="A820" s="407"/>
      <c r="B820" s="407"/>
      <c r="C820" s="407"/>
      <c r="D820" s="407"/>
      <c r="E820" s="407"/>
      <c r="F820" s="409"/>
      <c r="G820" s="407"/>
      <c r="H820" s="407"/>
      <c r="I820" s="409"/>
      <c r="J820" s="407"/>
      <c r="K820" s="407"/>
      <c r="L820" s="409"/>
      <c r="M820" s="407"/>
      <c r="N820" s="407"/>
      <c r="O820" s="409"/>
      <c r="P820" s="407"/>
      <c r="Q820" s="409"/>
      <c r="R820" s="407"/>
      <c r="S820" s="407"/>
      <c r="T820" s="407"/>
      <c r="U820" s="407"/>
      <c r="V820" s="407"/>
      <c r="W820" s="407"/>
      <c r="X820" s="407"/>
      <c r="Y820" s="407"/>
      <c r="Z820" s="407"/>
      <c r="AA820" s="407"/>
      <c r="AB820" s="407"/>
      <c r="AC820" s="407"/>
      <c r="AD820" s="407"/>
      <c r="AE820" s="407"/>
      <c r="AF820" s="407"/>
      <c r="AG820" s="407"/>
      <c r="AH820" s="407"/>
    </row>
    <row r="821">
      <c r="A821" s="407"/>
      <c r="B821" s="407"/>
      <c r="C821" s="407"/>
      <c r="D821" s="407"/>
      <c r="E821" s="407"/>
      <c r="F821" s="409"/>
      <c r="G821" s="407"/>
      <c r="H821" s="407"/>
      <c r="I821" s="409"/>
      <c r="J821" s="407"/>
      <c r="K821" s="407"/>
      <c r="L821" s="409"/>
      <c r="M821" s="407"/>
      <c r="N821" s="407"/>
      <c r="O821" s="409"/>
      <c r="P821" s="407"/>
      <c r="Q821" s="409"/>
      <c r="R821" s="407"/>
      <c r="S821" s="407"/>
      <c r="T821" s="407"/>
      <c r="U821" s="407"/>
      <c r="V821" s="407"/>
      <c r="W821" s="407"/>
      <c r="X821" s="407"/>
      <c r="Y821" s="407"/>
      <c r="Z821" s="407"/>
      <c r="AA821" s="407"/>
      <c r="AB821" s="407"/>
      <c r="AC821" s="407"/>
      <c r="AD821" s="407"/>
      <c r="AE821" s="407"/>
      <c r="AF821" s="407"/>
      <c r="AG821" s="407"/>
      <c r="AH821" s="407"/>
    </row>
    <row r="822">
      <c r="A822" s="407"/>
      <c r="B822" s="407"/>
      <c r="C822" s="407"/>
      <c r="D822" s="407"/>
      <c r="E822" s="407"/>
      <c r="F822" s="409"/>
      <c r="G822" s="407"/>
      <c r="H822" s="407"/>
      <c r="I822" s="409"/>
      <c r="J822" s="407"/>
      <c r="K822" s="407"/>
      <c r="L822" s="409"/>
      <c r="M822" s="407"/>
      <c r="N822" s="407"/>
      <c r="O822" s="409"/>
      <c r="P822" s="407"/>
      <c r="Q822" s="409"/>
      <c r="R822" s="407"/>
      <c r="S822" s="407"/>
      <c r="T822" s="407"/>
      <c r="U822" s="407"/>
      <c r="V822" s="407"/>
      <c r="W822" s="407"/>
      <c r="X822" s="407"/>
      <c r="Y822" s="407"/>
      <c r="Z822" s="407"/>
      <c r="AA822" s="407"/>
      <c r="AB822" s="407"/>
      <c r="AC822" s="407"/>
      <c r="AD822" s="407"/>
      <c r="AE822" s="407"/>
      <c r="AF822" s="407"/>
      <c r="AG822" s="407"/>
      <c r="AH822" s="407"/>
    </row>
    <row r="823">
      <c r="A823" s="407"/>
      <c r="B823" s="407"/>
      <c r="C823" s="407"/>
      <c r="D823" s="407"/>
      <c r="E823" s="407"/>
      <c r="F823" s="409"/>
      <c r="G823" s="407"/>
      <c r="H823" s="407"/>
      <c r="I823" s="409"/>
      <c r="J823" s="407"/>
      <c r="K823" s="407"/>
      <c r="L823" s="409"/>
      <c r="M823" s="407"/>
      <c r="N823" s="407"/>
      <c r="O823" s="409"/>
      <c r="P823" s="407"/>
      <c r="Q823" s="409"/>
      <c r="R823" s="407"/>
      <c r="S823" s="407"/>
      <c r="T823" s="407"/>
      <c r="U823" s="407"/>
      <c r="V823" s="407"/>
      <c r="W823" s="407"/>
      <c r="X823" s="407"/>
      <c r="Y823" s="407"/>
      <c r="Z823" s="407"/>
      <c r="AA823" s="407"/>
      <c r="AB823" s="407"/>
      <c r="AC823" s="407"/>
      <c r="AD823" s="407"/>
      <c r="AE823" s="407"/>
      <c r="AF823" s="407"/>
      <c r="AG823" s="407"/>
      <c r="AH823" s="407"/>
    </row>
    <row r="824">
      <c r="A824" s="407"/>
      <c r="B824" s="407"/>
      <c r="C824" s="407"/>
      <c r="D824" s="407"/>
      <c r="E824" s="407"/>
      <c r="F824" s="409"/>
      <c r="G824" s="407"/>
      <c r="H824" s="407"/>
      <c r="I824" s="409"/>
      <c r="J824" s="407"/>
      <c r="K824" s="407"/>
      <c r="L824" s="409"/>
      <c r="M824" s="407"/>
      <c r="N824" s="407"/>
      <c r="O824" s="409"/>
      <c r="P824" s="407"/>
      <c r="Q824" s="409"/>
      <c r="R824" s="407"/>
      <c r="S824" s="407"/>
      <c r="T824" s="407"/>
      <c r="U824" s="407"/>
      <c r="V824" s="407"/>
      <c r="W824" s="407"/>
      <c r="X824" s="407"/>
      <c r="Y824" s="407"/>
      <c r="Z824" s="407"/>
      <c r="AA824" s="407"/>
      <c r="AB824" s="407"/>
      <c r="AC824" s="407"/>
      <c r="AD824" s="407"/>
      <c r="AE824" s="407"/>
      <c r="AF824" s="407"/>
      <c r="AG824" s="407"/>
      <c r="AH824" s="407"/>
    </row>
    <row r="825">
      <c r="A825" s="407"/>
      <c r="B825" s="407"/>
      <c r="C825" s="407"/>
      <c r="D825" s="407"/>
      <c r="E825" s="407"/>
      <c r="F825" s="409"/>
      <c r="G825" s="407"/>
      <c r="H825" s="407"/>
      <c r="I825" s="409"/>
      <c r="J825" s="407"/>
      <c r="K825" s="407"/>
      <c r="L825" s="409"/>
      <c r="M825" s="407"/>
      <c r="N825" s="407"/>
      <c r="O825" s="409"/>
      <c r="P825" s="407"/>
      <c r="Q825" s="409"/>
      <c r="R825" s="407"/>
      <c r="S825" s="407"/>
      <c r="T825" s="407"/>
      <c r="U825" s="407"/>
      <c r="V825" s="407"/>
      <c r="W825" s="407"/>
      <c r="X825" s="407"/>
      <c r="Y825" s="407"/>
      <c r="Z825" s="407"/>
      <c r="AA825" s="407"/>
      <c r="AB825" s="407"/>
      <c r="AC825" s="407"/>
      <c r="AD825" s="407"/>
      <c r="AE825" s="407"/>
      <c r="AF825" s="407"/>
      <c r="AG825" s="407"/>
      <c r="AH825" s="407"/>
    </row>
    <row r="826">
      <c r="A826" s="407"/>
      <c r="B826" s="407"/>
      <c r="C826" s="407"/>
      <c r="D826" s="407"/>
      <c r="E826" s="407"/>
      <c r="F826" s="409"/>
      <c r="G826" s="407"/>
      <c r="H826" s="407"/>
      <c r="I826" s="409"/>
      <c r="J826" s="407"/>
      <c r="K826" s="407"/>
      <c r="L826" s="409"/>
      <c r="M826" s="407"/>
      <c r="N826" s="407"/>
      <c r="O826" s="409"/>
      <c r="P826" s="407"/>
      <c r="Q826" s="409"/>
      <c r="R826" s="407"/>
      <c r="S826" s="407"/>
      <c r="T826" s="407"/>
      <c r="U826" s="407"/>
      <c r="V826" s="407"/>
      <c r="W826" s="407"/>
      <c r="X826" s="407"/>
      <c r="Y826" s="407"/>
      <c r="Z826" s="407"/>
      <c r="AA826" s="407"/>
      <c r="AB826" s="407"/>
      <c r="AC826" s="407"/>
      <c r="AD826" s="407"/>
      <c r="AE826" s="407"/>
      <c r="AF826" s="407"/>
      <c r="AG826" s="407"/>
      <c r="AH826" s="407"/>
    </row>
    <row r="827">
      <c r="A827" s="407"/>
      <c r="B827" s="407"/>
      <c r="C827" s="407"/>
      <c r="D827" s="407"/>
      <c r="E827" s="407"/>
      <c r="F827" s="409"/>
      <c r="G827" s="407"/>
      <c r="H827" s="407"/>
      <c r="I827" s="409"/>
      <c r="J827" s="407"/>
      <c r="K827" s="407"/>
      <c r="L827" s="409"/>
      <c r="M827" s="407"/>
      <c r="N827" s="407"/>
      <c r="O827" s="409"/>
      <c r="P827" s="407"/>
      <c r="Q827" s="409"/>
      <c r="R827" s="407"/>
      <c r="S827" s="407"/>
      <c r="T827" s="407"/>
      <c r="U827" s="407"/>
      <c r="V827" s="407"/>
      <c r="W827" s="407"/>
      <c r="X827" s="407"/>
      <c r="Y827" s="407"/>
      <c r="Z827" s="407"/>
      <c r="AA827" s="407"/>
      <c r="AB827" s="407"/>
      <c r="AC827" s="407"/>
      <c r="AD827" s="407"/>
      <c r="AE827" s="407"/>
      <c r="AF827" s="407"/>
      <c r="AG827" s="407"/>
      <c r="AH827" s="407"/>
    </row>
    <row r="828">
      <c r="A828" s="407"/>
      <c r="B828" s="407"/>
      <c r="C828" s="407"/>
      <c r="D828" s="407"/>
      <c r="E828" s="407"/>
      <c r="F828" s="409"/>
      <c r="G828" s="407"/>
      <c r="H828" s="407"/>
      <c r="I828" s="409"/>
      <c r="J828" s="407"/>
      <c r="K828" s="407"/>
      <c r="L828" s="409"/>
      <c r="M828" s="407"/>
      <c r="N828" s="407"/>
      <c r="O828" s="409"/>
      <c r="P828" s="407"/>
      <c r="Q828" s="409"/>
      <c r="R828" s="407"/>
      <c r="S828" s="407"/>
      <c r="T828" s="407"/>
      <c r="U828" s="407"/>
      <c r="V828" s="407"/>
      <c r="W828" s="407"/>
      <c r="X828" s="407"/>
      <c r="Y828" s="407"/>
      <c r="Z828" s="407"/>
      <c r="AA828" s="407"/>
      <c r="AB828" s="407"/>
      <c r="AC828" s="407"/>
      <c r="AD828" s="407"/>
      <c r="AE828" s="407"/>
      <c r="AF828" s="407"/>
      <c r="AG828" s="407"/>
      <c r="AH828" s="407"/>
    </row>
    <row r="829">
      <c r="A829" s="407"/>
      <c r="B829" s="407"/>
      <c r="C829" s="407"/>
      <c r="D829" s="407"/>
      <c r="E829" s="407"/>
      <c r="F829" s="409"/>
      <c r="G829" s="407"/>
      <c r="H829" s="407"/>
      <c r="I829" s="409"/>
      <c r="J829" s="407"/>
      <c r="K829" s="407"/>
      <c r="L829" s="409"/>
      <c r="M829" s="407"/>
      <c r="N829" s="407"/>
      <c r="O829" s="409"/>
      <c r="P829" s="407"/>
      <c r="Q829" s="409"/>
      <c r="R829" s="407"/>
      <c r="S829" s="407"/>
      <c r="T829" s="407"/>
      <c r="U829" s="407"/>
      <c r="V829" s="407"/>
      <c r="W829" s="407"/>
      <c r="X829" s="407"/>
      <c r="Y829" s="407"/>
      <c r="Z829" s="407"/>
      <c r="AA829" s="407"/>
      <c r="AB829" s="407"/>
      <c r="AC829" s="407"/>
      <c r="AD829" s="407"/>
      <c r="AE829" s="407"/>
      <c r="AF829" s="407"/>
      <c r="AG829" s="407"/>
      <c r="AH829" s="407"/>
    </row>
    <row r="830">
      <c r="A830" s="407"/>
      <c r="B830" s="407"/>
      <c r="C830" s="407"/>
      <c r="D830" s="407"/>
      <c r="E830" s="407"/>
      <c r="F830" s="409"/>
      <c r="G830" s="407"/>
      <c r="H830" s="407"/>
      <c r="I830" s="409"/>
      <c r="J830" s="407"/>
      <c r="K830" s="407"/>
      <c r="L830" s="409"/>
      <c r="M830" s="407"/>
      <c r="N830" s="407"/>
      <c r="O830" s="409"/>
      <c r="P830" s="407"/>
      <c r="Q830" s="409"/>
      <c r="R830" s="407"/>
      <c r="S830" s="407"/>
      <c r="T830" s="407"/>
      <c r="U830" s="407"/>
      <c r="V830" s="407"/>
      <c r="W830" s="407"/>
      <c r="X830" s="407"/>
      <c r="Y830" s="407"/>
      <c r="Z830" s="407"/>
      <c r="AA830" s="407"/>
      <c r="AB830" s="407"/>
      <c r="AC830" s="407"/>
      <c r="AD830" s="407"/>
      <c r="AE830" s="407"/>
      <c r="AF830" s="407"/>
      <c r="AG830" s="407"/>
      <c r="AH830" s="407"/>
    </row>
    <row r="831">
      <c r="A831" s="407"/>
      <c r="B831" s="407"/>
      <c r="C831" s="407"/>
      <c r="D831" s="407"/>
      <c r="E831" s="407"/>
      <c r="F831" s="409"/>
      <c r="G831" s="407"/>
      <c r="H831" s="407"/>
      <c r="I831" s="409"/>
      <c r="J831" s="407"/>
      <c r="K831" s="407"/>
      <c r="L831" s="409"/>
      <c r="M831" s="407"/>
      <c r="N831" s="407"/>
      <c r="O831" s="409"/>
      <c r="P831" s="407"/>
      <c r="Q831" s="409"/>
      <c r="R831" s="407"/>
      <c r="S831" s="407"/>
      <c r="T831" s="407"/>
      <c r="U831" s="407"/>
      <c r="V831" s="407"/>
      <c r="W831" s="407"/>
      <c r="X831" s="407"/>
      <c r="Y831" s="407"/>
      <c r="Z831" s="407"/>
      <c r="AA831" s="407"/>
      <c r="AB831" s="407"/>
      <c r="AC831" s="407"/>
      <c r="AD831" s="407"/>
      <c r="AE831" s="407"/>
      <c r="AF831" s="407"/>
      <c r="AG831" s="407"/>
      <c r="AH831" s="407"/>
    </row>
    <row r="832">
      <c r="A832" s="407"/>
      <c r="B832" s="407"/>
      <c r="C832" s="407"/>
      <c r="D832" s="407"/>
      <c r="E832" s="407"/>
      <c r="F832" s="409"/>
      <c r="G832" s="407"/>
      <c r="H832" s="407"/>
      <c r="I832" s="409"/>
      <c r="J832" s="407"/>
      <c r="K832" s="407"/>
      <c r="L832" s="409"/>
      <c r="M832" s="407"/>
      <c r="N832" s="407"/>
      <c r="O832" s="409"/>
      <c r="P832" s="407"/>
      <c r="Q832" s="409"/>
      <c r="R832" s="407"/>
      <c r="S832" s="407"/>
      <c r="T832" s="407"/>
      <c r="U832" s="407"/>
      <c r="V832" s="407"/>
      <c r="W832" s="407"/>
      <c r="X832" s="407"/>
      <c r="Y832" s="407"/>
      <c r="Z832" s="407"/>
      <c r="AA832" s="407"/>
      <c r="AB832" s="407"/>
      <c r="AC832" s="407"/>
      <c r="AD832" s="407"/>
      <c r="AE832" s="407"/>
      <c r="AF832" s="407"/>
      <c r="AG832" s="407"/>
      <c r="AH832" s="407"/>
    </row>
    <row r="833">
      <c r="A833" s="407"/>
      <c r="B833" s="407"/>
      <c r="C833" s="407"/>
      <c r="D833" s="407"/>
      <c r="E833" s="407"/>
      <c r="F833" s="409"/>
      <c r="G833" s="407"/>
      <c r="H833" s="407"/>
      <c r="I833" s="409"/>
      <c r="J833" s="407"/>
      <c r="K833" s="407"/>
      <c r="L833" s="409"/>
      <c r="M833" s="407"/>
      <c r="N833" s="407"/>
      <c r="O833" s="409"/>
      <c r="P833" s="407"/>
      <c r="Q833" s="409"/>
      <c r="R833" s="407"/>
      <c r="S833" s="407"/>
      <c r="T833" s="407"/>
      <c r="U833" s="407"/>
      <c r="V833" s="407"/>
      <c r="W833" s="407"/>
      <c r="X833" s="407"/>
      <c r="Y833" s="407"/>
      <c r="Z833" s="407"/>
      <c r="AA833" s="407"/>
      <c r="AB833" s="407"/>
      <c r="AC833" s="407"/>
      <c r="AD833" s="407"/>
      <c r="AE833" s="407"/>
      <c r="AF833" s="407"/>
      <c r="AG833" s="407"/>
      <c r="AH833" s="407"/>
    </row>
    <row r="834">
      <c r="A834" s="407"/>
      <c r="B834" s="407"/>
      <c r="C834" s="407"/>
      <c r="D834" s="407"/>
      <c r="E834" s="407"/>
      <c r="F834" s="409"/>
      <c r="G834" s="407"/>
      <c r="H834" s="407"/>
      <c r="I834" s="409"/>
      <c r="J834" s="407"/>
      <c r="K834" s="407"/>
      <c r="L834" s="409"/>
      <c r="M834" s="407"/>
      <c r="N834" s="407"/>
      <c r="O834" s="409"/>
      <c r="P834" s="407"/>
      <c r="Q834" s="409"/>
      <c r="R834" s="407"/>
      <c r="S834" s="407"/>
      <c r="T834" s="407"/>
      <c r="U834" s="407"/>
      <c r="V834" s="407"/>
      <c r="W834" s="407"/>
      <c r="X834" s="407"/>
      <c r="Y834" s="407"/>
      <c r="Z834" s="407"/>
      <c r="AA834" s="407"/>
      <c r="AB834" s="407"/>
      <c r="AC834" s="407"/>
      <c r="AD834" s="407"/>
      <c r="AE834" s="407"/>
      <c r="AF834" s="407"/>
      <c r="AG834" s="407"/>
      <c r="AH834" s="407"/>
    </row>
    <row r="835">
      <c r="A835" s="407"/>
      <c r="B835" s="407"/>
      <c r="C835" s="407"/>
      <c r="D835" s="407"/>
      <c r="E835" s="407"/>
      <c r="F835" s="409"/>
      <c r="G835" s="407"/>
      <c r="H835" s="407"/>
      <c r="I835" s="409"/>
      <c r="J835" s="407"/>
      <c r="K835" s="407"/>
      <c r="L835" s="409"/>
      <c r="M835" s="407"/>
      <c r="N835" s="407"/>
      <c r="O835" s="409"/>
      <c r="P835" s="407"/>
      <c r="Q835" s="409"/>
      <c r="R835" s="407"/>
      <c r="S835" s="407"/>
      <c r="T835" s="407"/>
      <c r="U835" s="407"/>
      <c r="V835" s="407"/>
      <c r="W835" s="407"/>
      <c r="X835" s="407"/>
      <c r="Y835" s="407"/>
      <c r="Z835" s="407"/>
      <c r="AA835" s="407"/>
      <c r="AB835" s="407"/>
      <c r="AC835" s="407"/>
      <c r="AD835" s="407"/>
      <c r="AE835" s="407"/>
      <c r="AF835" s="407"/>
      <c r="AG835" s="407"/>
      <c r="AH835" s="407"/>
    </row>
    <row r="836">
      <c r="A836" s="407"/>
      <c r="B836" s="407"/>
      <c r="C836" s="407"/>
      <c r="D836" s="407"/>
      <c r="E836" s="407"/>
      <c r="F836" s="409"/>
      <c r="G836" s="407"/>
      <c r="H836" s="407"/>
      <c r="I836" s="409"/>
      <c r="J836" s="407"/>
      <c r="K836" s="407"/>
      <c r="L836" s="409"/>
      <c r="M836" s="407"/>
      <c r="N836" s="407"/>
      <c r="O836" s="409"/>
      <c r="P836" s="407"/>
      <c r="Q836" s="409"/>
      <c r="R836" s="407"/>
      <c r="S836" s="407"/>
      <c r="T836" s="407"/>
      <c r="U836" s="407"/>
      <c r="V836" s="407"/>
      <c r="W836" s="407"/>
      <c r="X836" s="407"/>
      <c r="Y836" s="407"/>
      <c r="Z836" s="407"/>
      <c r="AA836" s="407"/>
      <c r="AB836" s="407"/>
      <c r="AC836" s="407"/>
      <c r="AD836" s="407"/>
      <c r="AE836" s="407"/>
      <c r="AF836" s="407"/>
      <c r="AG836" s="407"/>
      <c r="AH836" s="407"/>
    </row>
    <row r="837">
      <c r="A837" s="407"/>
      <c r="B837" s="407"/>
      <c r="C837" s="407"/>
      <c r="D837" s="407"/>
      <c r="E837" s="407"/>
      <c r="F837" s="409"/>
      <c r="G837" s="407"/>
      <c r="H837" s="407"/>
      <c r="I837" s="409"/>
      <c r="J837" s="407"/>
      <c r="K837" s="407"/>
      <c r="L837" s="409"/>
      <c r="M837" s="407"/>
      <c r="N837" s="407"/>
      <c r="O837" s="409"/>
      <c r="P837" s="407"/>
      <c r="Q837" s="409"/>
      <c r="R837" s="407"/>
      <c r="S837" s="407"/>
      <c r="T837" s="407"/>
      <c r="U837" s="407"/>
      <c r="V837" s="407"/>
      <c r="W837" s="407"/>
      <c r="X837" s="407"/>
      <c r="Y837" s="407"/>
      <c r="Z837" s="407"/>
      <c r="AA837" s="407"/>
      <c r="AB837" s="407"/>
      <c r="AC837" s="407"/>
      <c r="AD837" s="407"/>
      <c r="AE837" s="407"/>
      <c r="AF837" s="407"/>
      <c r="AG837" s="407"/>
      <c r="AH837" s="407"/>
    </row>
    <row r="838">
      <c r="A838" s="407"/>
      <c r="B838" s="407"/>
      <c r="C838" s="407"/>
      <c r="D838" s="407"/>
      <c r="E838" s="407"/>
      <c r="F838" s="409"/>
      <c r="G838" s="407"/>
      <c r="H838" s="407"/>
      <c r="I838" s="409"/>
      <c r="J838" s="407"/>
      <c r="K838" s="407"/>
      <c r="L838" s="409"/>
      <c r="M838" s="407"/>
      <c r="N838" s="407"/>
      <c r="O838" s="409"/>
      <c r="P838" s="407"/>
      <c r="Q838" s="409"/>
      <c r="R838" s="407"/>
      <c r="S838" s="407"/>
      <c r="T838" s="407"/>
      <c r="U838" s="407"/>
      <c r="V838" s="407"/>
      <c r="W838" s="407"/>
      <c r="X838" s="407"/>
      <c r="Y838" s="407"/>
      <c r="Z838" s="407"/>
      <c r="AA838" s="407"/>
      <c r="AB838" s="407"/>
      <c r="AC838" s="407"/>
      <c r="AD838" s="407"/>
      <c r="AE838" s="407"/>
      <c r="AF838" s="407"/>
      <c r="AG838" s="407"/>
      <c r="AH838" s="407"/>
    </row>
    <row r="839">
      <c r="A839" s="407"/>
      <c r="B839" s="407"/>
      <c r="C839" s="407"/>
      <c r="D839" s="407"/>
      <c r="E839" s="407"/>
      <c r="F839" s="409"/>
      <c r="G839" s="407"/>
      <c r="H839" s="407"/>
      <c r="I839" s="409"/>
      <c r="J839" s="407"/>
      <c r="K839" s="407"/>
      <c r="L839" s="409"/>
      <c r="M839" s="407"/>
      <c r="N839" s="407"/>
      <c r="O839" s="409"/>
      <c r="P839" s="407"/>
      <c r="Q839" s="409"/>
      <c r="R839" s="407"/>
      <c r="S839" s="407"/>
      <c r="T839" s="407"/>
      <c r="U839" s="407"/>
      <c r="V839" s="407"/>
      <c r="W839" s="407"/>
      <c r="X839" s="407"/>
      <c r="Y839" s="407"/>
      <c r="Z839" s="407"/>
      <c r="AA839" s="407"/>
      <c r="AB839" s="407"/>
      <c r="AC839" s="407"/>
      <c r="AD839" s="407"/>
      <c r="AE839" s="407"/>
      <c r="AF839" s="407"/>
      <c r="AG839" s="407"/>
      <c r="AH839" s="407"/>
    </row>
    <row r="840">
      <c r="A840" s="407"/>
      <c r="B840" s="407"/>
      <c r="C840" s="407"/>
      <c r="D840" s="407"/>
      <c r="E840" s="407"/>
      <c r="F840" s="409"/>
      <c r="G840" s="407"/>
      <c r="H840" s="407"/>
      <c r="I840" s="409"/>
      <c r="J840" s="407"/>
      <c r="K840" s="407"/>
      <c r="L840" s="409"/>
      <c r="M840" s="407"/>
      <c r="N840" s="407"/>
      <c r="O840" s="409"/>
      <c r="P840" s="407"/>
      <c r="Q840" s="409"/>
      <c r="R840" s="407"/>
      <c r="S840" s="407"/>
      <c r="T840" s="407"/>
      <c r="U840" s="407"/>
      <c r="V840" s="407"/>
      <c r="W840" s="407"/>
      <c r="X840" s="407"/>
      <c r="Y840" s="407"/>
      <c r="Z840" s="407"/>
      <c r="AA840" s="407"/>
      <c r="AB840" s="407"/>
      <c r="AC840" s="407"/>
      <c r="AD840" s="407"/>
      <c r="AE840" s="407"/>
      <c r="AF840" s="407"/>
      <c r="AG840" s="407"/>
      <c r="AH840" s="407"/>
    </row>
    <row r="841">
      <c r="A841" s="407"/>
      <c r="B841" s="407"/>
      <c r="C841" s="407"/>
      <c r="D841" s="407"/>
      <c r="E841" s="407"/>
      <c r="F841" s="409"/>
      <c r="G841" s="407"/>
      <c r="H841" s="407"/>
      <c r="I841" s="409"/>
      <c r="J841" s="407"/>
      <c r="K841" s="407"/>
      <c r="L841" s="409"/>
      <c r="M841" s="407"/>
      <c r="N841" s="407"/>
      <c r="O841" s="409"/>
      <c r="P841" s="407"/>
      <c r="Q841" s="409"/>
      <c r="R841" s="407"/>
      <c r="S841" s="407"/>
      <c r="T841" s="407"/>
      <c r="U841" s="407"/>
      <c r="V841" s="407"/>
      <c r="W841" s="407"/>
      <c r="X841" s="407"/>
      <c r="Y841" s="407"/>
      <c r="Z841" s="407"/>
      <c r="AA841" s="407"/>
      <c r="AB841" s="407"/>
      <c r="AC841" s="407"/>
      <c r="AD841" s="407"/>
      <c r="AE841" s="407"/>
      <c r="AF841" s="407"/>
      <c r="AG841" s="407"/>
      <c r="AH841" s="407"/>
    </row>
    <row r="842">
      <c r="A842" s="407"/>
      <c r="B842" s="407"/>
      <c r="C842" s="407"/>
      <c r="D842" s="407"/>
      <c r="E842" s="407"/>
      <c r="F842" s="409"/>
      <c r="G842" s="407"/>
      <c r="H842" s="407"/>
      <c r="I842" s="409"/>
      <c r="J842" s="407"/>
      <c r="K842" s="407"/>
      <c r="L842" s="409"/>
      <c r="M842" s="407"/>
      <c r="N842" s="407"/>
      <c r="O842" s="409"/>
      <c r="P842" s="407"/>
      <c r="Q842" s="409"/>
      <c r="R842" s="407"/>
      <c r="S842" s="407"/>
      <c r="T842" s="407"/>
      <c r="U842" s="407"/>
      <c r="V842" s="407"/>
      <c r="W842" s="407"/>
      <c r="X842" s="407"/>
      <c r="Y842" s="407"/>
      <c r="Z842" s="407"/>
      <c r="AA842" s="407"/>
      <c r="AB842" s="407"/>
      <c r="AC842" s="407"/>
      <c r="AD842" s="407"/>
      <c r="AE842" s="407"/>
      <c r="AF842" s="407"/>
      <c r="AG842" s="407"/>
      <c r="AH842" s="407"/>
    </row>
    <row r="843">
      <c r="A843" s="407"/>
      <c r="B843" s="407"/>
      <c r="C843" s="407"/>
      <c r="D843" s="407"/>
      <c r="E843" s="407"/>
      <c r="F843" s="409"/>
      <c r="G843" s="407"/>
      <c r="H843" s="407"/>
      <c r="I843" s="409"/>
      <c r="J843" s="407"/>
      <c r="K843" s="407"/>
      <c r="L843" s="409"/>
      <c r="M843" s="407"/>
      <c r="N843" s="407"/>
      <c r="O843" s="409"/>
      <c r="P843" s="407"/>
      <c r="Q843" s="409"/>
      <c r="R843" s="407"/>
      <c r="S843" s="407"/>
      <c r="T843" s="407"/>
      <c r="U843" s="407"/>
      <c r="V843" s="407"/>
      <c r="W843" s="407"/>
      <c r="X843" s="407"/>
      <c r="Y843" s="407"/>
      <c r="Z843" s="407"/>
      <c r="AA843" s="407"/>
      <c r="AB843" s="407"/>
      <c r="AC843" s="407"/>
      <c r="AD843" s="407"/>
      <c r="AE843" s="407"/>
      <c r="AF843" s="407"/>
      <c r="AG843" s="407"/>
      <c r="AH843" s="407"/>
    </row>
    <row r="844">
      <c r="A844" s="407"/>
      <c r="B844" s="407"/>
      <c r="C844" s="407"/>
      <c r="D844" s="407"/>
      <c r="E844" s="407"/>
      <c r="F844" s="409"/>
      <c r="G844" s="407"/>
      <c r="H844" s="407"/>
      <c r="I844" s="409"/>
      <c r="J844" s="407"/>
      <c r="K844" s="407"/>
      <c r="L844" s="409"/>
      <c r="M844" s="407"/>
      <c r="N844" s="407"/>
      <c r="O844" s="409"/>
      <c r="P844" s="407"/>
      <c r="Q844" s="409"/>
      <c r="R844" s="407"/>
      <c r="S844" s="407"/>
      <c r="T844" s="407"/>
      <c r="U844" s="407"/>
      <c r="V844" s="407"/>
      <c r="W844" s="407"/>
      <c r="X844" s="407"/>
      <c r="Y844" s="407"/>
      <c r="Z844" s="407"/>
      <c r="AA844" s="407"/>
      <c r="AB844" s="407"/>
      <c r="AC844" s="407"/>
      <c r="AD844" s="407"/>
      <c r="AE844" s="407"/>
      <c r="AF844" s="407"/>
      <c r="AG844" s="407"/>
      <c r="AH844" s="407"/>
    </row>
    <row r="845">
      <c r="A845" s="407"/>
      <c r="B845" s="407"/>
      <c r="C845" s="407"/>
      <c r="D845" s="407"/>
      <c r="E845" s="407"/>
      <c r="F845" s="409"/>
      <c r="G845" s="407"/>
      <c r="H845" s="407"/>
      <c r="I845" s="409"/>
      <c r="J845" s="407"/>
      <c r="K845" s="407"/>
      <c r="L845" s="409"/>
      <c r="M845" s="407"/>
      <c r="N845" s="407"/>
      <c r="O845" s="409"/>
      <c r="P845" s="407"/>
      <c r="Q845" s="409"/>
      <c r="R845" s="407"/>
      <c r="S845" s="407"/>
      <c r="T845" s="407"/>
      <c r="U845" s="407"/>
      <c r="V845" s="407"/>
      <c r="W845" s="407"/>
      <c r="X845" s="407"/>
      <c r="Y845" s="407"/>
      <c r="Z845" s="407"/>
      <c r="AA845" s="407"/>
      <c r="AB845" s="407"/>
      <c r="AC845" s="407"/>
      <c r="AD845" s="407"/>
      <c r="AE845" s="407"/>
      <c r="AF845" s="407"/>
      <c r="AG845" s="407"/>
      <c r="AH845" s="407"/>
    </row>
    <row r="846">
      <c r="A846" s="407"/>
      <c r="B846" s="407"/>
      <c r="C846" s="407"/>
      <c r="D846" s="407"/>
      <c r="E846" s="407"/>
      <c r="F846" s="409"/>
      <c r="G846" s="407"/>
      <c r="H846" s="407"/>
      <c r="I846" s="409"/>
      <c r="J846" s="407"/>
      <c r="K846" s="407"/>
      <c r="L846" s="409"/>
      <c r="M846" s="407"/>
      <c r="N846" s="407"/>
      <c r="O846" s="409"/>
      <c r="P846" s="407"/>
      <c r="Q846" s="409"/>
      <c r="R846" s="407"/>
      <c r="S846" s="407"/>
      <c r="T846" s="407"/>
      <c r="U846" s="407"/>
      <c r="V846" s="407"/>
      <c r="W846" s="407"/>
      <c r="X846" s="407"/>
      <c r="Y846" s="407"/>
      <c r="Z846" s="407"/>
      <c r="AA846" s="407"/>
      <c r="AB846" s="407"/>
      <c r="AC846" s="407"/>
      <c r="AD846" s="407"/>
      <c r="AE846" s="407"/>
      <c r="AF846" s="407"/>
      <c r="AG846" s="407"/>
      <c r="AH846" s="407"/>
    </row>
    <row r="847">
      <c r="A847" s="407"/>
      <c r="B847" s="407"/>
      <c r="C847" s="407"/>
      <c r="D847" s="407"/>
      <c r="E847" s="407"/>
      <c r="F847" s="409"/>
      <c r="G847" s="407"/>
      <c r="H847" s="407"/>
      <c r="I847" s="409"/>
      <c r="J847" s="407"/>
      <c r="K847" s="407"/>
      <c r="L847" s="409"/>
      <c r="M847" s="407"/>
      <c r="N847" s="407"/>
      <c r="O847" s="409"/>
      <c r="P847" s="407"/>
      <c r="Q847" s="409"/>
      <c r="R847" s="407"/>
      <c r="S847" s="407"/>
      <c r="T847" s="407"/>
      <c r="U847" s="407"/>
      <c r="V847" s="407"/>
      <c r="W847" s="407"/>
      <c r="X847" s="407"/>
      <c r="Y847" s="407"/>
      <c r="Z847" s="407"/>
      <c r="AA847" s="407"/>
      <c r="AB847" s="407"/>
      <c r="AC847" s="407"/>
      <c r="AD847" s="407"/>
      <c r="AE847" s="407"/>
      <c r="AF847" s="407"/>
      <c r="AG847" s="407"/>
      <c r="AH847" s="407"/>
    </row>
    <row r="848">
      <c r="A848" s="407"/>
      <c r="B848" s="407"/>
      <c r="C848" s="407"/>
      <c r="D848" s="407"/>
      <c r="E848" s="407"/>
      <c r="F848" s="409"/>
      <c r="G848" s="407"/>
      <c r="H848" s="407"/>
      <c r="I848" s="409"/>
      <c r="J848" s="407"/>
      <c r="K848" s="407"/>
      <c r="L848" s="409"/>
      <c r="M848" s="407"/>
      <c r="N848" s="407"/>
      <c r="O848" s="409"/>
      <c r="P848" s="407"/>
      <c r="Q848" s="409"/>
      <c r="R848" s="407"/>
      <c r="S848" s="407"/>
      <c r="T848" s="407"/>
      <c r="U848" s="407"/>
      <c r="V848" s="407"/>
      <c r="W848" s="407"/>
      <c r="X848" s="407"/>
      <c r="Y848" s="407"/>
      <c r="Z848" s="407"/>
      <c r="AA848" s="407"/>
      <c r="AB848" s="407"/>
      <c r="AC848" s="407"/>
      <c r="AD848" s="407"/>
      <c r="AE848" s="407"/>
      <c r="AF848" s="407"/>
      <c r="AG848" s="407"/>
      <c r="AH848" s="407"/>
    </row>
    <row r="849">
      <c r="A849" s="407"/>
      <c r="B849" s="407"/>
      <c r="C849" s="407"/>
      <c r="D849" s="407"/>
      <c r="E849" s="407"/>
      <c r="F849" s="409"/>
      <c r="G849" s="407"/>
      <c r="H849" s="407"/>
      <c r="I849" s="409"/>
      <c r="J849" s="407"/>
      <c r="K849" s="407"/>
      <c r="L849" s="409"/>
      <c r="M849" s="407"/>
      <c r="N849" s="407"/>
      <c r="O849" s="409"/>
      <c r="P849" s="407"/>
      <c r="Q849" s="409"/>
      <c r="R849" s="407"/>
      <c r="S849" s="407"/>
      <c r="T849" s="407"/>
      <c r="U849" s="407"/>
      <c r="V849" s="407"/>
      <c r="W849" s="407"/>
      <c r="X849" s="407"/>
      <c r="Y849" s="407"/>
      <c r="Z849" s="407"/>
      <c r="AA849" s="407"/>
      <c r="AB849" s="407"/>
      <c r="AC849" s="407"/>
      <c r="AD849" s="407"/>
      <c r="AE849" s="407"/>
      <c r="AF849" s="407"/>
      <c r="AG849" s="407"/>
      <c r="AH849" s="407"/>
    </row>
    <row r="850">
      <c r="A850" s="407"/>
      <c r="B850" s="407"/>
      <c r="C850" s="407"/>
      <c r="D850" s="407"/>
      <c r="E850" s="407"/>
      <c r="F850" s="409"/>
      <c r="G850" s="407"/>
      <c r="H850" s="407"/>
      <c r="I850" s="409"/>
      <c r="J850" s="407"/>
      <c r="K850" s="407"/>
      <c r="L850" s="409"/>
      <c r="M850" s="407"/>
      <c r="N850" s="407"/>
      <c r="O850" s="409"/>
      <c r="P850" s="407"/>
      <c r="Q850" s="409"/>
      <c r="R850" s="407"/>
      <c r="S850" s="407"/>
      <c r="T850" s="407"/>
      <c r="U850" s="407"/>
      <c r="V850" s="407"/>
      <c r="W850" s="407"/>
      <c r="X850" s="407"/>
      <c r="Y850" s="407"/>
      <c r="Z850" s="407"/>
      <c r="AA850" s="407"/>
      <c r="AB850" s="407"/>
      <c r="AC850" s="407"/>
      <c r="AD850" s="407"/>
      <c r="AE850" s="407"/>
      <c r="AF850" s="407"/>
      <c r="AG850" s="407"/>
      <c r="AH850" s="407"/>
    </row>
    <row r="851">
      <c r="A851" s="407"/>
      <c r="B851" s="407"/>
      <c r="C851" s="407"/>
      <c r="D851" s="407"/>
      <c r="E851" s="407"/>
      <c r="F851" s="409"/>
      <c r="G851" s="407"/>
      <c r="H851" s="407"/>
      <c r="I851" s="409"/>
      <c r="J851" s="407"/>
      <c r="K851" s="407"/>
      <c r="L851" s="409"/>
      <c r="M851" s="407"/>
      <c r="N851" s="407"/>
      <c r="O851" s="409"/>
      <c r="P851" s="407"/>
      <c r="Q851" s="409"/>
      <c r="R851" s="407"/>
      <c r="S851" s="407"/>
      <c r="T851" s="407"/>
      <c r="U851" s="407"/>
      <c r="V851" s="407"/>
      <c r="W851" s="407"/>
      <c r="X851" s="407"/>
      <c r="Y851" s="407"/>
      <c r="Z851" s="407"/>
      <c r="AA851" s="407"/>
      <c r="AB851" s="407"/>
      <c r="AC851" s="407"/>
      <c r="AD851" s="407"/>
      <c r="AE851" s="407"/>
      <c r="AF851" s="407"/>
      <c r="AG851" s="407"/>
      <c r="AH851" s="407"/>
    </row>
    <row r="852">
      <c r="A852" s="407"/>
      <c r="B852" s="407"/>
      <c r="C852" s="407"/>
      <c r="D852" s="407"/>
      <c r="E852" s="407"/>
      <c r="F852" s="409"/>
      <c r="G852" s="407"/>
      <c r="H852" s="407"/>
      <c r="I852" s="409"/>
      <c r="J852" s="407"/>
      <c r="K852" s="407"/>
      <c r="L852" s="409"/>
      <c r="M852" s="407"/>
      <c r="N852" s="407"/>
      <c r="O852" s="409"/>
      <c r="P852" s="407"/>
      <c r="Q852" s="409"/>
      <c r="R852" s="407"/>
      <c r="S852" s="407"/>
      <c r="T852" s="407"/>
      <c r="U852" s="407"/>
      <c r="V852" s="407"/>
      <c r="W852" s="407"/>
      <c r="X852" s="407"/>
      <c r="Y852" s="407"/>
      <c r="Z852" s="407"/>
      <c r="AA852" s="407"/>
      <c r="AB852" s="407"/>
      <c r="AC852" s="407"/>
      <c r="AD852" s="407"/>
      <c r="AE852" s="407"/>
      <c r="AF852" s="407"/>
      <c r="AG852" s="407"/>
      <c r="AH852" s="407"/>
    </row>
    <row r="853">
      <c r="A853" s="407"/>
      <c r="B853" s="407"/>
      <c r="C853" s="407"/>
      <c r="D853" s="407"/>
      <c r="E853" s="407"/>
      <c r="F853" s="409"/>
      <c r="G853" s="407"/>
      <c r="H853" s="407"/>
      <c r="I853" s="409"/>
      <c r="J853" s="407"/>
      <c r="K853" s="407"/>
      <c r="L853" s="409"/>
      <c r="M853" s="407"/>
      <c r="N853" s="407"/>
      <c r="O853" s="409"/>
      <c r="P853" s="407"/>
      <c r="Q853" s="409"/>
      <c r="R853" s="407"/>
      <c r="S853" s="407"/>
      <c r="T853" s="407"/>
      <c r="U853" s="407"/>
      <c r="V853" s="407"/>
      <c r="W853" s="407"/>
      <c r="X853" s="407"/>
      <c r="Y853" s="407"/>
      <c r="Z853" s="407"/>
      <c r="AA853" s="407"/>
      <c r="AB853" s="407"/>
      <c r="AC853" s="407"/>
      <c r="AD853" s="407"/>
      <c r="AE853" s="407"/>
      <c r="AF853" s="407"/>
      <c r="AG853" s="407"/>
      <c r="AH853" s="407"/>
    </row>
    <row r="854">
      <c r="A854" s="407"/>
      <c r="B854" s="407"/>
      <c r="C854" s="407"/>
      <c r="D854" s="407"/>
      <c r="E854" s="407"/>
      <c r="F854" s="409"/>
      <c r="G854" s="407"/>
      <c r="H854" s="407"/>
      <c r="I854" s="409"/>
      <c r="J854" s="407"/>
      <c r="K854" s="407"/>
      <c r="L854" s="409"/>
      <c r="M854" s="407"/>
      <c r="N854" s="407"/>
      <c r="O854" s="409"/>
      <c r="P854" s="407"/>
      <c r="Q854" s="409"/>
      <c r="R854" s="407"/>
      <c r="S854" s="407"/>
      <c r="T854" s="407"/>
      <c r="U854" s="407"/>
      <c r="V854" s="407"/>
      <c r="W854" s="407"/>
      <c r="X854" s="407"/>
      <c r="Y854" s="407"/>
      <c r="Z854" s="407"/>
      <c r="AA854" s="407"/>
      <c r="AB854" s="407"/>
      <c r="AC854" s="407"/>
      <c r="AD854" s="407"/>
      <c r="AE854" s="407"/>
      <c r="AF854" s="407"/>
      <c r="AG854" s="407"/>
      <c r="AH854" s="407"/>
    </row>
    <row r="855">
      <c r="A855" s="407"/>
      <c r="B855" s="407"/>
      <c r="C855" s="407"/>
      <c r="D855" s="407"/>
      <c r="E855" s="407"/>
      <c r="F855" s="409"/>
      <c r="G855" s="407"/>
      <c r="H855" s="407"/>
      <c r="I855" s="409"/>
      <c r="J855" s="407"/>
      <c r="K855" s="407"/>
      <c r="L855" s="409"/>
      <c r="M855" s="407"/>
      <c r="N855" s="407"/>
      <c r="O855" s="409"/>
      <c r="P855" s="407"/>
      <c r="Q855" s="409"/>
      <c r="R855" s="407"/>
      <c r="S855" s="407"/>
      <c r="T855" s="407"/>
      <c r="U855" s="407"/>
      <c r="V855" s="407"/>
      <c r="W855" s="407"/>
      <c r="X855" s="407"/>
      <c r="Y855" s="407"/>
      <c r="Z855" s="407"/>
      <c r="AA855" s="407"/>
      <c r="AB855" s="407"/>
      <c r="AC855" s="407"/>
      <c r="AD855" s="407"/>
      <c r="AE855" s="407"/>
      <c r="AF855" s="407"/>
      <c r="AG855" s="407"/>
      <c r="AH855" s="407"/>
    </row>
    <row r="856">
      <c r="A856" s="407"/>
      <c r="B856" s="407"/>
      <c r="C856" s="407"/>
      <c r="D856" s="407"/>
      <c r="E856" s="407"/>
      <c r="F856" s="409"/>
      <c r="G856" s="407"/>
      <c r="H856" s="407"/>
      <c r="I856" s="409"/>
      <c r="J856" s="407"/>
      <c r="K856" s="407"/>
      <c r="L856" s="409"/>
      <c r="M856" s="407"/>
      <c r="N856" s="407"/>
      <c r="O856" s="409"/>
      <c r="P856" s="407"/>
      <c r="Q856" s="409"/>
      <c r="R856" s="407"/>
      <c r="S856" s="407"/>
      <c r="T856" s="407"/>
      <c r="U856" s="407"/>
      <c r="V856" s="407"/>
      <c r="W856" s="407"/>
      <c r="X856" s="407"/>
      <c r="Y856" s="407"/>
      <c r="Z856" s="407"/>
      <c r="AA856" s="407"/>
      <c r="AB856" s="407"/>
      <c r="AC856" s="407"/>
      <c r="AD856" s="407"/>
      <c r="AE856" s="407"/>
      <c r="AF856" s="407"/>
      <c r="AG856" s="407"/>
      <c r="AH856" s="407"/>
    </row>
    <row r="857">
      <c r="A857" s="407"/>
      <c r="B857" s="407"/>
      <c r="C857" s="407"/>
      <c r="D857" s="407"/>
      <c r="E857" s="407"/>
      <c r="F857" s="409"/>
      <c r="G857" s="407"/>
      <c r="H857" s="407"/>
      <c r="I857" s="409"/>
      <c r="J857" s="407"/>
      <c r="K857" s="407"/>
      <c r="L857" s="409"/>
      <c r="M857" s="407"/>
      <c r="N857" s="407"/>
      <c r="O857" s="409"/>
      <c r="P857" s="407"/>
      <c r="Q857" s="409"/>
      <c r="R857" s="407"/>
      <c r="S857" s="407"/>
      <c r="T857" s="407"/>
      <c r="U857" s="407"/>
      <c r="V857" s="407"/>
      <c r="W857" s="407"/>
      <c r="X857" s="407"/>
      <c r="Y857" s="407"/>
      <c r="Z857" s="407"/>
      <c r="AA857" s="407"/>
      <c r="AB857" s="407"/>
      <c r="AC857" s="407"/>
      <c r="AD857" s="407"/>
      <c r="AE857" s="407"/>
      <c r="AF857" s="407"/>
      <c r="AG857" s="407"/>
      <c r="AH857" s="407"/>
    </row>
    <row r="858">
      <c r="A858" s="407"/>
      <c r="B858" s="407"/>
      <c r="C858" s="407"/>
      <c r="D858" s="407"/>
      <c r="E858" s="407"/>
      <c r="F858" s="409"/>
      <c r="G858" s="407"/>
      <c r="H858" s="407"/>
      <c r="I858" s="409"/>
      <c r="J858" s="407"/>
      <c r="K858" s="407"/>
      <c r="L858" s="409"/>
      <c r="M858" s="407"/>
      <c r="N858" s="407"/>
      <c r="O858" s="409"/>
      <c r="P858" s="407"/>
      <c r="Q858" s="409"/>
      <c r="R858" s="407"/>
      <c r="S858" s="407"/>
      <c r="T858" s="407"/>
      <c r="U858" s="407"/>
      <c r="V858" s="407"/>
      <c r="W858" s="407"/>
      <c r="X858" s="407"/>
      <c r="Y858" s="407"/>
      <c r="Z858" s="407"/>
      <c r="AA858" s="407"/>
      <c r="AB858" s="407"/>
      <c r="AC858" s="407"/>
      <c r="AD858" s="407"/>
      <c r="AE858" s="407"/>
      <c r="AF858" s="407"/>
      <c r="AG858" s="407"/>
      <c r="AH858" s="407"/>
    </row>
    <row r="859">
      <c r="A859" s="407"/>
      <c r="B859" s="407"/>
      <c r="C859" s="407"/>
      <c r="D859" s="407"/>
      <c r="E859" s="407"/>
      <c r="F859" s="409"/>
      <c r="G859" s="407"/>
      <c r="H859" s="407"/>
      <c r="I859" s="409"/>
      <c r="J859" s="407"/>
      <c r="K859" s="407"/>
      <c r="L859" s="409"/>
      <c r="M859" s="407"/>
      <c r="N859" s="407"/>
      <c r="O859" s="409"/>
      <c r="P859" s="407"/>
      <c r="Q859" s="409"/>
      <c r="R859" s="407"/>
      <c r="S859" s="407"/>
      <c r="T859" s="407"/>
      <c r="U859" s="407"/>
      <c r="V859" s="407"/>
      <c r="W859" s="407"/>
      <c r="X859" s="407"/>
      <c r="Y859" s="407"/>
      <c r="Z859" s="407"/>
      <c r="AA859" s="407"/>
      <c r="AB859" s="407"/>
      <c r="AC859" s="407"/>
      <c r="AD859" s="407"/>
      <c r="AE859" s="407"/>
      <c r="AF859" s="407"/>
      <c r="AG859" s="407"/>
      <c r="AH859" s="407"/>
    </row>
    <row r="860">
      <c r="A860" s="407"/>
      <c r="B860" s="407"/>
      <c r="C860" s="407"/>
      <c r="D860" s="407"/>
      <c r="E860" s="407"/>
      <c r="F860" s="409"/>
      <c r="G860" s="407"/>
      <c r="H860" s="407"/>
      <c r="I860" s="409"/>
      <c r="J860" s="407"/>
      <c r="K860" s="407"/>
      <c r="L860" s="409"/>
      <c r="M860" s="407"/>
      <c r="N860" s="407"/>
      <c r="O860" s="409"/>
      <c r="P860" s="407"/>
      <c r="Q860" s="409"/>
      <c r="R860" s="407"/>
      <c r="S860" s="407"/>
      <c r="T860" s="407"/>
      <c r="U860" s="407"/>
      <c r="V860" s="407"/>
      <c r="W860" s="407"/>
      <c r="X860" s="407"/>
      <c r="Y860" s="407"/>
      <c r="Z860" s="407"/>
      <c r="AA860" s="407"/>
      <c r="AB860" s="407"/>
      <c r="AC860" s="407"/>
      <c r="AD860" s="407"/>
      <c r="AE860" s="407"/>
      <c r="AF860" s="407"/>
      <c r="AG860" s="407"/>
      <c r="AH860" s="407"/>
    </row>
    <row r="861">
      <c r="A861" s="407"/>
      <c r="B861" s="407"/>
      <c r="C861" s="407"/>
      <c r="D861" s="407"/>
      <c r="E861" s="407"/>
      <c r="F861" s="409"/>
      <c r="G861" s="407"/>
      <c r="H861" s="407"/>
      <c r="I861" s="409"/>
      <c r="J861" s="407"/>
      <c r="K861" s="407"/>
      <c r="L861" s="409"/>
      <c r="M861" s="407"/>
      <c r="N861" s="407"/>
      <c r="O861" s="409"/>
      <c r="P861" s="407"/>
      <c r="Q861" s="409"/>
      <c r="R861" s="407"/>
      <c r="S861" s="407"/>
      <c r="T861" s="407"/>
      <c r="U861" s="407"/>
      <c r="V861" s="407"/>
      <c r="W861" s="407"/>
      <c r="X861" s="407"/>
      <c r="Y861" s="407"/>
      <c r="Z861" s="407"/>
      <c r="AA861" s="407"/>
      <c r="AB861" s="407"/>
      <c r="AC861" s="407"/>
      <c r="AD861" s="407"/>
      <c r="AE861" s="407"/>
      <c r="AF861" s="407"/>
      <c r="AG861" s="407"/>
      <c r="AH861" s="407"/>
    </row>
    <row r="862">
      <c r="A862" s="407"/>
      <c r="B862" s="407"/>
      <c r="C862" s="407"/>
      <c r="D862" s="407"/>
      <c r="E862" s="407"/>
      <c r="F862" s="409"/>
      <c r="G862" s="407"/>
      <c r="H862" s="407"/>
      <c r="I862" s="409"/>
      <c r="J862" s="407"/>
      <c r="K862" s="407"/>
      <c r="L862" s="409"/>
      <c r="M862" s="407"/>
      <c r="N862" s="407"/>
      <c r="O862" s="409"/>
      <c r="P862" s="407"/>
      <c r="Q862" s="409"/>
      <c r="R862" s="407"/>
      <c r="S862" s="407"/>
      <c r="T862" s="407"/>
      <c r="U862" s="407"/>
      <c r="V862" s="407"/>
      <c r="W862" s="407"/>
      <c r="X862" s="407"/>
      <c r="Y862" s="407"/>
      <c r="Z862" s="407"/>
      <c r="AA862" s="407"/>
      <c r="AB862" s="407"/>
      <c r="AC862" s="407"/>
      <c r="AD862" s="407"/>
      <c r="AE862" s="407"/>
      <c r="AF862" s="407"/>
      <c r="AG862" s="407"/>
      <c r="AH862" s="407"/>
    </row>
    <row r="863">
      <c r="A863" s="407"/>
      <c r="B863" s="407"/>
      <c r="C863" s="407"/>
      <c r="D863" s="407"/>
      <c r="E863" s="407"/>
      <c r="F863" s="409"/>
      <c r="G863" s="407"/>
      <c r="H863" s="407"/>
      <c r="I863" s="409"/>
      <c r="J863" s="407"/>
      <c r="K863" s="407"/>
      <c r="L863" s="409"/>
      <c r="M863" s="407"/>
      <c r="N863" s="407"/>
      <c r="O863" s="409"/>
      <c r="P863" s="407"/>
      <c r="Q863" s="409"/>
      <c r="R863" s="407"/>
      <c r="S863" s="407"/>
      <c r="T863" s="407"/>
      <c r="U863" s="407"/>
      <c r="V863" s="407"/>
      <c r="W863" s="407"/>
      <c r="X863" s="407"/>
      <c r="Y863" s="407"/>
      <c r="Z863" s="407"/>
      <c r="AA863" s="407"/>
      <c r="AB863" s="407"/>
      <c r="AC863" s="407"/>
      <c r="AD863" s="407"/>
      <c r="AE863" s="407"/>
      <c r="AF863" s="407"/>
      <c r="AG863" s="407"/>
      <c r="AH863" s="407"/>
    </row>
    <row r="864">
      <c r="A864" s="407"/>
      <c r="B864" s="407"/>
      <c r="C864" s="407"/>
      <c r="D864" s="407"/>
      <c r="E864" s="407"/>
      <c r="F864" s="409"/>
      <c r="G864" s="407"/>
      <c r="H864" s="407"/>
      <c r="I864" s="409"/>
      <c r="J864" s="407"/>
      <c r="K864" s="407"/>
      <c r="L864" s="409"/>
      <c r="M864" s="407"/>
      <c r="N864" s="407"/>
      <c r="O864" s="409"/>
      <c r="P864" s="407"/>
      <c r="Q864" s="409"/>
      <c r="R864" s="407"/>
      <c r="S864" s="407"/>
      <c r="T864" s="407"/>
      <c r="U864" s="407"/>
      <c r="V864" s="407"/>
      <c r="W864" s="407"/>
      <c r="X864" s="407"/>
      <c r="Y864" s="407"/>
      <c r="Z864" s="407"/>
      <c r="AA864" s="407"/>
      <c r="AB864" s="407"/>
      <c r="AC864" s="407"/>
      <c r="AD864" s="407"/>
      <c r="AE864" s="407"/>
      <c r="AF864" s="407"/>
      <c r="AG864" s="407"/>
      <c r="AH864" s="407"/>
    </row>
    <row r="865">
      <c r="A865" s="407"/>
      <c r="B865" s="407"/>
      <c r="C865" s="407"/>
      <c r="D865" s="407"/>
      <c r="E865" s="407"/>
      <c r="F865" s="409"/>
      <c r="G865" s="407"/>
      <c r="H865" s="407"/>
      <c r="I865" s="409"/>
      <c r="J865" s="407"/>
      <c r="K865" s="407"/>
      <c r="L865" s="409"/>
      <c r="M865" s="407"/>
      <c r="N865" s="407"/>
      <c r="O865" s="409"/>
      <c r="P865" s="407"/>
      <c r="Q865" s="409"/>
      <c r="R865" s="407"/>
      <c r="S865" s="407"/>
      <c r="T865" s="407"/>
      <c r="U865" s="407"/>
      <c r="V865" s="407"/>
      <c r="W865" s="407"/>
      <c r="X865" s="407"/>
      <c r="Y865" s="407"/>
      <c r="Z865" s="407"/>
      <c r="AA865" s="407"/>
      <c r="AB865" s="407"/>
      <c r="AC865" s="407"/>
      <c r="AD865" s="407"/>
      <c r="AE865" s="407"/>
      <c r="AF865" s="407"/>
      <c r="AG865" s="407"/>
      <c r="AH865" s="407"/>
    </row>
    <row r="866">
      <c r="A866" s="407"/>
      <c r="B866" s="407"/>
      <c r="C866" s="407"/>
      <c r="D866" s="407"/>
      <c r="E866" s="407"/>
      <c r="F866" s="409"/>
      <c r="G866" s="407"/>
      <c r="H866" s="407"/>
      <c r="I866" s="409"/>
      <c r="J866" s="407"/>
      <c r="K866" s="407"/>
      <c r="L866" s="409"/>
      <c r="M866" s="407"/>
      <c r="N866" s="407"/>
      <c r="O866" s="409"/>
      <c r="P866" s="407"/>
      <c r="Q866" s="409"/>
      <c r="R866" s="407"/>
      <c r="S866" s="407"/>
      <c r="T866" s="407"/>
      <c r="U866" s="407"/>
      <c r="V866" s="407"/>
      <c r="W866" s="407"/>
      <c r="X866" s="407"/>
      <c r="Y866" s="407"/>
      <c r="Z866" s="407"/>
      <c r="AA866" s="407"/>
      <c r="AB866" s="407"/>
      <c r="AC866" s="407"/>
      <c r="AD866" s="407"/>
      <c r="AE866" s="407"/>
      <c r="AF866" s="407"/>
      <c r="AG866" s="407"/>
      <c r="AH866" s="407"/>
    </row>
    <row r="867">
      <c r="A867" s="407"/>
      <c r="B867" s="407"/>
      <c r="C867" s="407"/>
      <c r="D867" s="407"/>
      <c r="E867" s="407"/>
      <c r="F867" s="409"/>
      <c r="G867" s="407"/>
      <c r="H867" s="407"/>
      <c r="I867" s="409"/>
      <c r="J867" s="407"/>
      <c r="K867" s="407"/>
      <c r="L867" s="409"/>
      <c r="M867" s="407"/>
      <c r="N867" s="407"/>
      <c r="O867" s="409"/>
      <c r="P867" s="407"/>
      <c r="Q867" s="409"/>
      <c r="R867" s="407"/>
      <c r="S867" s="407"/>
      <c r="T867" s="407"/>
      <c r="U867" s="407"/>
      <c r="V867" s="407"/>
      <c r="W867" s="407"/>
      <c r="X867" s="407"/>
      <c r="Y867" s="407"/>
      <c r="Z867" s="407"/>
      <c r="AA867" s="407"/>
      <c r="AB867" s="407"/>
      <c r="AC867" s="407"/>
      <c r="AD867" s="407"/>
      <c r="AE867" s="407"/>
      <c r="AF867" s="407"/>
      <c r="AG867" s="407"/>
      <c r="AH867" s="407"/>
    </row>
    <row r="868">
      <c r="A868" s="407"/>
      <c r="B868" s="407"/>
      <c r="C868" s="407"/>
      <c r="D868" s="407"/>
      <c r="E868" s="407"/>
      <c r="F868" s="409"/>
      <c r="G868" s="407"/>
      <c r="H868" s="407"/>
      <c r="I868" s="409"/>
      <c r="J868" s="407"/>
      <c r="K868" s="407"/>
      <c r="L868" s="409"/>
      <c r="M868" s="407"/>
      <c r="N868" s="407"/>
      <c r="O868" s="409"/>
      <c r="P868" s="407"/>
      <c r="Q868" s="409"/>
      <c r="R868" s="407"/>
      <c r="S868" s="407"/>
      <c r="T868" s="407"/>
      <c r="U868" s="407"/>
      <c r="V868" s="407"/>
      <c r="W868" s="407"/>
      <c r="X868" s="407"/>
      <c r="Y868" s="407"/>
      <c r="Z868" s="407"/>
      <c r="AA868" s="407"/>
      <c r="AB868" s="407"/>
      <c r="AC868" s="407"/>
      <c r="AD868" s="407"/>
      <c r="AE868" s="407"/>
      <c r="AF868" s="407"/>
      <c r="AG868" s="407"/>
      <c r="AH868" s="407"/>
    </row>
    <row r="869">
      <c r="A869" s="407"/>
      <c r="B869" s="407"/>
      <c r="C869" s="407"/>
      <c r="D869" s="407"/>
      <c r="E869" s="407"/>
      <c r="F869" s="409"/>
      <c r="G869" s="407"/>
      <c r="H869" s="407"/>
      <c r="I869" s="409"/>
      <c r="J869" s="407"/>
      <c r="K869" s="407"/>
      <c r="L869" s="409"/>
      <c r="M869" s="407"/>
      <c r="N869" s="407"/>
      <c r="O869" s="409"/>
      <c r="P869" s="407"/>
      <c r="Q869" s="409"/>
      <c r="R869" s="407"/>
      <c r="S869" s="407"/>
      <c r="T869" s="407"/>
      <c r="U869" s="407"/>
      <c r="V869" s="407"/>
      <c r="W869" s="407"/>
      <c r="X869" s="407"/>
      <c r="Y869" s="407"/>
      <c r="Z869" s="407"/>
      <c r="AA869" s="407"/>
      <c r="AB869" s="407"/>
      <c r="AC869" s="407"/>
      <c r="AD869" s="407"/>
      <c r="AE869" s="407"/>
      <c r="AF869" s="407"/>
      <c r="AG869" s="407"/>
      <c r="AH869" s="407"/>
    </row>
    <row r="870">
      <c r="A870" s="407"/>
      <c r="B870" s="407"/>
      <c r="C870" s="407"/>
      <c r="D870" s="407"/>
      <c r="E870" s="407"/>
      <c r="F870" s="409"/>
      <c r="G870" s="407"/>
      <c r="H870" s="407"/>
      <c r="I870" s="409"/>
      <c r="J870" s="407"/>
      <c r="K870" s="407"/>
      <c r="L870" s="409"/>
      <c r="M870" s="407"/>
      <c r="N870" s="407"/>
      <c r="O870" s="409"/>
      <c r="P870" s="407"/>
      <c r="Q870" s="409"/>
      <c r="R870" s="407"/>
      <c r="S870" s="407"/>
      <c r="T870" s="407"/>
      <c r="U870" s="407"/>
      <c r="V870" s="407"/>
      <c r="W870" s="407"/>
      <c r="X870" s="407"/>
      <c r="Y870" s="407"/>
      <c r="Z870" s="407"/>
      <c r="AA870" s="407"/>
      <c r="AB870" s="407"/>
      <c r="AC870" s="407"/>
      <c r="AD870" s="407"/>
      <c r="AE870" s="407"/>
      <c r="AF870" s="407"/>
      <c r="AG870" s="407"/>
      <c r="AH870" s="407"/>
    </row>
    <row r="871">
      <c r="A871" s="407"/>
      <c r="B871" s="407"/>
      <c r="C871" s="407"/>
      <c r="D871" s="407"/>
      <c r="E871" s="407"/>
      <c r="F871" s="409"/>
      <c r="G871" s="407"/>
      <c r="H871" s="407"/>
      <c r="I871" s="409"/>
      <c r="J871" s="407"/>
      <c r="K871" s="407"/>
      <c r="L871" s="409"/>
      <c r="M871" s="407"/>
      <c r="N871" s="407"/>
      <c r="O871" s="409"/>
      <c r="P871" s="407"/>
      <c r="Q871" s="409"/>
      <c r="R871" s="407"/>
      <c r="S871" s="407"/>
      <c r="T871" s="407"/>
      <c r="U871" s="407"/>
      <c r="V871" s="407"/>
      <c r="W871" s="407"/>
      <c r="X871" s="407"/>
      <c r="Y871" s="407"/>
      <c r="Z871" s="407"/>
      <c r="AA871" s="407"/>
      <c r="AB871" s="407"/>
      <c r="AC871" s="407"/>
      <c r="AD871" s="407"/>
      <c r="AE871" s="407"/>
      <c r="AF871" s="407"/>
      <c r="AG871" s="407"/>
      <c r="AH871" s="407"/>
    </row>
    <row r="872">
      <c r="A872" s="407"/>
      <c r="B872" s="407"/>
      <c r="C872" s="407"/>
      <c r="D872" s="407"/>
      <c r="E872" s="407"/>
      <c r="F872" s="409"/>
      <c r="G872" s="407"/>
      <c r="H872" s="407"/>
      <c r="I872" s="409"/>
      <c r="J872" s="407"/>
      <c r="K872" s="407"/>
      <c r="L872" s="409"/>
      <c r="M872" s="407"/>
      <c r="N872" s="407"/>
      <c r="O872" s="409"/>
      <c r="P872" s="407"/>
      <c r="Q872" s="409"/>
      <c r="R872" s="407"/>
      <c r="S872" s="407"/>
      <c r="T872" s="407"/>
      <c r="U872" s="407"/>
      <c r="V872" s="407"/>
      <c r="W872" s="407"/>
      <c r="X872" s="407"/>
      <c r="Y872" s="407"/>
      <c r="Z872" s="407"/>
      <c r="AA872" s="407"/>
      <c r="AB872" s="407"/>
      <c r="AC872" s="407"/>
      <c r="AD872" s="407"/>
      <c r="AE872" s="407"/>
      <c r="AF872" s="407"/>
      <c r="AG872" s="407"/>
      <c r="AH872" s="407"/>
    </row>
    <row r="873">
      <c r="A873" s="407"/>
      <c r="B873" s="407"/>
      <c r="C873" s="407"/>
      <c r="D873" s="407"/>
      <c r="E873" s="407"/>
      <c r="F873" s="409"/>
      <c r="G873" s="407"/>
      <c r="H873" s="407"/>
      <c r="I873" s="409"/>
      <c r="J873" s="407"/>
      <c r="K873" s="407"/>
      <c r="L873" s="409"/>
      <c r="M873" s="407"/>
      <c r="N873" s="407"/>
      <c r="O873" s="409"/>
      <c r="P873" s="407"/>
      <c r="Q873" s="409"/>
      <c r="R873" s="407"/>
      <c r="S873" s="407"/>
      <c r="T873" s="407"/>
      <c r="U873" s="407"/>
      <c r="V873" s="407"/>
      <c r="W873" s="407"/>
      <c r="X873" s="407"/>
      <c r="Y873" s="407"/>
      <c r="Z873" s="407"/>
      <c r="AA873" s="407"/>
      <c r="AB873" s="407"/>
      <c r="AC873" s="407"/>
      <c r="AD873" s="407"/>
      <c r="AE873" s="407"/>
      <c r="AF873" s="407"/>
      <c r="AG873" s="407"/>
      <c r="AH873" s="407"/>
    </row>
    <row r="874">
      <c r="A874" s="407"/>
      <c r="B874" s="407"/>
      <c r="C874" s="407"/>
      <c r="D874" s="407"/>
      <c r="E874" s="407"/>
      <c r="F874" s="409"/>
      <c r="G874" s="407"/>
      <c r="H874" s="407"/>
      <c r="I874" s="409"/>
      <c r="J874" s="407"/>
      <c r="K874" s="407"/>
      <c r="L874" s="409"/>
      <c r="M874" s="407"/>
      <c r="N874" s="407"/>
      <c r="O874" s="409"/>
      <c r="P874" s="407"/>
      <c r="Q874" s="409"/>
      <c r="R874" s="407"/>
      <c r="S874" s="407"/>
      <c r="T874" s="407"/>
      <c r="U874" s="407"/>
      <c r="V874" s="407"/>
      <c r="W874" s="407"/>
      <c r="X874" s="407"/>
      <c r="Y874" s="407"/>
      <c r="Z874" s="407"/>
      <c r="AA874" s="407"/>
      <c r="AB874" s="407"/>
      <c r="AC874" s="407"/>
      <c r="AD874" s="407"/>
      <c r="AE874" s="407"/>
      <c r="AF874" s="407"/>
      <c r="AG874" s="407"/>
      <c r="AH874" s="407"/>
    </row>
    <row r="875">
      <c r="A875" s="407"/>
      <c r="B875" s="407"/>
      <c r="C875" s="407"/>
      <c r="D875" s="407"/>
      <c r="E875" s="407"/>
      <c r="F875" s="409"/>
      <c r="G875" s="407"/>
      <c r="H875" s="407"/>
      <c r="I875" s="409"/>
      <c r="J875" s="407"/>
      <c r="K875" s="407"/>
      <c r="L875" s="409"/>
      <c r="M875" s="407"/>
      <c r="N875" s="407"/>
      <c r="O875" s="409"/>
      <c r="P875" s="407"/>
      <c r="Q875" s="409"/>
      <c r="R875" s="407"/>
      <c r="S875" s="407"/>
      <c r="T875" s="407"/>
      <c r="U875" s="407"/>
      <c r="V875" s="407"/>
      <c r="W875" s="407"/>
      <c r="X875" s="407"/>
      <c r="Y875" s="407"/>
      <c r="Z875" s="407"/>
      <c r="AA875" s="407"/>
      <c r="AB875" s="407"/>
      <c r="AC875" s="407"/>
      <c r="AD875" s="407"/>
      <c r="AE875" s="407"/>
      <c r="AF875" s="407"/>
      <c r="AG875" s="407"/>
      <c r="AH875" s="407"/>
    </row>
    <row r="876">
      <c r="A876" s="407"/>
      <c r="B876" s="407"/>
      <c r="C876" s="407"/>
      <c r="D876" s="407"/>
      <c r="E876" s="407"/>
      <c r="F876" s="409"/>
      <c r="G876" s="407"/>
      <c r="H876" s="407"/>
      <c r="I876" s="409"/>
      <c r="J876" s="407"/>
      <c r="K876" s="407"/>
      <c r="L876" s="409"/>
      <c r="M876" s="407"/>
      <c r="N876" s="407"/>
      <c r="O876" s="409"/>
      <c r="P876" s="407"/>
      <c r="Q876" s="409"/>
      <c r="R876" s="407"/>
      <c r="S876" s="407"/>
      <c r="T876" s="407"/>
      <c r="U876" s="407"/>
      <c r="V876" s="407"/>
      <c r="W876" s="407"/>
      <c r="X876" s="407"/>
      <c r="Y876" s="407"/>
      <c r="Z876" s="407"/>
      <c r="AA876" s="407"/>
      <c r="AB876" s="407"/>
      <c r="AC876" s="407"/>
      <c r="AD876" s="407"/>
      <c r="AE876" s="407"/>
      <c r="AF876" s="407"/>
      <c r="AG876" s="407"/>
      <c r="AH876" s="407"/>
    </row>
    <row r="877">
      <c r="A877" s="407"/>
      <c r="B877" s="407"/>
      <c r="C877" s="407"/>
      <c r="D877" s="407"/>
      <c r="E877" s="407"/>
      <c r="F877" s="409"/>
      <c r="G877" s="407"/>
      <c r="H877" s="407"/>
      <c r="I877" s="409"/>
      <c r="J877" s="407"/>
      <c r="K877" s="407"/>
      <c r="L877" s="409"/>
      <c r="M877" s="407"/>
      <c r="N877" s="407"/>
      <c r="O877" s="409"/>
      <c r="P877" s="407"/>
      <c r="Q877" s="409"/>
      <c r="R877" s="407"/>
      <c r="S877" s="407"/>
      <c r="T877" s="407"/>
      <c r="U877" s="407"/>
      <c r="V877" s="407"/>
      <c r="W877" s="407"/>
      <c r="X877" s="407"/>
      <c r="Y877" s="407"/>
      <c r="Z877" s="407"/>
      <c r="AA877" s="407"/>
      <c r="AB877" s="407"/>
      <c r="AC877" s="407"/>
      <c r="AD877" s="407"/>
      <c r="AE877" s="407"/>
      <c r="AF877" s="407"/>
      <c r="AG877" s="407"/>
      <c r="AH877" s="407"/>
    </row>
    <row r="878">
      <c r="A878" s="407"/>
      <c r="B878" s="407"/>
      <c r="C878" s="407"/>
      <c r="D878" s="407"/>
      <c r="E878" s="407"/>
      <c r="F878" s="409"/>
      <c r="G878" s="407"/>
      <c r="H878" s="407"/>
      <c r="I878" s="409"/>
      <c r="J878" s="407"/>
      <c r="K878" s="407"/>
      <c r="L878" s="409"/>
      <c r="M878" s="407"/>
      <c r="N878" s="407"/>
      <c r="O878" s="409"/>
      <c r="P878" s="407"/>
      <c r="Q878" s="409"/>
      <c r="R878" s="407"/>
      <c r="S878" s="407"/>
      <c r="T878" s="407"/>
      <c r="U878" s="407"/>
      <c r="V878" s="407"/>
      <c r="W878" s="407"/>
      <c r="X878" s="407"/>
      <c r="Y878" s="407"/>
      <c r="Z878" s="407"/>
      <c r="AA878" s="407"/>
      <c r="AB878" s="407"/>
      <c r="AC878" s="407"/>
      <c r="AD878" s="407"/>
      <c r="AE878" s="407"/>
      <c r="AF878" s="407"/>
      <c r="AG878" s="407"/>
      <c r="AH878" s="407"/>
    </row>
    <row r="879">
      <c r="A879" s="407"/>
      <c r="B879" s="407"/>
      <c r="C879" s="407"/>
      <c r="D879" s="407"/>
      <c r="E879" s="407"/>
      <c r="F879" s="409"/>
      <c r="G879" s="407"/>
      <c r="H879" s="407"/>
      <c r="I879" s="409"/>
      <c r="J879" s="407"/>
      <c r="K879" s="407"/>
      <c r="L879" s="409"/>
      <c r="M879" s="407"/>
      <c r="N879" s="407"/>
      <c r="O879" s="409"/>
      <c r="P879" s="407"/>
      <c r="Q879" s="409"/>
      <c r="R879" s="407"/>
      <c r="S879" s="407"/>
      <c r="T879" s="407"/>
      <c r="U879" s="407"/>
      <c r="V879" s="407"/>
      <c r="W879" s="407"/>
      <c r="X879" s="407"/>
      <c r="Y879" s="407"/>
      <c r="Z879" s="407"/>
      <c r="AA879" s="407"/>
      <c r="AB879" s="407"/>
      <c r="AC879" s="407"/>
      <c r="AD879" s="407"/>
      <c r="AE879" s="407"/>
      <c r="AF879" s="407"/>
      <c r="AG879" s="407"/>
      <c r="AH879" s="407"/>
    </row>
    <row r="880">
      <c r="A880" s="407"/>
      <c r="B880" s="407"/>
      <c r="C880" s="407"/>
      <c r="D880" s="407"/>
      <c r="E880" s="407"/>
      <c r="F880" s="409"/>
      <c r="G880" s="407"/>
      <c r="H880" s="407"/>
      <c r="I880" s="409"/>
      <c r="J880" s="407"/>
      <c r="K880" s="407"/>
      <c r="L880" s="409"/>
      <c r="M880" s="407"/>
      <c r="N880" s="407"/>
      <c r="O880" s="409"/>
      <c r="P880" s="407"/>
      <c r="Q880" s="409"/>
      <c r="R880" s="407"/>
      <c r="S880" s="407"/>
      <c r="T880" s="407"/>
      <c r="U880" s="407"/>
      <c r="V880" s="407"/>
      <c r="W880" s="407"/>
      <c r="X880" s="407"/>
      <c r="Y880" s="407"/>
      <c r="Z880" s="407"/>
      <c r="AA880" s="407"/>
      <c r="AB880" s="407"/>
      <c r="AC880" s="407"/>
      <c r="AD880" s="407"/>
      <c r="AE880" s="407"/>
      <c r="AF880" s="407"/>
      <c r="AG880" s="407"/>
      <c r="AH880" s="407"/>
    </row>
    <row r="881">
      <c r="A881" s="407"/>
      <c r="B881" s="407"/>
      <c r="C881" s="407"/>
      <c r="D881" s="407"/>
      <c r="E881" s="407"/>
      <c r="F881" s="409"/>
      <c r="G881" s="407"/>
      <c r="H881" s="407"/>
      <c r="I881" s="409"/>
      <c r="J881" s="407"/>
      <c r="K881" s="407"/>
      <c r="L881" s="409"/>
      <c r="M881" s="407"/>
      <c r="N881" s="407"/>
      <c r="O881" s="409"/>
      <c r="P881" s="407"/>
      <c r="Q881" s="409"/>
      <c r="R881" s="407"/>
      <c r="S881" s="407"/>
      <c r="T881" s="407"/>
      <c r="U881" s="407"/>
      <c r="V881" s="407"/>
      <c r="W881" s="407"/>
      <c r="X881" s="407"/>
      <c r="Y881" s="407"/>
      <c r="Z881" s="407"/>
      <c r="AA881" s="407"/>
      <c r="AB881" s="407"/>
      <c r="AC881" s="407"/>
      <c r="AD881" s="407"/>
      <c r="AE881" s="407"/>
      <c r="AF881" s="407"/>
      <c r="AG881" s="407"/>
      <c r="AH881" s="407"/>
    </row>
    <row r="882">
      <c r="A882" s="407"/>
      <c r="B882" s="407"/>
      <c r="C882" s="407"/>
      <c r="D882" s="407"/>
      <c r="E882" s="407"/>
      <c r="F882" s="409"/>
      <c r="G882" s="407"/>
      <c r="H882" s="407"/>
      <c r="I882" s="409"/>
      <c r="J882" s="407"/>
      <c r="K882" s="407"/>
      <c r="L882" s="409"/>
      <c r="M882" s="407"/>
      <c r="N882" s="407"/>
      <c r="O882" s="409"/>
      <c r="P882" s="407"/>
      <c r="Q882" s="409"/>
      <c r="R882" s="407"/>
      <c r="S882" s="407"/>
      <c r="T882" s="407"/>
      <c r="U882" s="407"/>
      <c r="V882" s="407"/>
      <c r="W882" s="407"/>
      <c r="X882" s="407"/>
      <c r="Y882" s="407"/>
      <c r="Z882" s="407"/>
      <c r="AA882" s="407"/>
      <c r="AB882" s="407"/>
      <c r="AC882" s="407"/>
      <c r="AD882" s="407"/>
      <c r="AE882" s="407"/>
      <c r="AF882" s="407"/>
      <c r="AG882" s="407"/>
      <c r="AH882" s="407"/>
    </row>
    <row r="883">
      <c r="A883" s="407"/>
      <c r="B883" s="407"/>
      <c r="C883" s="407"/>
      <c r="D883" s="407"/>
      <c r="E883" s="407"/>
      <c r="F883" s="409"/>
      <c r="G883" s="407"/>
      <c r="H883" s="407"/>
      <c r="I883" s="409"/>
      <c r="J883" s="407"/>
      <c r="K883" s="407"/>
      <c r="L883" s="409"/>
      <c r="M883" s="407"/>
      <c r="N883" s="407"/>
      <c r="O883" s="409"/>
      <c r="P883" s="407"/>
      <c r="Q883" s="409"/>
      <c r="R883" s="407"/>
      <c r="S883" s="407"/>
      <c r="T883" s="407"/>
      <c r="U883" s="407"/>
      <c r="V883" s="407"/>
      <c r="W883" s="407"/>
      <c r="X883" s="407"/>
      <c r="Y883" s="407"/>
      <c r="Z883" s="407"/>
      <c r="AA883" s="407"/>
      <c r="AB883" s="407"/>
      <c r="AC883" s="407"/>
      <c r="AD883" s="407"/>
      <c r="AE883" s="407"/>
      <c r="AF883" s="407"/>
      <c r="AG883" s="407"/>
      <c r="AH883" s="407"/>
    </row>
    <row r="884">
      <c r="A884" s="407"/>
      <c r="B884" s="407"/>
      <c r="C884" s="407"/>
      <c r="D884" s="407"/>
      <c r="E884" s="407"/>
      <c r="F884" s="409"/>
      <c r="G884" s="407"/>
      <c r="H884" s="407"/>
      <c r="I884" s="409"/>
      <c r="J884" s="407"/>
      <c r="K884" s="407"/>
      <c r="L884" s="409"/>
      <c r="M884" s="407"/>
      <c r="N884" s="407"/>
      <c r="O884" s="409"/>
      <c r="P884" s="407"/>
      <c r="Q884" s="409"/>
      <c r="R884" s="407"/>
      <c r="S884" s="407"/>
      <c r="T884" s="407"/>
      <c r="U884" s="407"/>
      <c r="V884" s="407"/>
      <c r="W884" s="407"/>
      <c r="X884" s="407"/>
      <c r="Y884" s="407"/>
      <c r="Z884" s="407"/>
      <c r="AA884" s="407"/>
      <c r="AB884" s="407"/>
      <c r="AC884" s="407"/>
      <c r="AD884" s="407"/>
      <c r="AE884" s="407"/>
      <c r="AF884" s="407"/>
      <c r="AG884" s="407"/>
      <c r="AH884" s="407"/>
    </row>
    <row r="885">
      <c r="A885" s="407"/>
      <c r="B885" s="407"/>
      <c r="C885" s="407"/>
      <c r="D885" s="407"/>
      <c r="E885" s="407"/>
      <c r="F885" s="409"/>
      <c r="G885" s="407"/>
      <c r="H885" s="407"/>
      <c r="I885" s="409"/>
      <c r="J885" s="407"/>
      <c r="K885" s="407"/>
      <c r="L885" s="409"/>
      <c r="M885" s="407"/>
      <c r="N885" s="407"/>
      <c r="O885" s="409"/>
      <c r="P885" s="407"/>
      <c r="Q885" s="409"/>
      <c r="R885" s="407"/>
      <c r="S885" s="407"/>
      <c r="T885" s="407"/>
      <c r="U885" s="407"/>
      <c r="V885" s="407"/>
      <c r="W885" s="407"/>
      <c r="X885" s="407"/>
      <c r="Y885" s="407"/>
      <c r="Z885" s="407"/>
      <c r="AA885" s="407"/>
      <c r="AB885" s="407"/>
      <c r="AC885" s="407"/>
      <c r="AD885" s="407"/>
      <c r="AE885" s="407"/>
      <c r="AF885" s="407"/>
      <c r="AG885" s="407"/>
      <c r="AH885" s="407"/>
    </row>
    <row r="886">
      <c r="A886" s="407"/>
      <c r="B886" s="407"/>
      <c r="C886" s="407"/>
      <c r="D886" s="407"/>
      <c r="E886" s="407"/>
      <c r="F886" s="409"/>
      <c r="G886" s="407"/>
      <c r="H886" s="407"/>
      <c r="I886" s="409"/>
      <c r="J886" s="407"/>
      <c r="K886" s="407"/>
      <c r="L886" s="409"/>
      <c r="M886" s="407"/>
      <c r="N886" s="407"/>
      <c r="O886" s="409"/>
      <c r="P886" s="407"/>
      <c r="Q886" s="409"/>
      <c r="R886" s="407"/>
      <c r="S886" s="407"/>
      <c r="T886" s="407"/>
      <c r="U886" s="407"/>
      <c r="V886" s="407"/>
      <c r="W886" s="407"/>
      <c r="X886" s="407"/>
      <c r="Y886" s="407"/>
      <c r="Z886" s="407"/>
      <c r="AA886" s="407"/>
      <c r="AB886" s="407"/>
      <c r="AC886" s="407"/>
      <c r="AD886" s="407"/>
      <c r="AE886" s="407"/>
      <c r="AF886" s="407"/>
      <c r="AG886" s="407"/>
      <c r="AH886" s="407"/>
    </row>
    <row r="887">
      <c r="A887" s="407"/>
      <c r="B887" s="407"/>
      <c r="C887" s="407"/>
      <c r="D887" s="407"/>
      <c r="E887" s="407"/>
      <c r="F887" s="409"/>
      <c r="G887" s="407"/>
      <c r="H887" s="407"/>
      <c r="I887" s="409"/>
      <c r="J887" s="407"/>
      <c r="K887" s="407"/>
      <c r="L887" s="409"/>
      <c r="M887" s="407"/>
      <c r="N887" s="407"/>
      <c r="O887" s="409"/>
      <c r="P887" s="407"/>
      <c r="Q887" s="409"/>
      <c r="R887" s="407"/>
      <c r="S887" s="407"/>
      <c r="T887" s="407"/>
      <c r="U887" s="407"/>
      <c r="V887" s="407"/>
      <c r="W887" s="407"/>
      <c r="X887" s="407"/>
      <c r="Y887" s="407"/>
      <c r="Z887" s="407"/>
      <c r="AA887" s="407"/>
      <c r="AB887" s="407"/>
      <c r="AC887" s="407"/>
      <c r="AD887" s="407"/>
      <c r="AE887" s="407"/>
      <c r="AF887" s="407"/>
      <c r="AG887" s="407"/>
      <c r="AH887" s="407"/>
    </row>
    <row r="888">
      <c r="A888" s="407"/>
      <c r="B888" s="407"/>
      <c r="C888" s="407"/>
      <c r="D888" s="407"/>
      <c r="E888" s="407"/>
      <c r="F888" s="409"/>
      <c r="G888" s="407"/>
      <c r="H888" s="407"/>
      <c r="I888" s="409"/>
      <c r="J888" s="407"/>
      <c r="K888" s="407"/>
      <c r="L888" s="409"/>
      <c r="M888" s="407"/>
      <c r="N888" s="407"/>
      <c r="O888" s="409"/>
      <c r="P888" s="407"/>
      <c r="Q888" s="409"/>
      <c r="R888" s="407"/>
      <c r="S888" s="407"/>
      <c r="T888" s="407"/>
      <c r="U888" s="407"/>
      <c r="V888" s="407"/>
      <c r="W888" s="407"/>
      <c r="X888" s="407"/>
      <c r="Y888" s="407"/>
      <c r="Z888" s="407"/>
      <c r="AA888" s="407"/>
      <c r="AB888" s="407"/>
      <c r="AC888" s="407"/>
      <c r="AD888" s="407"/>
      <c r="AE888" s="407"/>
      <c r="AF888" s="407"/>
      <c r="AG888" s="407"/>
      <c r="AH888" s="407"/>
    </row>
    <row r="889">
      <c r="A889" s="407"/>
      <c r="B889" s="407"/>
      <c r="C889" s="407"/>
      <c r="D889" s="407"/>
      <c r="E889" s="407"/>
      <c r="F889" s="409"/>
      <c r="G889" s="407"/>
      <c r="H889" s="407"/>
      <c r="I889" s="409"/>
      <c r="J889" s="407"/>
      <c r="K889" s="407"/>
      <c r="L889" s="409"/>
      <c r="M889" s="407"/>
      <c r="N889" s="407"/>
      <c r="O889" s="409"/>
      <c r="P889" s="407"/>
      <c r="Q889" s="409"/>
      <c r="R889" s="407"/>
      <c r="S889" s="407"/>
      <c r="T889" s="407"/>
      <c r="U889" s="407"/>
      <c r="V889" s="407"/>
      <c r="W889" s="407"/>
      <c r="X889" s="407"/>
      <c r="Y889" s="407"/>
      <c r="Z889" s="407"/>
      <c r="AA889" s="407"/>
      <c r="AB889" s="407"/>
      <c r="AC889" s="407"/>
      <c r="AD889" s="407"/>
      <c r="AE889" s="407"/>
      <c r="AF889" s="407"/>
      <c r="AG889" s="407"/>
      <c r="AH889" s="407"/>
    </row>
    <row r="890">
      <c r="A890" s="407"/>
      <c r="B890" s="407"/>
      <c r="C890" s="407"/>
      <c r="D890" s="407"/>
      <c r="E890" s="407"/>
      <c r="F890" s="409"/>
      <c r="G890" s="407"/>
      <c r="H890" s="407"/>
      <c r="I890" s="409"/>
      <c r="J890" s="407"/>
      <c r="K890" s="407"/>
      <c r="L890" s="409"/>
      <c r="M890" s="407"/>
      <c r="N890" s="407"/>
      <c r="O890" s="409"/>
      <c r="P890" s="407"/>
      <c r="Q890" s="409"/>
      <c r="R890" s="407"/>
      <c r="S890" s="407"/>
      <c r="T890" s="407"/>
      <c r="U890" s="407"/>
      <c r="V890" s="407"/>
      <c r="W890" s="407"/>
      <c r="X890" s="407"/>
      <c r="Y890" s="407"/>
      <c r="Z890" s="407"/>
      <c r="AA890" s="407"/>
      <c r="AB890" s="407"/>
      <c r="AC890" s="407"/>
      <c r="AD890" s="407"/>
      <c r="AE890" s="407"/>
      <c r="AF890" s="407"/>
      <c r="AG890" s="407"/>
      <c r="AH890" s="407"/>
    </row>
    <row r="891">
      <c r="A891" s="407"/>
      <c r="B891" s="407"/>
      <c r="C891" s="407"/>
      <c r="D891" s="407"/>
      <c r="E891" s="407"/>
      <c r="F891" s="409"/>
      <c r="G891" s="407"/>
      <c r="H891" s="407"/>
      <c r="I891" s="409"/>
      <c r="J891" s="407"/>
      <c r="K891" s="407"/>
      <c r="L891" s="409"/>
      <c r="M891" s="407"/>
      <c r="N891" s="407"/>
      <c r="O891" s="409"/>
      <c r="P891" s="407"/>
      <c r="Q891" s="409"/>
      <c r="R891" s="407"/>
      <c r="S891" s="407"/>
      <c r="T891" s="407"/>
      <c r="U891" s="407"/>
      <c r="V891" s="407"/>
      <c r="W891" s="407"/>
      <c r="X891" s="407"/>
      <c r="Y891" s="407"/>
      <c r="Z891" s="407"/>
      <c r="AA891" s="407"/>
      <c r="AB891" s="407"/>
      <c r="AC891" s="407"/>
      <c r="AD891" s="407"/>
      <c r="AE891" s="407"/>
      <c r="AF891" s="407"/>
      <c r="AG891" s="407"/>
      <c r="AH891" s="407"/>
    </row>
    <row r="892">
      <c r="A892" s="407"/>
      <c r="B892" s="407"/>
      <c r="C892" s="407"/>
      <c r="D892" s="407"/>
      <c r="E892" s="407"/>
      <c r="F892" s="409"/>
      <c r="G892" s="407"/>
      <c r="H892" s="407"/>
      <c r="I892" s="409"/>
      <c r="J892" s="407"/>
      <c r="K892" s="407"/>
      <c r="L892" s="409"/>
      <c r="M892" s="407"/>
      <c r="N892" s="407"/>
      <c r="O892" s="409"/>
      <c r="P892" s="407"/>
      <c r="Q892" s="409"/>
      <c r="R892" s="407"/>
      <c r="S892" s="407"/>
      <c r="T892" s="407"/>
      <c r="U892" s="407"/>
      <c r="V892" s="407"/>
      <c r="W892" s="407"/>
      <c r="X892" s="407"/>
      <c r="Y892" s="407"/>
      <c r="Z892" s="407"/>
      <c r="AA892" s="407"/>
      <c r="AB892" s="407"/>
      <c r="AC892" s="407"/>
      <c r="AD892" s="407"/>
      <c r="AE892" s="407"/>
      <c r="AF892" s="407"/>
      <c r="AG892" s="407"/>
      <c r="AH892" s="407"/>
    </row>
    <row r="893">
      <c r="A893" s="407"/>
      <c r="B893" s="407"/>
      <c r="C893" s="407"/>
      <c r="D893" s="407"/>
      <c r="E893" s="407"/>
      <c r="F893" s="409"/>
      <c r="G893" s="407"/>
      <c r="H893" s="407"/>
      <c r="I893" s="409"/>
      <c r="J893" s="407"/>
      <c r="K893" s="407"/>
      <c r="L893" s="409"/>
      <c r="M893" s="407"/>
      <c r="N893" s="407"/>
      <c r="O893" s="409"/>
      <c r="P893" s="407"/>
      <c r="Q893" s="409"/>
      <c r="R893" s="407"/>
      <c r="S893" s="407"/>
      <c r="T893" s="407"/>
      <c r="U893" s="407"/>
      <c r="V893" s="407"/>
      <c r="W893" s="407"/>
      <c r="X893" s="407"/>
      <c r="Y893" s="407"/>
      <c r="Z893" s="407"/>
      <c r="AA893" s="407"/>
      <c r="AB893" s="407"/>
      <c r="AC893" s="407"/>
      <c r="AD893" s="407"/>
      <c r="AE893" s="407"/>
      <c r="AF893" s="407"/>
      <c r="AG893" s="407"/>
      <c r="AH893" s="407"/>
    </row>
    <row r="894">
      <c r="A894" s="407"/>
      <c r="B894" s="407"/>
      <c r="C894" s="407"/>
      <c r="D894" s="407"/>
      <c r="E894" s="407"/>
      <c r="F894" s="409"/>
      <c r="G894" s="407"/>
      <c r="H894" s="407"/>
      <c r="I894" s="409"/>
      <c r="J894" s="407"/>
      <c r="K894" s="407"/>
      <c r="L894" s="409"/>
      <c r="M894" s="407"/>
      <c r="N894" s="407"/>
      <c r="O894" s="409"/>
      <c r="P894" s="407"/>
      <c r="Q894" s="409"/>
      <c r="R894" s="407"/>
      <c r="S894" s="407"/>
      <c r="T894" s="407"/>
      <c r="U894" s="407"/>
      <c r="V894" s="407"/>
      <c r="W894" s="407"/>
      <c r="X894" s="407"/>
      <c r="Y894" s="407"/>
      <c r="Z894" s="407"/>
      <c r="AA894" s="407"/>
      <c r="AB894" s="407"/>
      <c r="AC894" s="407"/>
      <c r="AD894" s="407"/>
      <c r="AE894" s="407"/>
      <c r="AF894" s="407"/>
      <c r="AG894" s="407"/>
      <c r="AH894" s="407"/>
    </row>
    <row r="895">
      <c r="A895" s="407"/>
      <c r="B895" s="407"/>
      <c r="C895" s="407"/>
      <c r="D895" s="407"/>
      <c r="E895" s="407"/>
      <c r="F895" s="409"/>
      <c r="G895" s="407"/>
      <c r="H895" s="407"/>
      <c r="I895" s="409"/>
      <c r="J895" s="407"/>
      <c r="K895" s="407"/>
      <c r="L895" s="409"/>
      <c r="M895" s="407"/>
      <c r="N895" s="407"/>
      <c r="O895" s="409"/>
      <c r="P895" s="407"/>
      <c r="Q895" s="409"/>
      <c r="R895" s="407"/>
      <c r="S895" s="407"/>
      <c r="T895" s="407"/>
      <c r="U895" s="407"/>
      <c r="V895" s="407"/>
      <c r="W895" s="407"/>
      <c r="X895" s="407"/>
      <c r="Y895" s="407"/>
      <c r="Z895" s="407"/>
      <c r="AA895" s="407"/>
      <c r="AB895" s="407"/>
      <c r="AC895" s="407"/>
      <c r="AD895" s="407"/>
      <c r="AE895" s="407"/>
      <c r="AF895" s="407"/>
      <c r="AG895" s="407"/>
      <c r="AH895" s="407"/>
    </row>
    <row r="896">
      <c r="A896" s="407"/>
      <c r="B896" s="407"/>
      <c r="C896" s="407"/>
      <c r="D896" s="407"/>
      <c r="E896" s="407"/>
      <c r="F896" s="409"/>
      <c r="G896" s="407"/>
      <c r="H896" s="407"/>
      <c r="I896" s="409"/>
      <c r="J896" s="407"/>
      <c r="K896" s="407"/>
      <c r="L896" s="409"/>
      <c r="M896" s="407"/>
      <c r="N896" s="407"/>
      <c r="O896" s="409"/>
      <c r="P896" s="407"/>
      <c r="Q896" s="409"/>
      <c r="R896" s="407"/>
      <c r="S896" s="407"/>
      <c r="T896" s="407"/>
      <c r="U896" s="407"/>
      <c r="V896" s="407"/>
      <c r="W896" s="407"/>
      <c r="X896" s="407"/>
      <c r="Y896" s="407"/>
      <c r="Z896" s="407"/>
      <c r="AA896" s="407"/>
      <c r="AB896" s="407"/>
      <c r="AC896" s="407"/>
      <c r="AD896" s="407"/>
      <c r="AE896" s="407"/>
      <c r="AF896" s="407"/>
      <c r="AG896" s="407"/>
      <c r="AH896" s="407"/>
    </row>
    <row r="897">
      <c r="A897" s="407"/>
      <c r="B897" s="407"/>
      <c r="C897" s="407"/>
      <c r="D897" s="407"/>
      <c r="E897" s="407"/>
      <c r="F897" s="409"/>
      <c r="G897" s="407"/>
      <c r="H897" s="407"/>
      <c r="I897" s="409"/>
      <c r="J897" s="407"/>
      <c r="K897" s="407"/>
      <c r="L897" s="409"/>
      <c r="M897" s="407"/>
      <c r="N897" s="407"/>
      <c r="O897" s="409"/>
      <c r="P897" s="407"/>
      <c r="Q897" s="409"/>
      <c r="R897" s="407"/>
      <c r="S897" s="407"/>
      <c r="T897" s="407"/>
      <c r="U897" s="407"/>
      <c r="V897" s="407"/>
      <c r="W897" s="407"/>
      <c r="X897" s="407"/>
      <c r="Y897" s="407"/>
      <c r="Z897" s="407"/>
      <c r="AA897" s="407"/>
      <c r="AB897" s="407"/>
      <c r="AC897" s="407"/>
      <c r="AD897" s="407"/>
      <c r="AE897" s="407"/>
      <c r="AF897" s="407"/>
      <c r="AG897" s="407"/>
      <c r="AH897" s="407"/>
    </row>
    <row r="898">
      <c r="A898" s="407"/>
      <c r="B898" s="407"/>
      <c r="C898" s="407"/>
      <c r="D898" s="407"/>
      <c r="E898" s="407"/>
      <c r="F898" s="409"/>
      <c r="G898" s="407"/>
      <c r="H898" s="407"/>
      <c r="I898" s="409"/>
      <c r="J898" s="407"/>
      <c r="K898" s="407"/>
      <c r="L898" s="409"/>
      <c r="M898" s="407"/>
      <c r="N898" s="407"/>
      <c r="O898" s="409"/>
      <c r="P898" s="407"/>
      <c r="Q898" s="409"/>
      <c r="R898" s="407"/>
      <c r="S898" s="407"/>
      <c r="T898" s="407"/>
      <c r="U898" s="407"/>
      <c r="V898" s="407"/>
      <c r="W898" s="407"/>
      <c r="X898" s="407"/>
      <c r="Y898" s="407"/>
      <c r="Z898" s="407"/>
      <c r="AA898" s="407"/>
      <c r="AB898" s="407"/>
      <c r="AC898" s="407"/>
      <c r="AD898" s="407"/>
      <c r="AE898" s="407"/>
      <c r="AF898" s="407"/>
      <c r="AG898" s="407"/>
      <c r="AH898" s="407"/>
    </row>
    <row r="899">
      <c r="A899" s="407"/>
      <c r="B899" s="407"/>
      <c r="C899" s="407"/>
      <c r="D899" s="407"/>
      <c r="E899" s="407"/>
      <c r="F899" s="409"/>
      <c r="G899" s="407"/>
      <c r="H899" s="407"/>
      <c r="I899" s="409"/>
      <c r="J899" s="407"/>
      <c r="K899" s="407"/>
      <c r="L899" s="409"/>
      <c r="M899" s="407"/>
      <c r="N899" s="407"/>
      <c r="O899" s="409"/>
      <c r="P899" s="407"/>
      <c r="Q899" s="409"/>
      <c r="R899" s="407"/>
      <c r="S899" s="407"/>
      <c r="T899" s="407"/>
      <c r="U899" s="407"/>
      <c r="V899" s="407"/>
      <c r="W899" s="407"/>
      <c r="X899" s="407"/>
      <c r="Y899" s="407"/>
      <c r="Z899" s="407"/>
      <c r="AA899" s="407"/>
      <c r="AB899" s="407"/>
      <c r="AC899" s="407"/>
      <c r="AD899" s="407"/>
      <c r="AE899" s="407"/>
      <c r="AF899" s="407"/>
      <c r="AG899" s="407"/>
      <c r="AH899" s="407"/>
    </row>
    <row r="900">
      <c r="A900" s="407"/>
      <c r="B900" s="407"/>
      <c r="C900" s="407"/>
      <c r="D900" s="407"/>
      <c r="E900" s="407"/>
      <c r="F900" s="409"/>
      <c r="G900" s="407"/>
      <c r="H900" s="407"/>
      <c r="I900" s="409"/>
      <c r="J900" s="407"/>
      <c r="K900" s="407"/>
      <c r="L900" s="409"/>
      <c r="M900" s="407"/>
      <c r="N900" s="407"/>
      <c r="O900" s="409"/>
      <c r="P900" s="407"/>
      <c r="Q900" s="409"/>
      <c r="R900" s="407"/>
      <c r="S900" s="407"/>
      <c r="T900" s="407"/>
      <c r="U900" s="407"/>
      <c r="V900" s="407"/>
      <c r="W900" s="407"/>
      <c r="X900" s="407"/>
      <c r="Y900" s="407"/>
      <c r="Z900" s="407"/>
      <c r="AA900" s="407"/>
      <c r="AB900" s="407"/>
      <c r="AC900" s="407"/>
      <c r="AD900" s="407"/>
      <c r="AE900" s="407"/>
      <c r="AF900" s="407"/>
      <c r="AG900" s="407"/>
      <c r="AH900" s="407"/>
    </row>
    <row r="901">
      <c r="A901" s="407"/>
      <c r="B901" s="407"/>
      <c r="C901" s="407"/>
      <c r="D901" s="407"/>
      <c r="E901" s="407"/>
      <c r="F901" s="409"/>
      <c r="G901" s="407"/>
      <c r="H901" s="407"/>
      <c r="I901" s="409"/>
      <c r="J901" s="407"/>
      <c r="K901" s="407"/>
      <c r="L901" s="409"/>
      <c r="M901" s="407"/>
      <c r="N901" s="407"/>
      <c r="O901" s="409"/>
      <c r="P901" s="407"/>
      <c r="Q901" s="409"/>
      <c r="R901" s="407"/>
      <c r="S901" s="407"/>
      <c r="T901" s="407"/>
      <c r="U901" s="407"/>
      <c r="V901" s="407"/>
      <c r="W901" s="407"/>
      <c r="X901" s="407"/>
      <c r="Y901" s="407"/>
      <c r="Z901" s="407"/>
      <c r="AA901" s="407"/>
      <c r="AB901" s="407"/>
      <c r="AC901" s="407"/>
      <c r="AD901" s="407"/>
      <c r="AE901" s="407"/>
      <c r="AF901" s="407"/>
      <c r="AG901" s="407"/>
      <c r="AH901" s="407"/>
    </row>
    <row r="902">
      <c r="A902" s="407"/>
      <c r="B902" s="407"/>
      <c r="C902" s="407"/>
      <c r="D902" s="407"/>
      <c r="E902" s="407"/>
      <c r="F902" s="409"/>
      <c r="G902" s="407"/>
      <c r="H902" s="407"/>
      <c r="I902" s="409"/>
      <c r="J902" s="407"/>
      <c r="K902" s="407"/>
      <c r="L902" s="409"/>
      <c r="M902" s="407"/>
      <c r="N902" s="407"/>
      <c r="O902" s="409"/>
      <c r="P902" s="407"/>
      <c r="Q902" s="409"/>
      <c r="R902" s="407"/>
      <c r="S902" s="407"/>
      <c r="T902" s="407"/>
      <c r="U902" s="407"/>
      <c r="V902" s="407"/>
      <c r="W902" s="407"/>
      <c r="X902" s="407"/>
      <c r="Y902" s="407"/>
      <c r="Z902" s="407"/>
      <c r="AA902" s="407"/>
      <c r="AB902" s="407"/>
      <c r="AC902" s="407"/>
      <c r="AD902" s="407"/>
      <c r="AE902" s="407"/>
      <c r="AF902" s="407"/>
      <c r="AG902" s="407"/>
      <c r="AH902" s="407"/>
    </row>
    <row r="903">
      <c r="A903" s="407"/>
      <c r="B903" s="407"/>
      <c r="C903" s="407"/>
      <c r="D903" s="407"/>
      <c r="E903" s="407"/>
      <c r="F903" s="409"/>
      <c r="G903" s="407"/>
      <c r="H903" s="407"/>
      <c r="I903" s="409"/>
      <c r="J903" s="407"/>
      <c r="K903" s="407"/>
      <c r="L903" s="409"/>
      <c r="M903" s="407"/>
      <c r="N903" s="407"/>
      <c r="O903" s="409"/>
      <c r="P903" s="407"/>
      <c r="Q903" s="409"/>
      <c r="R903" s="407"/>
      <c r="S903" s="407"/>
      <c r="T903" s="407"/>
      <c r="U903" s="407"/>
      <c r="V903" s="407"/>
      <c r="W903" s="407"/>
      <c r="X903" s="407"/>
      <c r="Y903" s="407"/>
      <c r="Z903" s="407"/>
      <c r="AA903" s="407"/>
      <c r="AB903" s="407"/>
      <c r="AC903" s="407"/>
      <c r="AD903" s="407"/>
      <c r="AE903" s="407"/>
      <c r="AF903" s="407"/>
      <c r="AG903" s="407"/>
      <c r="AH903" s="407"/>
    </row>
    <row r="904">
      <c r="A904" s="407"/>
      <c r="B904" s="407"/>
      <c r="C904" s="407"/>
      <c r="D904" s="407"/>
      <c r="E904" s="407"/>
      <c r="F904" s="409"/>
      <c r="G904" s="407"/>
      <c r="H904" s="407"/>
      <c r="I904" s="409"/>
      <c r="J904" s="407"/>
      <c r="K904" s="407"/>
      <c r="L904" s="409"/>
      <c r="M904" s="407"/>
      <c r="N904" s="407"/>
      <c r="O904" s="409"/>
      <c r="P904" s="407"/>
      <c r="Q904" s="409"/>
      <c r="R904" s="407"/>
      <c r="S904" s="407"/>
      <c r="T904" s="407"/>
      <c r="U904" s="407"/>
      <c r="V904" s="407"/>
      <c r="W904" s="407"/>
      <c r="X904" s="407"/>
      <c r="Y904" s="407"/>
      <c r="Z904" s="407"/>
      <c r="AA904" s="407"/>
      <c r="AB904" s="407"/>
      <c r="AC904" s="407"/>
      <c r="AD904" s="407"/>
      <c r="AE904" s="407"/>
      <c r="AF904" s="407"/>
      <c r="AG904" s="407"/>
      <c r="AH904" s="407"/>
    </row>
    <row r="905">
      <c r="A905" s="407"/>
      <c r="B905" s="407"/>
      <c r="C905" s="407"/>
      <c r="D905" s="407"/>
      <c r="E905" s="407"/>
      <c r="F905" s="409"/>
      <c r="G905" s="407"/>
      <c r="H905" s="407"/>
      <c r="I905" s="409"/>
      <c r="J905" s="407"/>
      <c r="K905" s="407"/>
      <c r="L905" s="409"/>
      <c r="M905" s="407"/>
      <c r="N905" s="407"/>
      <c r="O905" s="409"/>
      <c r="P905" s="407"/>
      <c r="Q905" s="409"/>
      <c r="R905" s="407"/>
      <c r="S905" s="407"/>
      <c r="T905" s="407"/>
      <c r="U905" s="407"/>
      <c r="V905" s="407"/>
      <c r="W905" s="407"/>
      <c r="X905" s="407"/>
      <c r="Y905" s="407"/>
      <c r="Z905" s="407"/>
      <c r="AA905" s="407"/>
      <c r="AB905" s="407"/>
      <c r="AC905" s="407"/>
      <c r="AD905" s="407"/>
      <c r="AE905" s="407"/>
      <c r="AF905" s="407"/>
      <c r="AG905" s="407"/>
      <c r="AH905" s="407"/>
    </row>
    <row r="906">
      <c r="A906" s="407"/>
      <c r="B906" s="407"/>
      <c r="C906" s="407"/>
      <c r="D906" s="407"/>
      <c r="E906" s="407"/>
      <c r="F906" s="409"/>
      <c r="G906" s="407"/>
      <c r="H906" s="407"/>
      <c r="I906" s="409"/>
      <c r="J906" s="407"/>
      <c r="K906" s="407"/>
      <c r="L906" s="409"/>
      <c r="M906" s="407"/>
      <c r="N906" s="407"/>
      <c r="O906" s="409"/>
      <c r="P906" s="407"/>
      <c r="Q906" s="409"/>
      <c r="R906" s="407"/>
      <c r="S906" s="407"/>
      <c r="T906" s="407"/>
      <c r="U906" s="407"/>
      <c r="V906" s="407"/>
      <c r="W906" s="407"/>
      <c r="X906" s="407"/>
      <c r="Y906" s="407"/>
      <c r="Z906" s="407"/>
      <c r="AA906" s="407"/>
      <c r="AB906" s="407"/>
      <c r="AC906" s="407"/>
      <c r="AD906" s="407"/>
      <c r="AE906" s="407"/>
      <c r="AF906" s="407"/>
      <c r="AG906" s="407"/>
      <c r="AH906" s="407"/>
    </row>
    <row r="907">
      <c r="A907" s="407"/>
      <c r="B907" s="407"/>
      <c r="C907" s="407"/>
      <c r="D907" s="407"/>
      <c r="E907" s="407"/>
      <c r="F907" s="409"/>
      <c r="G907" s="407"/>
      <c r="H907" s="407"/>
      <c r="I907" s="409"/>
      <c r="J907" s="407"/>
      <c r="K907" s="407"/>
      <c r="L907" s="409"/>
      <c r="M907" s="407"/>
      <c r="N907" s="407"/>
      <c r="O907" s="409"/>
      <c r="P907" s="407"/>
      <c r="Q907" s="409"/>
      <c r="R907" s="407"/>
      <c r="S907" s="407"/>
      <c r="T907" s="407"/>
      <c r="U907" s="407"/>
      <c r="V907" s="407"/>
      <c r="W907" s="407"/>
      <c r="X907" s="407"/>
      <c r="Y907" s="407"/>
      <c r="Z907" s="407"/>
      <c r="AA907" s="407"/>
      <c r="AB907" s="407"/>
      <c r="AC907" s="407"/>
      <c r="AD907" s="407"/>
      <c r="AE907" s="407"/>
      <c r="AF907" s="407"/>
      <c r="AG907" s="407"/>
      <c r="AH907" s="407"/>
    </row>
    <row r="908">
      <c r="A908" s="407"/>
      <c r="B908" s="407"/>
      <c r="C908" s="407"/>
      <c r="D908" s="407"/>
      <c r="E908" s="407"/>
      <c r="F908" s="409"/>
      <c r="G908" s="407"/>
      <c r="H908" s="407"/>
      <c r="I908" s="409"/>
      <c r="J908" s="407"/>
      <c r="K908" s="407"/>
      <c r="L908" s="409"/>
      <c r="M908" s="407"/>
      <c r="N908" s="407"/>
      <c r="O908" s="409"/>
      <c r="P908" s="407"/>
      <c r="Q908" s="409"/>
      <c r="R908" s="407"/>
      <c r="S908" s="407"/>
      <c r="T908" s="407"/>
      <c r="U908" s="407"/>
      <c r="V908" s="407"/>
      <c r="W908" s="407"/>
      <c r="X908" s="407"/>
      <c r="Y908" s="407"/>
      <c r="Z908" s="407"/>
      <c r="AA908" s="407"/>
      <c r="AB908" s="407"/>
      <c r="AC908" s="407"/>
      <c r="AD908" s="407"/>
      <c r="AE908" s="407"/>
      <c r="AF908" s="407"/>
      <c r="AG908" s="407"/>
      <c r="AH908" s="407"/>
    </row>
    <row r="909">
      <c r="A909" s="407"/>
      <c r="B909" s="407"/>
      <c r="C909" s="407"/>
      <c r="D909" s="407"/>
      <c r="E909" s="407"/>
      <c r="F909" s="409"/>
      <c r="G909" s="407"/>
      <c r="H909" s="407"/>
      <c r="I909" s="409"/>
      <c r="J909" s="407"/>
      <c r="K909" s="407"/>
      <c r="L909" s="409"/>
      <c r="M909" s="407"/>
      <c r="N909" s="407"/>
      <c r="O909" s="409"/>
      <c r="P909" s="407"/>
      <c r="Q909" s="409"/>
      <c r="R909" s="407"/>
      <c r="S909" s="407"/>
      <c r="T909" s="407"/>
      <c r="U909" s="407"/>
      <c r="V909" s="407"/>
      <c r="W909" s="407"/>
      <c r="X909" s="407"/>
      <c r="Y909" s="407"/>
      <c r="Z909" s="407"/>
      <c r="AA909" s="407"/>
      <c r="AB909" s="407"/>
      <c r="AC909" s="407"/>
      <c r="AD909" s="407"/>
      <c r="AE909" s="407"/>
      <c r="AF909" s="407"/>
      <c r="AG909" s="407"/>
      <c r="AH909" s="407"/>
    </row>
    <row r="910">
      <c r="A910" s="407"/>
      <c r="B910" s="407"/>
      <c r="C910" s="407"/>
      <c r="D910" s="407"/>
      <c r="E910" s="407"/>
      <c r="F910" s="409"/>
      <c r="G910" s="407"/>
      <c r="H910" s="407"/>
      <c r="I910" s="409"/>
      <c r="J910" s="407"/>
      <c r="K910" s="407"/>
      <c r="L910" s="409"/>
      <c r="M910" s="407"/>
      <c r="N910" s="407"/>
      <c r="O910" s="409"/>
      <c r="P910" s="407"/>
      <c r="Q910" s="409"/>
      <c r="R910" s="407"/>
      <c r="S910" s="407"/>
      <c r="T910" s="407"/>
      <c r="U910" s="407"/>
      <c r="V910" s="407"/>
      <c r="W910" s="407"/>
      <c r="X910" s="407"/>
      <c r="Y910" s="407"/>
      <c r="Z910" s="407"/>
      <c r="AA910" s="407"/>
      <c r="AB910" s="407"/>
      <c r="AC910" s="407"/>
      <c r="AD910" s="407"/>
      <c r="AE910" s="407"/>
      <c r="AF910" s="407"/>
      <c r="AG910" s="407"/>
      <c r="AH910" s="407"/>
    </row>
    <row r="911">
      <c r="A911" s="407"/>
      <c r="B911" s="407"/>
      <c r="C911" s="407"/>
      <c r="D911" s="407"/>
      <c r="E911" s="407"/>
      <c r="F911" s="409"/>
      <c r="G911" s="407"/>
      <c r="H911" s="407"/>
      <c r="I911" s="409"/>
      <c r="J911" s="407"/>
      <c r="K911" s="407"/>
      <c r="L911" s="409"/>
      <c r="M911" s="407"/>
      <c r="N911" s="407"/>
      <c r="O911" s="409"/>
      <c r="P911" s="407"/>
      <c r="Q911" s="409"/>
      <c r="R911" s="407"/>
      <c r="S911" s="407"/>
      <c r="T911" s="407"/>
      <c r="U911" s="407"/>
      <c r="V911" s="407"/>
      <c r="W911" s="407"/>
      <c r="X911" s="407"/>
      <c r="Y911" s="407"/>
      <c r="Z911" s="407"/>
      <c r="AA911" s="407"/>
      <c r="AB911" s="407"/>
      <c r="AC911" s="407"/>
      <c r="AD911" s="407"/>
      <c r="AE911" s="407"/>
      <c r="AF911" s="407"/>
      <c r="AG911" s="407"/>
      <c r="AH911" s="407"/>
    </row>
    <row r="912">
      <c r="A912" s="407"/>
      <c r="B912" s="407"/>
      <c r="C912" s="407"/>
      <c r="D912" s="407"/>
      <c r="E912" s="407"/>
      <c r="F912" s="409"/>
      <c r="G912" s="407"/>
      <c r="H912" s="407"/>
      <c r="I912" s="409"/>
      <c r="J912" s="407"/>
      <c r="K912" s="407"/>
      <c r="L912" s="409"/>
      <c r="M912" s="407"/>
      <c r="N912" s="407"/>
      <c r="O912" s="409"/>
      <c r="P912" s="407"/>
      <c r="Q912" s="409"/>
      <c r="R912" s="407"/>
      <c r="S912" s="407"/>
      <c r="T912" s="407"/>
      <c r="U912" s="407"/>
      <c r="V912" s="407"/>
      <c r="W912" s="407"/>
      <c r="X912" s="407"/>
      <c r="Y912" s="407"/>
      <c r="Z912" s="407"/>
      <c r="AA912" s="407"/>
      <c r="AB912" s="407"/>
      <c r="AC912" s="407"/>
      <c r="AD912" s="407"/>
      <c r="AE912" s="407"/>
      <c r="AF912" s="407"/>
      <c r="AG912" s="407"/>
      <c r="AH912" s="407"/>
    </row>
    <row r="913">
      <c r="A913" s="407"/>
      <c r="B913" s="407"/>
      <c r="C913" s="407"/>
      <c r="D913" s="407"/>
      <c r="E913" s="407"/>
      <c r="F913" s="409"/>
      <c r="G913" s="407"/>
      <c r="H913" s="407"/>
      <c r="I913" s="409"/>
      <c r="J913" s="407"/>
      <c r="K913" s="407"/>
      <c r="L913" s="409"/>
      <c r="M913" s="407"/>
      <c r="N913" s="407"/>
      <c r="O913" s="409"/>
      <c r="P913" s="407"/>
      <c r="Q913" s="409"/>
      <c r="R913" s="407"/>
      <c r="S913" s="407"/>
      <c r="T913" s="407"/>
      <c r="U913" s="407"/>
      <c r="V913" s="407"/>
      <c r="W913" s="407"/>
      <c r="X913" s="407"/>
      <c r="Y913" s="407"/>
      <c r="Z913" s="407"/>
      <c r="AA913" s="407"/>
      <c r="AB913" s="407"/>
      <c r="AC913" s="407"/>
      <c r="AD913" s="407"/>
      <c r="AE913" s="407"/>
      <c r="AF913" s="407"/>
      <c r="AG913" s="407"/>
      <c r="AH913" s="407"/>
    </row>
    <row r="914">
      <c r="A914" s="407"/>
      <c r="B914" s="407"/>
      <c r="C914" s="407"/>
      <c r="D914" s="407"/>
      <c r="E914" s="407"/>
      <c r="F914" s="409"/>
      <c r="G914" s="407"/>
      <c r="H914" s="407"/>
      <c r="I914" s="409"/>
      <c r="J914" s="407"/>
      <c r="K914" s="407"/>
      <c r="L914" s="409"/>
      <c r="M914" s="407"/>
      <c r="N914" s="407"/>
      <c r="O914" s="409"/>
      <c r="P914" s="407"/>
      <c r="Q914" s="409"/>
      <c r="R914" s="407"/>
      <c r="S914" s="407"/>
      <c r="T914" s="407"/>
      <c r="U914" s="407"/>
      <c r="V914" s="407"/>
      <c r="W914" s="407"/>
      <c r="X914" s="407"/>
      <c r="Y914" s="407"/>
      <c r="Z914" s="407"/>
      <c r="AA914" s="407"/>
      <c r="AB914" s="407"/>
      <c r="AC914" s="407"/>
      <c r="AD914" s="407"/>
      <c r="AE914" s="407"/>
      <c r="AF914" s="407"/>
      <c r="AG914" s="407"/>
      <c r="AH914" s="407"/>
    </row>
    <row r="915">
      <c r="A915" s="407"/>
      <c r="B915" s="407"/>
      <c r="C915" s="407"/>
      <c r="D915" s="407"/>
      <c r="E915" s="407"/>
      <c r="F915" s="409"/>
      <c r="G915" s="407"/>
      <c r="H915" s="407"/>
      <c r="I915" s="409"/>
      <c r="J915" s="407"/>
      <c r="K915" s="407"/>
      <c r="L915" s="409"/>
      <c r="M915" s="407"/>
      <c r="N915" s="407"/>
      <c r="O915" s="409"/>
      <c r="P915" s="407"/>
      <c r="Q915" s="409"/>
      <c r="R915" s="407"/>
      <c r="S915" s="407"/>
      <c r="T915" s="407"/>
      <c r="U915" s="407"/>
      <c r="V915" s="407"/>
      <c r="W915" s="407"/>
      <c r="X915" s="407"/>
      <c r="Y915" s="407"/>
      <c r="Z915" s="407"/>
      <c r="AA915" s="407"/>
      <c r="AB915" s="407"/>
      <c r="AC915" s="407"/>
      <c r="AD915" s="407"/>
      <c r="AE915" s="407"/>
      <c r="AF915" s="407"/>
      <c r="AG915" s="407"/>
      <c r="AH915" s="407"/>
    </row>
    <row r="916">
      <c r="A916" s="407"/>
      <c r="B916" s="407"/>
      <c r="C916" s="407"/>
      <c r="D916" s="407"/>
      <c r="E916" s="407"/>
      <c r="F916" s="409"/>
      <c r="G916" s="407"/>
      <c r="H916" s="407"/>
      <c r="I916" s="409"/>
      <c r="J916" s="407"/>
      <c r="K916" s="407"/>
      <c r="L916" s="409"/>
      <c r="M916" s="407"/>
      <c r="N916" s="407"/>
      <c r="O916" s="409"/>
      <c r="P916" s="407"/>
      <c r="Q916" s="409"/>
      <c r="R916" s="407"/>
      <c r="S916" s="407"/>
      <c r="T916" s="407"/>
      <c r="U916" s="407"/>
      <c r="V916" s="407"/>
      <c r="W916" s="407"/>
      <c r="X916" s="407"/>
      <c r="Y916" s="407"/>
      <c r="Z916" s="407"/>
      <c r="AA916" s="407"/>
      <c r="AB916" s="407"/>
      <c r="AC916" s="407"/>
      <c r="AD916" s="407"/>
      <c r="AE916" s="407"/>
      <c r="AF916" s="407"/>
      <c r="AG916" s="407"/>
      <c r="AH916" s="407"/>
    </row>
    <row r="917">
      <c r="A917" s="407"/>
      <c r="B917" s="407"/>
      <c r="C917" s="407"/>
      <c r="D917" s="407"/>
      <c r="E917" s="407"/>
      <c r="F917" s="409"/>
      <c r="G917" s="407"/>
      <c r="H917" s="407"/>
      <c r="I917" s="409"/>
      <c r="J917" s="407"/>
      <c r="K917" s="407"/>
      <c r="L917" s="409"/>
      <c r="M917" s="407"/>
      <c r="N917" s="407"/>
      <c r="O917" s="409"/>
      <c r="P917" s="407"/>
      <c r="Q917" s="409"/>
      <c r="R917" s="407"/>
      <c r="S917" s="407"/>
      <c r="T917" s="407"/>
      <c r="U917" s="407"/>
      <c r="V917" s="407"/>
      <c r="W917" s="407"/>
      <c r="X917" s="407"/>
      <c r="Y917" s="407"/>
      <c r="Z917" s="407"/>
      <c r="AA917" s="407"/>
      <c r="AB917" s="407"/>
      <c r="AC917" s="407"/>
      <c r="AD917" s="407"/>
      <c r="AE917" s="407"/>
      <c r="AF917" s="407"/>
      <c r="AG917" s="407"/>
      <c r="AH917" s="407"/>
    </row>
    <row r="918">
      <c r="A918" s="407"/>
      <c r="B918" s="407"/>
      <c r="C918" s="407"/>
      <c r="D918" s="407"/>
      <c r="E918" s="407"/>
      <c r="F918" s="409"/>
      <c r="G918" s="407"/>
      <c r="H918" s="407"/>
      <c r="I918" s="409"/>
      <c r="J918" s="407"/>
      <c r="K918" s="407"/>
      <c r="L918" s="409"/>
      <c r="M918" s="407"/>
      <c r="N918" s="407"/>
      <c r="O918" s="409"/>
      <c r="P918" s="407"/>
      <c r="Q918" s="409"/>
      <c r="R918" s="407"/>
      <c r="S918" s="407"/>
      <c r="T918" s="407"/>
      <c r="U918" s="407"/>
      <c r="V918" s="407"/>
      <c r="W918" s="407"/>
      <c r="X918" s="407"/>
      <c r="Y918" s="407"/>
      <c r="Z918" s="407"/>
      <c r="AA918" s="407"/>
      <c r="AB918" s="407"/>
      <c r="AC918" s="407"/>
      <c r="AD918" s="407"/>
      <c r="AE918" s="407"/>
      <c r="AF918" s="407"/>
      <c r="AG918" s="407"/>
      <c r="AH918" s="407"/>
    </row>
    <row r="919">
      <c r="A919" s="407"/>
      <c r="B919" s="407"/>
      <c r="C919" s="407"/>
      <c r="D919" s="407"/>
      <c r="E919" s="407"/>
      <c r="F919" s="409"/>
      <c r="G919" s="407"/>
      <c r="H919" s="407"/>
      <c r="I919" s="409"/>
      <c r="J919" s="407"/>
      <c r="K919" s="407"/>
      <c r="L919" s="409"/>
      <c r="M919" s="407"/>
      <c r="N919" s="407"/>
      <c r="O919" s="409"/>
      <c r="P919" s="407"/>
      <c r="Q919" s="409"/>
      <c r="R919" s="407"/>
      <c r="S919" s="407"/>
      <c r="T919" s="407"/>
      <c r="U919" s="407"/>
      <c r="V919" s="407"/>
      <c r="W919" s="407"/>
      <c r="X919" s="407"/>
      <c r="Y919" s="407"/>
      <c r="Z919" s="407"/>
      <c r="AA919" s="407"/>
      <c r="AB919" s="407"/>
      <c r="AC919" s="407"/>
      <c r="AD919" s="407"/>
      <c r="AE919" s="407"/>
      <c r="AF919" s="407"/>
      <c r="AG919" s="407"/>
      <c r="AH919" s="407"/>
    </row>
    <row r="920">
      <c r="A920" s="407"/>
      <c r="B920" s="407"/>
      <c r="C920" s="407"/>
      <c r="D920" s="407"/>
      <c r="E920" s="407"/>
      <c r="F920" s="409"/>
      <c r="G920" s="407"/>
      <c r="H920" s="407"/>
      <c r="I920" s="409"/>
      <c r="J920" s="407"/>
      <c r="K920" s="407"/>
      <c r="L920" s="409"/>
      <c r="M920" s="407"/>
      <c r="N920" s="407"/>
      <c r="O920" s="409"/>
      <c r="P920" s="407"/>
      <c r="Q920" s="409"/>
      <c r="R920" s="407"/>
      <c r="S920" s="407"/>
      <c r="T920" s="407"/>
      <c r="U920" s="407"/>
      <c r="V920" s="407"/>
      <c r="W920" s="407"/>
      <c r="X920" s="407"/>
      <c r="Y920" s="407"/>
      <c r="Z920" s="407"/>
      <c r="AA920" s="407"/>
      <c r="AB920" s="407"/>
      <c r="AC920" s="407"/>
      <c r="AD920" s="407"/>
      <c r="AE920" s="407"/>
      <c r="AF920" s="407"/>
      <c r="AG920" s="407"/>
      <c r="AH920" s="407"/>
    </row>
    <row r="921">
      <c r="A921" s="407"/>
      <c r="B921" s="407"/>
      <c r="C921" s="407"/>
      <c r="D921" s="407"/>
      <c r="E921" s="407"/>
      <c r="F921" s="409"/>
      <c r="G921" s="407"/>
      <c r="H921" s="407"/>
      <c r="I921" s="409"/>
      <c r="J921" s="407"/>
      <c r="K921" s="407"/>
      <c r="L921" s="409"/>
      <c r="M921" s="407"/>
      <c r="N921" s="407"/>
      <c r="O921" s="409"/>
      <c r="P921" s="407"/>
      <c r="Q921" s="409"/>
      <c r="R921" s="407"/>
      <c r="S921" s="407"/>
      <c r="T921" s="407"/>
      <c r="U921" s="407"/>
      <c r="V921" s="407"/>
      <c r="W921" s="407"/>
      <c r="X921" s="407"/>
      <c r="Y921" s="407"/>
      <c r="Z921" s="407"/>
      <c r="AA921" s="407"/>
      <c r="AB921" s="407"/>
      <c r="AC921" s="407"/>
      <c r="AD921" s="407"/>
      <c r="AE921" s="407"/>
      <c r="AF921" s="407"/>
      <c r="AG921" s="407"/>
      <c r="AH921" s="407"/>
    </row>
    <row r="922">
      <c r="A922" s="407"/>
      <c r="B922" s="407"/>
      <c r="C922" s="407"/>
      <c r="D922" s="407"/>
      <c r="E922" s="407"/>
      <c r="F922" s="409"/>
      <c r="G922" s="407"/>
      <c r="H922" s="407"/>
      <c r="I922" s="409"/>
      <c r="J922" s="407"/>
      <c r="K922" s="407"/>
      <c r="L922" s="409"/>
      <c r="M922" s="407"/>
      <c r="N922" s="407"/>
      <c r="O922" s="409"/>
      <c r="P922" s="407"/>
      <c r="Q922" s="409"/>
      <c r="R922" s="407"/>
      <c r="S922" s="407"/>
      <c r="T922" s="407"/>
      <c r="U922" s="407"/>
      <c r="V922" s="407"/>
      <c r="W922" s="407"/>
      <c r="X922" s="407"/>
      <c r="Y922" s="407"/>
      <c r="Z922" s="407"/>
      <c r="AA922" s="407"/>
      <c r="AB922" s="407"/>
      <c r="AC922" s="407"/>
      <c r="AD922" s="407"/>
      <c r="AE922" s="407"/>
      <c r="AF922" s="407"/>
      <c r="AG922" s="407"/>
      <c r="AH922" s="407"/>
    </row>
    <row r="923">
      <c r="A923" s="407"/>
      <c r="B923" s="407"/>
      <c r="C923" s="407"/>
      <c r="D923" s="407"/>
      <c r="E923" s="407"/>
      <c r="F923" s="409"/>
      <c r="G923" s="407"/>
      <c r="H923" s="407"/>
      <c r="I923" s="409"/>
      <c r="J923" s="407"/>
      <c r="K923" s="407"/>
      <c r="L923" s="409"/>
      <c r="M923" s="407"/>
      <c r="N923" s="407"/>
      <c r="O923" s="409"/>
      <c r="P923" s="407"/>
      <c r="Q923" s="409"/>
      <c r="R923" s="407"/>
      <c r="S923" s="407"/>
      <c r="T923" s="407"/>
      <c r="U923" s="407"/>
      <c r="V923" s="407"/>
      <c r="W923" s="407"/>
      <c r="X923" s="407"/>
      <c r="Y923" s="407"/>
      <c r="Z923" s="407"/>
      <c r="AA923" s="407"/>
      <c r="AB923" s="407"/>
      <c r="AC923" s="407"/>
      <c r="AD923" s="407"/>
      <c r="AE923" s="407"/>
      <c r="AF923" s="407"/>
      <c r="AG923" s="407"/>
      <c r="AH923" s="407"/>
    </row>
    <row r="924">
      <c r="A924" s="407"/>
      <c r="B924" s="407"/>
      <c r="C924" s="407"/>
      <c r="D924" s="407"/>
      <c r="E924" s="407"/>
      <c r="F924" s="409"/>
      <c r="G924" s="407"/>
      <c r="H924" s="407"/>
      <c r="I924" s="409"/>
      <c r="J924" s="407"/>
      <c r="K924" s="407"/>
      <c r="L924" s="409"/>
      <c r="M924" s="407"/>
      <c r="N924" s="407"/>
      <c r="O924" s="409"/>
      <c r="P924" s="407"/>
      <c r="Q924" s="409"/>
      <c r="R924" s="407"/>
      <c r="S924" s="407"/>
      <c r="T924" s="407"/>
      <c r="U924" s="407"/>
      <c r="V924" s="407"/>
      <c r="W924" s="407"/>
      <c r="X924" s="407"/>
      <c r="Y924" s="407"/>
      <c r="Z924" s="407"/>
      <c r="AA924" s="407"/>
      <c r="AB924" s="407"/>
      <c r="AC924" s="407"/>
      <c r="AD924" s="407"/>
      <c r="AE924" s="407"/>
      <c r="AF924" s="407"/>
      <c r="AG924" s="407"/>
      <c r="AH924" s="407"/>
    </row>
    <row r="925">
      <c r="A925" s="407"/>
      <c r="B925" s="407"/>
      <c r="C925" s="407"/>
      <c r="D925" s="407"/>
      <c r="E925" s="407"/>
      <c r="F925" s="409"/>
      <c r="G925" s="407"/>
      <c r="H925" s="407"/>
      <c r="I925" s="409"/>
      <c r="J925" s="407"/>
      <c r="K925" s="407"/>
      <c r="L925" s="409"/>
      <c r="M925" s="407"/>
      <c r="N925" s="407"/>
      <c r="O925" s="409"/>
      <c r="P925" s="407"/>
      <c r="Q925" s="409"/>
      <c r="R925" s="407"/>
      <c r="S925" s="407"/>
      <c r="T925" s="407"/>
      <c r="U925" s="407"/>
      <c r="V925" s="407"/>
      <c r="W925" s="407"/>
      <c r="X925" s="407"/>
      <c r="Y925" s="407"/>
      <c r="Z925" s="407"/>
      <c r="AA925" s="407"/>
      <c r="AB925" s="407"/>
      <c r="AC925" s="407"/>
      <c r="AD925" s="407"/>
      <c r="AE925" s="407"/>
      <c r="AF925" s="407"/>
      <c r="AG925" s="407"/>
      <c r="AH925" s="407"/>
    </row>
    <row r="926">
      <c r="A926" s="407"/>
      <c r="B926" s="407"/>
      <c r="C926" s="407"/>
      <c r="D926" s="407"/>
      <c r="E926" s="407"/>
      <c r="F926" s="409"/>
      <c r="G926" s="407"/>
      <c r="H926" s="407"/>
      <c r="I926" s="409"/>
      <c r="J926" s="407"/>
      <c r="K926" s="407"/>
      <c r="L926" s="409"/>
      <c r="M926" s="407"/>
      <c r="N926" s="407"/>
      <c r="O926" s="409"/>
      <c r="P926" s="407"/>
      <c r="Q926" s="409"/>
      <c r="R926" s="407"/>
      <c r="S926" s="407"/>
      <c r="T926" s="407"/>
      <c r="U926" s="407"/>
      <c r="V926" s="407"/>
      <c r="W926" s="407"/>
      <c r="X926" s="407"/>
      <c r="Y926" s="407"/>
      <c r="Z926" s="407"/>
      <c r="AA926" s="407"/>
      <c r="AB926" s="407"/>
      <c r="AC926" s="407"/>
      <c r="AD926" s="407"/>
      <c r="AE926" s="407"/>
      <c r="AF926" s="407"/>
      <c r="AG926" s="407"/>
      <c r="AH926" s="407"/>
    </row>
    <row r="927">
      <c r="A927" s="407"/>
      <c r="B927" s="407"/>
      <c r="C927" s="407"/>
      <c r="D927" s="407"/>
      <c r="E927" s="407"/>
      <c r="F927" s="409"/>
      <c r="G927" s="407"/>
      <c r="H927" s="407"/>
      <c r="I927" s="409"/>
      <c r="J927" s="407"/>
      <c r="K927" s="407"/>
      <c r="L927" s="409"/>
      <c r="M927" s="407"/>
      <c r="N927" s="407"/>
      <c r="O927" s="409"/>
      <c r="P927" s="407"/>
      <c r="Q927" s="409"/>
      <c r="R927" s="407"/>
      <c r="S927" s="407"/>
      <c r="T927" s="407"/>
      <c r="U927" s="407"/>
      <c r="V927" s="407"/>
      <c r="W927" s="407"/>
      <c r="X927" s="407"/>
      <c r="Y927" s="407"/>
      <c r="Z927" s="407"/>
      <c r="AA927" s="407"/>
      <c r="AB927" s="407"/>
      <c r="AC927" s="407"/>
      <c r="AD927" s="407"/>
      <c r="AE927" s="407"/>
      <c r="AF927" s="407"/>
      <c r="AG927" s="407"/>
      <c r="AH927" s="407"/>
    </row>
    <row r="928">
      <c r="A928" s="407"/>
      <c r="B928" s="407"/>
      <c r="C928" s="407"/>
      <c r="D928" s="407"/>
      <c r="E928" s="407"/>
      <c r="F928" s="409"/>
      <c r="G928" s="407"/>
      <c r="H928" s="407"/>
      <c r="I928" s="409"/>
      <c r="J928" s="407"/>
      <c r="K928" s="407"/>
      <c r="L928" s="409"/>
      <c r="M928" s="407"/>
      <c r="N928" s="407"/>
      <c r="O928" s="409"/>
      <c r="P928" s="407"/>
      <c r="Q928" s="409"/>
      <c r="R928" s="407"/>
      <c r="S928" s="407"/>
      <c r="T928" s="407"/>
      <c r="U928" s="407"/>
      <c r="V928" s="407"/>
      <c r="W928" s="407"/>
      <c r="X928" s="407"/>
      <c r="Y928" s="407"/>
      <c r="Z928" s="407"/>
      <c r="AA928" s="407"/>
      <c r="AB928" s="407"/>
      <c r="AC928" s="407"/>
      <c r="AD928" s="407"/>
      <c r="AE928" s="407"/>
      <c r="AF928" s="407"/>
      <c r="AG928" s="407"/>
      <c r="AH928" s="407"/>
    </row>
    <row r="929">
      <c r="A929" s="407"/>
      <c r="B929" s="407"/>
      <c r="C929" s="407"/>
      <c r="D929" s="407"/>
      <c r="E929" s="407"/>
      <c r="F929" s="409"/>
      <c r="G929" s="407"/>
      <c r="H929" s="407"/>
      <c r="I929" s="409"/>
      <c r="J929" s="407"/>
      <c r="K929" s="407"/>
      <c r="L929" s="409"/>
      <c r="M929" s="407"/>
      <c r="N929" s="407"/>
      <c r="O929" s="409"/>
      <c r="P929" s="407"/>
      <c r="Q929" s="409"/>
      <c r="R929" s="407"/>
      <c r="S929" s="407"/>
      <c r="T929" s="407"/>
      <c r="U929" s="407"/>
      <c r="V929" s="407"/>
      <c r="W929" s="407"/>
      <c r="X929" s="407"/>
      <c r="Y929" s="407"/>
      <c r="Z929" s="407"/>
      <c r="AA929" s="407"/>
      <c r="AB929" s="407"/>
      <c r="AC929" s="407"/>
      <c r="AD929" s="407"/>
      <c r="AE929" s="407"/>
      <c r="AF929" s="407"/>
      <c r="AG929" s="407"/>
      <c r="AH929" s="407"/>
    </row>
    <row r="930">
      <c r="A930" s="407"/>
      <c r="B930" s="407"/>
      <c r="C930" s="407"/>
      <c r="D930" s="407"/>
      <c r="E930" s="407"/>
      <c r="F930" s="409"/>
      <c r="G930" s="407"/>
      <c r="H930" s="407"/>
      <c r="I930" s="409"/>
      <c r="J930" s="407"/>
      <c r="K930" s="407"/>
      <c r="L930" s="409"/>
      <c r="M930" s="407"/>
      <c r="N930" s="407"/>
      <c r="O930" s="409"/>
      <c r="P930" s="407"/>
      <c r="Q930" s="409"/>
      <c r="R930" s="407"/>
      <c r="S930" s="407"/>
      <c r="T930" s="407"/>
      <c r="U930" s="407"/>
      <c r="V930" s="407"/>
      <c r="W930" s="407"/>
      <c r="X930" s="407"/>
      <c r="Y930" s="407"/>
      <c r="Z930" s="407"/>
      <c r="AA930" s="407"/>
      <c r="AB930" s="407"/>
      <c r="AC930" s="407"/>
      <c r="AD930" s="407"/>
      <c r="AE930" s="407"/>
      <c r="AF930" s="407"/>
      <c r="AG930" s="407"/>
      <c r="AH930" s="407"/>
    </row>
    <row r="931">
      <c r="A931" s="407"/>
      <c r="B931" s="407"/>
      <c r="C931" s="407"/>
      <c r="D931" s="407"/>
      <c r="E931" s="407"/>
      <c r="F931" s="409"/>
      <c r="G931" s="407"/>
      <c r="H931" s="407"/>
      <c r="I931" s="409"/>
      <c r="J931" s="407"/>
      <c r="K931" s="407"/>
      <c r="L931" s="409"/>
      <c r="M931" s="407"/>
      <c r="N931" s="407"/>
      <c r="O931" s="409"/>
      <c r="P931" s="407"/>
      <c r="Q931" s="409"/>
      <c r="R931" s="407"/>
      <c r="S931" s="407"/>
      <c r="T931" s="407"/>
      <c r="U931" s="407"/>
      <c r="V931" s="407"/>
      <c r="W931" s="407"/>
      <c r="X931" s="407"/>
      <c r="Y931" s="407"/>
      <c r="Z931" s="407"/>
      <c r="AA931" s="407"/>
      <c r="AB931" s="407"/>
      <c r="AC931" s="407"/>
      <c r="AD931" s="407"/>
      <c r="AE931" s="407"/>
      <c r="AF931" s="407"/>
      <c r="AG931" s="407"/>
      <c r="AH931" s="407"/>
    </row>
    <row r="932">
      <c r="A932" s="407"/>
      <c r="B932" s="407"/>
      <c r="C932" s="407"/>
      <c r="D932" s="407"/>
      <c r="E932" s="407"/>
      <c r="F932" s="409"/>
      <c r="G932" s="407"/>
      <c r="H932" s="407"/>
      <c r="I932" s="409"/>
      <c r="J932" s="407"/>
      <c r="K932" s="407"/>
      <c r="L932" s="409"/>
      <c r="M932" s="407"/>
      <c r="N932" s="407"/>
      <c r="O932" s="409"/>
      <c r="P932" s="407"/>
      <c r="Q932" s="409"/>
      <c r="R932" s="407"/>
      <c r="S932" s="407"/>
      <c r="T932" s="407"/>
      <c r="U932" s="407"/>
      <c r="V932" s="407"/>
      <c r="W932" s="407"/>
      <c r="X932" s="407"/>
      <c r="Y932" s="407"/>
      <c r="Z932" s="407"/>
      <c r="AA932" s="407"/>
      <c r="AB932" s="407"/>
      <c r="AC932" s="407"/>
      <c r="AD932" s="407"/>
      <c r="AE932" s="407"/>
      <c r="AF932" s="407"/>
      <c r="AG932" s="407"/>
      <c r="AH932" s="407"/>
    </row>
    <row r="933">
      <c r="A933" s="407"/>
      <c r="B933" s="407"/>
      <c r="C933" s="407"/>
      <c r="D933" s="407"/>
      <c r="E933" s="407"/>
      <c r="F933" s="409"/>
      <c r="G933" s="407"/>
      <c r="H933" s="407"/>
      <c r="I933" s="409"/>
      <c r="J933" s="407"/>
      <c r="K933" s="407"/>
      <c r="L933" s="409"/>
      <c r="M933" s="407"/>
      <c r="N933" s="407"/>
      <c r="O933" s="409"/>
      <c r="P933" s="407"/>
      <c r="Q933" s="409"/>
      <c r="R933" s="407"/>
      <c r="S933" s="407"/>
      <c r="T933" s="407"/>
      <c r="U933" s="407"/>
      <c r="V933" s="407"/>
      <c r="W933" s="407"/>
      <c r="X933" s="407"/>
      <c r="Y933" s="407"/>
      <c r="Z933" s="407"/>
      <c r="AA933" s="407"/>
      <c r="AB933" s="407"/>
      <c r="AC933" s="407"/>
      <c r="AD933" s="407"/>
      <c r="AE933" s="407"/>
      <c r="AF933" s="407"/>
      <c r="AG933" s="407"/>
      <c r="AH933" s="407"/>
    </row>
    <row r="934">
      <c r="A934" s="407"/>
      <c r="B934" s="407"/>
      <c r="C934" s="407"/>
      <c r="D934" s="407"/>
      <c r="E934" s="407"/>
      <c r="F934" s="409"/>
      <c r="G934" s="407"/>
      <c r="H934" s="407"/>
      <c r="I934" s="409"/>
      <c r="J934" s="407"/>
      <c r="K934" s="407"/>
      <c r="L934" s="409"/>
      <c r="M934" s="407"/>
      <c r="N934" s="407"/>
      <c r="O934" s="409"/>
      <c r="P934" s="407"/>
      <c r="Q934" s="409"/>
      <c r="R934" s="407"/>
      <c r="S934" s="407"/>
      <c r="T934" s="407"/>
      <c r="U934" s="407"/>
      <c r="V934" s="407"/>
      <c r="W934" s="407"/>
      <c r="X934" s="407"/>
      <c r="Y934" s="407"/>
      <c r="Z934" s="407"/>
      <c r="AA934" s="407"/>
      <c r="AB934" s="407"/>
      <c r="AC934" s="407"/>
      <c r="AD934" s="407"/>
      <c r="AE934" s="407"/>
      <c r="AF934" s="407"/>
      <c r="AG934" s="407"/>
      <c r="AH934" s="407"/>
    </row>
    <row r="935">
      <c r="A935" s="407"/>
      <c r="B935" s="407"/>
      <c r="C935" s="407"/>
      <c r="D935" s="407"/>
      <c r="E935" s="407"/>
      <c r="F935" s="409"/>
      <c r="G935" s="407"/>
      <c r="H935" s="407"/>
      <c r="I935" s="409"/>
      <c r="J935" s="407"/>
      <c r="K935" s="407"/>
      <c r="L935" s="409"/>
      <c r="M935" s="407"/>
      <c r="N935" s="407"/>
      <c r="O935" s="409"/>
      <c r="P935" s="407"/>
      <c r="Q935" s="409"/>
      <c r="R935" s="407"/>
      <c r="S935" s="407"/>
      <c r="T935" s="407"/>
      <c r="U935" s="407"/>
      <c r="V935" s="407"/>
      <c r="W935" s="407"/>
      <c r="X935" s="407"/>
      <c r="Y935" s="407"/>
      <c r="Z935" s="407"/>
      <c r="AA935" s="407"/>
      <c r="AB935" s="407"/>
      <c r="AC935" s="407"/>
      <c r="AD935" s="407"/>
      <c r="AE935" s="407"/>
      <c r="AF935" s="407"/>
      <c r="AG935" s="407"/>
      <c r="AH935" s="407"/>
    </row>
    <row r="936">
      <c r="A936" s="407"/>
      <c r="B936" s="407"/>
      <c r="C936" s="407"/>
      <c r="D936" s="407"/>
      <c r="E936" s="407"/>
      <c r="F936" s="409"/>
      <c r="G936" s="407"/>
      <c r="H936" s="407"/>
      <c r="I936" s="409"/>
      <c r="J936" s="407"/>
      <c r="K936" s="407"/>
      <c r="L936" s="409"/>
      <c r="M936" s="407"/>
      <c r="N936" s="407"/>
      <c r="O936" s="409"/>
      <c r="P936" s="407"/>
      <c r="Q936" s="409"/>
      <c r="R936" s="407"/>
      <c r="S936" s="407"/>
      <c r="T936" s="407"/>
      <c r="U936" s="407"/>
      <c r="V936" s="407"/>
      <c r="W936" s="407"/>
      <c r="X936" s="407"/>
      <c r="Y936" s="407"/>
      <c r="Z936" s="407"/>
      <c r="AA936" s="407"/>
      <c r="AB936" s="407"/>
      <c r="AC936" s="407"/>
      <c r="AD936" s="407"/>
      <c r="AE936" s="407"/>
      <c r="AF936" s="407"/>
      <c r="AG936" s="407"/>
      <c r="AH936" s="407"/>
    </row>
    <row r="937">
      <c r="A937" s="407"/>
      <c r="B937" s="407"/>
      <c r="C937" s="407"/>
      <c r="D937" s="407"/>
      <c r="E937" s="407"/>
      <c r="F937" s="409"/>
      <c r="G937" s="407"/>
      <c r="H937" s="407"/>
      <c r="I937" s="409"/>
      <c r="J937" s="407"/>
      <c r="K937" s="407"/>
      <c r="L937" s="409"/>
      <c r="M937" s="407"/>
      <c r="N937" s="407"/>
      <c r="O937" s="409"/>
      <c r="P937" s="407"/>
      <c r="Q937" s="409"/>
      <c r="R937" s="407"/>
      <c r="S937" s="407"/>
      <c r="T937" s="407"/>
      <c r="U937" s="407"/>
      <c r="V937" s="407"/>
      <c r="W937" s="407"/>
      <c r="X937" s="407"/>
      <c r="Y937" s="407"/>
      <c r="Z937" s="407"/>
      <c r="AA937" s="407"/>
      <c r="AB937" s="407"/>
      <c r="AC937" s="407"/>
      <c r="AD937" s="407"/>
      <c r="AE937" s="407"/>
      <c r="AF937" s="407"/>
      <c r="AG937" s="407"/>
      <c r="AH937" s="407"/>
    </row>
    <row r="938">
      <c r="A938" s="407"/>
      <c r="B938" s="407"/>
      <c r="C938" s="407"/>
      <c r="D938" s="407"/>
      <c r="E938" s="407"/>
      <c r="F938" s="409"/>
      <c r="G938" s="407"/>
      <c r="H938" s="407"/>
      <c r="I938" s="409"/>
      <c r="J938" s="407"/>
      <c r="K938" s="407"/>
      <c r="L938" s="409"/>
      <c r="M938" s="407"/>
      <c r="N938" s="407"/>
      <c r="O938" s="409"/>
      <c r="P938" s="407"/>
      <c r="Q938" s="409"/>
      <c r="R938" s="407"/>
      <c r="S938" s="407"/>
      <c r="T938" s="407"/>
      <c r="U938" s="407"/>
      <c r="V938" s="407"/>
      <c r="W938" s="407"/>
      <c r="X938" s="407"/>
      <c r="Y938" s="407"/>
      <c r="Z938" s="407"/>
      <c r="AA938" s="407"/>
      <c r="AB938" s="407"/>
      <c r="AC938" s="407"/>
      <c r="AD938" s="407"/>
      <c r="AE938" s="407"/>
      <c r="AF938" s="407"/>
      <c r="AG938" s="407"/>
      <c r="AH938" s="407"/>
    </row>
    <row r="939">
      <c r="A939" s="407"/>
      <c r="B939" s="407"/>
      <c r="C939" s="407"/>
      <c r="D939" s="407"/>
      <c r="E939" s="407"/>
      <c r="F939" s="409"/>
      <c r="G939" s="407"/>
      <c r="H939" s="407"/>
      <c r="I939" s="409"/>
      <c r="J939" s="407"/>
      <c r="K939" s="407"/>
      <c r="L939" s="409"/>
      <c r="M939" s="407"/>
      <c r="N939" s="407"/>
      <c r="O939" s="409"/>
      <c r="P939" s="407"/>
      <c r="Q939" s="409"/>
      <c r="R939" s="407"/>
      <c r="S939" s="407"/>
      <c r="T939" s="407"/>
      <c r="U939" s="407"/>
      <c r="V939" s="407"/>
      <c r="W939" s="407"/>
      <c r="X939" s="407"/>
      <c r="Y939" s="407"/>
      <c r="Z939" s="407"/>
      <c r="AA939" s="407"/>
      <c r="AB939" s="407"/>
      <c r="AC939" s="407"/>
      <c r="AD939" s="407"/>
      <c r="AE939" s="407"/>
      <c r="AF939" s="407"/>
      <c r="AG939" s="407"/>
      <c r="AH939" s="407"/>
    </row>
    <row r="940">
      <c r="A940" s="407"/>
      <c r="B940" s="407"/>
      <c r="C940" s="407"/>
      <c r="D940" s="407"/>
      <c r="E940" s="407"/>
      <c r="F940" s="409"/>
      <c r="G940" s="407"/>
      <c r="H940" s="407"/>
      <c r="I940" s="409"/>
      <c r="J940" s="407"/>
      <c r="K940" s="407"/>
      <c r="L940" s="409"/>
      <c r="M940" s="407"/>
      <c r="N940" s="407"/>
      <c r="O940" s="409"/>
      <c r="P940" s="407"/>
      <c r="Q940" s="409"/>
      <c r="R940" s="407"/>
      <c r="S940" s="407"/>
      <c r="T940" s="407"/>
      <c r="U940" s="407"/>
      <c r="V940" s="407"/>
      <c r="W940" s="407"/>
      <c r="X940" s="407"/>
      <c r="Y940" s="407"/>
      <c r="Z940" s="407"/>
      <c r="AA940" s="407"/>
      <c r="AB940" s="407"/>
      <c r="AC940" s="407"/>
      <c r="AD940" s="407"/>
      <c r="AE940" s="407"/>
      <c r="AF940" s="407"/>
      <c r="AG940" s="407"/>
      <c r="AH940" s="407"/>
    </row>
    <row r="941">
      <c r="A941" s="407"/>
      <c r="B941" s="407"/>
      <c r="C941" s="407"/>
      <c r="D941" s="407"/>
      <c r="E941" s="407"/>
      <c r="F941" s="409"/>
      <c r="G941" s="407"/>
      <c r="H941" s="407"/>
      <c r="I941" s="409"/>
      <c r="J941" s="407"/>
      <c r="K941" s="407"/>
      <c r="L941" s="409"/>
      <c r="M941" s="407"/>
      <c r="N941" s="407"/>
      <c r="O941" s="409"/>
      <c r="P941" s="407"/>
      <c r="Q941" s="409"/>
      <c r="R941" s="407"/>
      <c r="S941" s="407"/>
      <c r="T941" s="407"/>
      <c r="U941" s="407"/>
      <c r="V941" s="407"/>
      <c r="W941" s="407"/>
      <c r="X941" s="407"/>
      <c r="Y941" s="407"/>
      <c r="Z941" s="407"/>
      <c r="AA941" s="407"/>
      <c r="AB941" s="407"/>
      <c r="AC941" s="407"/>
      <c r="AD941" s="407"/>
      <c r="AE941" s="407"/>
      <c r="AF941" s="407"/>
      <c r="AG941" s="407"/>
      <c r="AH941" s="407"/>
    </row>
    <row r="942">
      <c r="A942" s="407"/>
      <c r="B942" s="407"/>
      <c r="C942" s="407"/>
      <c r="D942" s="407"/>
      <c r="E942" s="407"/>
      <c r="F942" s="409"/>
      <c r="G942" s="407"/>
      <c r="H942" s="407"/>
      <c r="I942" s="409"/>
      <c r="J942" s="407"/>
      <c r="K942" s="407"/>
      <c r="L942" s="409"/>
      <c r="M942" s="407"/>
      <c r="N942" s="407"/>
      <c r="O942" s="409"/>
      <c r="P942" s="407"/>
      <c r="Q942" s="409"/>
      <c r="R942" s="407"/>
      <c r="S942" s="407"/>
      <c r="T942" s="407"/>
      <c r="U942" s="407"/>
      <c r="V942" s="407"/>
      <c r="W942" s="407"/>
      <c r="X942" s="407"/>
      <c r="Y942" s="407"/>
      <c r="Z942" s="407"/>
      <c r="AA942" s="407"/>
      <c r="AB942" s="407"/>
      <c r="AC942" s="407"/>
      <c r="AD942" s="407"/>
      <c r="AE942" s="407"/>
      <c r="AF942" s="407"/>
      <c r="AG942" s="407"/>
      <c r="AH942" s="407"/>
    </row>
    <row r="943">
      <c r="A943" s="407"/>
      <c r="B943" s="407"/>
      <c r="C943" s="407"/>
      <c r="D943" s="407"/>
      <c r="E943" s="407"/>
      <c r="F943" s="409"/>
      <c r="G943" s="407"/>
      <c r="H943" s="407"/>
      <c r="I943" s="409"/>
      <c r="J943" s="407"/>
      <c r="K943" s="407"/>
      <c r="L943" s="409"/>
      <c r="M943" s="407"/>
      <c r="N943" s="407"/>
      <c r="O943" s="409"/>
      <c r="P943" s="407"/>
      <c r="Q943" s="409"/>
      <c r="R943" s="407"/>
      <c r="S943" s="407"/>
      <c r="T943" s="407"/>
      <c r="U943" s="407"/>
      <c r="V943" s="407"/>
      <c r="W943" s="407"/>
      <c r="X943" s="407"/>
      <c r="Y943" s="407"/>
      <c r="Z943" s="407"/>
      <c r="AA943" s="407"/>
      <c r="AB943" s="407"/>
      <c r="AC943" s="407"/>
      <c r="AD943" s="407"/>
      <c r="AE943" s="407"/>
      <c r="AF943" s="407"/>
      <c r="AG943" s="407"/>
      <c r="AH943" s="407"/>
    </row>
    <row r="944">
      <c r="A944" s="407"/>
      <c r="B944" s="407"/>
      <c r="C944" s="407"/>
      <c r="D944" s="407"/>
      <c r="E944" s="407"/>
      <c r="F944" s="409"/>
      <c r="G944" s="407"/>
      <c r="H944" s="407"/>
      <c r="I944" s="409"/>
      <c r="J944" s="407"/>
      <c r="K944" s="407"/>
      <c r="L944" s="409"/>
      <c r="M944" s="407"/>
      <c r="N944" s="407"/>
      <c r="O944" s="409"/>
      <c r="P944" s="407"/>
      <c r="Q944" s="409"/>
      <c r="R944" s="407"/>
      <c r="S944" s="407"/>
      <c r="T944" s="407"/>
      <c r="U944" s="407"/>
      <c r="V944" s="407"/>
      <c r="W944" s="407"/>
      <c r="X944" s="407"/>
      <c r="Y944" s="407"/>
      <c r="Z944" s="407"/>
      <c r="AA944" s="407"/>
      <c r="AB944" s="407"/>
      <c r="AC944" s="407"/>
      <c r="AD944" s="407"/>
      <c r="AE944" s="407"/>
      <c r="AF944" s="407"/>
      <c r="AG944" s="407"/>
      <c r="AH944" s="407"/>
    </row>
    <row r="945">
      <c r="A945" s="407"/>
      <c r="B945" s="407"/>
      <c r="C945" s="407"/>
      <c r="D945" s="407"/>
      <c r="E945" s="407"/>
      <c r="F945" s="409"/>
      <c r="G945" s="407"/>
      <c r="H945" s="407"/>
      <c r="I945" s="409"/>
      <c r="J945" s="407"/>
      <c r="K945" s="407"/>
      <c r="L945" s="409"/>
      <c r="M945" s="407"/>
      <c r="N945" s="407"/>
      <c r="O945" s="409"/>
      <c r="P945" s="407"/>
      <c r="Q945" s="409"/>
      <c r="R945" s="407"/>
      <c r="S945" s="407"/>
      <c r="T945" s="407"/>
      <c r="U945" s="407"/>
      <c r="V945" s="407"/>
      <c r="W945" s="407"/>
      <c r="X945" s="407"/>
      <c r="Y945" s="407"/>
      <c r="Z945" s="407"/>
      <c r="AA945" s="407"/>
      <c r="AB945" s="407"/>
      <c r="AC945" s="407"/>
      <c r="AD945" s="407"/>
      <c r="AE945" s="407"/>
      <c r="AF945" s="407"/>
      <c r="AG945" s="407"/>
      <c r="AH945" s="407"/>
    </row>
    <row r="946">
      <c r="A946" s="407"/>
      <c r="B946" s="407"/>
      <c r="C946" s="407"/>
      <c r="D946" s="407"/>
      <c r="E946" s="407"/>
      <c r="F946" s="409"/>
      <c r="G946" s="407"/>
      <c r="H946" s="407"/>
      <c r="I946" s="409"/>
      <c r="J946" s="407"/>
      <c r="K946" s="407"/>
      <c r="L946" s="409"/>
      <c r="M946" s="407"/>
      <c r="N946" s="407"/>
      <c r="O946" s="409"/>
      <c r="P946" s="407"/>
      <c r="Q946" s="409"/>
      <c r="R946" s="407"/>
      <c r="S946" s="407"/>
      <c r="T946" s="407"/>
      <c r="U946" s="407"/>
      <c r="V946" s="407"/>
      <c r="W946" s="407"/>
      <c r="X946" s="407"/>
      <c r="Y946" s="407"/>
      <c r="Z946" s="407"/>
      <c r="AA946" s="407"/>
      <c r="AB946" s="407"/>
      <c r="AC946" s="407"/>
      <c r="AD946" s="407"/>
      <c r="AE946" s="407"/>
      <c r="AF946" s="407"/>
      <c r="AG946" s="407"/>
      <c r="AH946" s="407"/>
    </row>
    <row r="947">
      <c r="A947" s="407"/>
      <c r="B947" s="407"/>
      <c r="C947" s="407"/>
      <c r="D947" s="407"/>
      <c r="E947" s="407"/>
      <c r="F947" s="409"/>
      <c r="G947" s="407"/>
      <c r="H947" s="407"/>
      <c r="I947" s="409"/>
      <c r="J947" s="407"/>
      <c r="K947" s="407"/>
      <c r="L947" s="409"/>
      <c r="M947" s="407"/>
      <c r="N947" s="407"/>
      <c r="O947" s="409"/>
      <c r="P947" s="407"/>
      <c r="Q947" s="409"/>
      <c r="R947" s="407"/>
      <c r="S947" s="407"/>
      <c r="T947" s="407"/>
      <c r="U947" s="407"/>
      <c r="V947" s="407"/>
      <c r="W947" s="407"/>
      <c r="X947" s="407"/>
      <c r="Y947" s="407"/>
      <c r="Z947" s="407"/>
      <c r="AA947" s="407"/>
      <c r="AB947" s="407"/>
      <c r="AC947" s="407"/>
      <c r="AD947" s="407"/>
      <c r="AE947" s="407"/>
      <c r="AF947" s="407"/>
      <c r="AG947" s="407"/>
      <c r="AH947" s="407"/>
    </row>
    <row r="948">
      <c r="A948" s="407"/>
      <c r="B948" s="407"/>
      <c r="C948" s="407"/>
      <c r="D948" s="407"/>
      <c r="E948" s="407"/>
      <c r="F948" s="409"/>
      <c r="G948" s="407"/>
      <c r="H948" s="407"/>
      <c r="I948" s="409"/>
      <c r="J948" s="407"/>
      <c r="K948" s="407"/>
      <c r="L948" s="409"/>
      <c r="M948" s="407"/>
      <c r="N948" s="407"/>
      <c r="O948" s="409"/>
      <c r="P948" s="407"/>
      <c r="Q948" s="409"/>
      <c r="R948" s="407"/>
      <c r="S948" s="407"/>
      <c r="T948" s="407"/>
      <c r="U948" s="407"/>
      <c r="V948" s="407"/>
      <c r="W948" s="407"/>
      <c r="X948" s="407"/>
      <c r="Y948" s="407"/>
      <c r="Z948" s="407"/>
      <c r="AA948" s="407"/>
      <c r="AB948" s="407"/>
      <c r="AC948" s="407"/>
      <c r="AD948" s="407"/>
      <c r="AE948" s="407"/>
      <c r="AF948" s="407"/>
      <c r="AG948" s="407"/>
      <c r="AH948" s="407"/>
    </row>
    <row r="949">
      <c r="A949" s="407"/>
      <c r="B949" s="407"/>
      <c r="C949" s="407"/>
      <c r="D949" s="407"/>
      <c r="E949" s="407"/>
      <c r="F949" s="409"/>
      <c r="G949" s="407"/>
      <c r="H949" s="407"/>
      <c r="I949" s="409"/>
      <c r="J949" s="407"/>
      <c r="K949" s="407"/>
      <c r="L949" s="409"/>
      <c r="M949" s="407"/>
      <c r="N949" s="407"/>
      <c r="O949" s="409"/>
      <c r="P949" s="407"/>
      <c r="Q949" s="409"/>
      <c r="R949" s="407"/>
      <c r="S949" s="407"/>
      <c r="T949" s="407"/>
      <c r="U949" s="407"/>
      <c r="V949" s="407"/>
      <c r="W949" s="407"/>
      <c r="X949" s="407"/>
      <c r="Y949" s="407"/>
      <c r="Z949" s="407"/>
      <c r="AA949" s="407"/>
      <c r="AB949" s="407"/>
      <c r="AC949" s="407"/>
      <c r="AD949" s="407"/>
      <c r="AE949" s="407"/>
      <c r="AF949" s="407"/>
      <c r="AG949" s="407"/>
      <c r="AH949" s="407"/>
    </row>
    <row r="950">
      <c r="A950" s="407"/>
      <c r="B950" s="407"/>
      <c r="C950" s="407"/>
      <c r="D950" s="407"/>
      <c r="E950" s="407"/>
      <c r="F950" s="409"/>
      <c r="G950" s="407"/>
      <c r="H950" s="407"/>
      <c r="I950" s="409"/>
      <c r="J950" s="407"/>
      <c r="K950" s="407"/>
      <c r="L950" s="409"/>
      <c r="M950" s="407"/>
      <c r="N950" s="407"/>
      <c r="O950" s="409"/>
      <c r="P950" s="407"/>
      <c r="Q950" s="409"/>
      <c r="R950" s="407"/>
      <c r="S950" s="407"/>
      <c r="T950" s="407"/>
      <c r="U950" s="407"/>
      <c r="V950" s="407"/>
      <c r="W950" s="407"/>
      <c r="X950" s="407"/>
      <c r="Y950" s="407"/>
      <c r="Z950" s="407"/>
      <c r="AA950" s="407"/>
      <c r="AB950" s="407"/>
      <c r="AC950" s="407"/>
      <c r="AD950" s="407"/>
      <c r="AE950" s="407"/>
      <c r="AF950" s="407"/>
      <c r="AG950" s="407"/>
      <c r="AH950" s="407"/>
    </row>
    <row r="951">
      <c r="A951" s="407"/>
      <c r="B951" s="407"/>
      <c r="C951" s="407"/>
      <c r="D951" s="407"/>
      <c r="E951" s="407"/>
      <c r="F951" s="409"/>
      <c r="G951" s="407"/>
      <c r="H951" s="407"/>
      <c r="I951" s="409"/>
      <c r="J951" s="407"/>
      <c r="K951" s="407"/>
      <c r="L951" s="409"/>
      <c r="M951" s="407"/>
      <c r="N951" s="407"/>
      <c r="O951" s="409"/>
      <c r="P951" s="407"/>
      <c r="Q951" s="409"/>
      <c r="R951" s="407"/>
      <c r="S951" s="407"/>
      <c r="T951" s="407"/>
      <c r="U951" s="407"/>
      <c r="V951" s="407"/>
      <c r="W951" s="407"/>
      <c r="X951" s="407"/>
      <c r="Y951" s="407"/>
      <c r="Z951" s="407"/>
      <c r="AA951" s="407"/>
      <c r="AB951" s="407"/>
      <c r="AC951" s="407"/>
      <c r="AD951" s="407"/>
      <c r="AE951" s="407"/>
      <c r="AF951" s="407"/>
      <c r="AG951" s="407"/>
      <c r="AH951" s="407"/>
    </row>
    <row r="952">
      <c r="A952" s="407"/>
      <c r="B952" s="407"/>
      <c r="C952" s="407"/>
      <c r="D952" s="407"/>
      <c r="E952" s="407"/>
      <c r="F952" s="409"/>
      <c r="G952" s="407"/>
      <c r="H952" s="407"/>
      <c r="I952" s="409"/>
      <c r="J952" s="407"/>
      <c r="K952" s="407"/>
      <c r="L952" s="409"/>
      <c r="M952" s="407"/>
      <c r="N952" s="407"/>
      <c r="O952" s="409"/>
      <c r="P952" s="407"/>
      <c r="Q952" s="409"/>
      <c r="R952" s="407"/>
      <c r="S952" s="407"/>
      <c r="T952" s="407"/>
      <c r="U952" s="407"/>
      <c r="V952" s="407"/>
      <c r="W952" s="407"/>
      <c r="X952" s="407"/>
      <c r="Y952" s="407"/>
      <c r="Z952" s="407"/>
      <c r="AA952" s="407"/>
      <c r="AB952" s="407"/>
      <c r="AC952" s="407"/>
      <c r="AD952" s="407"/>
      <c r="AE952" s="407"/>
      <c r="AF952" s="407"/>
      <c r="AG952" s="407"/>
      <c r="AH952" s="407"/>
    </row>
    <row r="953">
      <c r="A953" s="407"/>
      <c r="B953" s="407"/>
      <c r="C953" s="407"/>
      <c r="D953" s="407"/>
      <c r="E953" s="407"/>
      <c r="F953" s="409"/>
      <c r="G953" s="407"/>
      <c r="H953" s="407"/>
      <c r="I953" s="409"/>
      <c r="J953" s="407"/>
      <c r="K953" s="407"/>
      <c r="L953" s="409"/>
      <c r="M953" s="407"/>
      <c r="N953" s="407"/>
      <c r="O953" s="409"/>
      <c r="P953" s="407"/>
      <c r="Q953" s="409"/>
      <c r="R953" s="407"/>
      <c r="S953" s="407"/>
      <c r="T953" s="407"/>
      <c r="U953" s="407"/>
      <c r="V953" s="407"/>
      <c r="W953" s="407"/>
      <c r="X953" s="407"/>
      <c r="Y953" s="407"/>
      <c r="Z953" s="407"/>
      <c r="AA953" s="407"/>
      <c r="AB953" s="407"/>
      <c r="AC953" s="407"/>
      <c r="AD953" s="407"/>
      <c r="AE953" s="407"/>
      <c r="AF953" s="407"/>
      <c r="AG953" s="407"/>
      <c r="AH953" s="407"/>
    </row>
    <row r="954">
      <c r="A954" s="407"/>
      <c r="B954" s="407"/>
      <c r="C954" s="407"/>
      <c r="D954" s="407"/>
      <c r="E954" s="407"/>
      <c r="F954" s="409"/>
      <c r="G954" s="407"/>
      <c r="H954" s="407"/>
      <c r="I954" s="409"/>
      <c r="J954" s="407"/>
      <c r="K954" s="407"/>
      <c r="L954" s="409"/>
      <c r="M954" s="407"/>
      <c r="N954" s="407"/>
      <c r="O954" s="409"/>
      <c r="P954" s="407"/>
      <c r="Q954" s="409"/>
      <c r="R954" s="407"/>
      <c r="S954" s="407"/>
      <c r="T954" s="407"/>
      <c r="U954" s="407"/>
      <c r="V954" s="407"/>
      <c r="W954" s="407"/>
      <c r="X954" s="407"/>
      <c r="Y954" s="407"/>
      <c r="Z954" s="407"/>
      <c r="AA954" s="407"/>
      <c r="AB954" s="407"/>
      <c r="AC954" s="407"/>
      <c r="AD954" s="407"/>
      <c r="AE954" s="407"/>
      <c r="AF954" s="407"/>
      <c r="AG954" s="407"/>
      <c r="AH954" s="407"/>
    </row>
    <row r="955">
      <c r="A955" s="407"/>
      <c r="B955" s="407"/>
      <c r="C955" s="407"/>
      <c r="D955" s="407"/>
      <c r="E955" s="407"/>
      <c r="F955" s="409"/>
      <c r="G955" s="407"/>
      <c r="H955" s="407"/>
      <c r="I955" s="409"/>
      <c r="J955" s="407"/>
      <c r="K955" s="407"/>
      <c r="L955" s="409"/>
      <c r="M955" s="407"/>
      <c r="N955" s="407"/>
      <c r="O955" s="409"/>
      <c r="P955" s="407"/>
      <c r="Q955" s="409"/>
      <c r="R955" s="407"/>
      <c r="S955" s="407"/>
      <c r="T955" s="407"/>
      <c r="U955" s="407"/>
      <c r="V955" s="407"/>
      <c r="W955" s="407"/>
      <c r="X955" s="407"/>
      <c r="Y955" s="407"/>
      <c r="Z955" s="407"/>
      <c r="AA955" s="407"/>
      <c r="AB955" s="407"/>
      <c r="AC955" s="407"/>
      <c r="AD955" s="407"/>
      <c r="AE955" s="407"/>
      <c r="AF955" s="407"/>
      <c r="AG955" s="407"/>
      <c r="AH955" s="407"/>
    </row>
    <row r="956">
      <c r="A956" s="407"/>
      <c r="B956" s="407"/>
      <c r="C956" s="407"/>
      <c r="D956" s="407"/>
      <c r="E956" s="407"/>
      <c r="F956" s="409"/>
      <c r="G956" s="407"/>
      <c r="H956" s="407"/>
      <c r="I956" s="409"/>
      <c r="J956" s="407"/>
      <c r="K956" s="407"/>
      <c r="L956" s="409"/>
      <c r="M956" s="407"/>
      <c r="N956" s="407"/>
      <c r="O956" s="409"/>
      <c r="P956" s="407"/>
      <c r="Q956" s="409"/>
      <c r="R956" s="407"/>
      <c r="S956" s="407"/>
      <c r="T956" s="407"/>
      <c r="U956" s="407"/>
      <c r="V956" s="407"/>
      <c r="W956" s="407"/>
      <c r="X956" s="407"/>
      <c r="Y956" s="407"/>
      <c r="Z956" s="407"/>
      <c r="AA956" s="407"/>
      <c r="AB956" s="407"/>
      <c r="AC956" s="407"/>
      <c r="AD956" s="407"/>
      <c r="AE956" s="407"/>
      <c r="AF956" s="407"/>
      <c r="AG956" s="407"/>
      <c r="AH956" s="407"/>
    </row>
    <row r="957">
      <c r="A957" s="407"/>
      <c r="B957" s="407"/>
      <c r="C957" s="407"/>
      <c r="D957" s="407"/>
      <c r="E957" s="407"/>
      <c r="F957" s="409"/>
      <c r="G957" s="407"/>
      <c r="H957" s="407"/>
      <c r="I957" s="409"/>
      <c r="J957" s="407"/>
      <c r="K957" s="407"/>
      <c r="L957" s="409"/>
      <c r="M957" s="407"/>
      <c r="N957" s="407"/>
      <c r="O957" s="409"/>
      <c r="P957" s="407"/>
      <c r="Q957" s="409"/>
      <c r="R957" s="407"/>
      <c r="S957" s="407"/>
      <c r="T957" s="407"/>
      <c r="U957" s="407"/>
      <c r="V957" s="407"/>
      <c r="W957" s="407"/>
      <c r="X957" s="407"/>
      <c r="Y957" s="407"/>
      <c r="Z957" s="407"/>
      <c r="AA957" s="407"/>
      <c r="AB957" s="407"/>
      <c r="AC957" s="407"/>
      <c r="AD957" s="407"/>
      <c r="AE957" s="407"/>
      <c r="AF957" s="407"/>
      <c r="AG957" s="407"/>
      <c r="AH957" s="407"/>
    </row>
    <row r="958">
      <c r="A958" s="407"/>
      <c r="B958" s="407"/>
      <c r="C958" s="407"/>
      <c r="D958" s="407"/>
      <c r="E958" s="407"/>
      <c r="F958" s="409"/>
      <c r="G958" s="407"/>
      <c r="H958" s="407"/>
      <c r="I958" s="409"/>
      <c r="J958" s="407"/>
      <c r="K958" s="407"/>
      <c r="L958" s="409"/>
      <c r="M958" s="407"/>
      <c r="N958" s="407"/>
      <c r="O958" s="409"/>
      <c r="P958" s="407"/>
      <c r="Q958" s="409"/>
      <c r="R958" s="407"/>
      <c r="S958" s="407"/>
      <c r="T958" s="407"/>
      <c r="U958" s="407"/>
      <c r="V958" s="407"/>
      <c r="W958" s="407"/>
      <c r="X958" s="407"/>
      <c r="Y958" s="407"/>
      <c r="Z958" s="407"/>
      <c r="AA958" s="407"/>
      <c r="AB958" s="407"/>
      <c r="AC958" s="407"/>
      <c r="AD958" s="407"/>
      <c r="AE958" s="407"/>
      <c r="AF958" s="407"/>
      <c r="AG958" s="407"/>
      <c r="AH958" s="407"/>
    </row>
    <row r="959">
      <c r="A959" s="407"/>
      <c r="B959" s="407"/>
      <c r="C959" s="407"/>
      <c r="D959" s="407"/>
      <c r="E959" s="407"/>
      <c r="F959" s="409"/>
      <c r="G959" s="407"/>
      <c r="H959" s="407"/>
      <c r="I959" s="409"/>
      <c r="J959" s="407"/>
      <c r="K959" s="407"/>
      <c r="L959" s="409"/>
      <c r="M959" s="407"/>
      <c r="N959" s="407"/>
      <c r="O959" s="409"/>
      <c r="P959" s="407"/>
      <c r="Q959" s="409"/>
      <c r="R959" s="407"/>
      <c r="S959" s="407"/>
      <c r="T959" s="407"/>
      <c r="U959" s="407"/>
      <c r="V959" s="407"/>
      <c r="W959" s="407"/>
      <c r="X959" s="407"/>
      <c r="Y959" s="407"/>
      <c r="Z959" s="407"/>
      <c r="AA959" s="407"/>
      <c r="AB959" s="407"/>
      <c r="AC959" s="407"/>
      <c r="AD959" s="407"/>
      <c r="AE959" s="407"/>
      <c r="AF959" s="407"/>
      <c r="AG959" s="407"/>
      <c r="AH959" s="407"/>
    </row>
    <row r="960">
      <c r="A960" s="407"/>
      <c r="B960" s="407"/>
      <c r="C960" s="407"/>
      <c r="D960" s="407"/>
      <c r="E960" s="407"/>
      <c r="F960" s="409"/>
      <c r="G960" s="407"/>
      <c r="H960" s="407"/>
      <c r="I960" s="409"/>
      <c r="J960" s="407"/>
      <c r="K960" s="407"/>
      <c r="L960" s="409"/>
      <c r="M960" s="407"/>
      <c r="N960" s="407"/>
      <c r="O960" s="409"/>
      <c r="P960" s="407"/>
      <c r="Q960" s="409"/>
      <c r="R960" s="407"/>
      <c r="S960" s="407"/>
      <c r="T960" s="407"/>
      <c r="U960" s="407"/>
      <c r="V960" s="407"/>
      <c r="W960" s="407"/>
      <c r="X960" s="407"/>
      <c r="Y960" s="407"/>
      <c r="Z960" s="407"/>
      <c r="AA960" s="407"/>
      <c r="AB960" s="407"/>
      <c r="AC960" s="407"/>
      <c r="AD960" s="407"/>
      <c r="AE960" s="407"/>
      <c r="AF960" s="407"/>
      <c r="AG960" s="407"/>
      <c r="AH960" s="407"/>
    </row>
    <row r="961">
      <c r="A961" s="407"/>
      <c r="B961" s="407"/>
      <c r="C961" s="407"/>
      <c r="D961" s="407"/>
      <c r="E961" s="407"/>
      <c r="F961" s="409"/>
      <c r="G961" s="407"/>
      <c r="H961" s="407"/>
      <c r="I961" s="409"/>
      <c r="J961" s="407"/>
      <c r="K961" s="407"/>
      <c r="L961" s="409"/>
      <c r="M961" s="407"/>
      <c r="N961" s="407"/>
      <c r="O961" s="409"/>
      <c r="P961" s="407"/>
      <c r="Q961" s="409"/>
      <c r="R961" s="407"/>
      <c r="S961" s="407"/>
      <c r="T961" s="407"/>
      <c r="U961" s="407"/>
      <c r="V961" s="407"/>
      <c r="W961" s="407"/>
      <c r="X961" s="407"/>
      <c r="Y961" s="407"/>
      <c r="Z961" s="407"/>
      <c r="AA961" s="407"/>
      <c r="AB961" s="407"/>
      <c r="AC961" s="407"/>
      <c r="AD961" s="407"/>
      <c r="AE961" s="407"/>
      <c r="AF961" s="407"/>
      <c r="AG961" s="407"/>
      <c r="AH961" s="407"/>
    </row>
    <row r="962">
      <c r="A962" s="407"/>
      <c r="B962" s="407"/>
      <c r="C962" s="407"/>
      <c r="D962" s="407"/>
      <c r="E962" s="407"/>
      <c r="F962" s="409"/>
      <c r="G962" s="407"/>
      <c r="H962" s="407"/>
      <c r="I962" s="409"/>
      <c r="J962" s="407"/>
      <c r="K962" s="407"/>
      <c r="L962" s="409"/>
      <c r="M962" s="407"/>
      <c r="N962" s="407"/>
      <c r="O962" s="409"/>
      <c r="P962" s="407"/>
      <c r="Q962" s="409"/>
      <c r="R962" s="407"/>
      <c r="S962" s="407"/>
      <c r="T962" s="407"/>
      <c r="U962" s="407"/>
      <c r="V962" s="407"/>
      <c r="W962" s="407"/>
      <c r="X962" s="407"/>
      <c r="Y962" s="407"/>
      <c r="Z962" s="407"/>
      <c r="AA962" s="407"/>
      <c r="AB962" s="407"/>
      <c r="AC962" s="407"/>
      <c r="AD962" s="407"/>
      <c r="AE962" s="407"/>
      <c r="AF962" s="407"/>
      <c r="AG962" s="407"/>
      <c r="AH962" s="407"/>
    </row>
    <row r="963">
      <c r="A963" s="407"/>
      <c r="B963" s="407"/>
      <c r="C963" s="407"/>
      <c r="D963" s="407"/>
      <c r="E963" s="407"/>
      <c r="F963" s="409"/>
      <c r="G963" s="407"/>
      <c r="H963" s="407"/>
      <c r="I963" s="409"/>
      <c r="J963" s="407"/>
      <c r="K963" s="407"/>
      <c r="L963" s="409"/>
      <c r="M963" s="407"/>
      <c r="N963" s="407"/>
      <c r="O963" s="409"/>
      <c r="P963" s="407"/>
      <c r="Q963" s="409"/>
      <c r="R963" s="407"/>
      <c r="S963" s="407"/>
      <c r="T963" s="407"/>
      <c r="U963" s="407"/>
      <c r="V963" s="407"/>
      <c r="W963" s="407"/>
      <c r="X963" s="407"/>
      <c r="Y963" s="407"/>
      <c r="Z963" s="407"/>
      <c r="AA963" s="407"/>
      <c r="AB963" s="407"/>
      <c r="AC963" s="407"/>
      <c r="AD963" s="407"/>
      <c r="AE963" s="407"/>
      <c r="AF963" s="407"/>
      <c r="AG963" s="407"/>
      <c r="AH963" s="407"/>
    </row>
    <row r="964">
      <c r="A964" s="407"/>
      <c r="B964" s="407"/>
      <c r="C964" s="407"/>
      <c r="D964" s="407"/>
      <c r="E964" s="407"/>
      <c r="F964" s="409"/>
      <c r="G964" s="407"/>
      <c r="H964" s="407"/>
      <c r="I964" s="409"/>
      <c r="J964" s="407"/>
      <c r="K964" s="407"/>
      <c r="L964" s="409"/>
      <c r="M964" s="407"/>
      <c r="N964" s="407"/>
      <c r="O964" s="409"/>
      <c r="P964" s="407"/>
      <c r="Q964" s="409"/>
      <c r="R964" s="407"/>
      <c r="S964" s="407"/>
      <c r="T964" s="407"/>
      <c r="U964" s="407"/>
      <c r="V964" s="407"/>
      <c r="W964" s="407"/>
      <c r="X964" s="407"/>
      <c r="Y964" s="407"/>
      <c r="Z964" s="407"/>
      <c r="AA964" s="407"/>
      <c r="AB964" s="407"/>
      <c r="AC964" s="407"/>
      <c r="AD964" s="407"/>
      <c r="AE964" s="407"/>
      <c r="AF964" s="407"/>
      <c r="AG964" s="407"/>
      <c r="AH964" s="407"/>
    </row>
    <row r="965">
      <c r="A965" s="407"/>
      <c r="B965" s="407"/>
      <c r="C965" s="407"/>
      <c r="D965" s="407"/>
      <c r="E965" s="407"/>
      <c r="F965" s="409"/>
      <c r="G965" s="407"/>
      <c r="H965" s="407"/>
      <c r="I965" s="409"/>
      <c r="J965" s="407"/>
      <c r="K965" s="407"/>
      <c r="L965" s="409"/>
      <c r="M965" s="407"/>
      <c r="N965" s="407"/>
      <c r="O965" s="409"/>
      <c r="P965" s="407"/>
      <c r="Q965" s="409"/>
      <c r="R965" s="407"/>
      <c r="S965" s="407"/>
      <c r="T965" s="407"/>
      <c r="U965" s="407"/>
      <c r="V965" s="407"/>
      <c r="W965" s="407"/>
      <c r="X965" s="407"/>
      <c r="Y965" s="407"/>
      <c r="Z965" s="407"/>
      <c r="AA965" s="407"/>
      <c r="AB965" s="407"/>
      <c r="AC965" s="407"/>
      <c r="AD965" s="407"/>
      <c r="AE965" s="407"/>
      <c r="AF965" s="407"/>
      <c r="AG965" s="407"/>
      <c r="AH965" s="407"/>
    </row>
    <row r="966">
      <c r="A966" s="407"/>
      <c r="B966" s="407"/>
      <c r="C966" s="407"/>
      <c r="D966" s="407"/>
      <c r="E966" s="407"/>
      <c r="F966" s="409"/>
      <c r="G966" s="407"/>
      <c r="H966" s="407"/>
      <c r="I966" s="409"/>
      <c r="J966" s="407"/>
      <c r="K966" s="407"/>
      <c r="L966" s="409"/>
      <c r="M966" s="407"/>
      <c r="N966" s="407"/>
      <c r="O966" s="409"/>
      <c r="P966" s="407"/>
      <c r="Q966" s="409"/>
      <c r="R966" s="407"/>
      <c r="S966" s="407"/>
      <c r="T966" s="407"/>
      <c r="U966" s="407"/>
      <c r="V966" s="407"/>
      <c r="W966" s="407"/>
      <c r="X966" s="407"/>
      <c r="Y966" s="407"/>
      <c r="Z966" s="407"/>
      <c r="AA966" s="407"/>
      <c r="AB966" s="407"/>
      <c r="AC966" s="407"/>
      <c r="AD966" s="407"/>
      <c r="AE966" s="407"/>
      <c r="AF966" s="407"/>
      <c r="AG966" s="407"/>
      <c r="AH966" s="407"/>
    </row>
    <row r="967">
      <c r="A967" s="407"/>
      <c r="B967" s="407"/>
      <c r="C967" s="407"/>
      <c r="D967" s="407"/>
      <c r="E967" s="407"/>
      <c r="F967" s="409"/>
      <c r="G967" s="407"/>
      <c r="H967" s="407"/>
      <c r="I967" s="409"/>
      <c r="J967" s="407"/>
      <c r="K967" s="407"/>
      <c r="L967" s="409"/>
      <c r="M967" s="407"/>
      <c r="N967" s="407"/>
      <c r="O967" s="409"/>
      <c r="P967" s="407"/>
      <c r="Q967" s="409"/>
      <c r="R967" s="407"/>
      <c r="S967" s="407"/>
      <c r="T967" s="407"/>
      <c r="U967" s="407"/>
      <c r="V967" s="407"/>
      <c r="W967" s="407"/>
      <c r="X967" s="407"/>
      <c r="Y967" s="407"/>
      <c r="Z967" s="407"/>
      <c r="AA967" s="407"/>
      <c r="AB967" s="407"/>
      <c r="AC967" s="407"/>
      <c r="AD967" s="407"/>
      <c r="AE967" s="407"/>
      <c r="AF967" s="407"/>
      <c r="AG967" s="407"/>
      <c r="AH967" s="407"/>
    </row>
    <row r="968">
      <c r="A968" s="407"/>
      <c r="B968" s="407"/>
      <c r="C968" s="407"/>
      <c r="D968" s="407"/>
      <c r="E968" s="407"/>
      <c r="F968" s="409"/>
      <c r="G968" s="407"/>
      <c r="H968" s="407"/>
      <c r="I968" s="409"/>
      <c r="J968" s="407"/>
      <c r="K968" s="407"/>
      <c r="L968" s="409"/>
      <c r="M968" s="407"/>
      <c r="N968" s="407"/>
      <c r="O968" s="409"/>
      <c r="P968" s="407"/>
      <c r="Q968" s="409"/>
      <c r="R968" s="407"/>
      <c r="S968" s="407"/>
      <c r="T968" s="407"/>
      <c r="U968" s="407"/>
      <c r="V968" s="407"/>
      <c r="W968" s="407"/>
      <c r="X968" s="407"/>
      <c r="Y968" s="407"/>
      <c r="Z968" s="407"/>
      <c r="AA968" s="407"/>
      <c r="AB968" s="407"/>
      <c r="AC968" s="407"/>
      <c r="AD968" s="407"/>
      <c r="AE968" s="407"/>
      <c r="AF968" s="407"/>
      <c r="AG968" s="407"/>
      <c r="AH968" s="407"/>
    </row>
    <row r="969">
      <c r="A969" s="407"/>
      <c r="B969" s="407"/>
      <c r="C969" s="407"/>
      <c r="D969" s="407"/>
      <c r="E969" s="407"/>
      <c r="F969" s="409"/>
      <c r="G969" s="407"/>
      <c r="H969" s="407"/>
      <c r="I969" s="409"/>
      <c r="J969" s="407"/>
      <c r="K969" s="407"/>
      <c r="L969" s="409"/>
      <c r="M969" s="407"/>
      <c r="N969" s="407"/>
      <c r="O969" s="409"/>
      <c r="P969" s="407"/>
      <c r="Q969" s="409"/>
      <c r="R969" s="407"/>
      <c r="S969" s="407"/>
      <c r="T969" s="407"/>
      <c r="U969" s="407"/>
      <c r="V969" s="407"/>
      <c r="W969" s="407"/>
      <c r="X969" s="407"/>
      <c r="Y969" s="407"/>
      <c r="Z969" s="407"/>
      <c r="AA969" s="407"/>
      <c r="AB969" s="407"/>
      <c r="AC969" s="407"/>
      <c r="AD969" s="407"/>
      <c r="AE969" s="407"/>
      <c r="AF969" s="407"/>
      <c r="AG969" s="407"/>
      <c r="AH969" s="407"/>
    </row>
    <row r="970">
      <c r="A970" s="407"/>
      <c r="B970" s="407"/>
      <c r="C970" s="407"/>
      <c r="D970" s="407"/>
      <c r="E970" s="407"/>
      <c r="F970" s="409"/>
      <c r="G970" s="407"/>
      <c r="H970" s="407"/>
      <c r="I970" s="409"/>
      <c r="J970" s="407"/>
      <c r="K970" s="407"/>
      <c r="L970" s="409"/>
      <c r="M970" s="407"/>
      <c r="N970" s="407"/>
      <c r="O970" s="409"/>
      <c r="P970" s="407"/>
      <c r="Q970" s="409"/>
      <c r="R970" s="407"/>
      <c r="S970" s="407"/>
      <c r="T970" s="407"/>
      <c r="U970" s="407"/>
      <c r="V970" s="407"/>
      <c r="W970" s="407"/>
      <c r="X970" s="407"/>
      <c r="Y970" s="407"/>
      <c r="Z970" s="407"/>
      <c r="AA970" s="407"/>
      <c r="AB970" s="407"/>
      <c r="AC970" s="407"/>
      <c r="AD970" s="407"/>
      <c r="AE970" s="407"/>
      <c r="AF970" s="407"/>
      <c r="AG970" s="407"/>
      <c r="AH970" s="407"/>
    </row>
    <row r="971">
      <c r="A971" s="407"/>
      <c r="B971" s="407"/>
      <c r="C971" s="407"/>
      <c r="D971" s="407"/>
      <c r="E971" s="407"/>
      <c r="F971" s="409"/>
      <c r="G971" s="407"/>
      <c r="H971" s="407"/>
      <c r="I971" s="409"/>
      <c r="J971" s="407"/>
      <c r="K971" s="407"/>
      <c r="L971" s="409"/>
      <c r="M971" s="407"/>
      <c r="N971" s="407"/>
      <c r="O971" s="409"/>
      <c r="P971" s="407"/>
      <c r="Q971" s="409"/>
      <c r="R971" s="407"/>
      <c r="S971" s="407"/>
      <c r="T971" s="407"/>
      <c r="U971" s="407"/>
      <c r="V971" s="407"/>
      <c r="W971" s="407"/>
      <c r="X971" s="407"/>
      <c r="Y971" s="407"/>
      <c r="Z971" s="407"/>
      <c r="AA971" s="407"/>
      <c r="AB971" s="407"/>
      <c r="AC971" s="407"/>
      <c r="AD971" s="407"/>
      <c r="AE971" s="407"/>
      <c r="AF971" s="407"/>
      <c r="AG971" s="407"/>
      <c r="AH971" s="407"/>
    </row>
    <row r="972">
      <c r="A972" s="407"/>
      <c r="B972" s="407"/>
      <c r="C972" s="407"/>
      <c r="D972" s="407"/>
      <c r="E972" s="407"/>
      <c r="F972" s="409"/>
      <c r="G972" s="407"/>
      <c r="H972" s="407"/>
      <c r="I972" s="409"/>
      <c r="J972" s="407"/>
      <c r="K972" s="407"/>
      <c r="L972" s="409"/>
      <c r="M972" s="407"/>
      <c r="N972" s="407"/>
      <c r="O972" s="409"/>
      <c r="P972" s="407"/>
      <c r="Q972" s="409"/>
      <c r="R972" s="407"/>
      <c r="S972" s="407"/>
      <c r="T972" s="407"/>
      <c r="U972" s="407"/>
      <c r="V972" s="407"/>
      <c r="W972" s="407"/>
      <c r="X972" s="407"/>
      <c r="Y972" s="407"/>
      <c r="Z972" s="407"/>
      <c r="AA972" s="407"/>
      <c r="AB972" s="407"/>
      <c r="AC972" s="407"/>
      <c r="AD972" s="407"/>
      <c r="AE972" s="407"/>
      <c r="AF972" s="407"/>
      <c r="AG972" s="407"/>
      <c r="AH972" s="407"/>
    </row>
    <row r="973">
      <c r="A973" s="407"/>
      <c r="B973" s="407"/>
      <c r="C973" s="407"/>
      <c r="D973" s="407"/>
      <c r="E973" s="407"/>
      <c r="F973" s="409"/>
      <c r="G973" s="407"/>
      <c r="H973" s="407"/>
      <c r="I973" s="409"/>
      <c r="J973" s="407"/>
      <c r="K973" s="407"/>
      <c r="L973" s="409"/>
      <c r="M973" s="407"/>
      <c r="N973" s="407"/>
      <c r="O973" s="409"/>
      <c r="P973" s="407"/>
      <c r="Q973" s="409"/>
      <c r="R973" s="407"/>
      <c r="S973" s="407"/>
      <c r="T973" s="407"/>
      <c r="U973" s="407"/>
      <c r="V973" s="407"/>
      <c r="W973" s="407"/>
      <c r="X973" s="407"/>
      <c r="Y973" s="407"/>
      <c r="Z973" s="407"/>
      <c r="AA973" s="407"/>
      <c r="AB973" s="407"/>
      <c r="AC973" s="407"/>
      <c r="AD973" s="407"/>
      <c r="AE973" s="407"/>
      <c r="AF973" s="407"/>
      <c r="AG973" s="407"/>
      <c r="AH973" s="407"/>
    </row>
    <row r="974">
      <c r="A974" s="407"/>
      <c r="B974" s="407"/>
      <c r="C974" s="407"/>
      <c r="D974" s="407"/>
      <c r="E974" s="407"/>
      <c r="F974" s="409"/>
      <c r="G974" s="407"/>
      <c r="H974" s="407"/>
      <c r="I974" s="409"/>
      <c r="J974" s="407"/>
      <c r="K974" s="407"/>
      <c r="L974" s="409"/>
      <c r="M974" s="407"/>
      <c r="N974" s="407"/>
      <c r="O974" s="409"/>
      <c r="P974" s="407"/>
      <c r="Q974" s="409"/>
      <c r="R974" s="407"/>
      <c r="S974" s="407"/>
      <c r="T974" s="407"/>
      <c r="U974" s="407"/>
      <c r="V974" s="407"/>
      <c r="W974" s="407"/>
      <c r="X974" s="407"/>
      <c r="Y974" s="407"/>
      <c r="Z974" s="407"/>
      <c r="AA974" s="407"/>
      <c r="AB974" s="407"/>
      <c r="AC974" s="407"/>
      <c r="AD974" s="407"/>
      <c r="AE974" s="407"/>
      <c r="AF974" s="407"/>
      <c r="AG974" s="407"/>
      <c r="AH974" s="407"/>
    </row>
    <row r="975">
      <c r="A975" s="407"/>
      <c r="B975" s="407"/>
      <c r="C975" s="407"/>
      <c r="D975" s="407"/>
      <c r="E975" s="407"/>
      <c r="F975" s="409"/>
      <c r="G975" s="407"/>
      <c r="H975" s="407"/>
      <c r="I975" s="409"/>
      <c r="J975" s="407"/>
      <c r="K975" s="407"/>
      <c r="L975" s="409"/>
      <c r="M975" s="407"/>
      <c r="N975" s="407"/>
      <c r="O975" s="409"/>
      <c r="P975" s="407"/>
      <c r="Q975" s="409"/>
      <c r="R975" s="407"/>
      <c r="S975" s="407"/>
      <c r="T975" s="407"/>
      <c r="U975" s="407"/>
      <c r="V975" s="407"/>
      <c r="W975" s="407"/>
      <c r="X975" s="407"/>
      <c r="Y975" s="407"/>
      <c r="Z975" s="407"/>
      <c r="AA975" s="407"/>
      <c r="AB975" s="407"/>
      <c r="AC975" s="407"/>
      <c r="AD975" s="407"/>
      <c r="AE975" s="407"/>
      <c r="AF975" s="407"/>
      <c r="AG975" s="407"/>
      <c r="AH975" s="407"/>
    </row>
    <row r="976">
      <c r="A976" s="407"/>
      <c r="B976" s="407"/>
      <c r="C976" s="407"/>
      <c r="D976" s="407"/>
      <c r="E976" s="407"/>
      <c r="F976" s="409"/>
      <c r="G976" s="407"/>
      <c r="H976" s="407"/>
      <c r="I976" s="409"/>
      <c r="J976" s="407"/>
      <c r="K976" s="407"/>
      <c r="L976" s="409"/>
      <c r="M976" s="407"/>
      <c r="N976" s="407"/>
      <c r="O976" s="409"/>
      <c r="P976" s="407"/>
      <c r="Q976" s="409"/>
      <c r="R976" s="407"/>
      <c r="S976" s="407"/>
      <c r="T976" s="407"/>
      <c r="U976" s="407"/>
      <c r="V976" s="407"/>
      <c r="W976" s="407"/>
      <c r="X976" s="407"/>
      <c r="Y976" s="407"/>
      <c r="Z976" s="407"/>
      <c r="AA976" s="407"/>
      <c r="AB976" s="407"/>
      <c r="AC976" s="407"/>
      <c r="AD976" s="407"/>
      <c r="AE976" s="407"/>
      <c r="AF976" s="407"/>
      <c r="AG976" s="407"/>
      <c r="AH976" s="407"/>
    </row>
    <row r="977">
      <c r="A977" s="407"/>
      <c r="B977" s="407"/>
      <c r="C977" s="407"/>
      <c r="D977" s="407"/>
      <c r="E977" s="407"/>
      <c r="F977" s="409"/>
      <c r="G977" s="407"/>
      <c r="H977" s="407"/>
      <c r="I977" s="409"/>
      <c r="J977" s="407"/>
      <c r="K977" s="407"/>
      <c r="L977" s="409"/>
      <c r="M977" s="407"/>
      <c r="N977" s="407"/>
      <c r="O977" s="409"/>
      <c r="P977" s="407"/>
      <c r="Q977" s="409"/>
      <c r="R977" s="407"/>
      <c r="S977" s="407"/>
      <c r="T977" s="407"/>
      <c r="U977" s="407"/>
      <c r="V977" s="407"/>
      <c r="W977" s="407"/>
      <c r="X977" s="407"/>
      <c r="Y977" s="407"/>
      <c r="Z977" s="407"/>
      <c r="AA977" s="407"/>
      <c r="AB977" s="407"/>
      <c r="AC977" s="407"/>
      <c r="AD977" s="407"/>
      <c r="AE977" s="407"/>
      <c r="AF977" s="407"/>
      <c r="AG977" s="407"/>
      <c r="AH977" s="407"/>
    </row>
    <row r="978">
      <c r="A978" s="407"/>
      <c r="B978" s="407"/>
      <c r="C978" s="407"/>
      <c r="D978" s="407"/>
      <c r="E978" s="407"/>
      <c r="F978" s="409"/>
      <c r="G978" s="407"/>
      <c r="H978" s="407"/>
      <c r="I978" s="409"/>
      <c r="J978" s="407"/>
      <c r="K978" s="407"/>
      <c r="L978" s="409"/>
      <c r="M978" s="407"/>
      <c r="N978" s="407"/>
      <c r="O978" s="409"/>
      <c r="P978" s="407"/>
      <c r="Q978" s="409"/>
      <c r="R978" s="407"/>
      <c r="S978" s="407"/>
      <c r="T978" s="407"/>
      <c r="U978" s="407"/>
      <c r="V978" s="407"/>
      <c r="W978" s="407"/>
      <c r="X978" s="407"/>
      <c r="Y978" s="407"/>
      <c r="Z978" s="407"/>
      <c r="AA978" s="407"/>
      <c r="AB978" s="407"/>
      <c r="AC978" s="407"/>
      <c r="AD978" s="407"/>
      <c r="AE978" s="407"/>
      <c r="AF978" s="407"/>
      <c r="AG978" s="407"/>
      <c r="AH978" s="407"/>
    </row>
    <row r="979">
      <c r="A979" s="407"/>
      <c r="B979" s="407"/>
      <c r="C979" s="407"/>
      <c r="D979" s="407"/>
      <c r="E979" s="407"/>
      <c r="F979" s="409"/>
      <c r="G979" s="407"/>
      <c r="H979" s="407"/>
      <c r="I979" s="409"/>
      <c r="J979" s="407"/>
      <c r="K979" s="407"/>
      <c r="L979" s="409"/>
      <c r="M979" s="407"/>
      <c r="N979" s="407"/>
      <c r="O979" s="409"/>
      <c r="P979" s="407"/>
      <c r="Q979" s="409"/>
      <c r="R979" s="407"/>
      <c r="S979" s="407"/>
      <c r="T979" s="407"/>
      <c r="U979" s="407"/>
      <c r="V979" s="407"/>
      <c r="W979" s="407"/>
      <c r="X979" s="407"/>
      <c r="Y979" s="407"/>
      <c r="Z979" s="407"/>
      <c r="AA979" s="407"/>
      <c r="AB979" s="407"/>
      <c r="AC979" s="407"/>
      <c r="AD979" s="407"/>
      <c r="AE979" s="407"/>
      <c r="AF979" s="407"/>
      <c r="AG979" s="407"/>
      <c r="AH979" s="407"/>
    </row>
    <row r="980">
      <c r="A980" s="407"/>
      <c r="B980" s="407"/>
      <c r="C980" s="407"/>
      <c r="D980" s="407"/>
      <c r="E980" s="407"/>
      <c r="F980" s="409"/>
      <c r="G980" s="407"/>
      <c r="H980" s="407"/>
      <c r="I980" s="409"/>
      <c r="J980" s="407"/>
      <c r="K980" s="407"/>
      <c r="L980" s="409"/>
      <c r="M980" s="407"/>
      <c r="N980" s="407"/>
      <c r="O980" s="409"/>
      <c r="P980" s="407"/>
      <c r="Q980" s="409"/>
      <c r="R980" s="407"/>
      <c r="S980" s="407"/>
      <c r="T980" s="407"/>
      <c r="U980" s="407"/>
      <c r="V980" s="407"/>
      <c r="W980" s="407"/>
      <c r="X980" s="407"/>
      <c r="Y980" s="407"/>
      <c r="Z980" s="407"/>
      <c r="AA980" s="407"/>
      <c r="AB980" s="407"/>
      <c r="AC980" s="407"/>
      <c r="AD980" s="407"/>
      <c r="AE980" s="407"/>
      <c r="AF980" s="407"/>
      <c r="AG980" s="407"/>
      <c r="AH980" s="407"/>
    </row>
    <row r="981">
      <c r="A981" s="407"/>
      <c r="B981" s="407"/>
      <c r="C981" s="407"/>
      <c r="D981" s="407"/>
      <c r="E981" s="407"/>
      <c r="F981" s="409"/>
      <c r="G981" s="407"/>
      <c r="H981" s="407"/>
      <c r="I981" s="409"/>
      <c r="J981" s="407"/>
      <c r="K981" s="407"/>
      <c r="L981" s="409"/>
      <c r="M981" s="407"/>
      <c r="N981" s="407"/>
      <c r="O981" s="409"/>
      <c r="P981" s="407"/>
      <c r="Q981" s="409"/>
      <c r="R981" s="407"/>
      <c r="S981" s="407"/>
      <c r="T981" s="407"/>
      <c r="U981" s="407"/>
      <c r="V981" s="407"/>
      <c r="W981" s="407"/>
      <c r="X981" s="407"/>
      <c r="Y981" s="407"/>
      <c r="Z981" s="407"/>
      <c r="AA981" s="407"/>
      <c r="AB981" s="407"/>
      <c r="AC981" s="407"/>
      <c r="AD981" s="407"/>
      <c r="AE981" s="407"/>
      <c r="AF981" s="407"/>
      <c r="AG981" s="407"/>
      <c r="AH981" s="407"/>
    </row>
    <row r="982">
      <c r="A982" s="407"/>
      <c r="B982" s="407"/>
      <c r="C982" s="407"/>
      <c r="D982" s="407"/>
      <c r="E982" s="407"/>
      <c r="F982" s="409"/>
      <c r="G982" s="407"/>
      <c r="H982" s="407"/>
      <c r="I982" s="409"/>
      <c r="J982" s="407"/>
      <c r="K982" s="407"/>
      <c r="L982" s="409"/>
      <c r="M982" s="407"/>
      <c r="N982" s="407"/>
      <c r="O982" s="409"/>
      <c r="P982" s="407"/>
      <c r="Q982" s="409"/>
      <c r="R982" s="407"/>
      <c r="S982" s="407"/>
      <c r="T982" s="407"/>
      <c r="U982" s="407"/>
      <c r="V982" s="407"/>
      <c r="W982" s="407"/>
      <c r="X982" s="407"/>
      <c r="Y982" s="407"/>
      <c r="Z982" s="407"/>
      <c r="AA982" s="407"/>
      <c r="AB982" s="407"/>
      <c r="AC982" s="407"/>
      <c r="AD982" s="407"/>
      <c r="AE982" s="407"/>
      <c r="AF982" s="407"/>
      <c r="AG982" s="407"/>
      <c r="AH982" s="407"/>
    </row>
    <row r="983">
      <c r="A983" s="407"/>
      <c r="B983" s="407"/>
      <c r="C983" s="407"/>
      <c r="D983" s="407"/>
      <c r="E983" s="407"/>
      <c r="F983" s="409"/>
      <c r="G983" s="407"/>
      <c r="H983" s="407"/>
      <c r="I983" s="409"/>
      <c r="J983" s="407"/>
      <c r="K983" s="407"/>
      <c r="L983" s="409"/>
      <c r="M983" s="407"/>
      <c r="N983" s="407"/>
      <c r="O983" s="409"/>
      <c r="P983" s="407"/>
      <c r="Q983" s="409"/>
      <c r="R983" s="407"/>
      <c r="S983" s="407"/>
      <c r="T983" s="407"/>
      <c r="U983" s="407"/>
      <c r="V983" s="407"/>
      <c r="W983" s="407"/>
      <c r="X983" s="407"/>
      <c r="Y983" s="407"/>
      <c r="Z983" s="407"/>
      <c r="AA983" s="407"/>
      <c r="AB983" s="407"/>
      <c r="AC983" s="407"/>
      <c r="AD983" s="407"/>
      <c r="AE983" s="407"/>
      <c r="AF983" s="407"/>
      <c r="AG983" s="407"/>
      <c r="AH983" s="407"/>
    </row>
    <row r="984">
      <c r="A984" s="407"/>
      <c r="B984" s="407"/>
      <c r="C984" s="407"/>
      <c r="D984" s="407"/>
      <c r="E984" s="407"/>
      <c r="F984" s="409"/>
      <c r="G984" s="407"/>
      <c r="H984" s="407"/>
      <c r="I984" s="409"/>
      <c r="J984" s="407"/>
      <c r="K984" s="407"/>
      <c r="L984" s="409"/>
      <c r="M984" s="407"/>
      <c r="N984" s="407"/>
      <c r="O984" s="409"/>
      <c r="P984" s="407"/>
      <c r="Q984" s="409"/>
      <c r="R984" s="407"/>
      <c r="S984" s="407"/>
      <c r="T984" s="407"/>
      <c r="U984" s="407"/>
      <c r="V984" s="407"/>
      <c r="W984" s="407"/>
      <c r="X984" s="407"/>
      <c r="Y984" s="407"/>
      <c r="Z984" s="407"/>
      <c r="AA984" s="407"/>
      <c r="AB984" s="407"/>
      <c r="AC984" s="407"/>
      <c r="AD984" s="407"/>
      <c r="AE984" s="407"/>
      <c r="AF984" s="407"/>
      <c r="AG984" s="407"/>
      <c r="AH984" s="407"/>
    </row>
    <row r="985">
      <c r="A985" s="407"/>
      <c r="B985" s="407"/>
      <c r="C985" s="407"/>
      <c r="D985" s="407"/>
      <c r="E985" s="407"/>
      <c r="F985" s="409"/>
      <c r="G985" s="407"/>
      <c r="H985" s="407"/>
      <c r="I985" s="409"/>
      <c r="J985" s="407"/>
      <c r="K985" s="407"/>
      <c r="L985" s="409"/>
      <c r="M985" s="407"/>
      <c r="N985" s="407"/>
      <c r="O985" s="409"/>
      <c r="P985" s="407"/>
      <c r="Q985" s="409"/>
      <c r="R985" s="407"/>
      <c r="S985" s="407"/>
      <c r="T985" s="407"/>
      <c r="U985" s="407"/>
      <c r="V985" s="407"/>
      <c r="W985" s="407"/>
      <c r="X985" s="407"/>
      <c r="Y985" s="407"/>
      <c r="Z985" s="407"/>
      <c r="AA985" s="407"/>
      <c r="AB985" s="407"/>
      <c r="AC985" s="407"/>
      <c r="AD985" s="407"/>
      <c r="AE985" s="407"/>
      <c r="AF985" s="407"/>
      <c r="AG985" s="407"/>
      <c r="AH985" s="407"/>
    </row>
    <row r="986">
      <c r="A986" s="407"/>
      <c r="B986" s="407"/>
      <c r="C986" s="407"/>
      <c r="D986" s="407"/>
      <c r="E986" s="407"/>
      <c r="F986" s="409"/>
      <c r="G986" s="407"/>
      <c r="H986" s="407"/>
      <c r="I986" s="409"/>
      <c r="J986" s="407"/>
      <c r="K986" s="407"/>
      <c r="L986" s="409"/>
      <c r="M986" s="407"/>
      <c r="N986" s="407"/>
      <c r="O986" s="409"/>
      <c r="P986" s="407"/>
      <c r="Q986" s="409"/>
      <c r="R986" s="407"/>
      <c r="S986" s="407"/>
      <c r="T986" s="407"/>
      <c r="U986" s="407"/>
      <c r="V986" s="407"/>
      <c r="W986" s="407"/>
      <c r="X986" s="407"/>
      <c r="Y986" s="407"/>
      <c r="Z986" s="407"/>
      <c r="AA986" s="407"/>
      <c r="AB986" s="407"/>
      <c r="AC986" s="407"/>
      <c r="AD986" s="407"/>
      <c r="AE986" s="407"/>
      <c r="AF986" s="407"/>
      <c r="AG986" s="407"/>
      <c r="AH986" s="407"/>
    </row>
    <row r="987">
      <c r="A987" s="407"/>
      <c r="B987" s="407"/>
      <c r="C987" s="407"/>
      <c r="D987" s="407"/>
      <c r="E987" s="407"/>
      <c r="F987" s="409"/>
      <c r="G987" s="407"/>
      <c r="H987" s="407"/>
      <c r="I987" s="409"/>
      <c r="J987" s="407"/>
      <c r="K987" s="407"/>
      <c r="L987" s="409"/>
      <c r="M987" s="407"/>
      <c r="N987" s="407"/>
      <c r="O987" s="409"/>
      <c r="P987" s="407"/>
      <c r="Q987" s="409"/>
      <c r="R987" s="407"/>
      <c r="S987" s="407"/>
      <c r="T987" s="407"/>
      <c r="U987" s="407"/>
      <c r="V987" s="407"/>
      <c r="W987" s="407"/>
      <c r="X987" s="407"/>
      <c r="Y987" s="407"/>
      <c r="Z987" s="407"/>
      <c r="AA987" s="407"/>
      <c r="AB987" s="407"/>
      <c r="AC987" s="407"/>
      <c r="AD987" s="407"/>
      <c r="AE987" s="407"/>
      <c r="AF987" s="407"/>
      <c r="AG987" s="407"/>
      <c r="AH987" s="407"/>
    </row>
    <row r="988">
      <c r="A988" s="407"/>
      <c r="B988" s="407"/>
      <c r="C988" s="407"/>
      <c r="D988" s="407"/>
      <c r="E988" s="407"/>
      <c r="F988" s="409"/>
      <c r="G988" s="407"/>
      <c r="H988" s="407"/>
      <c r="I988" s="409"/>
      <c r="J988" s="407"/>
      <c r="K988" s="407"/>
      <c r="L988" s="409"/>
      <c r="M988" s="407"/>
      <c r="N988" s="407"/>
      <c r="O988" s="409"/>
      <c r="P988" s="407"/>
      <c r="Q988" s="409"/>
      <c r="R988" s="407"/>
      <c r="S988" s="407"/>
      <c r="T988" s="407"/>
      <c r="U988" s="407"/>
      <c r="V988" s="407"/>
      <c r="W988" s="407"/>
      <c r="X988" s="407"/>
      <c r="Y988" s="407"/>
      <c r="Z988" s="407"/>
      <c r="AA988" s="407"/>
      <c r="AB988" s="407"/>
      <c r="AC988" s="407"/>
      <c r="AD988" s="407"/>
      <c r="AE988" s="407"/>
      <c r="AF988" s="407"/>
      <c r="AG988" s="407"/>
      <c r="AH988" s="407"/>
    </row>
    <row r="989">
      <c r="A989" s="407"/>
      <c r="B989" s="407"/>
      <c r="C989" s="407"/>
      <c r="D989" s="407"/>
      <c r="E989" s="407"/>
      <c r="F989" s="409"/>
      <c r="G989" s="407"/>
      <c r="H989" s="407"/>
      <c r="I989" s="409"/>
      <c r="J989" s="407"/>
      <c r="K989" s="407"/>
      <c r="L989" s="409"/>
      <c r="M989" s="407"/>
      <c r="N989" s="407"/>
      <c r="O989" s="409"/>
      <c r="P989" s="407"/>
      <c r="Q989" s="409"/>
      <c r="R989" s="407"/>
      <c r="S989" s="407"/>
      <c r="T989" s="407"/>
      <c r="U989" s="407"/>
      <c r="V989" s="407"/>
      <c r="W989" s="407"/>
      <c r="X989" s="407"/>
      <c r="Y989" s="407"/>
      <c r="Z989" s="407"/>
      <c r="AA989" s="407"/>
      <c r="AB989" s="407"/>
      <c r="AC989" s="407"/>
      <c r="AD989" s="407"/>
      <c r="AE989" s="407"/>
      <c r="AF989" s="407"/>
      <c r="AG989" s="407"/>
      <c r="AH989" s="407"/>
    </row>
    <row r="990">
      <c r="A990" s="407"/>
      <c r="B990" s="407"/>
      <c r="C990" s="407"/>
      <c r="D990" s="407"/>
      <c r="E990" s="407"/>
      <c r="F990" s="409"/>
      <c r="G990" s="407"/>
      <c r="H990" s="407"/>
      <c r="I990" s="409"/>
      <c r="J990" s="407"/>
      <c r="K990" s="407"/>
      <c r="L990" s="409"/>
      <c r="M990" s="407"/>
      <c r="N990" s="407"/>
      <c r="O990" s="409"/>
      <c r="P990" s="407"/>
      <c r="Q990" s="409"/>
      <c r="R990" s="407"/>
      <c r="S990" s="407"/>
      <c r="T990" s="407"/>
      <c r="U990" s="407"/>
      <c r="V990" s="407"/>
      <c r="W990" s="407"/>
      <c r="X990" s="407"/>
      <c r="Y990" s="407"/>
      <c r="Z990" s="407"/>
      <c r="AA990" s="407"/>
      <c r="AB990" s="407"/>
      <c r="AC990" s="407"/>
      <c r="AD990" s="407"/>
      <c r="AE990" s="407"/>
      <c r="AF990" s="407"/>
      <c r="AG990" s="407"/>
      <c r="AH990" s="407"/>
    </row>
    <row r="991">
      <c r="A991" s="407"/>
      <c r="B991" s="407"/>
      <c r="C991" s="407"/>
      <c r="D991" s="407"/>
      <c r="E991" s="407"/>
      <c r="F991" s="409"/>
      <c r="G991" s="407"/>
      <c r="H991" s="407"/>
      <c r="I991" s="409"/>
      <c r="J991" s="407"/>
      <c r="K991" s="407"/>
      <c r="L991" s="409"/>
      <c r="M991" s="407"/>
      <c r="N991" s="407"/>
      <c r="O991" s="409"/>
      <c r="P991" s="407"/>
      <c r="Q991" s="409"/>
      <c r="R991" s="407"/>
      <c r="S991" s="407"/>
      <c r="T991" s="407"/>
      <c r="U991" s="407"/>
      <c r="V991" s="407"/>
      <c r="W991" s="407"/>
      <c r="X991" s="407"/>
      <c r="Y991" s="407"/>
      <c r="Z991" s="407"/>
      <c r="AA991" s="407"/>
      <c r="AB991" s="407"/>
      <c r="AC991" s="407"/>
      <c r="AD991" s="407"/>
      <c r="AE991" s="407"/>
      <c r="AF991" s="407"/>
      <c r="AG991" s="407"/>
      <c r="AH991" s="407"/>
    </row>
    <row r="992">
      <c r="A992" s="407"/>
      <c r="B992" s="407"/>
      <c r="C992" s="407"/>
      <c r="D992" s="407"/>
      <c r="E992" s="407"/>
      <c r="F992" s="409"/>
      <c r="G992" s="407"/>
      <c r="H992" s="407"/>
      <c r="I992" s="409"/>
      <c r="J992" s="407"/>
      <c r="K992" s="407"/>
      <c r="L992" s="409"/>
      <c r="M992" s="407"/>
      <c r="N992" s="407"/>
      <c r="O992" s="409"/>
      <c r="P992" s="407"/>
      <c r="Q992" s="409"/>
      <c r="R992" s="407"/>
      <c r="S992" s="407"/>
      <c r="T992" s="407"/>
      <c r="U992" s="407"/>
      <c r="V992" s="407"/>
      <c r="W992" s="407"/>
      <c r="X992" s="407"/>
      <c r="Y992" s="407"/>
      <c r="Z992" s="407"/>
      <c r="AA992" s="407"/>
      <c r="AB992" s="407"/>
      <c r="AC992" s="407"/>
      <c r="AD992" s="407"/>
      <c r="AE992" s="407"/>
      <c r="AF992" s="407"/>
      <c r="AG992" s="407"/>
      <c r="AH992" s="407"/>
    </row>
    <row r="993">
      <c r="A993" s="407"/>
      <c r="B993" s="407"/>
      <c r="C993" s="407"/>
      <c r="D993" s="407"/>
      <c r="E993" s="407"/>
      <c r="F993" s="409"/>
      <c r="G993" s="407"/>
      <c r="H993" s="407"/>
      <c r="I993" s="409"/>
      <c r="J993" s="407"/>
      <c r="K993" s="407"/>
      <c r="L993" s="409"/>
      <c r="M993" s="407"/>
      <c r="N993" s="407"/>
      <c r="O993" s="409"/>
      <c r="P993" s="407"/>
      <c r="Q993" s="409"/>
      <c r="R993" s="407"/>
      <c r="S993" s="407"/>
      <c r="T993" s="407"/>
      <c r="U993" s="407"/>
      <c r="V993" s="407"/>
      <c r="W993" s="407"/>
      <c r="X993" s="407"/>
      <c r="Y993" s="407"/>
      <c r="Z993" s="407"/>
      <c r="AA993" s="407"/>
      <c r="AB993" s="407"/>
      <c r="AC993" s="407"/>
      <c r="AD993" s="407"/>
      <c r="AE993" s="407"/>
      <c r="AF993" s="407"/>
      <c r="AG993" s="407"/>
      <c r="AH993" s="407"/>
    </row>
    <row r="994">
      <c r="A994" s="407"/>
      <c r="B994" s="407"/>
      <c r="C994" s="407"/>
      <c r="D994" s="407"/>
      <c r="E994" s="407"/>
      <c r="F994" s="409"/>
      <c r="G994" s="407"/>
      <c r="H994" s="407"/>
      <c r="I994" s="409"/>
      <c r="J994" s="407"/>
      <c r="K994" s="407"/>
      <c r="L994" s="409"/>
      <c r="M994" s="407"/>
      <c r="N994" s="407"/>
      <c r="O994" s="409"/>
      <c r="P994" s="407"/>
      <c r="Q994" s="409"/>
      <c r="R994" s="407"/>
      <c r="S994" s="407"/>
      <c r="T994" s="407"/>
      <c r="U994" s="407"/>
      <c r="V994" s="407"/>
      <c r="W994" s="407"/>
      <c r="X994" s="407"/>
      <c r="Y994" s="407"/>
      <c r="Z994" s="407"/>
      <c r="AA994" s="407"/>
      <c r="AB994" s="407"/>
      <c r="AC994" s="407"/>
      <c r="AD994" s="407"/>
      <c r="AE994" s="407"/>
      <c r="AF994" s="407"/>
      <c r="AG994" s="407"/>
      <c r="AH994" s="407"/>
    </row>
    <row r="995">
      <c r="A995" s="407"/>
      <c r="B995" s="407"/>
      <c r="C995" s="407"/>
      <c r="D995" s="407"/>
      <c r="E995" s="407"/>
      <c r="F995" s="409"/>
      <c r="G995" s="407"/>
      <c r="H995" s="407"/>
      <c r="I995" s="409"/>
      <c r="J995" s="407"/>
      <c r="K995" s="407"/>
      <c r="L995" s="409"/>
      <c r="M995" s="407"/>
      <c r="N995" s="407"/>
      <c r="O995" s="409"/>
      <c r="P995" s="407"/>
      <c r="Q995" s="409"/>
      <c r="R995" s="407"/>
      <c r="S995" s="407"/>
      <c r="T995" s="407"/>
      <c r="U995" s="407"/>
      <c r="V995" s="407"/>
      <c r="W995" s="407"/>
      <c r="X995" s="407"/>
      <c r="Y995" s="407"/>
      <c r="Z995" s="407"/>
      <c r="AA995" s="407"/>
      <c r="AB995" s="407"/>
      <c r="AC995" s="407"/>
      <c r="AD995" s="407"/>
      <c r="AE995" s="407"/>
      <c r="AF995" s="407"/>
      <c r="AG995" s="407"/>
      <c r="AH995" s="407"/>
    </row>
    <row r="996">
      <c r="A996" s="407"/>
      <c r="B996" s="407"/>
      <c r="C996" s="407"/>
      <c r="D996" s="407"/>
      <c r="E996" s="407"/>
      <c r="F996" s="409"/>
      <c r="G996" s="407"/>
      <c r="H996" s="407"/>
      <c r="I996" s="409"/>
      <c r="J996" s="407"/>
      <c r="K996" s="407"/>
      <c r="L996" s="409"/>
      <c r="M996" s="407"/>
      <c r="N996" s="407"/>
      <c r="O996" s="409"/>
      <c r="P996" s="407"/>
      <c r="Q996" s="409"/>
      <c r="R996" s="407"/>
      <c r="S996" s="407"/>
      <c r="T996" s="407"/>
      <c r="U996" s="407"/>
      <c r="V996" s="407"/>
      <c r="W996" s="407"/>
      <c r="X996" s="407"/>
      <c r="Y996" s="407"/>
      <c r="Z996" s="407"/>
      <c r="AA996" s="407"/>
      <c r="AB996" s="407"/>
      <c r="AC996" s="407"/>
      <c r="AD996" s="407"/>
      <c r="AE996" s="407"/>
      <c r="AF996" s="407"/>
      <c r="AG996" s="407"/>
      <c r="AH996" s="407"/>
    </row>
    <row r="997">
      <c r="A997" s="407"/>
      <c r="B997" s="407"/>
      <c r="C997" s="407"/>
      <c r="D997" s="407"/>
      <c r="E997" s="407"/>
      <c r="F997" s="409"/>
      <c r="G997" s="407"/>
      <c r="H997" s="407"/>
      <c r="I997" s="409"/>
      <c r="J997" s="407"/>
      <c r="K997" s="407"/>
      <c r="L997" s="409"/>
      <c r="M997" s="407"/>
      <c r="N997" s="407"/>
      <c r="O997" s="409"/>
      <c r="P997" s="407"/>
      <c r="Q997" s="409"/>
      <c r="R997" s="407"/>
      <c r="S997" s="407"/>
      <c r="T997" s="407"/>
      <c r="U997" s="407"/>
      <c r="V997" s="407"/>
      <c r="W997" s="407"/>
      <c r="X997" s="407"/>
      <c r="Y997" s="407"/>
      <c r="Z997" s="407"/>
      <c r="AA997" s="407"/>
      <c r="AB997" s="407"/>
      <c r="AC997" s="407"/>
      <c r="AD997" s="407"/>
      <c r="AE997" s="407"/>
      <c r="AF997" s="407"/>
      <c r="AG997" s="407"/>
      <c r="AH997" s="407"/>
    </row>
    <row r="998">
      <c r="A998" s="407"/>
      <c r="B998" s="407"/>
      <c r="C998" s="407"/>
      <c r="D998" s="407"/>
      <c r="E998" s="407"/>
      <c r="F998" s="409"/>
      <c r="G998" s="407"/>
      <c r="H998" s="407"/>
      <c r="I998" s="409"/>
      <c r="J998" s="407"/>
      <c r="K998" s="407"/>
      <c r="L998" s="409"/>
      <c r="M998" s="407"/>
      <c r="N998" s="407"/>
      <c r="O998" s="409"/>
      <c r="P998" s="407"/>
      <c r="Q998" s="409"/>
      <c r="R998" s="407"/>
      <c r="S998" s="407"/>
      <c r="T998" s="407"/>
      <c r="U998" s="407"/>
      <c r="V998" s="407"/>
      <c r="W998" s="407"/>
      <c r="X998" s="407"/>
      <c r="Y998" s="407"/>
      <c r="Z998" s="407"/>
      <c r="AA998" s="407"/>
      <c r="AB998" s="407"/>
      <c r="AC998" s="407"/>
      <c r="AD998" s="407"/>
      <c r="AE998" s="407"/>
      <c r="AF998" s="407"/>
      <c r="AG998" s="407"/>
      <c r="AH998" s="407"/>
    </row>
    <row r="999">
      <c r="A999" s="407"/>
      <c r="B999" s="407"/>
      <c r="C999" s="407"/>
      <c r="D999" s="407"/>
      <c r="E999" s="407"/>
      <c r="F999" s="409"/>
      <c r="G999" s="407"/>
      <c r="H999" s="407"/>
      <c r="I999" s="409"/>
      <c r="J999" s="407"/>
      <c r="K999" s="407"/>
      <c r="L999" s="409"/>
      <c r="M999" s="407"/>
      <c r="N999" s="407"/>
      <c r="O999" s="409"/>
      <c r="P999" s="407"/>
      <c r="Q999" s="409"/>
      <c r="R999" s="407"/>
      <c r="S999" s="407"/>
      <c r="T999" s="407"/>
      <c r="U999" s="407"/>
      <c r="V999" s="407"/>
      <c r="W999" s="407"/>
      <c r="X999" s="407"/>
      <c r="Y999" s="407"/>
      <c r="Z999" s="407"/>
      <c r="AA999" s="407"/>
      <c r="AB999" s="407"/>
      <c r="AC999" s="407"/>
      <c r="AD999" s="407"/>
      <c r="AE999" s="407"/>
      <c r="AF999" s="407"/>
      <c r="AG999" s="407"/>
      <c r="AH999" s="407"/>
    </row>
    <row r="1000">
      <c r="A1000" s="407"/>
      <c r="B1000" s="407"/>
      <c r="C1000" s="407"/>
      <c r="D1000" s="407"/>
      <c r="E1000" s="407"/>
      <c r="F1000" s="409"/>
      <c r="G1000" s="407"/>
      <c r="H1000" s="407"/>
      <c r="I1000" s="409"/>
      <c r="J1000" s="407"/>
      <c r="K1000" s="407"/>
      <c r="L1000" s="409"/>
      <c r="M1000" s="407"/>
      <c r="N1000" s="407"/>
      <c r="O1000" s="409"/>
      <c r="P1000" s="407"/>
      <c r="Q1000" s="409"/>
      <c r="R1000" s="407"/>
      <c r="S1000" s="407"/>
      <c r="T1000" s="407"/>
      <c r="U1000" s="407"/>
      <c r="V1000" s="407"/>
      <c r="W1000" s="407"/>
      <c r="X1000" s="407"/>
      <c r="Y1000" s="407"/>
      <c r="Z1000" s="407"/>
      <c r="AA1000" s="407"/>
      <c r="AB1000" s="407"/>
      <c r="AC1000" s="407"/>
      <c r="AD1000" s="407"/>
      <c r="AE1000" s="407"/>
      <c r="AF1000" s="407"/>
      <c r="AG1000" s="407"/>
      <c r="AH1000" s="407"/>
    </row>
  </sheetData>
  <mergeCells count="16">
    <mergeCell ref="M5:O5"/>
    <mergeCell ref="P5:R5"/>
    <mergeCell ref="A15:B15"/>
    <mergeCell ref="S5:U5"/>
    <mergeCell ref="V5:X5"/>
    <mergeCell ref="Y5:AA5"/>
    <mergeCell ref="AB5:AD5"/>
    <mergeCell ref="AE5:AG5"/>
    <mergeCell ref="AH5:AH6"/>
    <mergeCell ref="A1:AD1"/>
    <mergeCell ref="A5:A6"/>
    <mergeCell ref="B5:B6"/>
    <mergeCell ref="C5:C6"/>
    <mergeCell ref="D5:F5"/>
    <mergeCell ref="G5:I5"/>
    <mergeCell ref="J5:L5"/>
  </mergeCells>
  <printOptions horizontalCentered="1" verticalCentered="1"/>
  <pageMargins bottom="0.75" footer="0.0" header="0.0" left="0.25" right="0.25" top="0.75"/>
  <pageSetup paperSize="9" orientation="landscape"/>
  <colBreaks count="1" manualBreakCount="1">
    <brk id="30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1" max="1" width="4.57"/>
    <col customWidth="1" min="2" max="2" width="24.29"/>
    <col customWidth="1" min="3" max="3" width="21.43"/>
    <col customWidth="1" hidden="1" min="4" max="4" width="8.43"/>
    <col customWidth="1" hidden="1" min="5" max="5" width="6.57"/>
    <col customWidth="1" hidden="1" min="6" max="6" width="8.43"/>
    <col customWidth="1" min="7" max="7" width="10.29"/>
    <col customWidth="1" min="8" max="8" width="11.14"/>
    <col customWidth="1" min="9" max="9" width="11.29"/>
    <col customWidth="1" hidden="1" min="10" max="12" width="8.43"/>
    <col customWidth="1" hidden="1" min="13" max="13" width="7.57"/>
    <col customWidth="1" hidden="1" min="14" max="14" width="6.57"/>
    <col customWidth="1" hidden="1" min="15" max="15" width="9.57"/>
    <col customWidth="1" hidden="1" min="16" max="16" width="9.43"/>
  </cols>
  <sheetData>
    <row r="1">
      <c r="A1" s="406" t="s">
        <v>1454</v>
      </c>
      <c r="M1" s="407"/>
      <c r="N1" s="407"/>
      <c r="O1" s="407"/>
      <c r="P1" s="407"/>
    </row>
    <row r="2">
      <c r="A2" s="407"/>
      <c r="B2" s="407"/>
      <c r="C2" s="407"/>
      <c r="D2" s="408"/>
      <c r="E2" s="407"/>
      <c r="F2" s="409"/>
      <c r="G2" s="407"/>
      <c r="H2" s="407"/>
      <c r="I2" s="409"/>
      <c r="J2" s="411"/>
      <c r="K2" s="407"/>
      <c r="L2" s="407"/>
      <c r="M2" s="407"/>
      <c r="N2" s="407"/>
      <c r="O2" s="407"/>
      <c r="P2" s="407"/>
    </row>
    <row r="3">
      <c r="A3" s="407"/>
      <c r="B3" s="412" t="s">
        <v>1455</v>
      </c>
      <c r="C3" s="413" t="s">
        <v>1475</v>
      </c>
      <c r="D3" s="408"/>
      <c r="E3" s="407"/>
      <c r="F3" s="409"/>
      <c r="G3" s="407"/>
      <c r="H3" s="407"/>
      <c r="I3" s="409"/>
      <c r="J3" s="411"/>
      <c r="K3" s="407"/>
      <c r="L3" s="407"/>
      <c r="M3" s="407"/>
      <c r="N3" s="407"/>
      <c r="O3" s="407"/>
      <c r="P3" s="407"/>
    </row>
    <row r="4">
      <c r="A4" s="407"/>
      <c r="B4" s="414"/>
      <c r="C4" s="407"/>
      <c r="D4" s="408"/>
      <c r="E4" s="407"/>
      <c r="F4" s="409"/>
      <c r="G4" s="407"/>
      <c r="H4" s="407"/>
      <c r="I4" s="409"/>
      <c r="J4" s="407"/>
      <c r="K4" s="407"/>
      <c r="L4" s="407"/>
      <c r="M4" s="407"/>
      <c r="N4" s="407"/>
      <c r="O4" s="407"/>
      <c r="P4" s="407"/>
    </row>
    <row r="5" ht="39.75" customHeight="1">
      <c r="A5" s="415" t="s">
        <v>1458</v>
      </c>
      <c r="B5" s="415" t="s">
        <v>607</v>
      </c>
      <c r="C5" s="415" t="s">
        <v>1459</v>
      </c>
      <c r="D5" s="416" t="s">
        <v>1460</v>
      </c>
      <c r="E5" s="30"/>
      <c r="F5" s="31"/>
      <c r="G5" s="451" t="s">
        <v>1476</v>
      </c>
      <c r="H5" s="30"/>
      <c r="I5" s="31"/>
      <c r="J5" s="417" t="s">
        <v>1467</v>
      </c>
      <c r="K5" s="30"/>
      <c r="L5" s="31"/>
      <c r="M5" s="419" t="s">
        <v>1468</v>
      </c>
      <c r="N5" s="30"/>
      <c r="O5" s="31"/>
      <c r="P5" s="420" t="s">
        <v>1469</v>
      </c>
    </row>
    <row r="6" ht="39.75" customHeight="1">
      <c r="A6" s="35"/>
      <c r="B6" s="35"/>
      <c r="C6" s="35"/>
      <c r="D6" s="421" t="s">
        <v>1470</v>
      </c>
      <c r="E6" s="421" t="s">
        <v>1471</v>
      </c>
      <c r="F6" s="422" t="s">
        <v>498</v>
      </c>
      <c r="G6" s="423" t="s">
        <v>1470</v>
      </c>
      <c r="H6" s="423" t="s">
        <v>1471</v>
      </c>
      <c r="I6" s="422" t="s">
        <v>498</v>
      </c>
      <c r="J6" s="421" t="s">
        <v>1470</v>
      </c>
      <c r="K6" s="421" t="s">
        <v>1471</v>
      </c>
      <c r="L6" s="424" t="s">
        <v>498</v>
      </c>
      <c r="M6" s="425" t="s">
        <v>1470</v>
      </c>
      <c r="N6" s="425" t="s">
        <v>1471</v>
      </c>
      <c r="O6" s="426" t="s">
        <v>498</v>
      </c>
      <c r="P6" s="35"/>
    </row>
    <row r="7" ht="39.75" customHeight="1">
      <c r="A7" s="427">
        <v>1.0</v>
      </c>
      <c r="B7" s="427" t="s">
        <v>266</v>
      </c>
      <c r="C7" s="435" t="s">
        <v>1449</v>
      </c>
      <c r="D7" s="428"/>
      <c r="E7" s="428"/>
      <c r="F7" s="429"/>
      <c r="G7" s="430">
        <v>3.0</v>
      </c>
      <c r="H7" s="430">
        <v>3.0</v>
      </c>
      <c r="I7" s="431">
        <f t="shared" ref="I7:I11" si="2">(H7/G7)*100</f>
        <v>100</v>
      </c>
      <c r="J7" s="428"/>
      <c r="K7" s="428"/>
      <c r="L7" s="429" t="str">
        <f t="shared" ref="L7:L8" si="3">(K7/J7)*100</f>
        <v>#DIV/0!</v>
      </c>
      <c r="M7" s="432" t="str">
        <f t="shared" ref="M7:N7" si="1">#REF!+#REF!</f>
        <v>#REF!</v>
      </c>
      <c r="N7" s="432" t="str">
        <f t="shared" si="1"/>
        <v>#REF!</v>
      </c>
      <c r="O7" s="433" t="str">
        <f>(N7/M7)*100</f>
        <v>#REF!</v>
      </c>
      <c r="P7" s="434">
        <v>99.0</v>
      </c>
    </row>
    <row r="8" ht="39.75" customHeight="1">
      <c r="A8" s="427">
        <v>2.0</v>
      </c>
      <c r="B8" s="427" t="s">
        <v>67</v>
      </c>
      <c r="C8" s="435" t="s">
        <v>1449</v>
      </c>
      <c r="D8" s="428"/>
      <c r="E8" s="428"/>
      <c r="F8" s="429"/>
      <c r="G8" s="428">
        <v>2.0</v>
      </c>
      <c r="H8" s="430">
        <v>2.0</v>
      </c>
      <c r="I8" s="431">
        <f t="shared" si="2"/>
        <v>100</v>
      </c>
      <c r="J8" s="428"/>
      <c r="K8" s="428"/>
      <c r="L8" s="429" t="str">
        <f t="shared" si="3"/>
        <v>#DIV/0!</v>
      </c>
      <c r="M8" s="432" t="str">
        <f t="shared" ref="M8:N8" si="4">#REF!+#REF!</f>
        <v>#REF!</v>
      </c>
      <c r="N8" s="432" t="str">
        <f t="shared" si="4"/>
        <v>#REF!</v>
      </c>
      <c r="O8" s="433"/>
      <c r="P8" s="434"/>
    </row>
    <row r="9" ht="39.75" customHeight="1">
      <c r="A9" s="435">
        <v>3.0</v>
      </c>
      <c r="B9" s="435" t="s">
        <v>645</v>
      </c>
      <c r="C9" s="435" t="s">
        <v>1473</v>
      </c>
      <c r="D9" s="428"/>
      <c r="E9" s="428"/>
      <c r="F9" s="429"/>
      <c r="G9" s="430">
        <v>4.0</v>
      </c>
      <c r="H9" s="430">
        <v>4.0</v>
      </c>
      <c r="I9" s="431">
        <f t="shared" si="2"/>
        <v>100</v>
      </c>
      <c r="J9" s="428"/>
      <c r="K9" s="428"/>
      <c r="L9" s="429"/>
      <c r="M9" s="432"/>
      <c r="N9" s="432"/>
      <c r="O9" s="433"/>
      <c r="P9" s="434"/>
    </row>
    <row r="10" ht="39.75" customHeight="1">
      <c r="A10" s="435">
        <v>4.0</v>
      </c>
      <c r="B10" s="435" t="s">
        <v>1477</v>
      </c>
      <c r="C10" s="435" t="s">
        <v>1473</v>
      </c>
      <c r="D10" s="428"/>
      <c r="E10" s="428"/>
      <c r="F10" s="431"/>
      <c r="G10" s="430">
        <v>1.0</v>
      </c>
      <c r="H10" s="430">
        <v>1.0</v>
      </c>
      <c r="I10" s="431">
        <f t="shared" si="2"/>
        <v>100</v>
      </c>
      <c r="J10" s="428"/>
      <c r="K10" s="428"/>
      <c r="L10" s="429" t="str">
        <f t="shared" ref="L10:L11" si="9">(K10/J10)*100</f>
        <v>#DIV/0!</v>
      </c>
      <c r="M10" s="432" t="str">
        <f t="shared" ref="M10:N10" si="5">#REF!+#REF!</f>
        <v>#REF!</v>
      </c>
      <c r="N10" s="432" t="str">
        <f t="shared" si="5"/>
        <v>#REF!</v>
      </c>
      <c r="O10" s="433" t="str">
        <f t="shared" ref="O10:O11" si="11">(N10/M10)*100</f>
        <v>#REF!</v>
      </c>
      <c r="P10" s="434">
        <v>99.0</v>
      </c>
    </row>
    <row r="11" ht="39.75" customHeight="1">
      <c r="A11" s="436" t="s">
        <v>1474</v>
      </c>
      <c r="B11" s="31"/>
      <c r="C11" s="437"/>
      <c r="D11" s="438">
        <f t="shared" ref="D11:E11" si="6">SUM(D7:D10)</f>
        <v>0</v>
      </c>
      <c r="E11" s="438">
        <f t="shared" si="6"/>
        <v>0</v>
      </c>
      <c r="F11" s="439" t="str">
        <f>(E11/D11)*100</f>
        <v>#DIV/0!</v>
      </c>
      <c r="G11" s="438">
        <f t="shared" ref="G11:H11" si="7">SUM(G7:G10)</f>
        <v>10</v>
      </c>
      <c r="H11" s="438">
        <f t="shared" si="7"/>
        <v>10</v>
      </c>
      <c r="I11" s="439">
        <f t="shared" si="2"/>
        <v>100</v>
      </c>
      <c r="J11" s="438">
        <f t="shared" ref="J11:K11" si="8">SUM(J7:J10)</f>
        <v>0</v>
      </c>
      <c r="K11" s="438">
        <f t="shared" si="8"/>
        <v>0</v>
      </c>
      <c r="L11" s="440" t="str">
        <f t="shared" si="9"/>
        <v>#DIV/0!</v>
      </c>
      <c r="M11" s="441" t="str">
        <f t="shared" ref="M11:N11" si="10">SUM(M7:M10)</f>
        <v>#REF!</v>
      </c>
      <c r="N11" s="441" t="str">
        <f t="shared" si="10"/>
        <v>#REF!</v>
      </c>
      <c r="O11" s="433" t="str">
        <f t="shared" si="11"/>
        <v>#REF!</v>
      </c>
      <c r="P11" s="442"/>
    </row>
    <row r="12">
      <c r="A12" s="443"/>
      <c r="B12" s="443"/>
      <c r="C12" s="443"/>
      <c r="D12" s="444"/>
      <c r="E12" s="444"/>
      <c r="F12" s="445"/>
      <c r="G12" s="407"/>
      <c r="H12" s="407"/>
      <c r="I12" s="446"/>
      <c r="J12" s="446"/>
      <c r="K12" s="446"/>
      <c r="L12" s="446"/>
      <c r="M12" s="446"/>
      <c r="N12" s="446"/>
      <c r="O12" s="446"/>
      <c r="P12" s="446"/>
    </row>
    <row r="13">
      <c r="A13" s="443"/>
      <c r="B13" s="443"/>
      <c r="C13" s="443"/>
      <c r="D13" s="444"/>
      <c r="E13" s="444"/>
      <c r="F13" s="445"/>
      <c r="G13" s="407"/>
      <c r="H13" s="407"/>
      <c r="I13" s="446"/>
      <c r="J13" s="446"/>
      <c r="K13" s="446"/>
      <c r="L13" s="446"/>
      <c r="M13" s="446"/>
      <c r="N13" s="446"/>
      <c r="O13" s="446"/>
      <c r="P13" s="446"/>
    </row>
    <row r="14">
      <c r="A14" s="443"/>
      <c r="B14" s="443"/>
      <c r="C14" s="443"/>
      <c r="D14" s="444"/>
      <c r="E14" s="444"/>
      <c r="F14" s="445"/>
      <c r="G14" s="407"/>
      <c r="H14" s="407"/>
      <c r="I14" s="446"/>
      <c r="J14" s="446"/>
      <c r="K14" s="446"/>
      <c r="L14" s="446"/>
      <c r="M14" s="446"/>
      <c r="N14" s="446"/>
      <c r="O14" s="446"/>
      <c r="P14" s="446"/>
    </row>
    <row r="15">
      <c r="A15" s="443"/>
      <c r="B15" s="443"/>
      <c r="C15" s="443"/>
      <c r="D15" s="444"/>
      <c r="E15" s="444"/>
      <c r="F15" s="445"/>
      <c r="G15" s="407"/>
      <c r="H15" s="407"/>
      <c r="I15" s="446"/>
      <c r="J15" s="446"/>
      <c r="K15" s="446"/>
      <c r="L15" s="446"/>
      <c r="M15" s="446"/>
      <c r="N15" s="446"/>
      <c r="O15" s="446"/>
      <c r="P15" s="446"/>
    </row>
    <row r="16">
      <c r="A16" s="443"/>
      <c r="B16" s="443"/>
      <c r="C16" s="443"/>
      <c r="D16" s="444"/>
      <c r="E16" s="444"/>
      <c r="F16" s="445"/>
      <c r="G16" s="407"/>
      <c r="H16" s="407"/>
      <c r="I16" s="446"/>
      <c r="J16" s="446"/>
      <c r="K16" s="446"/>
      <c r="L16" s="446"/>
      <c r="M16" s="446"/>
      <c r="N16" s="446"/>
      <c r="O16" s="446"/>
      <c r="P16" s="446"/>
    </row>
    <row r="17">
      <c r="A17" s="407"/>
      <c r="B17" s="407"/>
      <c r="C17" s="407"/>
      <c r="D17" s="407"/>
      <c r="E17" s="407"/>
      <c r="F17" s="409"/>
      <c r="G17" s="407"/>
      <c r="H17" s="407"/>
      <c r="I17" s="409"/>
      <c r="J17" s="407"/>
      <c r="K17" s="407"/>
      <c r="L17" s="407"/>
      <c r="M17" s="407"/>
      <c r="N17" s="407"/>
      <c r="O17" s="407"/>
      <c r="P17" s="407"/>
    </row>
    <row r="18">
      <c r="A18" s="407"/>
      <c r="B18" s="407"/>
      <c r="C18" s="407"/>
      <c r="D18" s="407"/>
      <c r="E18" s="407"/>
      <c r="F18" s="409"/>
      <c r="G18" s="407"/>
      <c r="H18" s="407"/>
      <c r="I18" s="409"/>
      <c r="J18" s="407"/>
      <c r="K18" s="407"/>
      <c r="L18" s="407"/>
      <c r="M18" s="407"/>
      <c r="N18" s="407"/>
      <c r="O18" s="407"/>
      <c r="P18" s="407"/>
    </row>
    <row r="19">
      <c r="A19" s="407"/>
      <c r="B19" s="407"/>
      <c r="C19" s="407"/>
      <c r="D19" s="407"/>
      <c r="E19" s="407"/>
      <c r="F19" s="409"/>
      <c r="G19" s="407"/>
      <c r="H19" s="407"/>
      <c r="I19" s="409"/>
      <c r="J19" s="407"/>
      <c r="K19" s="407"/>
      <c r="L19" s="407"/>
      <c r="M19" s="407"/>
      <c r="N19" s="407"/>
      <c r="O19" s="407"/>
      <c r="P19" s="407"/>
    </row>
    <row r="20">
      <c r="A20" s="407"/>
      <c r="B20" s="407"/>
      <c r="C20" s="407"/>
      <c r="D20" s="407"/>
      <c r="E20" s="407"/>
      <c r="F20" s="409"/>
      <c r="G20" s="407"/>
      <c r="H20" s="407"/>
      <c r="I20" s="409"/>
      <c r="J20" s="407"/>
      <c r="K20" s="407"/>
      <c r="L20" s="407"/>
      <c r="M20" s="407"/>
      <c r="N20" s="407"/>
      <c r="O20" s="407"/>
      <c r="P20" s="407"/>
    </row>
    <row r="21">
      <c r="A21" s="407"/>
      <c r="B21" s="407"/>
      <c r="C21" s="407"/>
      <c r="D21" s="407"/>
      <c r="E21" s="407"/>
      <c r="F21" s="409"/>
      <c r="G21" s="407"/>
      <c r="H21" s="407"/>
      <c r="I21" s="409"/>
      <c r="J21" s="407"/>
      <c r="K21" s="407"/>
      <c r="L21" s="407"/>
      <c r="M21" s="407"/>
      <c r="N21" s="407"/>
      <c r="O21" s="407"/>
      <c r="P21" s="407"/>
    </row>
    <row r="22">
      <c r="A22" s="407"/>
      <c r="B22" s="407"/>
      <c r="C22" s="407"/>
      <c r="D22" s="407"/>
      <c r="E22" s="407"/>
      <c r="F22" s="409"/>
      <c r="G22" s="407"/>
      <c r="H22" s="407"/>
      <c r="I22" s="409"/>
      <c r="J22" s="407"/>
      <c r="K22" s="407"/>
      <c r="L22" s="407"/>
      <c r="M22" s="407"/>
      <c r="N22" s="407"/>
      <c r="O22" s="407"/>
      <c r="P22" s="407"/>
    </row>
    <row r="23">
      <c r="A23" s="407"/>
      <c r="B23" s="407"/>
      <c r="C23" s="407"/>
      <c r="D23" s="407"/>
      <c r="E23" s="407"/>
      <c r="F23" s="409"/>
      <c r="G23" s="407"/>
      <c r="H23" s="407"/>
      <c r="I23" s="409"/>
      <c r="J23" s="407"/>
      <c r="K23" s="407"/>
      <c r="L23" s="407"/>
      <c r="M23" s="407"/>
      <c r="N23" s="407"/>
      <c r="O23" s="407"/>
      <c r="P23" s="407"/>
    </row>
    <row r="24">
      <c r="A24" s="407"/>
      <c r="B24" s="407"/>
      <c r="C24" s="407"/>
      <c r="D24" s="407"/>
      <c r="E24" s="407"/>
      <c r="F24" s="409"/>
      <c r="G24" s="407"/>
      <c r="H24" s="407"/>
      <c r="I24" s="409"/>
      <c r="J24" s="407"/>
      <c r="K24" s="407"/>
      <c r="L24" s="407"/>
      <c r="M24" s="407"/>
      <c r="N24" s="407"/>
      <c r="O24" s="407"/>
      <c r="P24" s="407"/>
    </row>
    <row r="25">
      <c r="A25" s="407"/>
      <c r="B25" s="407"/>
      <c r="C25" s="407"/>
      <c r="D25" s="407"/>
      <c r="E25" s="407"/>
      <c r="F25" s="409"/>
      <c r="G25" s="407"/>
      <c r="H25" s="407"/>
      <c r="I25" s="409"/>
      <c r="J25" s="407"/>
      <c r="K25" s="407"/>
      <c r="L25" s="407"/>
      <c r="M25" s="407"/>
      <c r="N25" s="407"/>
      <c r="O25" s="407"/>
      <c r="P25" s="407"/>
    </row>
    <row r="26">
      <c r="A26" s="407"/>
      <c r="B26" s="407"/>
      <c r="C26" s="407"/>
      <c r="D26" s="407"/>
      <c r="E26" s="407"/>
      <c r="F26" s="409"/>
      <c r="G26" s="407"/>
      <c r="H26" s="407"/>
      <c r="I26" s="409"/>
      <c r="J26" s="407"/>
      <c r="K26" s="407"/>
      <c r="L26" s="407"/>
      <c r="M26" s="407"/>
      <c r="N26" s="407"/>
      <c r="O26" s="407"/>
      <c r="P26" s="407"/>
    </row>
    <row r="27">
      <c r="A27" s="407"/>
      <c r="B27" s="407"/>
      <c r="C27" s="407"/>
      <c r="D27" s="407"/>
      <c r="E27" s="407"/>
      <c r="F27" s="409"/>
      <c r="G27" s="407"/>
      <c r="H27" s="407"/>
      <c r="I27" s="409"/>
      <c r="J27" s="407"/>
      <c r="K27" s="407"/>
      <c r="L27" s="407"/>
      <c r="M27" s="407"/>
      <c r="N27" s="407"/>
      <c r="O27" s="407"/>
      <c r="P27" s="407"/>
    </row>
    <row r="28">
      <c r="A28" s="407"/>
      <c r="B28" s="407"/>
      <c r="C28" s="407"/>
      <c r="D28" s="407"/>
      <c r="E28" s="407"/>
      <c r="F28" s="409"/>
      <c r="G28" s="407"/>
      <c r="H28" s="407"/>
      <c r="I28" s="409"/>
      <c r="J28" s="407"/>
      <c r="K28" s="407"/>
      <c r="L28" s="407"/>
      <c r="M28" s="407"/>
      <c r="N28" s="407"/>
      <c r="O28" s="407"/>
      <c r="P28" s="407"/>
    </row>
    <row r="29">
      <c r="A29" s="407"/>
      <c r="B29" s="407"/>
      <c r="C29" s="407"/>
      <c r="D29" s="407"/>
      <c r="E29" s="407"/>
      <c r="F29" s="409"/>
      <c r="G29" s="407"/>
      <c r="H29" s="407"/>
      <c r="I29" s="409"/>
      <c r="J29" s="407"/>
      <c r="K29" s="407"/>
      <c r="L29" s="407"/>
      <c r="M29" s="407"/>
      <c r="N29" s="407"/>
      <c r="O29" s="407"/>
      <c r="P29" s="407"/>
    </row>
    <row r="30">
      <c r="A30" s="407"/>
      <c r="B30" s="407"/>
      <c r="C30" s="407"/>
      <c r="D30" s="407"/>
      <c r="E30" s="407"/>
      <c r="F30" s="409"/>
      <c r="G30" s="407"/>
      <c r="H30" s="407"/>
      <c r="I30" s="409"/>
      <c r="J30" s="407"/>
      <c r="K30" s="407"/>
      <c r="L30" s="407"/>
      <c r="M30" s="407"/>
      <c r="N30" s="407"/>
      <c r="O30" s="407"/>
      <c r="P30" s="407"/>
    </row>
    <row r="31">
      <c r="A31" s="407"/>
      <c r="B31" s="407"/>
      <c r="C31" s="407"/>
      <c r="D31" s="407"/>
      <c r="E31" s="407"/>
      <c r="F31" s="409"/>
      <c r="G31" s="407"/>
      <c r="H31" s="407"/>
      <c r="I31" s="409"/>
      <c r="J31" s="407"/>
      <c r="K31" s="407"/>
      <c r="L31" s="407"/>
      <c r="M31" s="407"/>
      <c r="N31" s="407"/>
      <c r="O31" s="407"/>
      <c r="P31" s="407"/>
    </row>
    <row r="32">
      <c r="A32" s="407"/>
      <c r="B32" s="407"/>
      <c r="C32" s="407"/>
      <c r="D32" s="407"/>
      <c r="E32" s="407"/>
      <c r="F32" s="409"/>
      <c r="G32" s="407"/>
      <c r="H32" s="407"/>
      <c r="I32" s="409"/>
      <c r="J32" s="407"/>
      <c r="K32" s="407"/>
      <c r="L32" s="407"/>
      <c r="M32" s="407"/>
      <c r="N32" s="407"/>
      <c r="O32" s="407"/>
      <c r="P32" s="407"/>
    </row>
    <row r="33">
      <c r="A33" s="407"/>
      <c r="B33" s="407"/>
      <c r="C33" s="407"/>
      <c r="D33" s="407"/>
      <c r="E33" s="407"/>
      <c r="F33" s="409"/>
      <c r="G33" s="407"/>
      <c r="H33" s="407"/>
      <c r="I33" s="409"/>
      <c r="J33" s="407"/>
      <c r="K33" s="407"/>
      <c r="L33" s="407"/>
      <c r="M33" s="407"/>
      <c r="N33" s="407"/>
      <c r="O33" s="407"/>
      <c r="P33" s="407"/>
    </row>
    <row r="34">
      <c r="A34" s="407"/>
      <c r="B34" s="407"/>
      <c r="C34" s="407"/>
      <c r="D34" s="407"/>
      <c r="E34" s="407"/>
      <c r="F34" s="409"/>
      <c r="G34" s="407"/>
      <c r="H34" s="407"/>
      <c r="I34" s="409"/>
      <c r="J34" s="407"/>
      <c r="K34" s="407"/>
      <c r="L34" s="407"/>
      <c r="M34" s="407"/>
      <c r="N34" s="407"/>
      <c r="O34" s="407"/>
      <c r="P34" s="407"/>
    </row>
    <row r="35">
      <c r="A35" s="407"/>
      <c r="B35" s="407"/>
      <c r="C35" s="407"/>
      <c r="D35" s="407"/>
      <c r="E35" s="407"/>
      <c r="F35" s="409"/>
      <c r="G35" s="407"/>
      <c r="H35" s="407"/>
      <c r="I35" s="409"/>
      <c r="J35" s="407"/>
      <c r="K35" s="407"/>
      <c r="L35" s="407"/>
      <c r="M35" s="407"/>
      <c r="N35" s="407"/>
      <c r="O35" s="407"/>
      <c r="P35" s="407"/>
    </row>
    <row r="36">
      <c r="A36" s="407"/>
      <c r="B36" s="407"/>
      <c r="C36" s="407"/>
      <c r="D36" s="407"/>
      <c r="E36" s="407"/>
      <c r="F36" s="409"/>
      <c r="G36" s="407"/>
      <c r="H36" s="407"/>
      <c r="I36" s="409"/>
      <c r="J36" s="407"/>
      <c r="K36" s="407"/>
      <c r="L36" s="407"/>
      <c r="M36" s="407"/>
      <c r="N36" s="407"/>
      <c r="O36" s="407"/>
      <c r="P36" s="407"/>
    </row>
    <row r="37">
      <c r="A37" s="407"/>
      <c r="B37" s="407"/>
      <c r="C37" s="407"/>
      <c r="D37" s="407"/>
      <c r="E37" s="407"/>
      <c r="F37" s="409"/>
      <c r="G37" s="407"/>
      <c r="H37" s="407"/>
      <c r="I37" s="409"/>
      <c r="J37" s="407"/>
      <c r="K37" s="407"/>
      <c r="L37" s="407"/>
      <c r="M37" s="407"/>
      <c r="N37" s="407"/>
      <c r="O37" s="407"/>
      <c r="P37" s="407"/>
    </row>
    <row r="38">
      <c r="A38" s="407"/>
      <c r="B38" s="407"/>
      <c r="C38" s="407"/>
      <c r="D38" s="407"/>
      <c r="E38" s="407"/>
      <c r="F38" s="409"/>
      <c r="G38" s="407"/>
      <c r="H38" s="407"/>
      <c r="I38" s="409"/>
      <c r="J38" s="407"/>
      <c r="K38" s="407"/>
      <c r="L38" s="407"/>
      <c r="M38" s="407"/>
      <c r="N38" s="407"/>
      <c r="O38" s="407"/>
      <c r="P38" s="407"/>
    </row>
    <row r="39">
      <c r="A39" s="407"/>
      <c r="B39" s="407"/>
      <c r="C39" s="407"/>
      <c r="D39" s="407"/>
      <c r="E39" s="407"/>
      <c r="F39" s="409"/>
      <c r="G39" s="407"/>
      <c r="H39" s="407"/>
      <c r="I39" s="409"/>
      <c r="J39" s="407"/>
      <c r="K39" s="407"/>
      <c r="L39" s="407"/>
      <c r="M39" s="407"/>
      <c r="N39" s="407"/>
      <c r="O39" s="407"/>
      <c r="P39" s="407"/>
    </row>
    <row r="40">
      <c r="A40" s="407"/>
      <c r="B40" s="407"/>
      <c r="C40" s="407"/>
      <c r="D40" s="407"/>
      <c r="E40" s="407"/>
      <c r="F40" s="409"/>
      <c r="G40" s="407"/>
      <c r="H40" s="407"/>
      <c r="I40" s="409"/>
      <c r="J40" s="407"/>
      <c r="K40" s="407"/>
      <c r="L40" s="407"/>
      <c r="M40" s="407"/>
      <c r="N40" s="407"/>
      <c r="O40" s="407"/>
      <c r="P40" s="407"/>
    </row>
    <row r="41">
      <c r="A41" s="407"/>
      <c r="B41" s="407"/>
      <c r="C41" s="407"/>
      <c r="D41" s="407"/>
      <c r="E41" s="407"/>
      <c r="F41" s="409"/>
      <c r="G41" s="407"/>
      <c r="H41" s="407"/>
      <c r="I41" s="409"/>
      <c r="J41" s="407"/>
      <c r="K41" s="407"/>
      <c r="L41" s="407"/>
      <c r="M41" s="407"/>
      <c r="N41" s="407"/>
      <c r="O41" s="407"/>
      <c r="P41" s="407"/>
    </row>
    <row r="42">
      <c r="A42" s="407"/>
      <c r="B42" s="407"/>
      <c r="C42" s="407"/>
      <c r="D42" s="407"/>
      <c r="E42" s="407"/>
      <c r="F42" s="409"/>
      <c r="G42" s="407"/>
      <c r="H42" s="407"/>
      <c r="I42" s="409"/>
      <c r="J42" s="407"/>
      <c r="K42" s="407"/>
      <c r="L42" s="407"/>
      <c r="M42" s="407"/>
      <c r="N42" s="407"/>
      <c r="O42" s="407"/>
      <c r="P42" s="407"/>
    </row>
    <row r="43">
      <c r="A43" s="407"/>
      <c r="B43" s="407"/>
      <c r="C43" s="407"/>
      <c r="D43" s="407"/>
      <c r="E43" s="407"/>
      <c r="F43" s="409"/>
      <c r="G43" s="407"/>
      <c r="H43" s="407"/>
      <c r="I43" s="409"/>
      <c r="J43" s="407"/>
      <c r="K43" s="407"/>
      <c r="L43" s="407"/>
      <c r="M43" s="407"/>
      <c r="N43" s="407"/>
      <c r="O43" s="407"/>
      <c r="P43" s="407"/>
    </row>
    <row r="44">
      <c r="A44" s="407"/>
      <c r="B44" s="407"/>
      <c r="C44" s="407"/>
      <c r="D44" s="407"/>
      <c r="E44" s="407"/>
      <c r="F44" s="409"/>
      <c r="G44" s="407"/>
      <c r="H44" s="407"/>
      <c r="I44" s="409"/>
      <c r="J44" s="407"/>
      <c r="K44" s="407"/>
      <c r="L44" s="407"/>
      <c r="M44" s="407"/>
      <c r="N44" s="407"/>
      <c r="O44" s="407"/>
      <c r="P44" s="407"/>
    </row>
    <row r="45">
      <c r="A45" s="407"/>
      <c r="B45" s="407"/>
      <c r="C45" s="407"/>
      <c r="D45" s="407"/>
      <c r="E45" s="407"/>
      <c r="F45" s="409"/>
      <c r="G45" s="407"/>
      <c r="H45" s="407"/>
      <c r="I45" s="409"/>
      <c r="J45" s="407"/>
      <c r="K45" s="407"/>
      <c r="L45" s="407"/>
      <c r="M45" s="407"/>
      <c r="N45" s="407"/>
      <c r="O45" s="407"/>
      <c r="P45" s="407"/>
    </row>
    <row r="46">
      <c r="A46" s="407"/>
      <c r="B46" s="407"/>
      <c r="C46" s="407"/>
      <c r="D46" s="407"/>
      <c r="E46" s="407"/>
      <c r="F46" s="409"/>
      <c r="G46" s="407"/>
      <c r="H46" s="407"/>
      <c r="I46" s="409"/>
      <c r="J46" s="407"/>
      <c r="K46" s="407"/>
      <c r="L46" s="407"/>
      <c r="M46" s="407"/>
      <c r="N46" s="407"/>
      <c r="O46" s="407"/>
      <c r="P46" s="407"/>
    </row>
    <row r="47">
      <c r="A47" s="407"/>
      <c r="B47" s="407"/>
      <c r="C47" s="407"/>
      <c r="D47" s="407"/>
      <c r="E47" s="407"/>
      <c r="F47" s="409"/>
      <c r="G47" s="407"/>
      <c r="H47" s="407"/>
      <c r="I47" s="409"/>
      <c r="J47" s="407"/>
      <c r="K47" s="407"/>
      <c r="L47" s="407"/>
      <c r="M47" s="407"/>
      <c r="N47" s="407"/>
      <c r="O47" s="407"/>
      <c r="P47" s="407"/>
    </row>
    <row r="48">
      <c r="A48" s="407"/>
      <c r="B48" s="407"/>
      <c r="C48" s="407"/>
      <c r="D48" s="407"/>
      <c r="E48" s="407"/>
      <c r="F48" s="409"/>
      <c r="G48" s="407"/>
      <c r="H48" s="407"/>
      <c r="I48" s="409"/>
      <c r="J48" s="407"/>
      <c r="K48" s="407"/>
      <c r="L48" s="407"/>
      <c r="M48" s="407"/>
      <c r="N48" s="407"/>
      <c r="O48" s="407"/>
      <c r="P48" s="407"/>
    </row>
    <row r="49">
      <c r="A49" s="407"/>
      <c r="B49" s="407"/>
      <c r="C49" s="407"/>
      <c r="D49" s="407"/>
      <c r="E49" s="407"/>
      <c r="F49" s="409"/>
      <c r="G49" s="407"/>
      <c r="H49" s="407"/>
      <c r="I49" s="409"/>
      <c r="J49" s="407"/>
      <c r="K49" s="407"/>
      <c r="L49" s="407"/>
      <c r="M49" s="407"/>
      <c r="N49" s="407"/>
      <c r="O49" s="407"/>
      <c r="P49" s="407"/>
    </row>
    <row r="50">
      <c r="A50" s="407"/>
      <c r="B50" s="407"/>
      <c r="C50" s="407"/>
      <c r="D50" s="407"/>
      <c r="E50" s="407"/>
      <c r="F50" s="409"/>
      <c r="G50" s="407"/>
      <c r="H50" s="407"/>
      <c r="I50" s="409"/>
      <c r="J50" s="407"/>
      <c r="K50" s="407"/>
      <c r="L50" s="407"/>
      <c r="M50" s="407"/>
      <c r="N50" s="407"/>
      <c r="O50" s="407"/>
      <c r="P50" s="407"/>
    </row>
    <row r="51">
      <c r="A51" s="407"/>
      <c r="B51" s="407"/>
      <c r="C51" s="407"/>
      <c r="D51" s="407"/>
      <c r="E51" s="407"/>
      <c r="F51" s="409"/>
      <c r="G51" s="407"/>
      <c r="H51" s="407"/>
      <c r="I51" s="409"/>
      <c r="J51" s="407"/>
      <c r="K51" s="407"/>
      <c r="L51" s="407"/>
      <c r="M51" s="407"/>
      <c r="N51" s="407"/>
      <c r="O51" s="407"/>
      <c r="P51" s="407"/>
    </row>
    <row r="52">
      <c r="A52" s="407"/>
      <c r="B52" s="407"/>
      <c r="C52" s="407"/>
      <c r="D52" s="407"/>
      <c r="E52" s="407"/>
      <c r="F52" s="409"/>
      <c r="G52" s="407"/>
      <c r="H52" s="407"/>
      <c r="I52" s="409"/>
      <c r="J52" s="407"/>
      <c r="K52" s="407"/>
      <c r="L52" s="407"/>
      <c r="M52" s="407"/>
      <c r="N52" s="407"/>
      <c r="O52" s="407"/>
      <c r="P52" s="407"/>
    </row>
    <row r="53">
      <c r="A53" s="407"/>
      <c r="B53" s="407"/>
      <c r="C53" s="407"/>
      <c r="D53" s="407"/>
      <c r="E53" s="407"/>
      <c r="F53" s="409"/>
      <c r="G53" s="407"/>
      <c r="H53" s="407"/>
      <c r="I53" s="409"/>
      <c r="J53" s="407"/>
      <c r="K53" s="407"/>
      <c r="L53" s="407"/>
      <c r="M53" s="407"/>
      <c r="N53" s="407"/>
      <c r="O53" s="407"/>
      <c r="P53" s="407"/>
    </row>
    <row r="54">
      <c r="A54" s="407"/>
      <c r="B54" s="407"/>
      <c r="C54" s="407"/>
      <c r="D54" s="407"/>
      <c r="E54" s="407"/>
      <c r="F54" s="409"/>
      <c r="G54" s="407"/>
      <c r="H54" s="407"/>
      <c r="I54" s="409"/>
      <c r="J54" s="407"/>
      <c r="K54" s="407"/>
      <c r="L54" s="407"/>
      <c r="M54" s="407"/>
      <c r="N54" s="407"/>
      <c r="O54" s="407"/>
      <c r="P54" s="407"/>
    </row>
    <row r="55">
      <c r="A55" s="407"/>
      <c r="B55" s="407"/>
      <c r="C55" s="407"/>
      <c r="D55" s="407"/>
      <c r="E55" s="407"/>
      <c r="F55" s="409"/>
      <c r="G55" s="407"/>
      <c r="H55" s="407"/>
      <c r="I55" s="409"/>
      <c r="J55" s="407"/>
      <c r="K55" s="407"/>
      <c r="L55" s="407"/>
      <c r="M55" s="407"/>
      <c r="N55" s="407"/>
      <c r="O55" s="407"/>
      <c r="P55" s="407"/>
    </row>
    <row r="56">
      <c r="A56" s="407"/>
      <c r="B56" s="407"/>
      <c r="C56" s="407"/>
      <c r="D56" s="407"/>
      <c r="E56" s="407"/>
      <c r="F56" s="409"/>
      <c r="G56" s="407"/>
      <c r="H56" s="407"/>
      <c r="I56" s="409"/>
      <c r="J56" s="407"/>
      <c r="K56" s="407"/>
      <c r="L56" s="407"/>
      <c r="M56" s="407"/>
      <c r="N56" s="407"/>
      <c r="O56" s="407"/>
      <c r="P56" s="407"/>
    </row>
    <row r="57">
      <c r="A57" s="407"/>
      <c r="B57" s="407"/>
      <c r="C57" s="407"/>
      <c r="D57" s="407"/>
      <c r="E57" s="407"/>
      <c r="F57" s="409"/>
      <c r="G57" s="407"/>
      <c r="H57" s="407"/>
      <c r="I57" s="409"/>
      <c r="J57" s="407"/>
      <c r="K57" s="407"/>
      <c r="L57" s="407"/>
      <c r="M57" s="407"/>
      <c r="N57" s="407"/>
      <c r="O57" s="407"/>
      <c r="P57" s="407"/>
    </row>
    <row r="58">
      <c r="A58" s="407"/>
      <c r="B58" s="407"/>
      <c r="C58" s="407"/>
      <c r="D58" s="407"/>
      <c r="E58" s="407"/>
      <c r="F58" s="409"/>
      <c r="G58" s="407"/>
      <c r="H58" s="407"/>
      <c r="I58" s="409"/>
      <c r="J58" s="407"/>
      <c r="K58" s="407"/>
      <c r="L58" s="407"/>
      <c r="M58" s="407"/>
      <c r="N58" s="407"/>
      <c r="O58" s="407"/>
      <c r="P58" s="407"/>
    </row>
    <row r="59">
      <c r="A59" s="407"/>
      <c r="B59" s="407"/>
      <c r="C59" s="407"/>
      <c r="D59" s="407"/>
      <c r="E59" s="407"/>
      <c r="F59" s="409"/>
      <c r="G59" s="407"/>
      <c r="H59" s="407"/>
      <c r="I59" s="409"/>
      <c r="J59" s="407"/>
      <c r="K59" s="407"/>
      <c r="L59" s="407"/>
      <c r="M59" s="407"/>
      <c r="N59" s="407"/>
      <c r="O59" s="407"/>
      <c r="P59" s="407"/>
    </row>
    <row r="60">
      <c r="A60" s="407"/>
      <c r="B60" s="407"/>
      <c r="C60" s="407"/>
      <c r="D60" s="407"/>
      <c r="E60" s="407"/>
      <c r="F60" s="409"/>
      <c r="G60" s="407"/>
      <c r="H60" s="407"/>
      <c r="I60" s="409"/>
      <c r="J60" s="407"/>
      <c r="K60" s="407"/>
      <c r="L60" s="407"/>
      <c r="M60" s="407"/>
      <c r="N60" s="407"/>
      <c r="O60" s="407"/>
      <c r="P60" s="407"/>
    </row>
    <row r="61">
      <c r="A61" s="407"/>
      <c r="B61" s="407"/>
      <c r="C61" s="407"/>
      <c r="D61" s="407"/>
      <c r="E61" s="407"/>
      <c r="F61" s="409"/>
      <c r="G61" s="407"/>
      <c r="H61" s="407"/>
      <c r="I61" s="409"/>
      <c r="J61" s="407"/>
      <c r="K61" s="407"/>
      <c r="L61" s="407"/>
      <c r="M61" s="407"/>
      <c r="N61" s="407"/>
      <c r="O61" s="407"/>
      <c r="P61" s="407"/>
    </row>
    <row r="62">
      <c r="A62" s="407"/>
      <c r="B62" s="407"/>
      <c r="C62" s="407"/>
      <c r="D62" s="407"/>
      <c r="E62" s="407"/>
      <c r="F62" s="409"/>
      <c r="G62" s="407"/>
      <c r="H62" s="407"/>
      <c r="I62" s="409"/>
      <c r="J62" s="407"/>
      <c r="K62" s="407"/>
      <c r="L62" s="407"/>
      <c r="M62" s="407"/>
      <c r="N62" s="407"/>
      <c r="O62" s="407"/>
      <c r="P62" s="407"/>
    </row>
    <row r="63">
      <c r="A63" s="407"/>
      <c r="B63" s="407"/>
      <c r="C63" s="407"/>
      <c r="D63" s="407"/>
      <c r="E63" s="407"/>
      <c r="F63" s="409"/>
      <c r="G63" s="407"/>
      <c r="H63" s="407"/>
      <c r="I63" s="409"/>
      <c r="J63" s="407"/>
      <c r="K63" s="407"/>
      <c r="L63" s="407"/>
      <c r="M63" s="407"/>
      <c r="N63" s="407"/>
      <c r="O63" s="407"/>
      <c r="P63" s="407"/>
    </row>
    <row r="64">
      <c r="A64" s="407"/>
      <c r="B64" s="407"/>
      <c r="C64" s="407"/>
      <c r="D64" s="407"/>
      <c r="E64" s="407"/>
      <c r="F64" s="409"/>
      <c r="G64" s="407"/>
      <c r="H64" s="407"/>
      <c r="I64" s="409"/>
      <c r="J64" s="407"/>
      <c r="K64" s="407"/>
      <c r="L64" s="407"/>
      <c r="M64" s="407"/>
      <c r="N64" s="407"/>
      <c r="O64" s="407"/>
      <c r="P64" s="407"/>
    </row>
    <row r="65">
      <c r="A65" s="407"/>
      <c r="B65" s="407"/>
      <c r="C65" s="407"/>
      <c r="D65" s="407"/>
      <c r="E65" s="407"/>
      <c r="F65" s="409"/>
      <c r="G65" s="407"/>
      <c r="H65" s="407"/>
      <c r="I65" s="409"/>
      <c r="J65" s="407"/>
      <c r="K65" s="407"/>
      <c r="L65" s="407"/>
      <c r="M65" s="407"/>
      <c r="N65" s="407"/>
      <c r="O65" s="407"/>
      <c r="P65" s="407"/>
    </row>
    <row r="66">
      <c r="A66" s="407"/>
      <c r="B66" s="407"/>
      <c r="C66" s="407"/>
      <c r="D66" s="407"/>
      <c r="E66" s="407"/>
      <c r="F66" s="409"/>
      <c r="G66" s="407"/>
      <c r="H66" s="407"/>
      <c r="I66" s="409"/>
      <c r="J66" s="407"/>
      <c r="K66" s="407"/>
      <c r="L66" s="407"/>
      <c r="M66" s="407"/>
      <c r="N66" s="407"/>
      <c r="O66" s="407"/>
      <c r="P66" s="407"/>
    </row>
    <row r="67">
      <c r="A67" s="407"/>
      <c r="B67" s="407"/>
      <c r="C67" s="407"/>
      <c r="D67" s="407"/>
      <c r="E67" s="407"/>
      <c r="F67" s="409"/>
      <c r="G67" s="407"/>
      <c r="H67" s="407"/>
      <c r="I67" s="409"/>
      <c r="J67" s="407"/>
      <c r="K67" s="407"/>
      <c r="L67" s="407"/>
      <c r="M67" s="407"/>
      <c r="N67" s="407"/>
      <c r="O67" s="407"/>
      <c r="P67" s="407"/>
    </row>
    <row r="68">
      <c r="A68" s="407"/>
      <c r="B68" s="407"/>
      <c r="C68" s="407"/>
      <c r="D68" s="407"/>
      <c r="E68" s="407"/>
      <c r="F68" s="409"/>
      <c r="G68" s="407"/>
      <c r="H68" s="407"/>
      <c r="I68" s="409"/>
      <c r="J68" s="407"/>
      <c r="K68" s="407"/>
      <c r="L68" s="407"/>
      <c r="M68" s="407"/>
      <c r="N68" s="407"/>
      <c r="O68" s="407"/>
      <c r="P68" s="407"/>
    </row>
    <row r="69">
      <c r="A69" s="407"/>
      <c r="B69" s="407"/>
      <c r="C69" s="407"/>
      <c r="D69" s="407"/>
      <c r="E69" s="407"/>
      <c r="F69" s="409"/>
      <c r="G69" s="407"/>
      <c r="H69" s="407"/>
      <c r="I69" s="409"/>
      <c r="J69" s="407"/>
      <c r="K69" s="407"/>
      <c r="L69" s="407"/>
      <c r="M69" s="407"/>
      <c r="N69" s="407"/>
      <c r="O69" s="407"/>
      <c r="P69" s="407"/>
    </row>
    <row r="70">
      <c r="A70" s="407"/>
      <c r="B70" s="407"/>
      <c r="C70" s="407"/>
      <c r="D70" s="407"/>
      <c r="E70" s="407"/>
      <c r="F70" s="409"/>
      <c r="G70" s="407"/>
      <c r="H70" s="407"/>
      <c r="I70" s="409"/>
      <c r="J70" s="407"/>
      <c r="K70" s="407"/>
      <c r="L70" s="407"/>
      <c r="M70" s="407"/>
      <c r="N70" s="407"/>
      <c r="O70" s="407"/>
      <c r="P70" s="407"/>
    </row>
    <row r="71">
      <c r="A71" s="407"/>
      <c r="B71" s="407"/>
      <c r="C71" s="407"/>
      <c r="D71" s="407"/>
      <c r="E71" s="407"/>
      <c r="F71" s="409"/>
      <c r="G71" s="407"/>
      <c r="H71" s="407"/>
      <c r="I71" s="409"/>
      <c r="J71" s="407"/>
      <c r="K71" s="407"/>
      <c r="L71" s="407"/>
      <c r="M71" s="407"/>
      <c r="N71" s="407"/>
      <c r="O71" s="407"/>
      <c r="P71" s="407"/>
    </row>
    <row r="72">
      <c r="A72" s="407"/>
      <c r="B72" s="407"/>
      <c r="C72" s="407"/>
      <c r="D72" s="407"/>
      <c r="E72" s="407"/>
      <c r="F72" s="409"/>
      <c r="G72" s="407"/>
      <c r="H72" s="407"/>
      <c r="I72" s="409"/>
      <c r="J72" s="407"/>
      <c r="K72" s="407"/>
      <c r="L72" s="407"/>
      <c r="M72" s="407"/>
      <c r="N72" s="407"/>
      <c r="O72" s="407"/>
      <c r="P72" s="407"/>
    </row>
    <row r="73">
      <c r="A73" s="407"/>
      <c r="B73" s="407"/>
      <c r="C73" s="407"/>
      <c r="D73" s="407"/>
      <c r="E73" s="407"/>
      <c r="F73" s="409"/>
      <c r="G73" s="407"/>
      <c r="H73" s="407"/>
      <c r="I73" s="409"/>
      <c r="J73" s="407"/>
      <c r="K73" s="407"/>
      <c r="L73" s="407"/>
      <c r="M73" s="407"/>
      <c r="N73" s="407"/>
      <c r="O73" s="407"/>
      <c r="P73" s="407"/>
    </row>
    <row r="74">
      <c r="A74" s="407"/>
      <c r="B74" s="407"/>
      <c r="C74" s="407"/>
      <c r="D74" s="407"/>
      <c r="E74" s="407"/>
      <c r="F74" s="409"/>
      <c r="G74" s="407"/>
      <c r="H74" s="407"/>
      <c r="I74" s="409"/>
      <c r="J74" s="407"/>
      <c r="K74" s="407"/>
      <c r="L74" s="407"/>
      <c r="M74" s="407"/>
      <c r="N74" s="407"/>
      <c r="O74" s="407"/>
      <c r="P74" s="407"/>
    </row>
    <row r="75">
      <c r="A75" s="407"/>
      <c r="B75" s="407"/>
      <c r="C75" s="407"/>
      <c r="D75" s="407"/>
      <c r="E75" s="407"/>
      <c r="F75" s="409"/>
      <c r="G75" s="407"/>
      <c r="H75" s="407"/>
      <c r="I75" s="409"/>
      <c r="J75" s="407"/>
      <c r="K75" s="407"/>
      <c r="L75" s="407"/>
      <c r="M75" s="407"/>
      <c r="N75" s="407"/>
      <c r="O75" s="407"/>
      <c r="P75" s="407"/>
    </row>
    <row r="76">
      <c r="A76" s="407"/>
      <c r="B76" s="407"/>
      <c r="C76" s="407"/>
      <c r="D76" s="407"/>
      <c r="E76" s="407"/>
      <c r="F76" s="409"/>
      <c r="G76" s="407"/>
      <c r="H76" s="407"/>
      <c r="I76" s="409"/>
      <c r="J76" s="407"/>
      <c r="K76" s="407"/>
      <c r="L76" s="407"/>
      <c r="M76" s="407"/>
      <c r="N76" s="407"/>
      <c r="O76" s="407"/>
      <c r="P76" s="407"/>
    </row>
    <row r="77">
      <c r="A77" s="407"/>
      <c r="B77" s="407"/>
      <c r="C77" s="407"/>
      <c r="D77" s="407"/>
      <c r="E77" s="407"/>
      <c r="F77" s="409"/>
      <c r="G77" s="407"/>
      <c r="H77" s="407"/>
      <c r="I77" s="409"/>
      <c r="J77" s="407"/>
      <c r="K77" s="407"/>
      <c r="L77" s="407"/>
      <c r="M77" s="407"/>
      <c r="N77" s="407"/>
      <c r="O77" s="407"/>
      <c r="P77" s="407"/>
    </row>
    <row r="78">
      <c r="A78" s="407"/>
      <c r="B78" s="407"/>
      <c r="C78" s="407"/>
      <c r="D78" s="407"/>
      <c r="E78" s="407"/>
      <c r="F78" s="409"/>
      <c r="G78" s="407"/>
      <c r="H78" s="407"/>
      <c r="I78" s="409"/>
      <c r="J78" s="407"/>
      <c r="K78" s="407"/>
      <c r="L78" s="407"/>
      <c r="M78" s="407"/>
      <c r="N78" s="407"/>
      <c r="O78" s="407"/>
      <c r="P78" s="407"/>
    </row>
    <row r="79">
      <c r="A79" s="407"/>
      <c r="B79" s="407"/>
      <c r="C79" s="407"/>
      <c r="D79" s="407"/>
      <c r="E79" s="407"/>
      <c r="F79" s="409"/>
      <c r="G79" s="407"/>
      <c r="H79" s="407"/>
      <c r="I79" s="409"/>
      <c r="J79" s="407"/>
      <c r="K79" s="407"/>
      <c r="L79" s="407"/>
      <c r="M79" s="407"/>
      <c r="N79" s="407"/>
      <c r="O79" s="407"/>
      <c r="P79" s="407"/>
    </row>
    <row r="80">
      <c r="A80" s="407"/>
      <c r="B80" s="407"/>
      <c r="C80" s="407"/>
      <c r="D80" s="407"/>
      <c r="E80" s="407"/>
      <c r="F80" s="409"/>
      <c r="G80" s="407"/>
      <c r="H80" s="407"/>
      <c r="I80" s="409"/>
      <c r="J80" s="407"/>
      <c r="K80" s="407"/>
      <c r="L80" s="407"/>
      <c r="M80" s="407"/>
      <c r="N80" s="407"/>
      <c r="O80" s="407"/>
      <c r="P80" s="407"/>
    </row>
    <row r="81">
      <c r="A81" s="407"/>
      <c r="B81" s="407"/>
      <c r="C81" s="407"/>
      <c r="D81" s="407"/>
      <c r="E81" s="407"/>
      <c r="F81" s="409"/>
      <c r="G81" s="407"/>
      <c r="H81" s="407"/>
      <c r="I81" s="409"/>
      <c r="J81" s="407"/>
      <c r="K81" s="407"/>
      <c r="L81" s="407"/>
      <c r="M81" s="407"/>
      <c r="N81" s="407"/>
      <c r="O81" s="407"/>
      <c r="P81" s="407"/>
    </row>
    <row r="82">
      <c r="A82" s="407"/>
      <c r="B82" s="407"/>
      <c r="C82" s="407"/>
      <c r="D82" s="407"/>
      <c r="E82" s="407"/>
      <c r="F82" s="409"/>
      <c r="G82" s="407"/>
      <c r="H82" s="407"/>
      <c r="I82" s="409"/>
      <c r="J82" s="407"/>
      <c r="K82" s="407"/>
      <c r="L82" s="407"/>
      <c r="M82" s="407"/>
      <c r="N82" s="407"/>
      <c r="O82" s="407"/>
      <c r="P82" s="407"/>
    </row>
    <row r="83">
      <c r="A83" s="407"/>
      <c r="B83" s="407"/>
      <c r="C83" s="407"/>
      <c r="D83" s="407"/>
      <c r="E83" s="407"/>
      <c r="F83" s="409"/>
      <c r="G83" s="407"/>
      <c r="H83" s="407"/>
      <c r="I83" s="409"/>
      <c r="J83" s="407"/>
      <c r="K83" s="407"/>
      <c r="L83" s="407"/>
      <c r="M83" s="407"/>
      <c r="N83" s="407"/>
      <c r="O83" s="407"/>
      <c r="P83" s="407"/>
    </row>
    <row r="84">
      <c r="A84" s="407"/>
      <c r="B84" s="407"/>
      <c r="C84" s="407"/>
      <c r="D84" s="407"/>
      <c r="E84" s="407"/>
      <c r="F84" s="409"/>
      <c r="G84" s="407"/>
      <c r="H84" s="407"/>
      <c r="I84" s="409"/>
      <c r="J84" s="407"/>
      <c r="K84" s="407"/>
      <c r="L84" s="407"/>
      <c r="M84" s="407"/>
      <c r="N84" s="407"/>
      <c r="O84" s="407"/>
      <c r="P84" s="407"/>
    </row>
    <row r="85">
      <c r="A85" s="407"/>
      <c r="B85" s="407"/>
      <c r="C85" s="407"/>
      <c r="D85" s="407"/>
      <c r="E85" s="407"/>
      <c r="F85" s="409"/>
      <c r="G85" s="407"/>
      <c r="H85" s="407"/>
      <c r="I85" s="409"/>
      <c r="J85" s="407"/>
      <c r="K85" s="407"/>
      <c r="L85" s="407"/>
      <c r="M85" s="407"/>
      <c r="N85" s="407"/>
      <c r="O85" s="407"/>
      <c r="P85" s="407"/>
    </row>
    <row r="86">
      <c r="A86" s="407"/>
      <c r="B86" s="407"/>
      <c r="C86" s="407"/>
      <c r="D86" s="407"/>
      <c r="E86" s="407"/>
      <c r="F86" s="409"/>
      <c r="G86" s="407"/>
      <c r="H86" s="407"/>
      <c r="I86" s="409"/>
      <c r="J86" s="407"/>
      <c r="K86" s="407"/>
      <c r="L86" s="407"/>
      <c r="M86" s="407"/>
      <c r="N86" s="407"/>
      <c r="O86" s="407"/>
      <c r="P86" s="407"/>
    </row>
    <row r="87">
      <c r="A87" s="407"/>
      <c r="B87" s="407"/>
      <c r="C87" s="407"/>
      <c r="D87" s="407"/>
      <c r="E87" s="407"/>
      <c r="F87" s="409"/>
      <c r="G87" s="407"/>
      <c r="H87" s="407"/>
      <c r="I87" s="409"/>
      <c r="J87" s="407"/>
      <c r="K87" s="407"/>
      <c r="L87" s="407"/>
      <c r="M87" s="407"/>
      <c r="N87" s="407"/>
      <c r="O87" s="407"/>
      <c r="P87" s="407"/>
    </row>
    <row r="88">
      <c r="A88" s="407"/>
      <c r="B88" s="407"/>
      <c r="C88" s="407"/>
      <c r="D88" s="407"/>
      <c r="E88" s="407"/>
      <c r="F88" s="409"/>
      <c r="G88" s="407"/>
      <c r="H88" s="407"/>
      <c r="I88" s="409"/>
      <c r="J88" s="407"/>
      <c r="K88" s="407"/>
      <c r="L88" s="407"/>
      <c r="M88" s="407"/>
      <c r="N88" s="407"/>
      <c r="O88" s="407"/>
      <c r="P88" s="407"/>
    </row>
    <row r="89">
      <c r="A89" s="407"/>
      <c r="B89" s="407"/>
      <c r="C89" s="407"/>
      <c r="D89" s="407"/>
      <c r="E89" s="407"/>
      <c r="F89" s="409"/>
      <c r="G89" s="407"/>
      <c r="H89" s="407"/>
      <c r="I89" s="409"/>
      <c r="J89" s="407"/>
      <c r="K89" s="407"/>
      <c r="L89" s="407"/>
      <c r="M89" s="407"/>
      <c r="N89" s="407"/>
      <c r="O89" s="407"/>
      <c r="P89" s="407"/>
    </row>
    <row r="90">
      <c r="A90" s="407"/>
      <c r="B90" s="407"/>
      <c r="C90" s="407"/>
      <c r="D90" s="407"/>
      <c r="E90" s="407"/>
      <c r="F90" s="409"/>
      <c r="G90" s="407"/>
      <c r="H90" s="407"/>
      <c r="I90" s="409"/>
      <c r="J90" s="407"/>
      <c r="K90" s="407"/>
      <c r="L90" s="407"/>
      <c r="M90" s="407"/>
      <c r="N90" s="407"/>
      <c r="O90" s="407"/>
      <c r="P90" s="407"/>
    </row>
    <row r="91">
      <c r="A91" s="407"/>
      <c r="B91" s="407"/>
      <c r="C91" s="407"/>
      <c r="D91" s="407"/>
      <c r="E91" s="407"/>
      <c r="F91" s="409"/>
      <c r="G91" s="407"/>
      <c r="H91" s="407"/>
      <c r="I91" s="409"/>
      <c r="J91" s="407"/>
      <c r="K91" s="407"/>
      <c r="L91" s="407"/>
      <c r="M91" s="407"/>
      <c r="N91" s="407"/>
      <c r="O91" s="407"/>
      <c r="P91" s="407"/>
    </row>
    <row r="92">
      <c r="A92" s="407"/>
      <c r="B92" s="407"/>
      <c r="C92" s="407"/>
      <c r="D92" s="407"/>
      <c r="E92" s="407"/>
      <c r="F92" s="409"/>
      <c r="G92" s="407"/>
      <c r="H92" s="407"/>
      <c r="I92" s="409"/>
      <c r="J92" s="407"/>
      <c r="K92" s="407"/>
      <c r="L92" s="407"/>
      <c r="M92" s="407"/>
      <c r="N92" s="407"/>
      <c r="O92" s="407"/>
      <c r="P92" s="407"/>
    </row>
    <row r="93">
      <c r="A93" s="407"/>
      <c r="B93" s="407"/>
      <c r="C93" s="407"/>
      <c r="D93" s="407"/>
      <c r="E93" s="407"/>
      <c r="F93" s="409"/>
      <c r="G93" s="407"/>
      <c r="H93" s="407"/>
      <c r="I93" s="409"/>
      <c r="J93" s="407"/>
      <c r="K93" s="407"/>
      <c r="L93" s="407"/>
      <c r="M93" s="407"/>
      <c r="N93" s="407"/>
      <c r="O93" s="407"/>
      <c r="P93" s="407"/>
    </row>
    <row r="94">
      <c r="A94" s="407"/>
      <c r="B94" s="407"/>
      <c r="C94" s="407"/>
      <c r="D94" s="407"/>
      <c r="E94" s="407"/>
      <c r="F94" s="409"/>
      <c r="G94" s="407"/>
      <c r="H94" s="407"/>
      <c r="I94" s="409"/>
      <c r="J94" s="407"/>
      <c r="K94" s="407"/>
      <c r="L94" s="407"/>
      <c r="M94" s="407"/>
      <c r="N94" s="407"/>
      <c r="O94" s="407"/>
      <c r="P94" s="407"/>
    </row>
    <row r="95">
      <c r="A95" s="407"/>
      <c r="B95" s="407"/>
      <c r="C95" s="407"/>
      <c r="D95" s="407"/>
      <c r="E95" s="407"/>
      <c r="F95" s="409"/>
      <c r="G95" s="407"/>
      <c r="H95" s="407"/>
      <c r="I95" s="409"/>
      <c r="J95" s="407"/>
      <c r="K95" s="407"/>
      <c r="L95" s="407"/>
      <c r="M95" s="407"/>
      <c r="N95" s="407"/>
      <c r="O95" s="407"/>
      <c r="P95" s="407"/>
    </row>
    <row r="96">
      <c r="A96" s="407"/>
      <c r="B96" s="407"/>
      <c r="C96" s="407"/>
      <c r="D96" s="407"/>
      <c r="E96" s="407"/>
      <c r="F96" s="409"/>
      <c r="G96" s="407"/>
      <c r="H96" s="407"/>
      <c r="I96" s="409"/>
      <c r="J96" s="407"/>
      <c r="K96" s="407"/>
      <c r="L96" s="407"/>
      <c r="M96" s="407"/>
      <c r="N96" s="407"/>
      <c r="O96" s="407"/>
      <c r="P96" s="407"/>
    </row>
    <row r="97">
      <c r="A97" s="407"/>
      <c r="B97" s="407"/>
      <c r="C97" s="407"/>
      <c r="D97" s="407"/>
      <c r="E97" s="407"/>
      <c r="F97" s="409"/>
      <c r="G97" s="407"/>
      <c r="H97" s="407"/>
      <c r="I97" s="409"/>
      <c r="J97" s="407"/>
      <c r="K97" s="407"/>
      <c r="L97" s="407"/>
      <c r="M97" s="407"/>
      <c r="N97" s="407"/>
      <c r="O97" s="407"/>
      <c r="P97" s="407"/>
    </row>
    <row r="98">
      <c r="A98" s="407"/>
      <c r="B98" s="407"/>
      <c r="C98" s="407"/>
      <c r="D98" s="407"/>
      <c r="E98" s="407"/>
      <c r="F98" s="409"/>
      <c r="G98" s="407"/>
      <c r="H98" s="407"/>
      <c r="I98" s="409"/>
      <c r="J98" s="407"/>
      <c r="K98" s="407"/>
      <c r="L98" s="407"/>
      <c r="M98" s="407"/>
      <c r="N98" s="407"/>
      <c r="O98" s="407"/>
      <c r="P98" s="407"/>
    </row>
    <row r="99">
      <c r="A99" s="407"/>
      <c r="B99" s="407"/>
      <c r="C99" s="407"/>
      <c r="D99" s="407"/>
      <c r="E99" s="407"/>
      <c r="F99" s="409"/>
      <c r="G99" s="407"/>
      <c r="H99" s="407"/>
      <c r="I99" s="409"/>
      <c r="J99" s="407"/>
      <c r="K99" s="407"/>
      <c r="L99" s="407"/>
      <c r="M99" s="407"/>
      <c r="N99" s="407"/>
      <c r="O99" s="407"/>
      <c r="P99" s="407"/>
    </row>
    <row r="100">
      <c r="A100" s="407"/>
      <c r="B100" s="407"/>
      <c r="C100" s="407"/>
      <c r="D100" s="407"/>
      <c r="E100" s="407"/>
      <c r="F100" s="409"/>
      <c r="G100" s="407"/>
      <c r="H100" s="407"/>
      <c r="I100" s="409"/>
      <c r="J100" s="407"/>
      <c r="K100" s="407"/>
      <c r="L100" s="407"/>
      <c r="M100" s="407"/>
      <c r="N100" s="407"/>
      <c r="O100" s="407"/>
      <c r="P100" s="407"/>
    </row>
    <row r="101">
      <c r="A101" s="407"/>
      <c r="B101" s="407"/>
      <c r="C101" s="407"/>
      <c r="D101" s="407"/>
      <c r="E101" s="407"/>
      <c r="F101" s="409"/>
      <c r="G101" s="407"/>
      <c r="H101" s="407"/>
      <c r="I101" s="409"/>
      <c r="J101" s="407"/>
      <c r="K101" s="407"/>
      <c r="L101" s="407"/>
      <c r="M101" s="407"/>
      <c r="N101" s="407"/>
      <c r="O101" s="407"/>
      <c r="P101" s="407"/>
    </row>
    <row r="102">
      <c r="A102" s="407"/>
      <c r="B102" s="407"/>
      <c r="C102" s="407"/>
      <c r="D102" s="407"/>
      <c r="E102" s="407"/>
      <c r="F102" s="409"/>
      <c r="G102" s="407"/>
      <c r="H102" s="407"/>
      <c r="I102" s="409"/>
      <c r="J102" s="407"/>
      <c r="K102" s="407"/>
      <c r="L102" s="407"/>
      <c r="M102" s="407"/>
      <c r="N102" s="407"/>
      <c r="O102" s="407"/>
      <c r="P102" s="407"/>
    </row>
    <row r="103">
      <c r="A103" s="407"/>
      <c r="B103" s="407"/>
      <c r="C103" s="407"/>
      <c r="D103" s="407"/>
      <c r="E103" s="407"/>
      <c r="F103" s="409"/>
      <c r="G103" s="407"/>
      <c r="H103" s="407"/>
      <c r="I103" s="409"/>
      <c r="J103" s="407"/>
      <c r="K103" s="407"/>
      <c r="L103" s="407"/>
      <c r="M103" s="407"/>
      <c r="N103" s="407"/>
      <c r="O103" s="407"/>
      <c r="P103" s="407"/>
    </row>
    <row r="104">
      <c r="A104" s="407"/>
      <c r="B104" s="407"/>
      <c r="C104" s="407"/>
      <c r="D104" s="407"/>
      <c r="E104" s="407"/>
      <c r="F104" s="409"/>
      <c r="G104" s="407"/>
      <c r="H104" s="407"/>
      <c r="I104" s="409"/>
      <c r="J104" s="407"/>
      <c r="K104" s="407"/>
      <c r="L104" s="407"/>
      <c r="M104" s="407"/>
      <c r="N104" s="407"/>
      <c r="O104" s="407"/>
      <c r="P104" s="407"/>
    </row>
    <row r="105">
      <c r="A105" s="407"/>
      <c r="B105" s="407"/>
      <c r="C105" s="407"/>
      <c r="D105" s="407"/>
      <c r="E105" s="407"/>
      <c r="F105" s="409"/>
      <c r="G105" s="407"/>
      <c r="H105" s="407"/>
      <c r="I105" s="409"/>
      <c r="J105" s="407"/>
      <c r="K105" s="407"/>
      <c r="L105" s="407"/>
      <c r="M105" s="407"/>
      <c r="N105" s="407"/>
      <c r="O105" s="407"/>
      <c r="P105" s="407"/>
    </row>
    <row r="106">
      <c r="A106" s="407"/>
      <c r="B106" s="407"/>
      <c r="C106" s="407"/>
      <c r="D106" s="407"/>
      <c r="E106" s="407"/>
      <c r="F106" s="409"/>
      <c r="G106" s="407"/>
      <c r="H106" s="407"/>
      <c r="I106" s="409"/>
      <c r="J106" s="407"/>
      <c r="K106" s="407"/>
      <c r="L106" s="407"/>
      <c r="M106" s="407"/>
      <c r="N106" s="407"/>
      <c r="O106" s="407"/>
      <c r="P106" s="407"/>
    </row>
    <row r="107">
      <c r="A107" s="407"/>
      <c r="B107" s="407"/>
      <c r="C107" s="407"/>
      <c r="D107" s="407"/>
      <c r="E107" s="407"/>
      <c r="F107" s="409"/>
      <c r="G107" s="407"/>
      <c r="H107" s="407"/>
      <c r="I107" s="409"/>
      <c r="J107" s="407"/>
      <c r="K107" s="407"/>
      <c r="L107" s="407"/>
      <c r="M107" s="407"/>
      <c r="N107" s="407"/>
      <c r="O107" s="407"/>
      <c r="P107" s="407"/>
    </row>
    <row r="108">
      <c r="A108" s="407"/>
      <c r="B108" s="407"/>
      <c r="C108" s="407"/>
      <c r="D108" s="407"/>
      <c r="E108" s="407"/>
      <c r="F108" s="409"/>
      <c r="G108" s="407"/>
      <c r="H108" s="407"/>
      <c r="I108" s="409"/>
      <c r="J108" s="407"/>
      <c r="K108" s="407"/>
      <c r="L108" s="407"/>
      <c r="M108" s="407"/>
      <c r="N108" s="407"/>
      <c r="O108" s="407"/>
      <c r="P108" s="407"/>
    </row>
    <row r="109">
      <c r="A109" s="407"/>
      <c r="B109" s="407"/>
      <c r="C109" s="407"/>
      <c r="D109" s="407"/>
      <c r="E109" s="407"/>
      <c r="F109" s="409"/>
      <c r="G109" s="407"/>
      <c r="H109" s="407"/>
      <c r="I109" s="409"/>
      <c r="J109" s="407"/>
      <c r="K109" s="407"/>
      <c r="L109" s="407"/>
      <c r="M109" s="407"/>
      <c r="N109" s="407"/>
      <c r="O109" s="407"/>
      <c r="P109" s="407"/>
    </row>
    <row r="110">
      <c r="A110" s="407"/>
      <c r="B110" s="407"/>
      <c r="C110" s="407"/>
      <c r="D110" s="407"/>
      <c r="E110" s="407"/>
      <c r="F110" s="409"/>
      <c r="G110" s="407"/>
      <c r="H110" s="407"/>
      <c r="I110" s="409"/>
      <c r="J110" s="407"/>
      <c r="K110" s="407"/>
      <c r="L110" s="407"/>
      <c r="M110" s="407"/>
      <c r="N110" s="407"/>
      <c r="O110" s="407"/>
      <c r="P110" s="407"/>
    </row>
    <row r="111">
      <c r="A111" s="407"/>
      <c r="B111" s="407"/>
      <c r="C111" s="407"/>
      <c r="D111" s="407"/>
      <c r="E111" s="407"/>
      <c r="F111" s="409"/>
      <c r="G111" s="407"/>
      <c r="H111" s="407"/>
      <c r="I111" s="409"/>
      <c r="J111" s="407"/>
      <c r="K111" s="407"/>
      <c r="L111" s="407"/>
      <c r="M111" s="407"/>
      <c r="N111" s="407"/>
      <c r="O111" s="407"/>
      <c r="P111" s="407"/>
    </row>
    <row r="112">
      <c r="A112" s="407"/>
      <c r="B112" s="407"/>
      <c r="C112" s="407"/>
      <c r="D112" s="407"/>
      <c r="E112" s="407"/>
      <c r="F112" s="409"/>
      <c r="G112" s="407"/>
      <c r="H112" s="407"/>
      <c r="I112" s="409"/>
      <c r="J112" s="407"/>
      <c r="K112" s="407"/>
      <c r="L112" s="407"/>
      <c r="M112" s="407"/>
      <c r="N112" s="407"/>
      <c r="O112" s="407"/>
      <c r="P112" s="407"/>
    </row>
    <row r="113">
      <c r="A113" s="407"/>
      <c r="B113" s="407"/>
      <c r="C113" s="407"/>
      <c r="D113" s="407"/>
      <c r="E113" s="407"/>
      <c r="F113" s="409"/>
      <c r="G113" s="407"/>
      <c r="H113" s="407"/>
      <c r="I113" s="409"/>
      <c r="J113" s="407"/>
      <c r="K113" s="407"/>
      <c r="L113" s="407"/>
      <c r="M113" s="407"/>
      <c r="N113" s="407"/>
      <c r="O113" s="407"/>
      <c r="P113" s="407"/>
    </row>
    <row r="114">
      <c r="A114" s="407"/>
      <c r="B114" s="407"/>
      <c r="C114" s="407"/>
      <c r="D114" s="407"/>
      <c r="E114" s="407"/>
      <c r="F114" s="409"/>
      <c r="G114" s="407"/>
      <c r="H114" s="407"/>
      <c r="I114" s="409"/>
      <c r="J114" s="407"/>
      <c r="K114" s="407"/>
      <c r="L114" s="407"/>
      <c r="M114" s="407"/>
      <c r="N114" s="407"/>
      <c r="O114" s="407"/>
      <c r="P114" s="407"/>
    </row>
    <row r="115">
      <c r="A115" s="407"/>
      <c r="B115" s="407"/>
      <c r="C115" s="407"/>
      <c r="D115" s="407"/>
      <c r="E115" s="407"/>
      <c r="F115" s="409"/>
      <c r="G115" s="407"/>
      <c r="H115" s="407"/>
      <c r="I115" s="409"/>
      <c r="J115" s="407"/>
      <c r="K115" s="407"/>
      <c r="L115" s="407"/>
      <c r="M115" s="407"/>
      <c r="N115" s="407"/>
      <c r="O115" s="407"/>
      <c r="P115" s="407"/>
    </row>
    <row r="116">
      <c r="A116" s="407"/>
      <c r="B116" s="407"/>
      <c r="C116" s="407"/>
      <c r="D116" s="407"/>
      <c r="E116" s="407"/>
      <c r="F116" s="409"/>
      <c r="G116" s="407"/>
      <c r="H116" s="407"/>
      <c r="I116" s="409"/>
      <c r="J116" s="407"/>
      <c r="K116" s="407"/>
      <c r="L116" s="407"/>
      <c r="M116" s="407"/>
      <c r="N116" s="407"/>
      <c r="O116" s="407"/>
      <c r="P116" s="407"/>
    </row>
    <row r="117">
      <c r="A117" s="407"/>
      <c r="B117" s="407"/>
      <c r="C117" s="407"/>
      <c r="D117" s="407"/>
      <c r="E117" s="407"/>
      <c r="F117" s="409"/>
      <c r="G117" s="407"/>
      <c r="H117" s="407"/>
      <c r="I117" s="409"/>
      <c r="J117" s="407"/>
      <c r="K117" s="407"/>
      <c r="L117" s="407"/>
      <c r="M117" s="407"/>
      <c r="N117" s="407"/>
      <c r="O117" s="407"/>
      <c r="P117" s="407"/>
    </row>
    <row r="118">
      <c r="A118" s="407"/>
      <c r="B118" s="407"/>
      <c r="C118" s="407"/>
      <c r="D118" s="407"/>
      <c r="E118" s="407"/>
      <c r="F118" s="409"/>
      <c r="G118" s="407"/>
      <c r="H118" s="407"/>
      <c r="I118" s="409"/>
      <c r="J118" s="407"/>
      <c r="K118" s="407"/>
      <c r="L118" s="407"/>
      <c r="M118" s="407"/>
      <c r="N118" s="407"/>
      <c r="O118" s="407"/>
      <c r="P118" s="407"/>
    </row>
    <row r="119">
      <c r="A119" s="407"/>
      <c r="B119" s="407"/>
      <c r="C119" s="407"/>
      <c r="D119" s="407"/>
      <c r="E119" s="407"/>
      <c r="F119" s="409"/>
      <c r="G119" s="407"/>
      <c r="H119" s="407"/>
      <c r="I119" s="409"/>
      <c r="J119" s="407"/>
      <c r="K119" s="407"/>
      <c r="L119" s="407"/>
      <c r="M119" s="407"/>
      <c r="N119" s="407"/>
      <c r="O119" s="407"/>
      <c r="P119" s="407"/>
    </row>
    <row r="120">
      <c r="A120" s="407"/>
      <c r="B120" s="407"/>
      <c r="C120" s="407"/>
      <c r="D120" s="407"/>
      <c r="E120" s="407"/>
      <c r="F120" s="409"/>
      <c r="G120" s="407"/>
      <c r="H120" s="407"/>
      <c r="I120" s="409"/>
      <c r="J120" s="407"/>
      <c r="K120" s="407"/>
      <c r="L120" s="407"/>
      <c r="M120" s="407"/>
      <c r="N120" s="407"/>
      <c r="O120" s="407"/>
      <c r="P120" s="407"/>
    </row>
    <row r="121">
      <c r="A121" s="407"/>
      <c r="B121" s="407"/>
      <c r="C121" s="407"/>
      <c r="D121" s="407"/>
      <c r="E121" s="407"/>
      <c r="F121" s="409"/>
      <c r="G121" s="407"/>
      <c r="H121" s="407"/>
      <c r="I121" s="409"/>
      <c r="J121" s="407"/>
      <c r="K121" s="407"/>
      <c r="L121" s="407"/>
      <c r="M121" s="407"/>
      <c r="N121" s="407"/>
      <c r="O121" s="407"/>
      <c r="P121" s="407"/>
    </row>
    <row r="122">
      <c r="A122" s="407"/>
      <c r="B122" s="407"/>
      <c r="C122" s="407"/>
      <c r="D122" s="407"/>
      <c r="E122" s="407"/>
      <c r="F122" s="409"/>
      <c r="G122" s="407"/>
      <c r="H122" s="407"/>
      <c r="I122" s="409"/>
      <c r="J122" s="407"/>
      <c r="K122" s="407"/>
      <c r="L122" s="407"/>
      <c r="M122" s="407"/>
      <c r="N122" s="407"/>
      <c r="O122" s="407"/>
      <c r="P122" s="407"/>
    </row>
    <row r="123">
      <c r="A123" s="407"/>
      <c r="B123" s="407"/>
      <c r="C123" s="407"/>
      <c r="D123" s="407"/>
      <c r="E123" s="407"/>
      <c r="F123" s="409"/>
      <c r="G123" s="407"/>
      <c r="H123" s="407"/>
      <c r="I123" s="409"/>
      <c r="J123" s="407"/>
      <c r="K123" s="407"/>
      <c r="L123" s="407"/>
      <c r="M123" s="407"/>
      <c r="N123" s="407"/>
      <c r="O123" s="407"/>
      <c r="P123" s="407"/>
    </row>
    <row r="124">
      <c r="A124" s="407"/>
      <c r="B124" s="407"/>
      <c r="C124" s="407"/>
      <c r="D124" s="407"/>
      <c r="E124" s="407"/>
      <c r="F124" s="409"/>
      <c r="G124" s="407"/>
      <c r="H124" s="407"/>
      <c r="I124" s="409"/>
      <c r="J124" s="407"/>
      <c r="K124" s="407"/>
      <c r="L124" s="407"/>
      <c r="M124" s="407"/>
      <c r="N124" s="407"/>
      <c r="O124" s="407"/>
      <c r="P124" s="407"/>
    </row>
    <row r="125">
      <c r="A125" s="407"/>
      <c r="B125" s="407"/>
      <c r="C125" s="407"/>
      <c r="D125" s="407"/>
      <c r="E125" s="407"/>
      <c r="F125" s="409"/>
      <c r="G125" s="407"/>
      <c r="H125" s="407"/>
      <c r="I125" s="409"/>
      <c r="J125" s="407"/>
      <c r="K125" s="407"/>
      <c r="L125" s="407"/>
      <c r="M125" s="407"/>
      <c r="N125" s="407"/>
      <c r="O125" s="407"/>
      <c r="P125" s="407"/>
    </row>
    <row r="126">
      <c r="A126" s="407"/>
      <c r="B126" s="407"/>
      <c r="C126" s="407"/>
      <c r="D126" s="407"/>
      <c r="E126" s="407"/>
      <c r="F126" s="409"/>
      <c r="G126" s="407"/>
      <c r="H126" s="407"/>
      <c r="I126" s="409"/>
      <c r="J126" s="407"/>
      <c r="K126" s="407"/>
      <c r="L126" s="407"/>
      <c r="M126" s="407"/>
      <c r="N126" s="407"/>
      <c r="O126" s="407"/>
      <c r="P126" s="407"/>
    </row>
    <row r="127">
      <c r="A127" s="407"/>
      <c r="B127" s="407"/>
      <c r="C127" s="407"/>
      <c r="D127" s="407"/>
      <c r="E127" s="407"/>
      <c r="F127" s="409"/>
      <c r="G127" s="407"/>
      <c r="H127" s="407"/>
      <c r="I127" s="409"/>
      <c r="J127" s="407"/>
      <c r="K127" s="407"/>
      <c r="L127" s="407"/>
      <c r="M127" s="407"/>
      <c r="N127" s="407"/>
      <c r="O127" s="407"/>
      <c r="P127" s="407"/>
    </row>
    <row r="128">
      <c r="A128" s="407"/>
      <c r="B128" s="407"/>
      <c r="C128" s="407"/>
      <c r="D128" s="407"/>
      <c r="E128" s="407"/>
      <c r="F128" s="409"/>
      <c r="G128" s="407"/>
      <c r="H128" s="407"/>
      <c r="I128" s="409"/>
      <c r="J128" s="407"/>
      <c r="K128" s="407"/>
      <c r="L128" s="407"/>
      <c r="M128" s="407"/>
      <c r="N128" s="407"/>
      <c r="O128" s="407"/>
      <c r="P128" s="407"/>
    </row>
    <row r="129">
      <c r="A129" s="407"/>
      <c r="B129" s="407"/>
      <c r="C129" s="407"/>
      <c r="D129" s="407"/>
      <c r="E129" s="407"/>
      <c r="F129" s="409"/>
      <c r="G129" s="407"/>
      <c r="H129" s="407"/>
      <c r="I129" s="409"/>
      <c r="J129" s="407"/>
      <c r="K129" s="407"/>
      <c r="L129" s="407"/>
      <c r="M129" s="407"/>
      <c r="N129" s="407"/>
      <c r="O129" s="407"/>
      <c r="P129" s="407"/>
    </row>
    <row r="130">
      <c r="A130" s="407"/>
      <c r="B130" s="407"/>
      <c r="C130" s="407"/>
      <c r="D130" s="407"/>
      <c r="E130" s="407"/>
      <c r="F130" s="409"/>
      <c r="G130" s="407"/>
      <c r="H130" s="407"/>
      <c r="I130" s="409"/>
      <c r="J130" s="407"/>
      <c r="K130" s="407"/>
      <c r="L130" s="407"/>
      <c r="M130" s="407"/>
      <c r="N130" s="407"/>
      <c r="O130" s="407"/>
      <c r="P130" s="407"/>
    </row>
    <row r="131">
      <c r="A131" s="407"/>
      <c r="B131" s="407"/>
      <c r="C131" s="407"/>
      <c r="D131" s="407"/>
      <c r="E131" s="407"/>
      <c r="F131" s="409"/>
      <c r="G131" s="407"/>
      <c r="H131" s="407"/>
      <c r="I131" s="409"/>
      <c r="J131" s="407"/>
      <c r="K131" s="407"/>
      <c r="L131" s="407"/>
      <c r="M131" s="407"/>
      <c r="N131" s="407"/>
      <c r="O131" s="407"/>
      <c r="P131" s="407"/>
    </row>
    <row r="132">
      <c r="A132" s="407"/>
      <c r="B132" s="407"/>
      <c r="C132" s="407"/>
      <c r="D132" s="407"/>
      <c r="E132" s="407"/>
      <c r="F132" s="409"/>
      <c r="G132" s="407"/>
      <c r="H132" s="407"/>
      <c r="I132" s="409"/>
      <c r="J132" s="407"/>
      <c r="K132" s="407"/>
      <c r="L132" s="407"/>
      <c r="M132" s="407"/>
      <c r="N132" s="407"/>
      <c r="O132" s="407"/>
      <c r="P132" s="407"/>
    </row>
    <row r="133">
      <c r="A133" s="407"/>
      <c r="B133" s="407"/>
      <c r="C133" s="407"/>
      <c r="D133" s="407"/>
      <c r="E133" s="407"/>
      <c r="F133" s="409"/>
      <c r="G133" s="407"/>
      <c r="H133" s="407"/>
      <c r="I133" s="409"/>
      <c r="J133" s="407"/>
      <c r="K133" s="407"/>
      <c r="L133" s="407"/>
      <c r="M133" s="407"/>
      <c r="N133" s="407"/>
      <c r="O133" s="407"/>
      <c r="P133" s="407"/>
    </row>
    <row r="134">
      <c r="A134" s="407"/>
      <c r="B134" s="407"/>
      <c r="C134" s="407"/>
      <c r="D134" s="407"/>
      <c r="E134" s="407"/>
      <c r="F134" s="409"/>
      <c r="G134" s="407"/>
      <c r="H134" s="407"/>
      <c r="I134" s="409"/>
      <c r="J134" s="407"/>
      <c r="K134" s="407"/>
      <c r="L134" s="407"/>
      <c r="M134" s="407"/>
      <c r="N134" s="407"/>
      <c r="O134" s="407"/>
      <c r="P134" s="407"/>
    </row>
    <row r="135">
      <c r="A135" s="407"/>
      <c r="B135" s="407"/>
      <c r="C135" s="407"/>
      <c r="D135" s="407"/>
      <c r="E135" s="407"/>
      <c r="F135" s="409"/>
      <c r="G135" s="407"/>
      <c r="H135" s="407"/>
      <c r="I135" s="409"/>
      <c r="J135" s="407"/>
      <c r="K135" s="407"/>
      <c r="L135" s="407"/>
      <c r="M135" s="407"/>
      <c r="N135" s="407"/>
      <c r="O135" s="407"/>
      <c r="P135" s="407"/>
    </row>
    <row r="136">
      <c r="A136" s="407"/>
      <c r="B136" s="407"/>
      <c r="C136" s="407"/>
      <c r="D136" s="407"/>
      <c r="E136" s="407"/>
      <c r="F136" s="409"/>
      <c r="G136" s="407"/>
      <c r="H136" s="407"/>
      <c r="I136" s="409"/>
      <c r="J136" s="407"/>
      <c r="K136" s="407"/>
      <c r="L136" s="407"/>
      <c r="M136" s="407"/>
      <c r="N136" s="407"/>
      <c r="O136" s="407"/>
      <c r="P136" s="407"/>
    </row>
    <row r="137">
      <c r="A137" s="407"/>
      <c r="B137" s="407"/>
      <c r="C137" s="407"/>
      <c r="D137" s="407"/>
      <c r="E137" s="407"/>
      <c r="F137" s="409"/>
      <c r="G137" s="407"/>
      <c r="H137" s="407"/>
      <c r="I137" s="409"/>
      <c r="J137" s="407"/>
      <c r="K137" s="407"/>
      <c r="L137" s="407"/>
      <c r="M137" s="407"/>
      <c r="N137" s="407"/>
      <c r="O137" s="407"/>
      <c r="P137" s="407"/>
    </row>
    <row r="138">
      <c r="A138" s="407"/>
      <c r="B138" s="407"/>
      <c r="C138" s="407"/>
      <c r="D138" s="407"/>
      <c r="E138" s="407"/>
      <c r="F138" s="409"/>
      <c r="G138" s="407"/>
      <c r="H138" s="407"/>
      <c r="I138" s="409"/>
      <c r="J138" s="407"/>
      <c r="K138" s="407"/>
      <c r="L138" s="407"/>
      <c r="M138" s="407"/>
      <c r="N138" s="407"/>
      <c r="O138" s="407"/>
      <c r="P138" s="407"/>
    </row>
    <row r="139">
      <c r="A139" s="407"/>
      <c r="B139" s="407"/>
      <c r="C139" s="407"/>
      <c r="D139" s="407"/>
      <c r="E139" s="407"/>
      <c r="F139" s="409"/>
      <c r="G139" s="407"/>
      <c r="H139" s="407"/>
      <c r="I139" s="409"/>
      <c r="J139" s="407"/>
      <c r="K139" s="407"/>
      <c r="L139" s="407"/>
      <c r="M139" s="407"/>
      <c r="N139" s="407"/>
      <c r="O139" s="407"/>
      <c r="P139" s="407"/>
    </row>
    <row r="140">
      <c r="A140" s="407"/>
      <c r="B140" s="407"/>
      <c r="C140" s="407"/>
      <c r="D140" s="407"/>
      <c r="E140" s="407"/>
      <c r="F140" s="409"/>
      <c r="G140" s="407"/>
      <c r="H140" s="407"/>
      <c r="I140" s="409"/>
      <c r="J140" s="407"/>
      <c r="K140" s="407"/>
      <c r="L140" s="407"/>
      <c r="M140" s="407"/>
      <c r="N140" s="407"/>
      <c r="O140" s="407"/>
      <c r="P140" s="407"/>
    </row>
    <row r="141">
      <c r="A141" s="407"/>
      <c r="B141" s="407"/>
      <c r="C141" s="407"/>
      <c r="D141" s="407"/>
      <c r="E141" s="407"/>
      <c r="F141" s="409"/>
      <c r="G141" s="407"/>
      <c r="H141" s="407"/>
      <c r="I141" s="409"/>
      <c r="J141" s="407"/>
      <c r="K141" s="407"/>
      <c r="L141" s="407"/>
      <c r="M141" s="407"/>
      <c r="N141" s="407"/>
      <c r="O141" s="407"/>
      <c r="P141" s="407"/>
    </row>
    <row r="142">
      <c r="A142" s="407"/>
      <c r="B142" s="407"/>
      <c r="C142" s="407"/>
      <c r="D142" s="407"/>
      <c r="E142" s="407"/>
      <c r="F142" s="409"/>
      <c r="G142" s="407"/>
      <c r="H142" s="407"/>
      <c r="I142" s="409"/>
      <c r="J142" s="407"/>
      <c r="K142" s="407"/>
      <c r="L142" s="407"/>
      <c r="M142" s="407"/>
      <c r="N142" s="407"/>
      <c r="O142" s="407"/>
      <c r="P142" s="407"/>
    </row>
    <row r="143">
      <c r="A143" s="407"/>
      <c r="B143" s="407"/>
      <c r="C143" s="407"/>
      <c r="D143" s="407"/>
      <c r="E143" s="407"/>
      <c r="F143" s="409"/>
      <c r="G143" s="407"/>
      <c r="H143" s="407"/>
      <c r="I143" s="409"/>
      <c r="J143" s="407"/>
      <c r="K143" s="407"/>
      <c r="L143" s="407"/>
      <c r="M143" s="407"/>
      <c r="N143" s="407"/>
      <c r="O143" s="407"/>
      <c r="P143" s="407"/>
    </row>
    <row r="144">
      <c r="A144" s="407"/>
      <c r="B144" s="407"/>
      <c r="C144" s="407"/>
      <c r="D144" s="407"/>
      <c r="E144" s="407"/>
      <c r="F144" s="409"/>
      <c r="G144" s="407"/>
      <c r="H144" s="407"/>
      <c r="I144" s="409"/>
      <c r="J144" s="407"/>
      <c r="K144" s="407"/>
      <c r="L144" s="407"/>
      <c r="M144" s="407"/>
      <c r="N144" s="407"/>
      <c r="O144" s="407"/>
      <c r="P144" s="407"/>
    </row>
    <row r="145">
      <c r="A145" s="407"/>
      <c r="B145" s="407"/>
      <c r="C145" s="407"/>
      <c r="D145" s="407"/>
      <c r="E145" s="407"/>
      <c r="F145" s="409"/>
      <c r="G145" s="407"/>
      <c r="H145" s="407"/>
      <c r="I145" s="409"/>
      <c r="J145" s="407"/>
      <c r="K145" s="407"/>
      <c r="L145" s="407"/>
      <c r="M145" s="407"/>
      <c r="N145" s="407"/>
      <c r="O145" s="407"/>
      <c r="P145" s="407"/>
    </row>
    <row r="146">
      <c r="A146" s="407"/>
      <c r="B146" s="407"/>
      <c r="C146" s="407"/>
      <c r="D146" s="407"/>
      <c r="E146" s="407"/>
      <c r="F146" s="409"/>
      <c r="G146" s="407"/>
      <c r="H146" s="407"/>
      <c r="I146" s="409"/>
      <c r="J146" s="407"/>
      <c r="K146" s="407"/>
      <c r="L146" s="407"/>
      <c r="M146" s="407"/>
      <c r="N146" s="407"/>
      <c r="O146" s="407"/>
      <c r="P146" s="407"/>
    </row>
    <row r="147">
      <c r="A147" s="407"/>
      <c r="B147" s="407"/>
      <c r="C147" s="407"/>
      <c r="D147" s="407"/>
      <c r="E147" s="407"/>
      <c r="F147" s="409"/>
      <c r="G147" s="407"/>
      <c r="H147" s="407"/>
      <c r="I147" s="409"/>
      <c r="J147" s="407"/>
      <c r="K147" s="407"/>
      <c r="L147" s="407"/>
      <c r="M147" s="407"/>
      <c r="N147" s="407"/>
      <c r="O147" s="407"/>
      <c r="P147" s="407"/>
    </row>
    <row r="148">
      <c r="A148" s="407"/>
      <c r="B148" s="407"/>
      <c r="C148" s="407"/>
      <c r="D148" s="407"/>
      <c r="E148" s="407"/>
      <c r="F148" s="409"/>
      <c r="G148" s="407"/>
      <c r="H148" s="407"/>
      <c r="I148" s="409"/>
      <c r="J148" s="407"/>
      <c r="K148" s="407"/>
      <c r="L148" s="407"/>
      <c r="M148" s="407"/>
      <c r="N148" s="407"/>
      <c r="O148" s="407"/>
      <c r="P148" s="407"/>
    </row>
    <row r="149">
      <c r="A149" s="407"/>
      <c r="B149" s="407"/>
      <c r="C149" s="407"/>
      <c r="D149" s="407"/>
      <c r="E149" s="407"/>
      <c r="F149" s="409"/>
      <c r="G149" s="407"/>
      <c r="H149" s="407"/>
      <c r="I149" s="409"/>
      <c r="J149" s="407"/>
      <c r="K149" s="407"/>
      <c r="L149" s="407"/>
      <c r="M149" s="407"/>
      <c r="N149" s="407"/>
      <c r="O149" s="407"/>
      <c r="P149" s="407"/>
    </row>
    <row r="150">
      <c r="A150" s="407"/>
      <c r="B150" s="407"/>
      <c r="C150" s="407"/>
      <c r="D150" s="407"/>
      <c r="E150" s="407"/>
      <c r="F150" s="409"/>
      <c r="G150" s="407"/>
      <c r="H150" s="407"/>
      <c r="I150" s="409"/>
      <c r="J150" s="407"/>
      <c r="K150" s="407"/>
      <c r="L150" s="407"/>
      <c r="M150" s="407"/>
      <c r="N150" s="407"/>
      <c r="O150" s="407"/>
      <c r="P150" s="407"/>
    </row>
    <row r="151">
      <c r="A151" s="407"/>
      <c r="B151" s="407"/>
      <c r="C151" s="407"/>
      <c r="D151" s="407"/>
      <c r="E151" s="407"/>
      <c r="F151" s="409"/>
      <c r="G151" s="407"/>
      <c r="H151" s="407"/>
      <c r="I151" s="409"/>
      <c r="J151" s="407"/>
      <c r="K151" s="407"/>
      <c r="L151" s="407"/>
      <c r="M151" s="407"/>
      <c r="N151" s="407"/>
      <c r="O151" s="407"/>
      <c r="P151" s="407"/>
    </row>
    <row r="152">
      <c r="A152" s="407"/>
      <c r="B152" s="407"/>
      <c r="C152" s="407"/>
      <c r="D152" s="407"/>
      <c r="E152" s="407"/>
      <c r="F152" s="409"/>
      <c r="G152" s="407"/>
      <c r="H152" s="407"/>
      <c r="I152" s="409"/>
      <c r="J152" s="407"/>
      <c r="K152" s="407"/>
      <c r="L152" s="407"/>
      <c r="M152" s="407"/>
      <c r="N152" s="407"/>
      <c r="O152" s="407"/>
      <c r="P152" s="407"/>
    </row>
    <row r="153">
      <c r="A153" s="407"/>
      <c r="B153" s="407"/>
      <c r="C153" s="407"/>
      <c r="D153" s="407"/>
      <c r="E153" s="407"/>
      <c r="F153" s="409"/>
      <c r="G153" s="407"/>
      <c r="H153" s="407"/>
      <c r="I153" s="409"/>
      <c r="J153" s="407"/>
      <c r="K153" s="407"/>
      <c r="L153" s="407"/>
      <c r="M153" s="407"/>
      <c r="N153" s="407"/>
      <c r="O153" s="407"/>
      <c r="P153" s="407"/>
    </row>
    <row r="154">
      <c r="A154" s="407"/>
      <c r="B154" s="407"/>
      <c r="C154" s="407"/>
      <c r="D154" s="407"/>
      <c r="E154" s="407"/>
      <c r="F154" s="409"/>
      <c r="G154" s="407"/>
      <c r="H154" s="407"/>
      <c r="I154" s="409"/>
      <c r="J154" s="407"/>
      <c r="K154" s="407"/>
      <c r="L154" s="407"/>
      <c r="M154" s="407"/>
      <c r="N154" s="407"/>
      <c r="O154" s="407"/>
      <c r="P154" s="407"/>
    </row>
    <row r="155">
      <c r="A155" s="407"/>
      <c r="B155" s="407"/>
      <c r="C155" s="407"/>
      <c r="D155" s="407"/>
      <c r="E155" s="407"/>
      <c r="F155" s="409"/>
      <c r="G155" s="407"/>
      <c r="H155" s="407"/>
      <c r="I155" s="409"/>
      <c r="J155" s="407"/>
      <c r="K155" s="407"/>
      <c r="L155" s="407"/>
      <c r="M155" s="407"/>
      <c r="N155" s="407"/>
      <c r="O155" s="407"/>
      <c r="P155" s="407"/>
    </row>
    <row r="156">
      <c r="A156" s="407"/>
      <c r="B156" s="407"/>
      <c r="C156" s="407"/>
      <c r="D156" s="407"/>
      <c r="E156" s="407"/>
      <c r="F156" s="409"/>
      <c r="G156" s="407"/>
      <c r="H156" s="407"/>
      <c r="I156" s="409"/>
      <c r="J156" s="407"/>
      <c r="K156" s="407"/>
      <c r="L156" s="407"/>
      <c r="M156" s="407"/>
      <c r="N156" s="407"/>
      <c r="O156" s="407"/>
      <c r="P156" s="407"/>
    </row>
    <row r="157">
      <c r="A157" s="407"/>
      <c r="B157" s="407"/>
      <c r="C157" s="407"/>
      <c r="D157" s="407"/>
      <c r="E157" s="407"/>
      <c r="F157" s="409"/>
      <c r="G157" s="407"/>
      <c r="H157" s="407"/>
      <c r="I157" s="409"/>
      <c r="J157" s="407"/>
      <c r="K157" s="407"/>
      <c r="L157" s="407"/>
      <c r="M157" s="407"/>
      <c r="N157" s="407"/>
      <c r="O157" s="407"/>
      <c r="P157" s="407"/>
    </row>
    <row r="158">
      <c r="A158" s="407"/>
      <c r="B158" s="407"/>
      <c r="C158" s="407"/>
      <c r="D158" s="407"/>
      <c r="E158" s="407"/>
      <c r="F158" s="409"/>
      <c r="G158" s="407"/>
      <c r="H158" s="407"/>
      <c r="I158" s="409"/>
      <c r="J158" s="407"/>
      <c r="K158" s="407"/>
      <c r="L158" s="407"/>
      <c r="M158" s="407"/>
      <c r="N158" s="407"/>
      <c r="O158" s="407"/>
      <c r="P158" s="407"/>
    </row>
    <row r="159">
      <c r="A159" s="407"/>
      <c r="B159" s="407"/>
      <c r="C159" s="407"/>
      <c r="D159" s="407"/>
      <c r="E159" s="407"/>
      <c r="F159" s="409"/>
      <c r="G159" s="407"/>
      <c r="H159" s="407"/>
      <c r="I159" s="409"/>
      <c r="J159" s="407"/>
      <c r="K159" s="407"/>
      <c r="L159" s="407"/>
      <c r="M159" s="407"/>
      <c r="N159" s="407"/>
      <c r="O159" s="407"/>
      <c r="P159" s="407"/>
    </row>
    <row r="160">
      <c r="A160" s="407"/>
      <c r="B160" s="407"/>
      <c r="C160" s="407"/>
      <c r="D160" s="407"/>
      <c r="E160" s="407"/>
      <c r="F160" s="409"/>
      <c r="G160" s="407"/>
      <c r="H160" s="407"/>
      <c r="I160" s="409"/>
      <c r="J160" s="407"/>
      <c r="K160" s="407"/>
      <c r="L160" s="407"/>
      <c r="M160" s="407"/>
      <c r="N160" s="407"/>
      <c r="O160" s="407"/>
      <c r="P160" s="407"/>
    </row>
    <row r="161">
      <c r="A161" s="407"/>
      <c r="B161" s="407"/>
      <c r="C161" s="407"/>
      <c r="D161" s="407"/>
      <c r="E161" s="407"/>
      <c r="F161" s="409"/>
      <c r="G161" s="407"/>
      <c r="H161" s="407"/>
      <c r="I161" s="409"/>
      <c r="J161" s="407"/>
      <c r="K161" s="407"/>
      <c r="L161" s="407"/>
      <c r="M161" s="407"/>
      <c r="N161" s="407"/>
      <c r="O161" s="407"/>
      <c r="P161" s="407"/>
    </row>
    <row r="162">
      <c r="A162" s="407"/>
      <c r="B162" s="407"/>
      <c r="C162" s="407"/>
      <c r="D162" s="407"/>
      <c r="E162" s="407"/>
      <c r="F162" s="409"/>
      <c r="G162" s="407"/>
      <c r="H162" s="407"/>
      <c r="I162" s="409"/>
      <c r="J162" s="407"/>
      <c r="K162" s="407"/>
      <c r="L162" s="407"/>
      <c r="M162" s="407"/>
      <c r="N162" s="407"/>
      <c r="O162" s="407"/>
      <c r="P162" s="407"/>
    </row>
    <row r="163">
      <c r="A163" s="407"/>
      <c r="B163" s="407"/>
      <c r="C163" s="407"/>
      <c r="D163" s="407"/>
      <c r="E163" s="407"/>
      <c r="F163" s="409"/>
      <c r="G163" s="407"/>
      <c r="H163" s="407"/>
      <c r="I163" s="409"/>
      <c r="J163" s="407"/>
      <c r="K163" s="407"/>
      <c r="L163" s="407"/>
      <c r="M163" s="407"/>
      <c r="N163" s="407"/>
      <c r="O163" s="407"/>
      <c r="P163" s="407"/>
    </row>
    <row r="164">
      <c r="A164" s="407"/>
      <c r="B164" s="407"/>
      <c r="C164" s="407"/>
      <c r="D164" s="407"/>
      <c r="E164" s="407"/>
      <c r="F164" s="409"/>
      <c r="G164" s="407"/>
      <c r="H164" s="407"/>
      <c r="I164" s="409"/>
      <c r="J164" s="407"/>
      <c r="K164" s="407"/>
      <c r="L164" s="407"/>
      <c r="M164" s="407"/>
      <c r="N164" s="407"/>
      <c r="O164" s="407"/>
      <c r="P164" s="407"/>
    </row>
    <row r="165">
      <c r="A165" s="407"/>
      <c r="B165" s="407"/>
      <c r="C165" s="407"/>
      <c r="D165" s="407"/>
      <c r="E165" s="407"/>
      <c r="F165" s="409"/>
      <c r="G165" s="407"/>
      <c r="H165" s="407"/>
      <c r="I165" s="409"/>
      <c r="J165" s="407"/>
      <c r="K165" s="407"/>
      <c r="L165" s="407"/>
      <c r="M165" s="407"/>
      <c r="N165" s="407"/>
      <c r="O165" s="407"/>
      <c r="P165" s="407"/>
    </row>
    <row r="166">
      <c r="A166" s="407"/>
      <c r="B166" s="407"/>
      <c r="C166" s="407"/>
      <c r="D166" s="407"/>
      <c r="E166" s="407"/>
      <c r="F166" s="409"/>
      <c r="G166" s="407"/>
      <c r="H166" s="407"/>
      <c r="I166" s="409"/>
      <c r="J166" s="407"/>
      <c r="K166" s="407"/>
      <c r="L166" s="407"/>
      <c r="M166" s="407"/>
      <c r="N166" s="407"/>
      <c r="O166" s="407"/>
      <c r="P166" s="407"/>
    </row>
    <row r="167">
      <c r="A167" s="407"/>
      <c r="B167" s="407"/>
      <c r="C167" s="407"/>
      <c r="D167" s="407"/>
      <c r="E167" s="407"/>
      <c r="F167" s="409"/>
      <c r="G167" s="407"/>
      <c r="H167" s="407"/>
      <c r="I167" s="409"/>
      <c r="J167" s="407"/>
      <c r="K167" s="407"/>
      <c r="L167" s="407"/>
      <c r="M167" s="407"/>
      <c r="N167" s="407"/>
      <c r="O167" s="407"/>
      <c r="P167" s="407"/>
    </row>
    <row r="168">
      <c r="A168" s="407"/>
      <c r="B168" s="407"/>
      <c r="C168" s="407"/>
      <c r="D168" s="407"/>
      <c r="E168" s="407"/>
      <c r="F168" s="409"/>
      <c r="G168" s="407"/>
      <c r="H168" s="407"/>
      <c r="I168" s="409"/>
      <c r="J168" s="407"/>
      <c r="K168" s="407"/>
      <c r="L168" s="407"/>
      <c r="M168" s="407"/>
      <c r="N168" s="407"/>
      <c r="O168" s="407"/>
      <c r="P168" s="407"/>
    </row>
    <row r="169">
      <c r="A169" s="407"/>
      <c r="B169" s="407"/>
      <c r="C169" s="407"/>
      <c r="D169" s="407"/>
      <c r="E169" s="407"/>
      <c r="F169" s="409"/>
      <c r="G169" s="407"/>
      <c r="H169" s="407"/>
      <c r="I169" s="409"/>
      <c r="J169" s="407"/>
      <c r="K169" s="407"/>
      <c r="L169" s="407"/>
      <c r="M169" s="407"/>
      <c r="N169" s="407"/>
      <c r="O169" s="407"/>
      <c r="P169" s="407"/>
    </row>
    <row r="170">
      <c r="A170" s="407"/>
      <c r="B170" s="407"/>
      <c r="C170" s="407"/>
      <c r="D170" s="407"/>
      <c r="E170" s="407"/>
      <c r="F170" s="409"/>
      <c r="G170" s="407"/>
      <c r="H170" s="407"/>
      <c r="I170" s="409"/>
      <c r="J170" s="407"/>
      <c r="K170" s="407"/>
      <c r="L170" s="407"/>
      <c r="M170" s="407"/>
      <c r="N170" s="407"/>
      <c r="O170" s="407"/>
      <c r="P170" s="407"/>
    </row>
    <row r="171">
      <c r="A171" s="407"/>
      <c r="B171" s="407"/>
      <c r="C171" s="407"/>
      <c r="D171" s="407"/>
      <c r="E171" s="407"/>
      <c r="F171" s="409"/>
      <c r="G171" s="407"/>
      <c r="H171" s="407"/>
      <c r="I171" s="409"/>
      <c r="J171" s="407"/>
      <c r="K171" s="407"/>
      <c r="L171" s="407"/>
      <c r="M171" s="407"/>
      <c r="N171" s="407"/>
      <c r="O171" s="407"/>
      <c r="P171" s="407"/>
    </row>
    <row r="172">
      <c r="A172" s="407"/>
      <c r="B172" s="407"/>
      <c r="C172" s="407"/>
      <c r="D172" s="407"/>
      <c r="E172" s="407"/>
      <c r="F172" s="409"/>
      <c r="G172" s="407"/>
      <c r="H172" s="407"/>
      <c r="I172" s="409"/>
      <c r="J172" s="407"/>
      <c r="K172" s="407"/>
      <c r="L172" s="407"/>
      <c r="M172" s="407"/>
      <c r="N172" s="407"/>
      <c r="O172" s="407"/>
      <c r="P172" s="407"/>
    </row>
    <row r="173">
      <c r="A173" s="407"/>
      <c r="B173" s="407"/>
      <c r="C173" s="407"/>
      <c r="D173" s="407"/>
      <c r="E173" s="407"/>
      <c r="F173" s="409"/>
      <c r="G173" s="407"/>
      <c r="H173" s="407"/>
      <c r="I173" s="409"/>
      <c r="J173" s="407"/>
      <c r="K173" s="407"/>
      <c r="L173" s="407"/>
      <c r="M173" s="407"/>
      <c r="N173" s="407"/>
      <c r="O173" s="407"/>
      <c r="P173" s="407"/>
    </row>
    <row r="174">
      <c r="A174" s="407"/>
      <c r="B174" s="407"/>
      <c r="C174" s="407"/>
      <c r="D174" s="407"/>
      <c r="E174" s="407"/>
      <c r="F174" s="409"/>
      <c r="G174" s="407"/>
      <c r="H174" s="407"/>
      <c r="I174" s="409"/>
      <c r="J174" s="407"/>
      <c r="K174" s="407"/>
      <c r="L174" s="407"/>
      <c r="M174" s="407"/>
      <c r="N174" s="407"/>
      <c r="O174" s="407"/>
      <c r="P174" s="407"/>
    </row>
    <row r="175">
      <c r="A175" s="407"/>
      <c r="B175" s="407"/>
      <c r="C175" s="407"/>
      <c r="D175" s="407"/>
      <c r="E175" s="407"/>
      <c r="F175" s="409"/>
      <c r="G175" s="407"/>
      <c r="H175" s="407"/>
      <c r="I175" s="409"/>
      <c r="J175" s="407"/>
      <c r="K175" s="407"/>
      <c r="L175" s="407"/>
      <c r="M175" s="407"/>
      <c r="N175" s="407"/>
      <c r="O175" s="407"/>
      <c r="P175" s="407"/>
    </row>
    <row r="176">
      <c r="A176" s="407"/>
      <c r="B176" s="407"/>
      <c r="C176" s="407"/>
      <c r="D176" s="407"/>
      <c r="E176" s="407"/>
      <c r="F176" s="409"/>
      <c r="G176" s="407"/>
      <c r="H176" s="407"/>
      <c r="I176" s="409"/>
      <c r="J176" s="407"/>
      <c r="K176" s="407"/>
      <c r="L176" s="407"/>
      <c r="M176" s="407"/>
      <c r="N176" s="407"/>
      <c r="O176" s="407"/>
      <c r="P176" s="407"/>
    </row>
    <row r="177">
      <c r="A177" s="407"/>
      <c r="B177" s="407"/>
      <c r="C177" s="407"/>
      <c r="D177" s="407"/>
      <c r="E177" s="407"/>
      <c r="F177" s="409"/>
      <c r="G177" s="407"/>
      <c r="H177" s="407"/>
      <c r="I177" s="409"/>
      <c r="J177" s="407"/>
      <c r="K177" s="407"/>
      <c r="L177" s="407"/>
      <c r="M177" s="407"/>
      <c r="N177" s="407"/>
      <c r="O177" s="407"/>
      <c r="P177" s="407"/>
    </row>
    <row r="178">
      <c r="A178" s="407"/>
      <c r="B178" s="407"/>
      <c r="C178" s="407"/>
      <c r="D178" s="407"/>
      <c r="E178" s="407"/>
      <c r="F178" s="409"/>
      <c r="G178" s="407"/>
      <c r="H178" s="407"/>
      <c r="I178" s="409"/>
      <c r="J178" s="407"/>
      <c r="K178" s="407"/>
      <c r="L178" s="407"/>
      <c r="M178" s="407"/>
      <c r="N178" s="407"/>
      <c r="O178" s="407"/>
      <c r="P178" s="407"/>
    </row>
    <row r="179">
      <c r="A179" s="407"/>
      <c r="B179" s="407"/>
      <c r="C179" s="407"/>
      <c r="D179" s="407"/>
      <c r="E179" s="407"/>
      <c r="F179" s="409"/>
      <c r="G179" s="407"/>
      <c r="H179" s="407"/>
      <c r="I179" s="409"/>
      <c r="J179" s="407"/>
      <c r="K179" s="407"/>
      <c r="L179" s="407"/>
      <c r="M179" s="407"/>
      <c r="N179" s="407"/>
      <c r="O179" s="407"/>
      <c r="P179" s="407"/>
    </row>
    <row r="180">
      <c r="A180" s="407"/>
      <c r="B180" s="407"/>
      <c r="C180" s="407"/>
      <c r="D180" s="407"/>
      <c r="E180" s="407"/>
      <c r="F180" s="409"/>
      <c r="G180" s="407"/>
      <c r="H180" s="407"/>
      <c r="I180" s="409"/>
      <c r="J180" s="407"/>
      <c r="K180" s="407"/>
      <c r="L180" s="407"/>
      <c r="M180" s="407"/>
      <c r="N180" s="407"/>
      <c r="O180" s="407"/>
      <c r="P180" s="407"/>
    </row>
    <row r="181">
      <c r="A181" s="407"/>
      <c r="B181" s="407"/>
      <c r="C181" s="407"/>
      <c r="D181" s="407"/>
      <c r="E181" s="407"/>
      <c r="F181" s="409"/>
      <c r="G181" s="407"/>
      <c r="H181" s="407"/>
      <c r="I181" s="409"/>
      <c r="J181" s="407"/>
      <c r="K181" s="407"/>
      <c r="L181" s="407"/>
      <c r="M181" s="407"/>
      <c r="N181" s="407"/>
      <c r="O181" s="407"/>
      <c r="P181" s="407"/>
    </row>
    <row r="182">
      <c r="A182" s="407"/>
      <c r="B182" s="407"/>
      <c r="C182" s="407"/>
      <c r="D182" s="407"/>
      <c r="E182" s="407"/>
      <c r="F182" s="409"/>
      <c r="G182" s="407"/>
      <c r="H182" s="407"/>
      <c r="I182" s="409"/>
      <c r="J182" s="407"/>
      <c r="K182" s="407"/>
      <c r="L182" s="407"/>
      <c r="M182" s="407"/>
      <c r="N182" s="407"/>
      <c r="O182" s="407"/>
      <c r="P182" s="407"/>
    </row>
    <row r="183">
      <c r="A183" s="407"/>
      <c r="B183" s="407"/>
      <c r="C183" s="407"/>
      <c r="D183" s="407"/>
      <c r="E183" s="407"/>
      <c r="F183" s="409"/>
      <c r="G183" s="407"/>
      <c r="H183" s="407"/>
      <c r="I183" s="409"/>
      <c r="J183" s="407"/>
      <c r="K183" s="407"/>
      <c r="L183" s="407"/>
      <c r="M183" s="407"/>
      <c r="N183" s="407"/>
      <c r="O183" s="407"/>
      <c r="P183" s="407"/>
    </row>
    <row r="184">
      <c r="A184" s="407"/>
      <c r="B184" s="407"/>
      <c r="C184" s="407"/>
      <c r="D184" s="407"/>
      <c r="E184" s="407"/>
      <c r="F184" s="409"/>
      <c r="G184" s="407"/>
      <c r="H184" s="407"/>
      <c r="I184" s="409"/>
      <c r="J184" s="407"/>
      <c r="K184" s="407"/>
      <c r="L184" s="407"/>
      <c r="M184" s="407"/>
      <c r="N184" s="407"/>
      <c r="O184" s="407"/>
      <c r="P184" s="407"/>
    </row>
    <row r="185">
      <c r="A185" s="407"/>
      <c r="B185" s="407"/>
      <c r="C185" s="407"/>
      <c r="D185" s="407"/>
      <c r="E185" s="407"/>
      <c r="F185" s="409"/>
      <c r="G185" s="407"/>
      <c r="H185" s="407"/>
      <c r="I185" s="409"/>
      <c r="J185" s="407"/>
      <c r="K185" s="407"/>
      <c r="L185" s="407"/>
      <c r="M185" s="407"/>
      <c r="N185" s="407"/>
      <c r="O185" s="407"/>
      <c r="P185" s="407"/>
    </row>
    <row r="186">
      <c r="A186" s="407"/>
      <c r="B186" s="407"/>
      <c r="C186" s="407"/>
      <c r="D186" s="407"/>
      <c r="E186" s="407"/>
      <c r="F186" s="409"/>
      <c r="G186" s="407"/>
      <c r="H186" s="407"/>
      <c r="I186" s="409"/>
      <c r="J186" s="407"/>
      <c r="K186" s="407"/>
      <c r="L186" s="407"/>
      <c r="M186" s="407"/>
      <c r="N186" s="407"/>
      <c r="O186" s="407"/>
      <c r="P186" s="407"/>
    </row>
    <row r="187">
      <c r="A187" s="407"/>
      <c r="B187" s="407"/>
      <c r="C187" s="407"/>
      <c r="D187" s="407"/>
      <c r="E187" s="407"/>
      <c r="F187" s="409"/>
      <c r="G187" s="407"/>
      <c r="H187" s="407"/>
      <c r="I187" s="409"/>
      <c r="J187" s="407"/>
      <c r="K187" s="407"/>
      <c r="L187" s="407"/>
      <c r="M187" s="407"/>
      <c r="N187" s="407"/>
      <c r="O187" s="407"/>
      <c r="P187" s="407"/>
    </row>
    <row r="188">
      <c r="A188" s="407"/>
      <c r="B188" s="407"/>
      <c r="C188" s="407"/>
      <c r="D188" s="407"/>
      <c r="E188" s="407"/>
      <c r="F188" s="409"/>
      <c r="G188" s="407"/>
      <c r="H188" s="407"/>
      <c r="I188" s="409"/>
      <c r="J188" s="407"/>
      <c r="K188" s="407"/>
      <c r="L188" s="407"/>
      <c r="M188" s="407"/>
      <c r="N188" s="407"/>
      <c r="O188" s="407"/>
      <c r="P188" s="407"/>
    </row>
    <row r="189">
      <c r="A189" s="407"/>
      <c r="B189" s="407"/>
      <c r="C189" s="407"/>
      <c r="D189" s="407"/>
      <c r="E189" s="407"/>
      <c r="F189" s="409"/>
      <c r="G189" s="407"/>
      <c r="H189" s="407"/>
      <c r="I189" s="409"/>
      <c r="J189" s="407"/>
      <c r="K189" s="407"/>
      <c r="L189" s="407"/>
      <c r="M189" s="407"/>
      <c r="N189" s="407"/>
      <c r="O189" s="407"/>
      <c r="P189" s="407"/>
    </row>
    <row r="190">
      <c r="A190" s="407"/>
      <c r="B190" s="407"/>
      <c r="C190" s="407"/>
      <c r="D190" s="407"/>
      <c r="E190" s="407"/>
      <c r="F190" s="409"/>
      <c r="G190" s="407"/>
      <c r="H190" s="407"/>
      <c r="I190" s="409"/>
      <c r="J190" s="407"/>
      <c r="K190" s="407"/>
      <c r="L190" s="407"/>
      <c r="M190" s="407"/>
      <c r="N190" s="407"/>
      <c r="O190" s="407"/>
      <c r="P190" s="407"/>
    </row>
    <row r="191">
      <c r="A191" s="407"/>
      <c r="B191" s="407"/>
      <c r="C191" s="407"/>
      <c r="D191" s="407"/>
      <c r="E191" s="407"/>
      <c r="F191" s="409"/>
      <c r="G191" s="407"/>
      <c r="H191" s="407"/>
      <c r="I191" s="409"/>
      <c r="J191" s="407"/>
      <c r="K191" s="407"/>
      <c r="L191" s="407"/>
      <c r="M191" s="407"/>
      <c r="N191" s="407"/>
      <c r="O191" s="407"/>
      <c r="P191" s="407"/>
    </row>
    <row r="192">
      <c r="A192" s="407"/>
      <c r="B192" s="407"/>
      <c r="C192" s="407"/>
      <c r="D192" s="407"/>
      <c r="E192" s="407"/>
      <c r="F192" s="409"/>
      <c r="G192" s="407"/>
      <c r="H192" s="407"/>
      <c r="I192" s="409"/>
      <c r="J192" s="407"/>
      <c r="K192" s="407"/>
      <c r="L192" s="407"/>
      <c r="M192" s="407"/>
      <c r="N192" s="407"/>
      <c r="O192" s="407"/>
      <c r="P192" s="407"/>
    </row>
    <row r="193">
      <c r="A193" s="407"/>
      <c r="B193" s="407"/>
      <c r="C193" s="407"/>
      <c r="D193" s="407"/>
      <c r="E193" s="407"/>
      <c r="F193" s="409"/>
      <c r="G193" s="407"/>
      <c r="H193" s="407"/>
      <c r="I193" s="409"/>
      <c r="J193" s="407"/>
      <c r="K193" s="407"/>
      <c r="L193" s="407"/>
      <c r="M193" s="407"/>
      <c r="N193" s="407"/>
      <c r="O193" s="407"/>
      <c r="P193" s="407"/>
    </row>
    <row r="194">
      <c r="A194" s="407"/>
      <c r="B194" s="407"/>
      <c r="C194" s="407"/>
      <c r="D194" s="407"/>
      <c r="E194" s="407"/>
      <c r="F194" s="409"/>
      <c r="G194" s="407"/>
      <c r="H194" s="407"/>
      <c r="I194" s="409"/>
      <c r="J194" s="407"/>
      <c r="K194" s="407"/>
      <c r="L194" s="407"/>
      <c r="M194" s="407"/>
      <c r="N194" s="407"/>
      <c r="O194" s="407"/>
      <c r="P194" s="407"/>
    </row>
    <row r="195">
      <c r="A195" s="407"/>
      <c r="B195" s="407"/>
      <c r="C195" s="407"/>
      <c r="D195" s="407"/>
      <c r="E195" s="407"/>
      <c r="F195" s="409"/>
      <c r="G195" s="407"/>
      <c r="H195" s="407"/>
      <c r="I195" s="409"/>
      <c r="J195" s="407"/>
      <c r="K195" s="407"/>
      <c r="L195" s="407"/>
      <c r="M195" s="407"/>
      <c r="N195" s="407"/>
      <c r="O195" s="407"/>
      <c r="P195" s="407"/>
    </row>
    <row r="196">
      <c r="A196" s="407"/>
      <c r="B196" s="407"/>
      <c r="C196" s="407"/>
      <c r="D196" s="407"/>
      <c r="E196" s="407"/>
      <c r="F196" s="409"/>
      <c r="G196" s="407"/>
      <c r="H196" s="407"/>
      <c r="I196" s="409"/>
      <c r="J196" s="407"/>
      <c r="K196" s="407"/>
      <c r="L196" s="407"/>
      <c r="M196" s="407"/>
      <c r="N196" s="407"/>
      <c r="O196" s="407"/>
      <c r="P196" s="407"/>
    </row>
    <row r="197">
      <c r="A197" s="407"/>
      <c r="B197" s="407"/>
      <c r="C197" s="407"/>
      <c r="D197" s="407"/>
      <c r="E197" s="407"/>
      <c r="F197" s="409"/>
      <c r="G197" s="407"/>
      <c r="H197" s="407"/>
      <c r="I197" s="409"/>
      <c r="J197" s="407"/>
      <c r="K197" s="407"/>
      <c r="L197" s="407"/>
      <c r="M197" s="407"/>
      <c r="N197" s="407"/>
      <c r="O197" s="407"/>
      <c r="P197" s="407"/>
    </row>
    <row r="198">
      <c r="A198" s="407"/>
      <c r="B198" s="407"/>
      <c r="C198" s="407"/>
      <c r="D198" s="407"/>
      <c r="E198" s="407"/>
      <c r="F198" s="409"/>
      <c r="G198" s="407"/>
      <c r="H198" s="407"/>
      <c r="I198" s="409"/>
      <c r="J198" s="407"/>
      <c r="K198" s="407"/>
      <c r="L198" s="407"/>
      <c r="M198" s="407"/>
      <c r="N198" s="407"/>
      <c r="O198" s="407"/>
      <c r="P198" s="407"/>
    </row>
    <row r="199">
      <c r="A199" s="407"/>
      <c r="B199" s="407"/>
      <c r="C199" s="407"/>
      <c r="D199" s="407"/>
      <c r="E199" s="407"/>
      <c r="F199" s="409"/>
      <c r="G199" s="407"/>
      <c r="H199" s="407"/>
      <c r="I199" s="409"/>
      <c r="J199" s="407"/>
      <c r="K199" s="407"/>
      <c r="L199" s="407"/>
      <c r="M199" s="407"/>
      <c r="N199" s="407"/>
      <c r="O199" s="407"/>
      <c r="P199" s="407"/>
    </row>
    <row r="200">
      <c r="A200" s="407"/>
      <c r="B200" s="407"/>
      <c r="C200" s="407"/>
      <c r="D200" s="407"/>
      <c r="E200" s="407"/>
      <c r="F200" s="409"/>
      <c r="G200" s="407"/>
      <c r="H200" s="407"/>
      <c r="I200" s="409"/>
      <c r="J200" s="407"/>
      <c r="K200" s="407"/>
      <c r="L200" s="407"/>
      <c r="M200" s="407"/>
      <c r="N200" s="407"/>
      <c r="O200" s="407"/>
      <c r="P200" s="407"/>
    </row>
    <row r="201">
      <c r="A201" s="407"/>
      <c r="B201" s="407"/>
      <c r="C201" s="407"/>
      <c r="D201" s="407"/>
      <c r="E201" s="407"/>
      <c r="F201" s="409"/>
      <c r="G201" s="407"/>
      <c r="H201" s="407"/>
      <c r="I201" s="409"/>
      <c r="J201" s="407"/>
      <c r="K201" s="407"/>
      <c r="L201" s="407"/>
      <c r="M201" s="407"/>
      <c r="N201" s="407"/>
      <c r="O201" s="407"/>
      <c r="P201" s="407"/>
    </row>
    <row r="202">
      <c r="A202" s="407"/>
      <c r="B202" s="407"/>
      <c r="C202" s="407"/>
      <c r="D202" s="407"/>
      <c r="E202" s="407"/>
      <c r="F202" s="409"/>
      <c r="G202" s="407"/>
      <c r="H202" s="407"/>
      <c r="I202" s="409"/>
      <c r="J202" s="407"/>
      <c r="K202" s="407"/>
      <c r="L202" s="407"/>
      <c r="M202" s="407"/>
      <c r="N202" s="407"/>
      <c r="O202" s="407"/>
      <c r="P202" s="407"/>
    </row>
    <row r="203">
      <c r="A203" s="407"/>
      <c r="B203" s="407"/>
      <c r="C203" s="407"/>
      <c r="D203" s="407"/>
      <c r="E203" s="407"/>
      <c r="F203" s="409"/>
      <c r="G203" s="407"/>
      <c r="H203" s="407"/>
      <c r="I203" s="409"/>
      <c r="J203" s="407"/>
      <c r="K203" s="407"/>
      <c r="L203" s="407"/>
      <c r="M203" s="407"/>
      <c r="N203" s="407"/>
      <c r="O203" s="407"/>
      <c r="P203" s="407"/>
    </row>
    <row r="204">
      <c r="A204" s="407"/>
      <c r="B204" s="407"/>
      <c r="C204" s="407"/>
      <c r="D204" s="407"/>
      <c r="E204" s="407"/>
      <c r="F204" s="409"/>
      <c r="G204" s="407"/>
      <c r="H204" s="407"/>
      <c r="I204" s="409"/>
      <c r="J204" s="407"/>
      <c r="K204" s="407"/>
      <c r="L204" s="407"/>
      <c r="M204" s="407"/>
      <c r="N204" s="407"/>
      <c r="O204" s="407"/>
      <c r="P204" s="407"/>
    </row>
    <row r="205">
      <c r="A205" s="407"/>
      <c r="B205" s="407"/>
      <c r="C205" s="407"/>
      <c r="D205" s="407"/>
      <c r="E205" s="407"/>
      <c r="F205" s="409"/>
      <c r="G205" s="407"/>
      <c r="H205" s="407"/>
      <c r="I205" s="409"/>
      <c r="J205" s="407"/>
      <c r="K205" s="407"/>
      <c r="L205" s="407"/>
      <c r="M205" s="407"/>
      <c r="N205" s="407"/>
      <c r="O205" s="407"/>
      <c r="P205" s="407"/>
    </row>
    <row r="206">
      <c r="A206" s="407"/>
      <c r="B206" s="407"/>
      <c r="C206" s="407"/>
      <c r="D206" s="407"/>
      <c r="E206" s="407"/>
      <c r="F206" s="409"/>
      <c r="G206" s="407"/>
      <c r="H206" s="407"/>
      <c r="I206" s="409"/>
      <c r="J206" s="407"/>
      <c r="K206" s="407"/>
      <c r="L206" s="407"/>
      <c r="M206" s="407"/>
      <c r="N206" s="407"/>
      <c r="O206" s="407"/>
      <c r="P206" s="407"/>
    </row>
    <row r="207">
      <c r="A207" s="407"/>
      <c r="B207" s="407"/>
      <c r="C207" s="407"/>
      <c r="D207" s="407"/>
      <c r="E207" s="407"/>
      <c r="F207" s="409"/>
      <c r="G207" s="407"/>
      <c r="H207" s="407"/>
      <c r="I207" s="409"/>
      <c r="J207" s="407"/>
      <c r="K207" s="407"/>
      <c r="L207" s="407"/>
      <c r="M207" s="407"/>
      <c r="N207" s="407"/>
      <c r="O207" s="407"/>
      <c r="P207" s="407"/>
    </row>
    <row r="208">
      <c r="A208" s="407"/>
      <c r="B208" s="407"/>
      <c r="C208" s="407"/>
      <c r="D208" s="407"/>
      <c r="E208" s="407"/>
      <c r="F208" s="409"/>
      <c r="G208" s="407"/>
      <c r="H208" s="407"/>
      <c r="I208" s="409"/>
      <c r="J208" s="407"/>
      <c r="K208" s="407"/>
      <c r="L208" s="407"/>
      <c r="M208" s="407"/>
      <c r="N208" s="407"/>
      <c r="O208" s="407"/>
      <c r="P208" s="407"/>
    </row>
    <row r="209">
      <c r="A209" s="407"/>
      <c r="B209" s="407"/>
      <c r="C209" s="407"/>
      <c r="D209" s="407"/>
      <c r="E209" s="407"/>
      <c r="F209" s="409"/>
      <c r="G209" s="407"/>
      <c r="H209" s="407"/>
      <c r="I209" s="409"/>
      <c r="J209" s="407"/>
      <c r="K209" s="407"/>
      <c r="L209" s="407"/>
      <c r="M209" s="407"/>
      <c r="N209" s="407"/>
      <c r="O209" s="407"/>
      <c r="P209" s="407"/>
    </row>
    <row r="210">
      <c r="A210" s="407"/>
      <c r="B210" s="407"/>
      <c r="C210" s="407"/>
      <c r="D210" s="407"/>
      <c r="E210" s="407"/>
      <c r="F210" s="409"/>
      <c r="G210" s="407"/>
      <c r="H210" s="407"/>
      <c r="I210" s="409"/>
      <c r="J210" s="407"/>
      <c r="K210" s="407"/>
      <c r="L210" s="407"/>
      <c r="M210" s="407"/>
      <c r="N210" s="407"/>
      <c r="O210" s="407"/>
      <c r="P210" s="407"/>
    </row>
    <row r="211">
      <c r="A211" s="407"/>
      <c r="B211" s="407"/>
      <c r="C211" s="407"/>
      <c r="D211" s="407"/>
      <c r="E211" s="407"/>
      <c r="F211" s="409"/>
      <c r="G211" s="407"/>
      <c r="H211" s="407"/>
      <c r="I211" s="409"/>
      <c r="J211" s="407"/>
      <c r="K211" s="407"/>
      <c r="L211" s="407"/>
      <c r="M211" s="407"/>
      <c r="N211" s="407"/>
      <c r="O211" s="407"/>
      <c r="P211" s="407"/>
    </row>
    <row r="212">
      <c r="A212" s="407"/>
      <c r="B212" s="407"/>
      <c r="C212" s="407"/>
      <c r="D212" s="407"/>
      <c r="E212" s="407"/>
      <c r="F212" s="409"/>
      <c r="G212" s="407"/>
      <c r="H212" s="407"/>
      <c r="I212" s="409"/>
      <c r="J212" s="407"/>
      <c r="K212" s="407"/>
      <c r="L212" s="407"/>
      <c r="M212" s="407"/>
      <c r="N212" s="407"/>
      <c r="O212" s="407"/>
      <c r="P212" s="407"/>
    </row>
    <row r="213">
      <c r="A213" s="407"/>
      <c r="B213" s="407"/>
      <c r="C213" s="407"/>
      <c r="D213" s="407"/>
      <c r="E213" s="407"/>
      <c r="F213" s="409"/>
      <c r="G213" s="407"/>
      <c r="H213" s="407"/>
      <c r="I213" s="409"/>
      <c r="J213" s="407"/>
      <c r="K213" s="407"/>
      <c r="L213" s="407"/>
      <c r="M213" s="407"/>
      <c r="N213" s="407"/>
      <c r="O213" s="407"/>
      <c r="P213" s="407"/>
    </row>
    <row r="214">
      <c r="A214" s="407"/>
      <c r="B214" s="407"/>
      <c r="C214" s="407"/>
      <c r="D214" s="407"/>
      <c r="E214" s="407"/>
      <c r="F214" s="409"/>
      <c r="G214" s="407"/>
      <c r="H214" s="407"/>
      <c r="I214" s="409"/>
      <c r="J214" s="407"/>
      <c r="K214" s="407"/>
      <c r="L214" s="407"/>
      <c r="M214" s="407"/>
      <c r="N214" s="407"/>
      <c r="O214" s="407"/>
      <c r="P214" s="407"/>
    </row>
    <row r="215">
      <c r="A215" s="407"/>
      <c r="B215" s="407"/>
      <c r="C215" s="407"/>
      <c r="D215" s="407"/>
      <c r="E215" s="407"/>
      <c r="F215" s="409"/>
      <c r="G215" s="407"/>
      <c r="H215" s="407"/>
      <c r="I215" s="409"/>
      <c r="J215" s="407"/>
      <c r="K215" s="407"/>
      <c r="L215" s="407"/>
      <c r="M215" s="407"/>
      <c r="N215" s="407"/>
      <c r="O215" s="407"/>
      <c r="P215" s="407"/>
    </row>
    <row r="216">
      <c r="A216" s="407"/>
      <c r="B216" s="407"/>
      <c r="C216" s="407"/>
      <c r="D216" s="407"/>
      <c r="E216" s="407"/>
      <c r="F216" s="409"/>
      <c r="G216" s="407"/>
      <c r="H216" s="407"/>
      <c r="I216" s="409"/>
      <c r="J216" s="407"/>
      <c r="K216" s="407"/>
      <c r="L216" s="407"/>
      <c r="M216" s="407"/>
      <c r="N216" s="407"/>
      <c r="O216" s="407"/>
      <c r="P216" s="407"/>
    </row>
    <row r="217">
      <c r="A217" s="407"/>
      <c r="B217" s="407"/>
      <c r="C217" s="407"/>
      <c r="D217" s="407"/>
      <c r="E217" s="407"/>
      <c r="F217" s="409"/>
      <c r="G217" s="407"/>
      <c r="H217" s="407"/>
      <c r="I217" s="409"/>
      <c r="J217" s="407"/>
      <c r="K217" s="407"/>
      <c r="L217" s="407"/>
      <c r="M217" s="407"/>
      <c r="N217" s="407"/>
      <c r="O217" s="407"/>
      <c r="P217" s="407"/>
    </row>
    <row r="218">
      <c r="A218" s="407"/>
      <c r="B218" s="407"/>
      <c r="C218" s="407"/>
      <c r="D218" s="407"/>
      <c r="E218" s="407"/>
      <c r="F218" s="409"/>
      <c r="G218" s="407"/>
      <c r="H218" s="407"/>
      <c r="I218" s="409"/>
      <c r="J218" s="407"/>
      <c r="K218" s="407"/>
      <c r="L218" s="407"/>
      <c r="M218" s="407"/>
      <c r="N218" s="407"/>
      <c r="O218" s="407"/>
      <c r="P218" s="407"/>
    </row>
    <row r="219">
      <c r="A219" s="407"/>
      <c r="B219" s="407"/>
      <c r="C219" s="407"/>
      <c r="D219" s="407"/>
      <c r="E219" s="407"/>
      <c r="F219" s="409"/>
      <c r="G219" s="407"/>
      <c r="H219" s="407"/>
      <c r="I219" s="409"/>
      <c r="J219" s="407"/>
      <c r="K219" s="407"/>
      <c r="L219" s="407"/>
      <c r="M219" s="407"/>
      <c r="N219" s="407"/>
      <c r="O219" s="407"/>
      <c r="P219" s="407"/>
    </row>
    <row r="220">
      <c r="A220" s="407"/>
      <c r="B220" s="407"/>
      <c r="C220" s="407"/>
      <c r="D220" s="407"/>
      <c r="E220" s="407"/>
      <c r="F220" s="409"/>
      <c r="G220" s="407"/>
      <c r="H220" s="407"/>
      <c r="I220" s="409"/>
      <c r="J220" s="407"/>
      <c r="K220" s="407"/>
      <c r="L220" s="407"/>
      <c r="M220" s="407"/>
      <c r="N220" s="407"/>
      <c r="O220" s="407"/>
      <c r="P220" s="407"/>
    </row>
    <row r="221">
      <c r="A221" s="407"/>
      <c r="B221" s="407"/>
      <c r="C221" s="407"/>
      <c r="D221" s="407"/>
      <c r="E221" s="407"/>
      <c r="F221" s="409"/>
      <c r="G221" s="407"/>
      <c r="H221" s="407"/>
      <c r="I221" s="409"/>
      <c r="J221" s="407"/>
      <c r="K221" s="407"/>
      <c r="L221" s="407"/>
      <c r="M221" s="407"/>
      <c r="N221" s="407"/>
      <c r="O221" s="407"/>
      <c r="P221" s="407"/>
    </row>
    <row r="222">
      <c r="A222" s="407"/>
      <c r="B222" s="407"/>
      <c r="C222" s="407"/>
      <c r="D222" s="407"/>
      <c r="E222" s="407"/>
      <c r="F222" s="409"/>
      <c r="G222" s="407"/>
      <c r="H222" s="407"/>
      <c r="I222" s="409"/>
      <c r="J222" s="407"/>
      <c r="K222" s="407"/>
      <c r="L222" s="407"/>
      <c r="M222" s="407"/>
      <c r="N222" s="407"/>
      <c r="O222" s="407"/>
      <c r="P222" s="407"/>
    </row>
    <row r="223">
      <c r="A223" s="407"/>
      <c r="B223" s="407"/>
      <c r="C223" s="407"/>
      <c r="D223" s="407"/>
      <c r="E223" s="407"/>
      <c r="F223" s="409"/>
      <c r="G223" s="407"/>
      <c r="H223" s="407"/>
      <c r="I223" s="409"/>
      <c r="J223" s="407"/>
      <c r="K223" s="407"/>
      <c r="L223" s="407"/>
      <c r="M223" s="407"/>
      <c r="N223" s="407"/>
      <c r="O223" s="407"/>
      <c r="P223" s="407"/>
    </row>
    <row r="224">
      <c r="A224" s="407"/>
      <c r="B224" s="407"/>
      <c r="C224" s="407"/>
      <c r="D224" s="407"/>
      <c r="E224" s="407"/>
      <c r="F224" s="409"/>
      <c r="G224" s="407"/>
      <c r="H224" s="407"/>
      <c r="I224" s="409"/>
      <c r="J224" s="407"/>
      <c r="K224" s="407"/>
      <c r="L224" s="407"/>
      <c r="M224" s="407"/>
      <c r="N224" s="407"/>
      <c r="O224" s="407"/>
      <c r="P224" s="407"/>
    </row>
    <row r="225">
      <c r="A225" s="407"/>
      <c r="B225" s="407"/>
      <c r="C225" s="407"/>
      <c r="D225" s="407"/>
      <c r="E225" s="407"/>
      <c r="F225" s="409"/>
      <c r="G225" s="407"/>
      <c r="H225" s="407"/>
      <c r="I225" s="409"/>
      <c r="J225" s="407"/>
      <c r="K225" s="407"/>
      <c r="L225" s="407"/>
      <c r="M225" s="407"/>
      <c r="N225" s="407"/>
      <c r="O225" s="407"/>
      <c r="P225" s="407"/>
    </row>
    <row r="226">
      <c r="A226" s="407"/>
      <c r="B226" s="407"/>
      <c r="C226" s="407"/>
      <c r="D226" s="407"/>
      <c r="E226" s="407"/>
      <c r="F226" s="409"/>
      <c r="G226" s="407"/>
      <c r="H226" s="407"/>
      <c r="I226" s="409"/>
      <c r="J226" s="407"/>
      <c r="K226" s="407"/>
      <c r="L226" s="407"/>
      <c r="M226" s="407"/>
      <c r="N226" s="407"/>
      <c r="O226" s="407"/>
      <c r="P226" s="407"/>
    </row>
    <row r="227">
      <c r="A227" s="407"/>
      <c r="B227" s="407"/>
      <c r="C227" s="407"/>
      <c r="D227" s="407"/>
      <c r="E227" s="407"/>
      <c r="F227" s="409"/>
      <c r="G227" s="407"/>
      <c r="H227" s="407"/>
      <c r="I227" s="409"/>
      <c r="J227" s="407"/>
      <c r="K227" s="407"/>
      <c r="L227" s="407"/>
      <c r="M227" s="407"/>
      <c r="N227" s="407"/>
      <c r="O227" s="407"/>
      <c r="P227" s="407"/>
    </row>
    <row r="228">
      <c r="A228" s="407"/>
      <c r="B228" s="407"/>
      <c r="C228" s="407"/>
      <c r="D228" s="407"/>
      <c r="E228" s="407"/>
      <c r="F228" s="409"/>
      <c r="G228" s="407"/>
      <c r="H228" s="407"/>
      <c r="I228" s="409"/>
      <c r="J228" s="407"/>
      <c r="K228" s="407"/>
      <c r="L228" s="407"/>
      <c r="M228" s="407"/>
      <c r="N228" s="407"/>
      <c r="O228" s="407"/>
      <c r="P228" s="407"/>
    </row>
    <row r="229">
      <c r="A229" s="407"/>
      <c r="B229" s="407"/>
      <c r="C229" s="407"/>
      <c r="D229" s="407"/>
      <c r="E229" s="407"/>
      <c r="F229" s="409"/>
      <c r="G229" s="407"/>
      <c r="H229" s="407"/>
      <c r="I229" s="409"/>
      <c r="J229" s="407"/>
      <c r="K229" s="407"/>
      <c r="L229" s="407"/>
      <c r="M229" s="407"/>
      <c r="N229" s="407"/>
      <c r="O229" s="407"/>
      <c r="P229" s="407"/>
    </row>
    <row r="230">
      <c r="A230" s="407"/>
      <c r="B230" s="407"/>
      <c r="C230" s="407"/>
      <c r="D230" s="407"/>
      <c r="E230" s="407"/>
      <c r="F230" s="409"/>
      <c r="G230" s="407"/>
      <c r="H230" s="407"/>
      <c r="I230" s="409"/>
      <c r="J230" s="407"/>
      <c r="K230" s="407"/>
      <c r="L230" s="407"/>
      <c r="M230" s="407"/>
      <c r="N230" s="407"/>
      <c r="O230" s="407"/>
      <c r="P230" s="407"/>
    </row>
    <row r="231">
      <c r="A231" s="407"/>
      <c r="B231" s="407"/>
      <c r="C231" s="407"/>
      <c r="D231" s="407"/>
      <c r="E231" s="407"/>
      <c r="F231" s="409"/>
      <c r="G231" s="407"/>
      <c r="H231" s="407"/>
      <c r="I231" s="409"/>
      <c r="J231" s="407"/>
      <c r="K231" s="407"/>
      <c r="L231" s="407"/>
      <c r="M231" s="407"/>
      <c r="N231" s="407"/>
      <c r="O231" s="407"/>
      <c r="P231" s="407"/>
    </row>
    <row r="232">
      <c r="A232" s="407"/>
      <c r="B232" s="407"/>
      <c r="C232" s="407"/>
      <c r="D232" s="407"/>
      <c r="E232" s="407"/>
      <c r="F232" s="409"/>
      <c r="G232" s="407"/>
      <c r="H232" s="407"/>
      <c r="I232" s="409"/>
      <c r="J232" s="407"/>
      <c r="K232" s="407"/>
      <c r="L232" s="407"/>
      <c r="M232" s="407"/>
      <c r="N232" s="407"/>
      <c r="O232" s="407"/>
      <c r="P232" s="407"/>
    </row>
    <row r="233">
      <c r="A233" s="407"/>
      <c r="B233" s="407"/>
      <c r="C233" s="407"/>
      <c r="D233" s="407"/>
      <c r="E233" s="407"/>
      <c r="F233" s="409"/>
      <c r="G233" s="407"/>
      <c r="H233" s="407"/>
      <c r="I233" s="409"/>
      <c r="J233" s="407"/>
      <c r="K233" s="407"/>
      <c r="L233" s="407"/>
      <c r="M233" s="407"/>
      <c r="N233" s="407"/>
      <c r="O233" s="407"/>
      <c r="P233" s="407"/>
    </row>
    <row r="234">
      <c r="A234" s="407"/>
      <c r="B234" s="407"/>
      <c r="C234" s="407"/>
      <c r="D234" s="407"/>
      <c r="E234" s="407"/>
      <c r="F234" s="409"/>
      <c r="G234" s="407"/>
      <c r="H234" s="407"/>
      <c r="I234" s="409"/>
      <c r="J234" s="407"/>
      <c r="K234" s="407"/>
      <c r="L234" s="407"/>
      <c r="M234" s="407"/>
      <c r="N234" s="407"/>
      <c r="O234" s="407"/>
      <c r="P234" s="407"/>
    </row>
    <row r="235">
      <c r="A235" s="407"/>
      <c r="B235" s="407"/>
      <c r="C235" s="407"/>
      <c r="D235" s="407"/>
      <c r="E235" s="407"/>
      <c r="F235" s="409"/>
      <c r="G235" s="407"/>
      <c r="H235" s="407"/>
      <c r="I235" s="409"/>
      <c r="J235" s="407"/>
      <c r="K235" s="407"/>
      <c r="L235" s="407"/>
      <c r="M235" s="407"/>
      <c r="N235" s="407"/>
      <c r="O235" s="407"/>
      <c r="P235" s="407"/>
    </row>
    <row r="236">
      <c r="A236" s="407"/>
      <c r="B236" s="407"/>
      <c r="C236" s="407"/>
      <c r="D236" s="407"/>
      <c r="E236" s="407"/>
      <c r="F236" s="409"/>
      <c r="G236" s="407"/>
      <c r="H236" s="407"/>
      <c r="I236" s="409"/>
      <c r="J236" s="407"/>
      <c r="K236" s="407"/>
      <c r="L236" s="407"/>
      <c r="M236" s="407"/>
      <c r="N236" s="407"/>
      <c r="O236" s="407"/>
      <c r="P236" s="407"/>
    </row>
    <row r="237">
      <c r="A237" s="407"/>
      <c r="B237" s="407"/>
      <c r="C237" s="407"/>
      <c r="D237" s="407"/>
      <c r="E237" s="407"/>
      <c r="F237" s="409"/>
      <c r="G237" s="407"/>
      <c r="H237" s="407"/>
      <c r="I237" s="409"/>
      <c r="J237" s="407"/>
      <c r="K237" s="407"/>
      <c r="L237" s="407"/>
      <c r="M237" s="407"/>
      <c r="N237" s="407"/>
      <c r="O237" s="407"/>
      <c r="P237" s="407"/>
    </row>
    <row r="238">
      <c r="A238" s="407"/>
      <c r="B238" s="407"/>
      <c r="C238" s="407"/>
      <c r="D238" s="407"/>
      <c r="E238" s="407"/>
      <c r="F238" s="409"/>
      <c r="G238" s="407"/>
      <c r="H238" s="407"/>
      <c r="I238" s="409"/>
      <c r="J238" s="407"/>
      <c r="K238" s="407"/>
      <c r="L238" s="407"/>
      <c r="M238" s="407"/>
      <c r="N238" s="407"/>
      <c r="O238" s="407"/>
      <c r="P238" s="407"/>
    </row>
    <row r="239">
      <c r="A239" s="407"/>
      <c r="B239" s="407"/>
      <c r="C239" s="407"/>
      <c r="D239" s="407"/>
      <c r="E239" s="407"/>
      <c r="F239" s="409"/>
      <c r="G239" s="407"/>
      <c r="H239" s="407"/>
      <c r="I239" s="409"/>
      <c r="J239" s="407"/>
      <c r="K239" s="407"/>
      <c r="L239" s="407"/>
      <c r="M239" s="407"/>
      <c r="N239" s="407"/>
      <c r="O239" s="407"/>
      <c r="P239" s="407"/>
    </row>
    <row r="240">
      <c r="A240" s="407"/>
      <c r="B240" s="407"/>
      <c r="C240" s="407"/>
      <c r="D240" s="407"/>
      <c r="E240" s="407"/>
      <c r="F240" s="409"/>
      <c r="G240" s="407"/>
      <c r="H240" s="407"/>
      <c r="I240" s="409"/>
      <c r="J240" s="407"/>
      <c r="K240" s="407"/>
      <c r="L240" s="407"/>
      <c r="M240" s="407"/>
      <c r="N240" s="407"/>
      <c r="O240" s="407"/>
      <c r="P240" s="407"/>
    </row>
    <row r="241">
      <c r="A241" s="407"/>
      <c r="B241" s="407"/>
      <c r="C241" s="407"/>
      <c r="D241" s="407"/>
      <c r="E241" s="407"/>
      <c r="F241" s="409"/>
      <c r="G241" s="407"/>
      <c r="H241" s="407"/>
      <c r="I241" s="409"/>
      <c r="J241" s="407"/>
      <c r="K241" s="407"/>
      <c r="L241" s="407"/>
      <c r="M241" s="407"/>
      <c r="N241" s="407"/>
      <c r="O241" s="407"/>
      <c r="P241" s="407"/>
    </row>
    <row r="242">
      <c r="A242" s="407"/>
      <c r="B242" s="407"/>
      <c r="C242" s="407"/>
      <c r="D242" s="407"/>
      <c r="E242" s="407"/>
      <c r="F242" s="409"/>
      <c r="G242" s="407"/>
      <c r="H242" s="407"/>
      <c r="I242" s="409"/>
      <c r="J242" s="407"/>
      <c r="K242" s="407"/>
      <c r="L242" s="407"/>
      <c r="M242" s="407"/>
      <c r="N242" s="407"/>
      <c r="O242" s="407"/>
      <c r="P242" s="407"/>
    </row>
    <row r="243">
      <c r="A243" s="407"/>
      <c r="B243" s="407"/>
      <c r="C243" s="407"/>
      <c r="D243" s="407"/>
      <c r="E243" s="407"/>
      <c r="F243" s="409"/>
      <c r="G243" s="407"/>
      <c r="H243" s="407"/>
      <c r="I243" s="409"/>
      <c r="J243" s="407"/>
      <c r="K243" s="407"/>
      <c r="L243" s="407"/>
      <c r="M243" s="407"/>
      <c r="N243" s="407"/>
      <c r="O243" s="407"/>
      <c r="P243" s="407"/>
    </row>
    <row r="244">
      <c r="A244" s="407"/>
      <c r="B244" s="407"/>
      <c r="C244" s="407"/>
      <c r="D244" s="407"/>
      <c r="E244" s="407"/>
      <c r="F244" s="409"/>
      <c r="G244" s="407"/>
      <c r="H244" s="407"/>
      <c r="I244" s="409"/>
      <c r="J244" s="407"/>
      <c r="K244" s="407"/>
      <c r="L244" s="407"/>
      <c r="M244" s="407"/>
      <c r="N244" s="407"/>
      <c r="O244" s="407"/>
      <c r="P244" s="407"/>
    </row>
    <row r="245">
      <c r="A245" s="407"/>
      <c r="B245" s="407"/>
      <c r="C245" s="407"/>
      <c r="D245" s="407"/>
      <c r="E245" s="407"/>
      <c r="F245" s="409"/>
      <c r="G245" s="407"/>
      <c r="H245" s="407"/>
      <c r="I245" s="409"/>
      <c r="J245" s="407"/>
      <c r="K245" s="407"/>
      <c r="L245" s="407"/>
      <c r="M245" s="407"/>
      <c r="N245" s="407"/>
      <c r="O245" s="407"/>
      <c r="P245" s="407"/>
    </row>
    <row r="246">
      <c r="A246" s="407"/>
      <c r="B246" s="407"/>
      <c r="C246" s="407"/>
      <c r="D246" s="407"/>
      <c r="E246" s="407"/>
      <c r="F246" s="409"/>
      <c r="G246" s="407"/>
      <c r="H246" s="407"/>
      <c r="I246" s="409"/>
      <c r="J246" s="407"/>
      <c r="K246" s="407"/>
      <c r="L246" s="407"/>
      <c r="M246" s="407"/>
      <c r="N246" s="407"/>
      <c r="O246" s="407"/>
      <c r="P246" s="407"/>
    </row>
    <row r="247">
      <c r="A247" s="407"/>
      <c r="B247" s="407"/>
      <c r="C247" s="407"/>
      <c r="D247" s="407"/>
      <c r="E247" s="407"/>
      <c r="F247" s="409"/>
      <c r="G247" s="407"/>
      <c r="H247" s="407"/>
      <c r="I247" s="409"/>
      <c r="J247" s="407"/>
      <c r="K247" s="407"/>
      <c r="L247" s="407"/>
      <c r="M247" s="407"/>
      <c r="N247" s="407"/>
      <c r="O247" s="407"/>
      <c r="P247" s="407"/>
    </row>
    <row r="248">
      <c r="A248" s="407"/>
      <c r="B248" s="407"/>
      <c r="C248" s="407"/>
      <c r="D248" s="407"/>
      <c r="E248" s="407"/>
      <c r="F248" s="409"/>
      <c r="G248" s="407"/>
      <c r="H248" s="407"/>
      <c r="I248" s="409"/>
      <c r="J248" s="407"/>
      <c r="K248" s="407"/>
      <c r="L248" s="407"/>
      <c r="M248" s="407"/>
      <c r="N248" s="407"/>
      <c r="O248" s="407"/>
      <c r="P248" s="407"/>
    </row>
    <row r="249">
      <c r="A249" s="407"/>
      <c r="B249" s="407"/>
      <c r="C249" s="407"/>
      <c r="D249" s="407"/>
      <c r="E249" s="407"/>
      <c r="F249" s="409"/>
      <c r="G249" s="407"/>
      <c r="H249" s="407"/>
      <c r="I249" s="409"/>
      <c r="J249" s="407"/>
      <c r="K249" s="407"/>
      <c r="L249" s="407"/>
      <c r="M249" s="407"/>
      <c r="N249" s="407"/>
      <c r="O249" s="407"/>
      <c r="P249" s="407"/>
    </row>
    <row r="250">
      <c r="A250" s="407"/>
      <c r="B250" s="407"/>
      <c r="C250" s="407"/>
      <c r="D250" s="407"/>
      <c r="E250" s="407"/>
      <c r="F250" s="409"/>
      <c r="G250" s="407"/>
      <c r="H250" s="407"/>
      <c r="I250" s="409"/>
      <c r="J250" s="407"/>
      <c r="K250" s="407"/>
      <c r="L250" s="407"/>
      <c r="M250" s="407"/>
      <c r="N250" s="407"/>
      <c r="O250" s="407"/>
      <c r="P250" s="407"/>
    </row>
    <row r="251">
      <c r="A251" s="407"/>
      <c r="B251" s="407"/>
      <c r="C251" s="407"/>
      <c r="D251" s="407"/>
      <c r="E251" s="407"/>
      <c r="F251" s="409"/>
      <c r="G251" s="407"/>
      <c r="H251" s="407"/>
      <c r="I251" s="409"/>
      <c r="J251" s="407"/>
      <c r="K251" s="407"/>
      <c r="L251" s="407"/>
      <c r="M251" s="407"/>
      <c r="N251" s="407"/>
      <c r="O251" s="407"/>
      <c r="P251" s="407"/>
    </row>
    <row r="252">
      <c r="A252" s="407"/>
      <c r="B252" s="407"/>
      <c r="C252" s="407"/>
      <c r="D252" s="407"/>
      <c r="E252" s="407"/>
      <c r="F252" s="409"/>
      <c r="G252" s="407"/>
      <c r="H252" s="407"/>
      <c r="I252" s="409"/>
      <c r="J252" s="407"/>
      <c r="K252" s="407"/>
      <c r="L252" s="407"/>
      <c r="M252" s="407"/>
      <c r="N252" s="407"/>
      <c r="O252" s="407"/>
      <c r="P252" s="407"/>
    </row>
    <row r="253">
      <c r="A253" s="407"/>
      <c r="B253" s="407"/>
      <c r="C253" s="407"/>
      <c r="D253" s="407"/>
      <c r="E253" s="407"/>
      <c r="F253" s="409"/>
      <c r="G253" s="407"/>
      <c r="H253" s="407"/>
      <c r="I253" s="409"/>
      <c r="J253" s="407"/>
      <c r="K253" s="407"/>
      <c r="L253" s="407"/>
      <c r="M253" s="407"/>
      <c r="N253" s="407"/>
      <c r="O253" s="407"/>
      <c r="P253" s="407"/>
    </row>
    <row r="254">
      <c r="A254" s="407"/>
      <c r="B254" s="407"/>
      <c r="C254" s="407"/>
      <c r="D254" s="407"/>
      <c r="E254" s="407"/>
      <c r="F254" s="409"/>
      <c r="G254" s="407"/>
      <c r="H254" s="407"/>
      <c r="I254" s="409"/>
      <c r="J254" s="407"/>
      <c r="K254" s="407"/>
      <c r="L254" s="407"/>
      <c r="M254" s="407"/>
      <c r="N254" s="407"/>
      <c r="O254" s="407"/>
      <c r="P254" s="407"/>
    </row>
    <row r="255">
      <c r="A255" s="407"/>
      <c r="B255" s="407"/>
      <c r="C255" s="407"/>
      <c r="D255" s="407"/>
      <c r="E255" s="407"/>
      <c r="F255" s="409"/>
      <c r="G255" s="407"/>
      <c r="H255" s="407"/>
      <c r="I255" s="409"/>
      <c r="J255" s="407"/>
      <c r="K255" s="407"/>
      <c r="L255" s="407"/>
      <c r="M255" s="407"/>
      <c r="N255" s="407"/>
      <c r="O255" s="407"/>
      <c r="P255" s="407"/>
    </row>
    <row r="256">
      <c r="A256" s="407"/>
      <c r="B256" s="407"/>
      <c r="C256" s="407"/>
      <c r="D256" s="407"/>
      <c r="E256" s="407"/>
      <c r="F256" s="409"/>
      <c r="G256" s="407"/>
      <c r="H256" s="407"/>
      <c r="I256" s="409"/>
      <c r="J256" s="407"/>
      <c r="K256" s="407"/>
      <c r="L256" s="407"/>
      <c r="M256" s="407"/>
      <c r="N256" s="407"/>
      <c r="O256" s="407"/>
      <c r="P256" s="407"/>
    </row>
    <row r="257">
      <c r="A257" s="407"/>
      <c r="B257" s="407"/>
      <c r="C257" s="407"/>
      <c r="D257" s="407"/>
      <c r="E257" s="407"/>
      <c r="F257" s="409"/>
      <c r="G257" s="407"/>
      <c r="H257" s="407"/>
      <c r="I257" s="409"/>
      <c r="J257" s="407"/>
      <c r="K257" s="407"/>
      <c r="L257" s="407"/>
      <c r="M257" s="407"/>
      <c r="N257" s="407"/>
      <c r="O257" s="407"/>
      <c r="P257" s="407"/>
    </row>
    <row r="258">
      <c r="A258" s="407"/>
      <c r="B258" s="407"/>
      <c r="C258" s="407"/>
      <c r="D258" s="407"/>
      <c r="E258" s="407"/>
      <c r="F258" s="409"/>
      <c r="G258" s="407"/>
      <c r="H258" s="407"/>
      <c r="I258" s="409"/>
      <c r="J258" s="407"/>
      <c r="K258" s="407"/>
      <c r="L258" s="407"/>
      <c r="M258" s="407"/>
      <c r="N258" s="407"/>
      <c r="O258" s="407"/>
      <c r="P258" s="407"/>
    </row>
    <row r="259">
      <c r="A259" s="407"/>
      <c r="B259" s="407"/>
      <c r="C259" s="407"/>
      <c r="D259" s="407"/>
      <c r="E259" s="407"/>
      <c r="F259" s="409"/>
      <c r="G259" s="407"/>
      <c r="H259" s="407"/>
      <c r="I259" s="409"/>
      <c r="J259" s="407"/>
      <c r="K259" s="407"/>
      <c r="L259" s="407"/>
      <c r="M259" s="407"/>
      <c r="N259" s="407"/>
      <c r="O259" s="407"/>
      <c r="P259" s="407"/>
    </row>
    <row r="260">
      <c r="A260" s="407"/>
      <c r="B260" s="407"/>
      <c r="C260" s="407"/>
      <c r="D260" s="407"/>
      <c r="E260" s="407"/>
      <c r="F260" s="409"/>
      <c r="G260" s="407"/>
      <c r="H260" s="407"/>
      <c r="I260" s="409"/>
      <c r="J260" s="407"/>
      <c r="K260" s="407"/>
      <c r="L260" s="407"/>
      <c r="M260" s="407"/>
      <c r="N260" s="407"/>
      <c r="O260" s="407"/>
      <c r="P260" s="407"/>
    </row>
    <row r="261">
      <c r="A261" s="407"/>
      <c r="B261" s="407"/>
      <c r="C261" s="407"/>
      <c r="D261" s="407"/>
      <c r="E261" s="407"/>
      <c r="F261" s="409"/>
      <c r="G261" s="407"/>
      <c r="H261" s="407"/>
      <c r="I261" s="409"/>
      <c r="J261" s="407"/>
      <c r="K261" s="407"/>
      <c r="L261" s="407"/>
      <c r="M261" s="407"/>
      <c r="N261" s="407"/>
      <c r="O261" s="407"/>
      <c r="P261" s="407"/>
    </row>
    <row r="262">
      <c r="A262" s="407"/>
      <c r="B262" s="407"/>
      <c r="C262" s="407"/>
      <c r="D262" s="407"/>
      <c r="E262" s="407"/>
      <c r="F262" s="409"/>
      <c r="G262" s="407"/>
      <c r="H262" s="407"/>
      <c r="I262" s="409"/>
      <c r="J262" s="407"/>
      <c r="K262" s="407"/>
      <c r="L262" s="407"/>
      <c r="M262" s="407"/>
      <c r="N262" s="407"/>
      <c r="O262" s="407"/>
      <c r="P262" s="407"/>
    </row>
    <row r="263">
      <c r="A263" s="407"/>
      <c r="B263" s="407"/>
      <c r="C263" s="407"/>
      <c r="D263" s="407"/>
      <c r="E263" s="407"/>
      <c r="F263" s="409"/>
      <c r="G263" s="407"/>
      <c r="H263" s="407"/>
      <c r="I263" s="409"/>
      <c r="J263" s="407"/>
      <c r="K263" s="407"/>
      <c r="L263" s="407"/>
      <c r="M263" s="407"/>
      <c r="N263" s="407"/>
      <c r="O263" s="407"/>
      <c r="P263" s="407"/>
    </row>
    <row r="264">
      <c r="A264" s="407"/>
      <c r="B264" s="407"/>
      <c r="C264" s="407"/>
      <c r="D264" s="407"/>
      <c r="E264" s="407"/>
      <c r="F264" s="409"/>
      <c r="G264" s="407"/>
      <c r="H264" s="407"/>
      <c r="I264" s="409"/>
      <c r="J264" s="407"/>
      <c r="K264" s="407"/>
      <c r="L264" s="407"/>
      <c r="M264" s="407"/>
      <c r="N264" s="407"/>
      <c r="O264" s="407"/>
      <c r="P264" s="407"/>
    </row>
    <row r="265">
      <c r="A265" s="407"/>
      <c r="B265" s="407"/>
      <c r="C265" s="407"/>
      <c r="D265" s="407"/>
      <c r="E265" s="407"/>
      <c r="F265" s="409"/>
      <c r="G265" s="407"/>
      <c r="H265" s="407"/>
      <c r="I265" s="409"/>
      <c r="J265" s="407"/>
      <c r="K265" s="407"/>
      <c r="L265" s="407"/>
      <c r="M265" s="407"/>
      <c r="N265" s="407"/>
      <c r="O265" s="407"/>
      <c r="P265" s="407"/>
    </row>
    <row r="266">
      <c r="A266" s="407"/>
      <c r="B266" s="407"/>
      <c r="C266" s="407"/>
      <c r="D266" s="407"/>
      <c r="E266" s="407"/>
      <c r="F266" s="409"/>
      <c r="G266" s="407"/>
      <c r="H266" s="407"/>
      <c r="I266" s="409"/>
      <c r="J266" s="407"/>
      <c r="K266" s="407"/>
      <c r="L266" s="407"/>
      <c r="M266" s="407"/>
      <c r="N266" s="407"/>
      <c r="O266" s="407"/>
      <c r="P266" s="407"/>
    </row>
    <row r="267">
      <c r="A267" s="407"/>
      <c r="B267" s="407"/>
      <c r="C267" s="407"/>
      <c r="D267" s="407"/>
      <c r="E267" s="407"/>
      <c r="F267" s="409"/>
      <c r="G267" s="407"/>
      <c r="H267" s="407"/>
      <c r="I267" s="409"/>
      <c r="J267" s="407"/>
      <c r="K267" s="407"/>
      <c r="L267" s="407"/>
      <c r="M267" s="407"/>
      <c r="N267" s="407"/>
      <c r="O267" s="407"/>
      <c r="P267" s="407"/>
    </row>
    <row r="268">
      <c r="A268" s="407"/>
      <c r="B268" s="407"/>
      <c r="C268" s="407"/>
      <c r="D268" s="407"/>
      <c r="E268" s="407"/>
      <c r="F268" s="409"/>
      <c r="G268" s="407"/>
      <c r="H268" s="407"/>
      <c r="I268" s="409"/>
      <c r="J268" s="407"/>
      <c r="K268" s="407"/>
      <c r="L268" s="407"/>
      <c r="M268" s="407"/>
      <c r="N268" s="407"/>
      <c r="O268" s="407"/>
      <c r="P268" s="407"/>
    </row>
    <row r="269">
      <c r="A269" s="407"/>
      <c r="B269" s="407"/>
      <c r="C269" s="407"/>
      <c r="D269" s="407"/>
      <c r="E269" s="407"/>
      <c r="F269" s="409"/>
      <c r="G269" s="407"/>
      <c r="H269" s="407"/>
      <c r="I269" s="409"/>
      <c r="J269" s="407"/>
      <c r="K269" s="407"/>
      <c r="L269" s="407"/>
      <c r="M269" s="407"/>
      <c r="N269" s="407"/>
      <c r="O269" s="407"/>
      <c r="P269" s="407"/>
    </row>
    <row r="270">
      <c r="A270" s="407"/>
      <c r="B270" s="407"/>
      <c r="C270" s="407"/>
      <c r="D270" s="407"/>
      <c r="E270" s="407"/>
      <c r="F270" s="409"/>
      <c r="G270" s="407"/>
      <c r="H270" s="407"/>
      <c r="I270" s="409"/>
      <c r="J270" s="407"/>
      <c r="K270" s="407"/>
      <c r="L270" s="407"/>
      <c r="M270" s="407"/>
      <c r="N270" s="407"/>
      <c r="O270" s="407"/>
      <c r="P270" s="407"/>
    </row>
    <row r="271">
      <c r="A271" s="407"/>
      <c r="B271" s="407"/>
      <c r="C271" s="407"/>
      <c r="D271" s="407"/>
      <c r="E271" s="407"/>
      <c r="F271" s="409"/>
      <c r="G271" s="407"/>
      <c r="H271" s="407"/>
      <c r="I271" s="409"/>
      <c r="J271" s="407"/>
      <c r="K271" s="407"/>
      <c r="L271" s="407"/>
      <c r="M271" s="407"/>
      <c r="N271" s="407"/>
      <c r="O271" s="407"/>
      <c r="P271" s="407"/>
    </row>
    <row r="272">
      <c r="A272" s="407"/>
      <c r="B272" s="407"/>
      <c r="C272" s="407"/>
      <c r="D272" s="407"/>
      <c r="E272" s="407"/>
      <c r="F272" s="409"/>
      <c r="G272" s="407"/>
      <c r="H272" s="407"/>
      <c r="I272" s="409"/>
      <c r="J272" s="407"/>
      <c r="K272" s="407"/>
      <c r="L272" s="407"/>
      <c r="M272" s="407"/>
      <c r="N272" s="407"/>
      <c r="O272" s="407"/>
      <c r="P272" s="407"/>
    </row>
    <row r="273">
      <c r="A273" s="407"/>
      <c r="B273" s="407"/>
      <c r="C273" s="407"/>
      <c r="D273" s="407"/>
      <c r="E273" s="407"/>
      <c r="F273" s="409"/>
      <c r="G273" s="407"/>
      <c r="H273" s="407"/>
      <c r="I273" s="409"/>
      <c r="J273" s="407"/>
      <c r="K273" s="407"/>
      <c r="L273" s="407"/>
      <c r="M273" s="407"/>
      <c r="N273" s="407"/>
      <c r="O273" s="407"/>
      <c r="P273" s="407"/>
    </row>
    <row r="274">
      <c r="A274" s="407"/>
      <c r="B274" s="407"/>
      <c r="C274" s="407"/>
      <c r="D274" s="407"/>
      <c r="E274" s="407"/>
      <c r="F274" s="409"/>
      <c r="G274" s="407"/>
      <c r="H274" s="407"/>
      <c r="I274" s="409"/>
      <c r="J274" s="407"/>
      <c r="K274" s="407"/>
      <c r="L274" s="407"/>
      <c r="M274" s="407"/>
      <c r="N274" s="407"/>
      <c r="O274" s="407"/>
      <c r="P274" s="407"/>
    </row>
    <row r="275">
      <c r="A275" s="407"/>
      <c r="B275" s="407"/>
      <c r="C275" s="407"/>
      <c r="D275" s="407"/>
      <c r="E275" s="407"/>
      <c r="F275" s="409"/>
      <c r="G275" s="407"/>
      <c r="H275" s="407"/>
      <c r="I275" s="409"/>
      <c r="J275" s="407"/>
      <c r="K275" s="407"/>
      <c r="L275" s="407"/>
      <c r="M275" s="407"/>
      <c r="N275" s="407"/>
      <c r="O275" s="407"/>
      <c r="P275" s="407"/>
    </row>
    <row r="276">
      <c r="A276" s="407"/>
      <c r="B276" s="407"/>
      <c r="C276" s="407"/>
      <c r="D276" s="407"/>
      <c r="E276" s="407"/>
      <c r="F276" s="409"/>
      <c r="G276" s="407"/>
      <c r="H276" s="407"/>
      <c r="I276" s="409"/>
      <c r="J276" s="407"/>
      <c r="K276" s="407"/>
      <c r="L276" s="407"/>
      <c r="M276" s="407"/>
      <c r="N276" s="407"/>
      <c r="O276" s="407"/>
      <c r="P276" s="407"/>
    </row>
    <row r="277">
      <c r="A277" s="407"/>
      <c r="B277" s="407"/>
      <c r="C277" s="407"/>
      <c r="D277" s="407"/>
      <c r="E277" s="407"/>
      <c r="F277" s="409"/>
      <c r="G277" s="407"/>
      <c r="H277" s="407"/>
      <c r="I277" s="409"/>
      <c r="J277" s="407"/>
      <c r="K277" s="407"/>
      <c r="L277" s="407"/>
      <c r="M277" s="407"/>
      <c r="N277" s="407"/>
      <c r="O277" s="407"/>
      <c r="P277" s="407"/>
    </row>
    <row r="278">
      <c r="A278" s="407"/>
      <c r="B278" s="407"/>
      <c r="C278" s="407"/>
      <c r="D278" s="407"/>
      <c r="E278" s="407"/>
      <c r="F278" s="409"/>
      <c r="G278" s="407"/>
      <c r="H278" s="407"/>
      <c r="I278" s="409"/>
      <c r="J278" s="407"/>
      <c r="K278" s="407"/>
      <c r="L278" s="407"/>
      <c r="M278" s="407"/>
      <c r="N278" s="407"/>
      <c r="O278" s="407"/>
      <c r="P278" s="407"/>
    </row>
    <row r="279">
      <c r="A279" s="407"/>
      <c r="B279" s="407"/>
      <c r="C279" s="407"/>
      <c r="D279" s="407"/>
      <c r="E279" s="407"/>
      <c r="F279" s="409"/>
      <c r="G279" s="407"/>
      <c r="H279" s="407"/>
      <c r="I279" s="409"/>
      <c r="J279" s="407"/>
      <c r="K279" s="407"/>
      <c r="L279" s="407"/>
      <c r="M279" s="407"/>
      <c r="N279" s="407"/>
      <c r="O279" s="407"/>
      <c r="P279" s="407"/>
    </row>
    <row r="280">
      <c r="A280" s="407"/>
      <c r="B280" s="407"/>
      <c r="C280" s="407"/>
      <c r="D280" s="407"/>
      <c r="E280" s="407"/>
      <c r="F280" s="409"/>
      <c r="G280" s="407"/>
      <c r="H280" s="407"/>
      <c r="I280" s="409"/>
      <c r="J280" s="407"/>
      <c r="K280" s="407"/>
      <c r="L280" s="407"/>
      <c r="M280" s="407"/>
      <c r="N280" s="407"/>
      <c r="O280" s="407"/>
      <c r="P280" s="407"/>
    </row>
    <row r="281">
      <c r="A281" s="407"/>
      <c r="B281" s="407"/>
      <c r="C281" s="407"/>
      <c r="D281" s="407"/>
      <c r="E281" s="407"/>
      <c r="F281" s="409"/>
      <c r="G281" s="407"/>
      <c r="H281" s="407"/>
      <c r="I281" s="409"/>
      <c r="J281" s="407"/>
      <c r="K281" s="407"/>
      <c r="L281" s="407"/>
      <c r="M281" s="407"/>
      <c r="N281" s="407"/>
      <c r="O281" s="407"/>
      <c r="P281" s="407"/>
    </row>
    <row r="282">
      <c r="A282" s="407"/>
      <c r="B282" s="407"/>
      <c r="C282" s="407"/>
      <c r="D282" s="407"/>
      <c r="E282" s="407"/>
      <c r="F282" s="409"/>
      <c r="G282" s="407"/>
      <c r="H282" s="407"/>
      <c r="I282" s="409"/>
      <c r="J282" s="407"/>
      <c r="K282" s="407"/>
      <c r="L282" s="407"/>
      <c r="M282" s="407"/>
      <c r="N282" s="407"/>
      <c r="O282" s="407"/>
      <c r="P282" s="407"/>
    </row>
    <row r="283">
      <c r="A283" s="407"/>
      <c r="B283" s="407"/>
      <c r="C283" s="407"/>
      <c r="D283" s="407"/>
      <c r="E283" s="407"/>
      <c r="F283" s="409"/>
      <c r="G283" s="407"/>
      <c r="H283" s="407"/>
      <c r="I283" s="409"/>
      <c r="J283" s="407"/>
      <c r="K283" s="407"/>
      <c r="L283" s="407"/>
      <c r="M283" s="407"/>
      <c r="N283" s="407"/>
      <c r="O283" s="407"/>
      <c r="P283" s="407"/>
    </row>
    <row r="284">
      <c r="A284" s="407"/>
      <c r="B284" s="407"/>
      <c r="C284" s="407"/>
      <c r="D284" s="407"/>
      <c r="E284" s="407"/>
      <c r="F284" s="409"/>
      <c r="G284" s="407"/>
      <c r="H284" s="407"/>
      <c r="I284" s="409"/>
      <c r="J284" s="407"/>
      <c r="K284" s="407"/>
      <c r="L284" s="407"/>
      <c r="M284" s="407"/>
      <c r="N284" s="407"/>
      <c r="O284" s="407"/>
      <c r="P284" s="407"/>
    </row>
    <row r="285">
      <c r="A285" s="407"/>
      <c r="B285" s="407"/>
      <c r="C285" s="407"/>
      <c r="D285" s="407"/>
      <c r="E285" s="407"/>
      <c r="F285" s="409"/>
      <c r="G285" s="407"/>
      <c r="H285" s="407"/>
      <c r="I285" s="409"/>
      <c r="J285" s="407"/>
      <c r="K285" s="407"/>
      <c r="L285" s="407"/>
      <c r="M285" s="407"/>
      <c r="N285" s="407"/>
      <c r="O285" s="407"/>
      <c r="P285" s="407"/>
    </row>
    <row r="286">
      <c r="A286" s="407"/>
      <c r="B286" s="407"/>
      <c r="C286" s="407"/>
      <c r="D286" s="407"/>
      <c r="E286" s="407"/>
      <c r="F286" s="409"/>
      <c r="G286" s="407"/>
      <c r="H286" s="407"/>
      <c r="I286" s="409"/>
      <c r="J286" s="407"/>
      <c r="K286" s="407"/>
      <c r="L286" s="407"/>
      <c r="M286" s="407"/>
      <c r="N286" s="407"/>
      <c r="O286" s="407"/>
      <c r="P286" s="407"/>
    </row>
    <row r="287">
      <c r="A287" s="407"/>
      <c r="B287" s="407"/>
      <c r="C287" s="407"/>
      <c r="D287" s="407"/>
      <c r="E287" s="407"/>
      <c r="F287" s="409"/>
      <c r="G287" s="407"/>
      <c r="H287" s="407"/>
      <c r="I287" s="409"/>
      <c r="J287" s="407"/>
      <c r="K287" s="407"/>
      <c r="L287" s="407"/>
      <c r="M287" s="407"/>
      <c r="N287" s="407"/>
      <c r="O287" s="407"/>
      <c r="P287" s="407"/>
    </row>
    <row r="288">
      <c r="A288" s="407"/>
      <c r="B288" s="407"/>
      <c r="C288" s="407"/>
      <c r="D288" s="407"/>
      <c r="E288" s="407"/>
      <c r="F288" s="409"/>
      <c r="G288" s="407"/>
      <c r="H288" s="407"/>
      <c r="I288" s="409"/>
      <c r="J288" s="407"/>
      <c r="K288" s="407"/>
      <c r="L288" s="407"/>
      <c r="M288" s="407"/>
      <c r="N288" s="407"/>
      <c r="O288" s="407"/>
      <c r="P288" s="407"/>
    </row>
    <row r="289">
      <c r="A289" s="407"/>
      <c r="B289" s="407"/>
      <c r="C289" s="407"/>
      <c r="D289" s="407"/>
      <c r="E289" s="407"/>
      <c r="F289" s="409"/>
      <c r="G289" s="407"/>
      <c r="H289" s="407"/>
      <c r="I289" s="409"/>
      <c r="J289" s="407"/>
      <c r="K289" s="407"/>
      <c r="L289" s="407"/>
      <c r="M289" s="407"/>
      <c r="N289" s="407"/>
      <c r="O289" s="407"/>
      <c r="P289" s="407"/>
    </row>
    <row r="290">
      <c r="A290" s="407"/>
      <c r="B290" s="407"/>
      <c r="C290" s="407"/>
      <c r="D290" s="407"/>
      <c r="E290" s="407"/>
      <c r="F290" s="409"/>
      <c r="G290" s="407"/>
      <c r="H290" s="407"/>
      <c r="I290" s="409"/>
      <c r="J290" s="407"/>
      <c r="K290" s="407"/>
      <c r="L290" s="407"/>
      <c r="M290" s="407"/>
      <c r="N290" s="407"/>
      <c r="O290" s="407"/>
      <c r="P290" s="407"/>
    </row>
    <row r="291">
      <c r="A291" s="407"/>
      <c r="B291" s="407"/>
      <c r="C291" s="407"/>
      <c r="D291" s="407"/>
      <c r="E291" s="407"/>
      <c r="F291" s="409"/>
      <c r="G291" s="407"/>
      <c r="H291" s="407"/>
      <c r="I291" s="409"/>
      <c r="J291" s="407"/>
      <c r="K291" s="407"/>
      <c r="L291" s="407"/>
      <c r="M291" s="407"/>
      <c r="N291" s="407"/>
      <c r="O291" s="407"/>
      <c r="P291" s="407"/>
    </row>
    <row r="292">
      <c r="A292" s="407"/>
      <c r="B292" s="407"/>
      <c r="C292" s="407"/>
      <c r="D292" s="407"/>
      <c r="E292" s="407"/>
      <c r="F292" s="409"/>
      <c r="G292" s="407"/>
      <c r="H292" s="407"/>
      <c r="I292" s="409"/>
      <c r="J292" s="407"/>
      <c r="K292" s="407"/>
      <c r="L292" s="407"/>
      <c r="M292" s="407"/>
      <c r="N292" s="407"/>
      <c r="O292" s="407"/>
      <c r="P292" s="407"/>
    </row>
    <row r="293">
      <c r="A293" s="407"/>
      <c r="B293" s="407"/>
      <c r="C293" s="407"/>
      <c r="D293" s="407"/>
      <c r="E293" s="407"/>
      <c r="F293" s="409"/>
      <c r="G293" s="407"/>
      <c r="H293" s="407"/>
      <c r="I293" s="409"/>
      <c r="J293" s="407"/>
      <c r="K293" s="407"/>
      <c r="L293" s="407"/>
      <c r="M293" s="407"/>
      <c r="N293" s="407"/>
      <c r="O293" s="407"/>
      <c r="P293" s="407"/>
    </row>
    <row r="294">
      <c r="A294" s="407"/>
      <c r="B294" s="407"/>
      <c r="C294" s="407"/>
      <c r="D294" s="407"/>
      <c r="E294" s="407"/>
      <c r="F294" s="409"/>
      <c r="G294" s="407"/>
      <c r="H294" s="407"/>
      <c r="I294" s="409"/>
      <c r="J294" s="407"/>
      <c r="K294" s="407"/>
      <c r="L294" s="407"/>
      <c r="M294" s="407"/>
      <c r="N294" s="407"/>
      <c r="O294" s="407"/>
      <c r="P294" s="407"/>
    </row>
    <row r="295">
      <c r="A295" s="407"/>
      <c r="B295" s="407"/>
      <c r="C295" s="407"/>
      <c r="D295" s="407"/>
      <c r="E295" s="407"/>
      <c r="F295" s="409"/>
      <c r="G295" s="407"/>
      <c r="H295" s="407"/>
      <c r="I295" s="409"/>
      <c r="J295" s="407"/>
      <c r="K295" s="407"/>
      <c r="L295" s="407"/>
      <c r="M295" s="407"/>
      <c r="N295" s="407"/>
      <c r="O295" s="407"/>
      <c r="P295" s="407"/>
    </row>
    <row r="296">
      <c r="A296" s="407"/>
      <c r="B296" s="407"/>
      <c r="C296" s="407"/>
      <c r="D296" s="407"/>
      <c r="E296" s="407"/>
      <c r="F296" s="409"/>
      <c r="G296" s="407"/>
      <c r="H296" s="407"/>
      <c r="I296" s="409"/>
      <c r="J296" s="407"/>
      <c r="K296" s="407"/>
      <c r="L296" s="407"/>
      <c r="M296" s="407"/>
      <c r="N296" s="407"/>
      <c r="O296" s="407"/>
      <c r="P296" s="407"/>
    </row>
    <row r="297">
      <c r="A297" s="407"/>
      <c r="B297" s="407"/>
      <c r="C297" s="407"/>
      <c r="D297" s="407"/>
      <c r="E297" s="407"/>
      <c r="F297" s="409"/>
      <c r="G297" s="407"/>
      <c r="H297" s="407"/>
      <c r="I297" s="409"/>
      <c r="J297" s="407"/>
      <c r="K297" s="407"/>
      <c r="L297" s="407"/>
      <c r="M297" s="407"/>
      <c r="N297" s="407"/>
      <c r="O297" s="407"/>
      <c r="P297" s="407"/>
    </row>
    <row r="298">
      <c r="A298" s="407"/>
      <c r="B298" s="407"/>
      <c r="C298" s="407"/>
      <c r="D298" s="407"/>
      <c r="E298" s="407"/>
      <c r="F298" s="409"/>
      <c r="G298" s="407"/>
      <c r="H298" s="407"/>
      <c r="I298" s="409"/>
      <c r="J298" s="407"/>
      <c r="K298" s="407"/>
      <c r="L298" s="407"/>
      <c r="M298" s="407"/>
      <c r="N298" s="407"/>
      <c r="O298" s="407"/>
      <c r="P298" s="407"/>
    </row>
    <row r="299">
      <c r="A299" s="407"/>
      <c r="B299" s="407"/>
      <c r="C299" s="407"/>
      <c r="D299" s="407"/>
      <c r="E299" s="407"/>
      <c r="F299" s="409"/>
      <c r="G299" s="407"/>
      <c r="H299" s="407"/>
      <c r="I299" s="409"/>
      <c r="J299" s="407"/>
      <c r="K299" s="407"/>
      <c r="L299" s="407"/>
      <c r="M299" s="407"/>
      <c r="N299" s="407"/>
      <c r="O299" s="407"/>
      <c r="P299" s="407"/>
    </row>
    <row r="300">
      <c r="A300" s="407"/>
      <c r="B300" s="407"/>
      <c r="C300" s="407"/>
      <c r="D300" s="407"/>
      <c r="E300" s="407"/>
      <c r="F300" s="409"/>
      <c r="G300" s="407"/>
      <c r="H300" s="407"/>
      <c r="I300" s="409"/>
      <c r="J300" s="407"/>
      <c r="K300" s="407"/>
      <c r="L300" s="407"/>
      <c r="M300" s="407"/>
      <c r="N300" s="407"/>
      <c r="O300" s="407"/>
      <c r="P300" s="407"/>
    </row>
    <row r="301">
      <c r="A301" s="407"/>
      <c r="B301" s="407"/>
      <c r="C301" s="407"/>
      <c r="D301" s="407"/>
      <c r="E301" s="407"/>
      <c r="F301" s="409"/>
      <c r="G301" s="407"/>
      <c r="H301" s="407"/>
      <c r="I301" s="409"/>
      <c r="J301" s="407"/>
      <c r="K301" s="407"/>
      <c r="L301" s="407"/>
      <c r="M301" s="407"/>
      <c r="N301" s="407"/>
      <c r="O301" s="407"/>
      <c r="P301" s="407"/>
    </row>
    <row r="302">
      <c r="A302" s="407"/>
      <c r="B302" s="407"/>
      <c r="C302" s="407"/>
      <c r="D302" s="407"/>
      <c r="E302" s="407"/>
      <c r="F302" s="409"/>
      <c r="G302" s="407"/>
      <c r="H302" s="407"/>
      <c r="I302" s="409"/>
      <c r="J302" s="407"/>
      <c r="K302" s="407"/>
      <c r="L302" s="407"/>
      <c r="M302" s="407"/>
      <c r="N302" s="407"/>
      <c r="O302" s="407"/>
      <c r="P302" s="407"/>
    </row>
    <row r="303">
      <c r="A303" s="407"/>
      <c r="B303" s="407"/>
      <c r="C303" s="407"/>
      <c r="D303" s="407"/>
      <c r="E303" s="407"/>
      <c r="F303" s="409"/>
      <c r="G303" s="407"/>
      <c r="H303" s="407"/>
      <c r="I303" s="409"/>
      <c r="J303" s="407"/>
      <c r="K303" s="407"/>
      <c r="L303" s="407"/>
      <c r="M303" s="407"/>
      <c r="N303" s="407"/>
      <c r="O303" s="407"/>
      <c r="P303" s="407"/>
    </row>
    <row r="304">
      <c r="A304" s="407"/>
      <c r="B304" s="407"/>
      <c r="C304" s="407"/>
      <c r="D304" s="407"/>
      <c r="E304" s="407"/>
      <c r="F304" s="409"/>
      <c r="G304" s="407"/>
      <c r="H304" s="407"/>
      <c r="I304" s="409"/>
      <c r="J304" s="407"/>
      <c r="K304" s="407"/>
      <c r="L304" s="407"/>
      <c r="M304" s="407"/>
      <c r="N304" s="407"/>
      <c r="O304" s="407"/>
      <c r="P304" s="407"/>
    </row>
    <row r="305">
      <c r="A305" s="407"/>
      <c r="B305" s="407"/>
      <c r="C305" s="407"/>
      <c r="D305" s="407"/>
      <c r="E305" s="407"/>
      <c r="F305" s="409"/>
      <c r="G305" s="407"/>
      <c r="H305" s="407"/>
      <c r="I305" s="409"/>
      <c r="J305" s="407"/>
      <c r="K305" s="407"/>
      <c r="L305" s="407"/>
      <c r="M305" s="407"/>
      <c r="N305" s="407"/>
      <c r="O305" s="407"/>
      <c r="P305" s="407"/>
    </row>
    <row r="306">
      <c r="A306" s="407"/>
      <c r="B306" s="407"/>
      <c r="C306" s="407"/>
      <c r="D306" s="407"/>
      <c r="E306" s="407"/>
      <c r="F306" s="409"/>
      <c r="G306" s="407"/>
      <c r="H306" s="407"/>
      <c r="I306" s="409"/>
      <c r="J306" s="407"/>
      <c r="K306" s="407"/>
      <c r="L306" s="407"/>
      <c r="M306" s="407"/>
      <c r="N306" s="407"/>
      <c r="O306" s="407"/>
      <c r="P306" s="407"/>
    </row>
    <row r="307">
      <c r="A307" s="407"/>
      <c r="B307" s="407"/>
      <c r="C307" s="407"/>
      <c r="D307" s="407"/>
      <c r="E307" s="407"/>
      <c r="F307" s="409"/>
      <c r="G307" s="407"/>
      <c r="H307" s="407"/>
      <c r="I307" s="409"/>
      <c r="J307" s="407"/>
      <c r="K307" s="407"/>
      <c r="L307" s="407"/>
      <c r="M307" s="407"/>
      <c r="N307" s="407"/>
      <c r="O307" s="407"/>
      <c r="P307" s="407"/>
    </row>
    <row r="308">
      <c r="A308" s="407"/>
      <c r="B308" s="407"/>
      <c r="C308" s="407"/>
      <c r="D308" s="407"/>
      <c r="E308" s="407"/>
      <c r="F308" s="409"/>
      <c r="G308" s="407"/>
      <c r="H308" s="407"/>
      <c r="I308" s="409"/>
      <c r="J308" s="407"/>
      <c r="K308" s="407"/>
      <c r="L308" s="407"/>
      <c r="M308" s="407"/>
      <c r="N308" s="407"/>
      <c r="O308" s="407"/>
      <c r="P308" s="407"/>
    </row>
    <row r="309">
      <c r="A309" s="407"/>
      <c r="B309" s="407"/>
      <c r="C309" s="407"/>
      <c r="D309" s="407"/>
      <c r="E309" s="407"/>
      <c r="F309" s="409"/>
      <c r="G309" s="407"/>
      <c r="H309" s="407"/>
      <c r="I309" s="409"/>
      <c r="J309" s="407"/>
      <c r="K309" s="407"/>
      <c r="L309" s="407"/>
      <c r="M309" s="407"/>
      <c r="N309" s="407"/>
      <c r="O309" s="407"/>
      <c r="P309" s="407"/>
    </row>
    <row r="310">
      <c r="A310" s="407"/>
      <c r="B310" s="407"/>
      <c r="C310" s="407"/>
      <c r="D310" s="407"/>
      <c r="E310" s="407"/>
      <c r="F310" s="409"/>
      <c r="G310" s="407"/>
      <c r="H310" s="407"/>
      <c r="I310" s="409"/>
      <c r="J310" s="407"/>
      <c r="K310" s="407"/>
      <c r="L310" s="407"/>
      <c r="M310" s="407"/>
      <c r="N310" s="407"/>
      <c r="O310" s="407"/>
      <c r="P310" s="407"/>
    </row>
    <row r="311">
      <c r="A311" s="407"/>
      <c r="B311" s="407"/>
      <c r="C311" s="407"/>
      <c r="D311" s="407"/>
      <c r="E311" s="407"/>
      <c r="F311" s="409"/>
      <c r="G311" s="407"/>
      <c r="H311" s="407"/>
      <c r="I311" s="409"/>
      <c r="J311" s="407"/>
      <c r="K311" s="407"/>
      <c r="L311" s="407"/>
      <c r="M311" s="407"/>
      <c r="N311" s="407"/>
      <c r="O311" s="407"/>
      <c r="P311" s="407"/>
    </row>
    <row r="312">
      <c r="A312" s="407"/>
      <c r="B312" s="407"/>
      <c r="C312" s="407"/>
      <c r="D312" s="407"/>
      <c r="E312" s="407"/>
      <c r="F312" s="409"/>
      <c r="G312" s="407"/>
      <c r="H312" s="407"/>
      <c r="I312" s="409"/>
      <c r="J312" s="407"/>
      <c r="K312" s="407"/>
      <c r="L312" s="407"/>
      <c r="M312" s="407"/>
      <c r="N312" s="407"/>
      <c r="O312" s="407"/>
      <c r="P312" s="407"/>
    </row>
    <row r="313">
      <c r="A313" s="407"/>
      <c r="B313" s="407"/>
      <c r="C313" s="407"/>
      <c r="D313" s="407"/>
      <c r="E313" s="407"/>
      <c r="F313" s="409"/>
      <c r="G313" s="407"/>
      <c r="H313" s="407"/>
      <c r="I313" s="409"/>
      <c r="J313" s="407"/>
      <c r="K313" s="407"/>
      <c r="L313" s="407"/>
      <c r="M313" s="407"/>
      <c r="N313" s="407"/>
      <c r="O313" s="407"/>
      <c r="P313" s="407"/>
    </row>
    <row r="314">
      <c r="A314" s="407"/>
      <c r="B314" s="407"/>
      <c r="C314" s="407"/>
      <c r="D314" s="407"/>
      <c r="E314" s="407"/>
      <c r="F314" s="409"/>
      <c r="G314" s="407"/>
      <c r="H314" s="407"/>
      <c r="I314" s="409"/>
      <c r="J314" s="407"/>
      <c r="K314" s="407"/>
      <c r="L314" s="407"/>
      <c r="M314" s="407"/>
      <c r="N314" s="407"/>
      <c r="O314" s="407"/>
      <c r="P314" s="407"/>
    </row>
    <row r="315">
      <c r="A315" s="407"/>
      <c r="B315" s="407"/>
      <c r="C315" s="407"/>
      <c r="D315" s="407"/>
      <c r="E315" s="407"/>
      <c r="F315" s="409"/>
      <c r="G315" s="407"/>
      <c r="H315" s="407"/>
      <c r="I315" s="409"/>
      <c r="J315" s="407"/>
      <c r="K315" s="407"/>
      <c r="L315" s="407"/>
      <c r="M315" s="407"/>
      <c r="N315" s="407"/>
      <c r="O315" s="407"/>
      <c r="P315" s="407"/>
    </row>
    <row r="316">
      <c r="A316" s="407"/>
      <c r="B316" s="407"/>
      <c r="C316" s="407"/>
      <c r="D316" s="407"/>
      <c r="E316" s="407"/>
      <c r="F316" s="409"/>
      <c r="G316" s="407"/>
      <c r="H316" s="407"/>
      <c r="I316" s="409"/>
      <c r="J316" s="407"/>
      <c r="K316" s="407"/>
      <c r="L316" s="407"/>
      <c r="M316" s="407"/>
      <c r="N316" s="407"/>
      <c r="O316" s="407"/>
      <c r="P316" s="407"/>
    </row>
    <row r="317">
      <c r="A317" s="407"/>
      <c r="B317" s="407"/>
      <c r="C317" s="407"/>
      <c r="D317" s="407"/>
      <c r="E317" s="407"/>
      <c r="F317" s="409"/>
      <c r="G317" s="407"/>
      <c r="H317" s="407"/>
      <c r="I317" s="409"/>
      <c r="J317" s="407"/>
      <c r="K317" s="407"/>
      <c r="L317" s="407"/>
      <c r="M317" s="407"/>
      <c r="N317" s="407"/>
      <c r="O317" s="407"/>
      <c r="P317" s="407"/>
    </row>
    <row r="318">
      <c r="A318" s="407"/>
      <c r="B318" s="407"/>
      <c r="C318" s="407"/>
      <c r="D318" s="407"/>
      <c r="E318" s="407"/>
      <c r="F318" s="409"/>
      <c r="G318" s="407"/>
      <c r="H318" s="407"/>
      <c r="I318" s="409"/>
      <c r="J318" s="407"/>
      <c r="K318" s="407"/>
      <c r="L318" s="407"/>
      <c r="M318" s="407"/>
      <c r="N318" s="407"/>
      <c r="O318" s="407"/>
      <c r="P318" s="407"/>
    </row>
    <row r="319">
      <c r="A319" s="407"/>
      <c r="B319" s="407"/>
      <c r="C319" s="407"/>
      <c r="D319" s="407"/>
      <c r="E319" s="407"/>
      <c r="F319" s="409"/>
      <c r="G319" s="407"/>
      <c r="H319" s="407"/>
      <c r="I319" s="409"/>
      <c r="J319" s="407"/>
      <c r="K319" s="407"/>
      <c r="L319" s="407"/>
      <c r="M319" s="407"/>
      <c r="N319" s="407"/>
      <c r="O319" s="407"/>
      <c r="P319" s="407"/>
    </row>
    <row r="320">
      <c r="A320" s="407"/>
      <c r="B320" s="407"/>
      <c r="C320" s="407"/>
      <c r="D320" s="407"/>
      <c r="E320" s="407"/>
      <c r="F320" s="409"/>
      <c r="G320" s="407"/>
      <c r="H320" s="407"/>
      <c r="I320" s="409"/>
      <c r="J320" s="407"/>
      <c r="K320" s="407"/>
      <c r="L320" s="407"/>
      <c r="M320" s="407"/>
      <c r="N320" s="407"/>
      <c r="O320" s="407"/>
      <c r="P320" s="407"/>
    </row>
    <row r="321">
      <c r="A321" s="407"/>
      <c r="B321" s="407"/>
      <c r="C321" s="407"/>
      <c r="D321" s="407"/>
      <c r="E321" s="407"/>
      <c r="F321" s="409"/>
      <c r="G321" s="407"/>
      <c r="H321" s="407"/>
      <c r="I321" s="409"/>
      <c r="J321" s="407"/>
      <c r="K321" s="407"/>
      <c r="L321" s="407"/>
      <c r="M321" s="407"/>
      <c r="N321" s="407"/>
      <c r="O321" s="407"/>
      <c r="P321" s="407"/>
    </row>
    <row r="322">
      <c r="A322" s="407"/>
      <c r="B322" s="407"/>
      <c r="C322" s="407"/>
      <c r="D322" s="407"/>
      <c r="E322" s="407"/>
      <c r="F322" s="409"/>
      <c r="G322" s="407"/>
      <c r="H322" s="407"/>
      <c r="I322" s="409"/>
      <c r="J322" s="407"/>
      <c r="K322" s="407"/>
      <c r="L322" s="407"/>
      <c r="M322" s="407"/>
      <c r="N322" s="407"/>
      <c r="O322" s="407"/>
      <c r="P322" s="407"/>
    </row>
    <row r="323">
      <c r="A323" s="407"/>
      <c r="B323" s="407"/>
      <c r="C323" s="407"/>
      <c r="D323" s="407"/>
      <c r="E323" s="407"/>
      <c r="F323" s="409"/>
      <c r="G323" s="407"/>
      <c r="H323" s="407"/>
      <c r="I323" s="409"/>
      <c r="J323" s="407"/>
      <c r="K323" s="407"/>
      <c r="L323" s="407"/>
      <c r="M323" s="407"/>
      <c r="N323" s="407"/>
      <c r="O323" s="407"/>
      <c r="P323" s="407"/>
    </row>
    <row r="324">
      <c r="A324" s="407"/>
      <c r="B324" s="407"/>
      <c r="C324" s="407"/>
      <c r="D324" s="407"/>
      <c r="E324" s="407"/>
      <c r="F324" s="409"/>
      <c r="G324" s="407"/>
      <c r="H324" s="407"/>
      <c r="I324" s="409"/>
      <c r="J324" s="407"/>
      <c r="K324" s="407"/>
      <c r="L324" s="407"/>
      <c r="M324" s="407"/>
      <c r="N324" s="407"/>
      <c r="O324" s="407"/>
      <c r="P324" s="407"/>
    </row>
    <row r="325">
      <c r="A325" s="407"/>
      <c r="B325" s="407"/>
      <c r="C325" s="407"/>
      <c r="D325" s="407"/>
      <c r="E325" s="407"/>
      <c r="F325" s="409"/>
      <c r="G325" s="407"/>
      <c r="H325" s="407"/>
      <c r="I325" s="409"/>
      <c r="J325" s="407"/>
      <c r="K325" s="407"/>
      <c r="L325" s="407"/>
      <c r="M325" s="407"/>
      <c r="N325" s="407"/>
      <c r="O325" s="407"/>
      <c r="P325" s="407"/>
    </row>
    <row r="326">
      <c r="A326" s="407"/>
      <c r="B326" s="407"/>
      <c r="C326" s="407"/>
      <c r="D326" s="407"/>
      <c r="E326" s="407"/>
      <c r="F326" s="409"/>
      <c r="G326" s="407"/>
      <c r="H326" s="407"/>
      <c r="I326" s="409"/>
      <c r="J326" s="407"/>
      <c r="K326" s="407"/>
      <c r="L326" s="407"/>
      <c r="M326" s="407"/>
      <c r="N326" s="407"/>
      <c r="O326" s="407"/>
      <c r="P326" s="407"/>
    </row>
    <row r="327">
      <c r="A327" s="407"/>
      <c r="B327" s="407"/>
      <c r="C327" s="407"/>
      <c r="D327" s="407"/>
      <c r="E327" s="407"/>
      <c r="F327" s="409"/>
      <c r="G327" s="407"/>
      <c r="H327" s="407"/>
      <c r="I327" s="409"/>
      <c r="J327" s="407"/>
      <c r="K327" s="407"/>
      <c r="L327" s="407"/>
      <c r="M327" s="407"/>
      <c r="N327" s="407"/>
      <c r="O327" s="407"/>
      <c r="P327" s="407"/>
    </row>
    <row r="328">
      <c r="A328" s="407"/>
      <c r="B328" s="407"/>
      <c r="C328" s="407"/>
      <c r="D328" s="407"/>
      <c r="E328" s="407"/>
      <c r="F328" s="409"/>
      <c r="G328" s="407"/>
      <c r="H328" s="407"/>
      <c r="I328" s="409"/>
      <c r="J328" s="407"/>
      <c r="K328" s="407"/>
      <c r="L328" s="407"/>
      <c r="M328" s="407"/>
      <c r="N328" s="407"/>
      <c r="O328" s="407"/>
      <c r="P328" s="407"/>
    </row>
    <row r="329">
      <c r="A329" s="407"/>
      <c r="B329" s="407"/>
      <c r="C329" s="407"/>
      <c r="D329" s="407"/>
      <c r="E329" s="407"/>
      <c r="F329" s="409"/>
      <c r="G329" s="407"/>
      <c r="H329" s="407"/>
      <c r="I329" s="409"/>
      <c r="J329" s="407"/>
      <c r="K329" s="407"/>
      <c r="L329" s="407"/>
      <c r="M329" s="407"/>
      <c r="N329" s="407"/>
      <c r="O329" s="407"/>
      <c r="P329" s="407"/>
    </row>
    <row r="330">
      <c r="A330" s="407"/>
      <c r="B330" s="407"/>
      <c r="C330" s="407"/>
      <c r="D330" s="407"/>
      <c r="E330" s="407"/>
      <c r="F330" s="409"/>
      <c r="G330" s="407"/>
      <c r="H330" s="407"/>
      <c r="I330" s="409"/>
      <c r="J330" s="407"/>
      <c r="K330" s="407"/>
      <c r="L330" s="407"/>
      <c r="M330" s="407"/>
      <c r="N330" s="407"/>
      <c r="O330" s="407"/>
      <c r="P330" s="407"/>
    </row>
    <row r="331">
      <c r="A331" s="407"/>
      <c r="B331" s="407"/>
      <c r="C331" s="407"/>
      <c r="D331" s="407"/>
      <c r="E331" s="407"/>
      <c r="F331" s="409"/>
      <c r="G331" s="407"/>
      <c r="H331" s="407"/>
      <c r="I331" s="409"/>
      <c r="J331" s="407"/>
      <c r="K331" s="407"/>
      <c r="L331" s="407"/>
      <c r="M331" s="407"/>
      <c r="N331" s="407"/>
      <c r="O331" s="407"/>
      <c r="P331" s="407"/>
    </row>
    <row r="332">
      <c r="A332" s="407"/>
      <c r="B332" s="407"/>
      <c r="C332" s="407"/>
      <c r="D332" s="407"/>
      <c r="E332" s="407"/>
      <c r="F332" s="409"/>
      <c r="G332" s="407"/>
      <c r="H332" s="407"/>
      <c r="I332" s="409"/>
      <c r="J332" s="407"/>
      <c r="K332" s="407"/>
      <c r="L332" s="407"/>
      <c r="M332" s="407"/>
      <c r="N332" s="407"/>
      <c r="O332" s="407"/>
      <c r="P332" s="407"/>
    </row>
    <row r="333">
      <c r="A333" s="407"/>
      <c r="B333" s="407"/>
      <c r="C333" s="407"/>
      <c r="D333" s="407"/>
      <c r="E333" s="407"/>
      <c r="F333" s="409"/>
      <c r="G333" s="407"/>
      <c r="H333" s="407"/>
      <c r="I333" s="409"/>
      <c r="J333" s="407"/>
      <c r="K333" s="407"/>
      <c r="L333" s="407"/>
      <c r="M333" s="407"/>
      <c r="N333" s="407"/>
      <c r="O333" s="407"/>
      <c r="P333" s="407"/>
    </row>
    <row r="334">
      <c r="A334" s="407"/>
      <c r="B334" s="407"/>
      <c r="C334" s="407"/>
      <c r="D334" s="407"/>
      <c r="E334" s="407"/>
      <c r="F334" s="409"/>
      <c r="G334" s="407"/>
      <c r="H334" s="407"/>
      <c r="I334" s="409"/>
      <c r="J334" s="407"/>
      <c r="K334" s="407"/>
      <c r="L334" s="407"/>
      <c r="M334" s="407"/>
      <c r="N334" s="407"/>
      <c r="O334" s="407"/>
      <c r="P334" s="407"/>
    </row>
    <row r="335">
      <c r="A335" s="407"/>
      <c r="B335" s="407"/>
      <c r="C335" s="407"/>
      <c r="D335" s="407"/>
      <c r="E335" s="407"/>
      <c r="F335" s="409"/>
      <c r="G335" s="407"/>
      <c r="H335" s="407"/>
      <c r="I335" s="409"/>
      <c r="J335" s="407"/>
      <c r="K335" s="407"/>
      <c r="L335" s="407"/>
      <c r="M335" s="407"/>
      <c r="N335" s="407"/>
      <c r="O335" s="407"/>
      <c r="P335" s="407"/>
    </row>
    <row r="336">
      <c r="A336" s="407"/>
      <c r="B336" s="407"/>
      <c r="C336" s="407"/>
      <c r="D336" s="407"/>
      <c r="E336" s="407"/>
      <c r="F336" s="409"/>
      <c r="G336" s="407"/>
      <c r="H336" s="407"/>
      <c r="I336" s="409"/>
      <c r="J336" s="407"/>
      <c r="K336" s="407"/>
      <c r="L336" s="407"/>
      <c r="M336" s="407"/>
      <c r="N336" s="407"/>
      <c r="O336" s="407"/>
      <c r="P336" s="407"/>
    </row>
    <row r="337">
      <c r="A337" s="407"/>
      <c r="B337" s="407"/>
      <c r="C337" s="407"/>
      <c r="D337" s="407"/>
      <c r="E337" s="407"/>
      <c r="F337" s="409"/>
      <c r="G337" s="407"/>
      <c r="H337" s="407"/>
      <c r="I337" s="409"/>
      <c r="J337" s="407"/>
      <c r="K337" s="407"/>
      <c r="L337" s="407"/>
      <c r="M337" s="407"/>
      <c r="N337" s="407"/>
      <c r="O337" s="407"/>
      <c r="P337" s="407"/>
    </row>
    <row r="338">
      <c r="A338" s="407"/>
      <c r="B338" s="407"/>
      <c r="C338" s="407"/>
      <c r="D338" s="407"/>
      <c r="E338" s="407"/>
      <c r="F338" s="409"/>
      <c r="G338" s="407"/>
      <c r="H338" s="407"/>
      <c r="I338" s="409"/>
      <c r="J338" s="407"/>
      <c r="K338" s="407"/>
      <c r="L338" s="407"/>
      <c r="M338" s="407"/>
      <c r="N338" s="407"/>
      <c r="O338" s="407"/>
      <c r="P338" s="407"/>
    </row>
    <row r="339">
      <c r="A339" s="407"/>
      <c r="B339" s="407"/>
      <c r="C339" s="407"/>
      <c r="D339" s="407"/>
      <c r="E339" s="407"/>
      <c r="F339" s="409"/>
      <c r="G339" s="407"/>
      <c r="H339" s="407"/>
      <c r="I339" s="409"/>
      <c r="J339" s="407"/>
      <c r="K339" s="407"/>
      <c r="L339" s="407"/>
      <c r="M339" s="407"/>
      <c r="N339" s="407"/>
      <c r="O339" s="407"/>
      <c r="P339" s="407"/>
    </row>
    <row r="340">
      <c r="A340" s="407"/>
      <c r="B340" s="407"/>
      <c r="C340" s="407"/>
      <c r="D340" s="407"/>
      <c r="E340" s="407"/>
      <c r="F340" s="409"/>
      <c r="G340" s="407"/>
      <c r="H340" s="407"/>
      <c r="I340" s="409"/>
      <c r="J340" s="407"/>
      <c r="K340" s="407"/>
      <c r="L340" s="407"/>
      <c r="M340" s="407"/>
      <c r="N340" s="407"/>
      <c r="O340" s="407"/>
      <c r="P340" s="407"/>
    </row>
    <row r="341">
      <c r="A341" s="407"/>
      <c r="B341" s="407"/>
      <c r="C341" s="407"/>
      <c r="D341" s="407"/>
      <c r="E341" s="407"/>
      <c r="F341" s="409"/>
      <c r="G341" s="407"/>
      <c r="H341" s="407"/>
      <c r="I341" s="409"/>
      <c r="J341" s="407"/>
      <c r="K341" s="407"/>
      <c r="L341" s="407"/>
      <c r="M341" s="407"/>
      <c r="N341" s="407"/>
      <c r="O341" s="407"/>
      <c r="P341" s="407"/>
    </row>
    <row r="342">
      <c r="A342" s="407"/>
      <c r="B342" s="407"/>
      <c r="C342" s="407"/>
      <c r="D342" s="407"/>
      <c r="E342" s="407"/>
      <c r="F342" s="409"/>
      <c r="G342" s="407"/>
      <c r="H342" s="407"/>
      <c r="I342" s="409"/>
      <c r="J342" s="407"/>
      <c r="K342" s="407"/>
      <c r="L342" s="407"/>
      <c r="M342" s="407"/>
      <c r="N342" s="407"/>
      <c r="O342" s="407"/>
      <c r="P342" s="407"/>
    </row>
    <row r="343">
      <c r="A343" s="407"/>
      <c r="B343" s="407"/>
      <c r="C343" s="407"/>
      <c r="D343" s="407"/>
      <c r="E343" s="407"/>
      <c r="F343" s="409"/>
      <c r="G343" s="407"/>
      <c r="H343" s="407"/>
      <c r="I343" s="409"/>
      <c r="J343" s="407"/>
      <c r="K343" s="407"/>
      <c r="L343" s="407"/>
      <c r="M343" s="407"/>
      <c r="N343" s="407"/>
      <c r="O343" s="407"/>
      <c r="P343" s="407"/>
    </row>
    <row r="344">
      <c r="A344" s="407"/>
      <c r="B344" s="407"/>
      <c r="C344" s="407"/>
      <c r="D344" s="407"/>
      <c r="E344" s="407"/>
      <c r="F344" s="409"/>
      <c r="G344" s="407"/>
      <c r="H344" s="407"/>
      <c r="I344" s="409"/>
      <c r="J344" s="407"/>
      <c r="K344" s="407"/>
      <c r="L344" s="407"/>
      <c r="M344" s="407"/>
      <c r="N344" s="407"/>
      <c r="O344" s="407"/>
      <c r="P344" s="407"/>
    </row>
    <row r="345">
      <c r="A345" s="407"/>
      <c r="B345" s="407"/>
      <c r="C345" s="407"/>
      <c r="D345" s="407"/>
      <c r="E345" s="407"/>
      <c r="F345" s="409"/>
      <c r="G345" s="407"/>
      <c r="H345" s="407"/>
      <c r="I345" s="409"/>
      <c r="J345" s="407"/>
      <c r="K345" s="407"/>
      <c r="L345" s="407"/>
      <c r="M345" s="407"/>
      <c r="N345" s="407"/>
      <c r="O345" s="407"/>
      <c r="P345" s="407"/>
    </row>
    <row r="346">
      <c r="A346" s="407"/>
      <c r="B346" s="407"/>
      <c r="C346" s="407"/>
      <c r="D346" s="407"/>
      <c r="E346" s="407"/>
      <c r="F346" s="409"/>
      <c r="G346" s="407"/>
      <c r="H346" s="407"/>
      <c r="I346" s="409"/>
      <c r="J346" s="407"/>
      <c r="K346" s="407"/>
      <c r="L346" s="407"/>
      <c r="M346" s="407"/>
      <c r="N346" s="407"/>
      <c r="O346" s="407"/>
      <c r="P346" s="407"/>
    </row>
    <row r="347">
      <c r="A347" s="407"/>
      <c r="B347" s="407"/>
      <c r="C347" s="407"/>
      <c r="D347" s="407"/>
      <c r="E347" s="407"/>
      <c r="F347" s="409"/>
      <c r="G347" s="407"/>
      <c r="H347" s="407"/>
      <c r="I347" s="409"/>
      <c r="J347" s="407"/>
      <c r="K347" s="407"/>
      <c r="L347" s="407"/>
      <c r="M347" s="407"/>
      <c r="N347" s="407"/>
      <c r="O347" s="407"/>
      <c r="P347" s="407"/>
    </row>
    <row r="348">
      <c r="A348" s="407"/>
      <c r="B348" s="407"/>
      <c r="C348" s="407"/>
      <c r="D348" s="407"/>
      <c r="E348" s="407"/>
      <c r="F348" s="409"/>
      <c r="G348" s="407"/>
      <c r="H348" s="407"/>
      <c r="I348" s="409"/>
      <c r="J348" s="407"/>
      <c r="K348" s="407"/>
      <c r="L348" s="407"/>
      <c r="M348" s="407"/>
      <c r="N348" s="407"/>
      <c r="O348" s="407"/>
      <c r="P348" s="407"/>
    </row>
    <row r="349">
      <c r="A349" s="407"/>
      <c r="B349" s="407"/>
      <c r="C349" s="407"/>
      <c r="D349" s="407"/>
      <c r="E349" s="407"/>
      <c r="F349" s="409"/>
      <c r="G349" s="407"/>
      <c r="H349" s="407"/>
      <c r="I349" s="409"/>
      <c r="J349" s="407"/>
      <c r="K349" s="407"/>
      <c r="L349" s="407"/>
      <c r="M349" s="407"/>
      <c r="N349" s="407"/>
      <c r="O349" s="407"/>
      <c r="P349" s="407"/>
    </row>
    <row r="350">
      <c r="A350" s="407"/>
      <c r="B350" s="407"/>
      <c r="C350" s="407"/>
      <c r="D350" s="407"/>
      <c r="E350" s="407"/>
      <c r="F350" s="409"/>
      <c r="G350" s="407"/>
      <c r="H350" s="407"/>
      <c r="I350" s="409"/>
      <c r="J350" s="407"/>
      <c r="K350" s="407"/>
      <c r="L350" s="407"/>
      <c r="M350" s="407"/>
      <c r="N350" s="407"/>
      <c r="O350" s="407"/>
      <c r="P350" s="407"/>
    </row>
    <row r="351">
      <c r="A351" s="407"/>
      <c r="B351" s="407"/>
      <c r="C351" s="407"/>
      <c r="D351" s="407"/>
      <c r="E351" s="407"/>
      <c r="F351" s="409"/>
      <c r="G351" s="407"/>
      <c r="H351" s="407"/>
      <c r="I351" s="409"/>
      <c r="J351" s="407"/>
      <c r="K351" s="407"/>
      <c r="L351" s="407"/>
      <c r="M351" s="407"/>
      <c r="N351" s="407"/>
      <c r="O351" s="407"/>
      <c r="P351" s="407"/>
    </row>
    <row r="352">
      <c r="A352" s="407"/>
      <c r="B352" s="407"/>
      <c r="C352" s="407"/>
      <c r="D352" s="407"/>
      <c r="E352" s="407"/>
      <c r="F352" s="409"/>
      <c r="G352" s="407"/>
      <c r="H352" s="407"/>
      <c r="I352" s="409"/>
      <c r="J352" s="407"/>
      <c r="K352" s="407"/>
      <c r="L352" s="407"/>
      <c r="M352" s="407"/>
      <c r="N352" s="407"/>
      <c r="O352" s="407"/>
      <c r="P352" s="407"/>
    </row>
    <row r="353">
      <c r="A353" s="407"/>
      <c r="B353" s="407"/>
      <c r="C353" s="407"/>
      <c r="D353" s="407"/>
      <c r="E353" s="407"/>
      <c r="F353" s="409"/>
      <c r="G353" s="407"/>
      <c r="H353" s="407"/>
      <c r="I353" s="409"/>
      <c r="J353" s="407"/>
      <c r="K353" s="407"/>
      <c r="L353" s="407"/>
      <c r="M353" s="407"/>
      <c r="N353" s="407"/>
      <c r="O353" s="407"/>
      <c r="P353" s="407"/>
    </row>
    <row r="354">
      <c r="A354" s="407"/>
      <c r="B354" s="407"/>
      <c r="C354" s="407"/>
      <c r="D354" s="407"/>
      <c r="E354" s="407"/>
      <c r="F354" s="409"/>
      <c r="G354" s="407"/>
      <c r="H354" s="407"/>
      <c r="I354" s="409"/>
      <c r="J354" s="407"/>
      <c r="K354" s="407"/>
      <c r="L354" s="407"/>
      <c r="M354" s="407"/>
      <c r="N354" s="407"/>
      <c r="O354" s="407"/>
      <c r="P354" s="407"/>
    </row>
    <row r="355">
      <c r="A355" s="407"/>
      <c r="B355" s="407"/>
      <c r="C355" s="407"/>
      <c r="D355" s="407"/>
      <c r="E355" s="407"/>
      <c r="F355" s="409"/>
      <c r="G355" s="407"/>
      <c r="H355" s="407"/>
      <c r="I355" s="409"/>
      <c r="J355" s="407"/>
      <c r="K355" s="407"/>
      <c r="L355" s="407"/>
      <c r="M355" s="407"/>
      <c r="N355" s="407"/>
      <c r="O355" s="407"/>
      <c r="P355" s="407"/>
    </row>
    <row r="356">
      <c r="A356" s="407"/>
      <c r="B356" s="407"/>
      <c r="C356" s="407"/>
      <c r="D356" s="407"/>
      <c r="E356" s="407"/>
      <c r="F356" s="409"/>
      <c r="G356" s="407"/>
      <c r="H356" s="407"/>
      <c r="I356" s="409"/>
      <c r="J356" s="407"/>
      <c r="K356" s="407"/>
      <c r="L356" s="407"/>
      <c r="M356" s="407"/>
      <c r="N356" s="407"/>
      <c r="O356" s="407"/>
      <c r="P356" s="407"/>
    </row>
    <row r="357">
      <c r="A357" s="407"/>
      <c r="B357" s="407"/>
      <c r="C357" s="407"/>
      <c r="D357" s="407"/>
      <c r="E357" s="407"/>
      <c r="F357" s="409"/>
      <c r="G357" s="407"/>
      <c r="H357" s="407"/>
      <c r="I357" s="409"/>
      <c r="J357" s="407"/>
      <c r="K357" s="407"/>
      <c r="L357" s="407"/>
      <c r="M357" s="407"/>
      <c r="N357" s="407"/>
      <c r="O357" s="407"/>
      <c r="P357" s="407"/>
    </row>
    <row r="358">
      <c r="A358" s="407"/>
      <c r="B358" s="407"/>
      <c r="C358" s="407"/>
      <c r="D358" s="407"/>
      <c r="E358" s="407"/>
      <c r="F358" s="409"/>
      <c r="G358" s="407"/>
      <c r="H358" s="407"/>
      <c r="I358" s="409"/>
      <c r="J358" s="407"/>
      <c r="K358" s="407"/>
      <c r="L358" s="407"/>
      <c r="M358" s="407"/>
      <c r="N358" s="407"/>
      <c r="O358" s="407"/>
      <c r="P358" s="407"/>
    </row>
    <row r="359">
      <c r="A359" s="407"/>
      <c r="B359" s="407"/>
      <c r="C359" s="407"/>
      <c r="D359" s="407"/>
      <c r="E359" s="407"/>
      <c r="F359" s="409"/>
      <c r="G359" s="407"/>
      <c r="H359" s="407"/>
      <c r="I359" s="409"/>
      <c r="J359" s="407"/>
      <c r="K359" s="407"/>
      <c r="L359" s="407"/>
      <c r="M359" s="407"/>
      <c r="N359" s="407"/>
      <c r="O359" s="407"/>
      <c r="P359" s="407"/>
    </row>
    <row r="360">
      <c r="A360" s="407"/>
      <c r="B360" s="407"/>
      <c r="C360" s="407"/>
      <c r="D360" s="407"/>
      <c r="E360" s="407"/>
      <c r="F360" s="409"/>
      <c r="G360" s="407"/>
      <c r="H360" s="407"/>
      <c r="I360" s="409"/>
      <c r="J360" s="407"/>
      <c r="K360" s="407"/>
      <c r="L360" s="407"/>
      <c r="M360" s="407"/>
      <c r="N360" s="407"/>
      <c r="O360" s="407"/>
      <c r="P360" s="407"/>
    </row>
    <row r="361">
      <c r="A361" s="407"/>
      <c r="B361" s="407"/>
      <c r="C361" s="407"/>
      <c r="D361" s="407"/>
      <c r="E361" s="407"/>
      <c r="F361" s="409"/>
      <c r="G361" s="407"/>
      <c r="H361" s="407"/>
      <c r="I361" s="409"/>
      <c r="J361" s="407"/>
      <c r="K361" s="407"/>
      <c r="L361" s="407"/>
      <c r="M361" s="407"/>
      <c r="N361" s="407"/>
      <c r="O361" s="407"/>
      <c r="P361" s="407"/>
    </row>
    <row r="362">
      <c r="A362" s="407"/>
      <c r="B362" s="407"/>
      <c r="C362" s="407"/>
      <c r="D362" s="407"/>
      <c r="E362" s="407"/>
      <c r="F362" s="409"/>
      <c r="G362" s="407"/>
      <c r="H362" s="407"/>
      <c r="I362" s="409"/>
      <c r="J362" s="407"/>
      <c r="K362" s="407"/>
      <c r="L362" s="407"/>
      <c r="M362" s="407"/>
      <c r="N362" s="407"/>
      <c r="O362" s="407"/>
      <c r="P362" s="407"/>
    </row>
    <row r="363">
      <c r="A363" s="407"/>
      <c r="B363" s="407"/>
      <c r="C363" s="407"/>
      <c r="D363" s="407"/>
      <c r="E363" s="407"/>
      <c r="F363" s="409"/>
      <c r="G363" s="407"/>
      <c r="H363" s="407"/>
      <c r="I363" s="409"/>
      <c r="J363" s="407"/>
      <c r="K363" s="407"/>
      <c r="L363" s="407"/>
      <c r="M363" s="407"/>
      <c r="N363" s="407"/>
      <c r="O363" s="407"/>
      <c r="P363" s="407"/>
    </row>
    <row r="364">
      <c r="A364" s="407"/>
      <c r="B364" s="407"/>
      <c r="C364" s="407"/>
      <c r="D364" s="407"/>
      <c r="E364" s="407"/>
      <c r="F364" s="409"/>
      <c r="G364" s="407"/>
      <c r="H364" s="407"/>
      <c r="I364" s="409"/>
      <c r="J364" s="407"/>
      <c r="K364" s="407"/>
      <c r="L364" s="407"/>
      <c r="M364" s="407"/>
      <c r="N364" s="407"/>
      <c r="O364" s="407"/>
      <c r="P364" s="407"/>
    </row>
    <row r="365">
      <c r="A365" s="407"/>
      <c r="B365" s="407"/>
      <c r="C365" s="407"/>
      <c r="D365" s="407"/>
      <c r="E365" s="407"/>
      <c r="F365" s="409"/>
      <c r="G365" s="407"/>
      <c r="H365" s="407"/>
      <c r="I365" s="409"/>
      <c r="J365" s="407"/>
      <c r="K365" s="407"/>
      <c r="L365" s="407"/>
      <c r="M365" s="407"/>
      <c r="N365" s="407"/>
      <c r="O365" s="407"/>
      <c r="P365" s="407"/>
    </row>
    <row r="366">
      <c r="A366" s="407"/>
      <c r="B366" s="407"/>
      <c r="C366" s="407"/>
      <c r="D366" s="407"/>
      <c r="E366" s="407"/>
      <c r="F366" s="409"/>
      <c r="G366" s="407"/>
      <c r="H366" s="407"/>
      <c r="I366" s="409"/>
      <c r="J366" s="407"/>
      <c r="K366" s="407"/>
      <c r="L366" s="407"/>
      <c r="M366" s="407"/>
      <c r="N366" s="407"/>
      <c r="O366" s="407"/>
      <c r="P366" s="407"/>
    </row>
    <row r="367">
      <c r="A367" s="407"/>
      <c r="B367" s="407"/>
      <c r="C367" s="407"/>
      <c r="D367" s="407"/>
      <c r="E367" s="407"/>
      <c r="F367" s="409"/>
      <c r="G367" s="407"/>
      <c r="H367" s="407"/>
      <c r="I367" s="409"/>
      <c r="J367" s="407"/>
      <c r="K367" s="407"/>
      <c r="L367" s="407"/>
      <c r="M367" s="407"/>
      <c r="N367" s="407"/>
      <c r="O367" s="407"/>
      <c r="P367" s="407"/>
    </row>
    <row r="368">
      <c r="A368" s="407"/>
      <c r="B368" s="407"/>
      <c r="C368" s="407"/>
      <c r="D368" s="407"/>
      <c r="E368" s="407"/>
      <c r="F368" s="409"/>
      <c r="G368" s="407"/>
      <c r="H368" s="407"/>
      <c r="I368" s="409"/>
      <c r="J368" s="407"/>
      <c r="K368" s="407"/>
      <c r="L368" s="407"/>
      <c r="M368" s="407"/>
      <c r="N368" s="407"/>
      <c r="O368" s="407"/>
      <c r="P368" s="407"/>
    </row>
    <row r="369">
      <c r="A369" s="407"/>
      <c r="B369" s="407"/>
      <c r="C369" s="407"/>
      <c r="D369" s="407"/>
      <c r="E369" s="407"/>
      <c r="F369" s="409"/>
      <c r="G369" s="407"/>
      <c r="H369" s="407"/>
      <c r="I369" s="409"/>
      <c r="J369" s="407"/>
      <c r="K369" s="407"/>
      <c r="L369" s="407"/>
      <c r="M369" s="407"/>
      <c r="N369" s="407"/>
      <c r="O369" s="407"/>
      <c r="P369" s="407"/>
    </row>
    <row r="370">
      <c r="A370" s="407"/>
      <c r="B370" s="407"/>
      <c r="C370" s="407"/>
      <c r="D370" s="407"/>
      <c r="E370" s="407"/>
      <c r="F370" s="409"/>
      <c r="G370" s="407"/>
      <c r="H370" s="407"/>
      <c r="I370" s="409"/>
      <c r="J370" s="407"/>
      <c r="K370" s="407"/>
      <c r="L370" s="407"/>
      <c r="M370" s="407"/>
      <c r="N370" s="407"/>
      <c r="O370" s="407"/>
      <c r="P370" s="407"/>
    </row>
    <row r="371">
      <c r="A371" s="407"/>
      <c r="B371" s="407"/>
      <c r="C371" s="407"/>
      <c r="D371" s="407"/>
      <c r="E371" s="407"/>
      <c r="F371" s="409"/>
      <c r="G371" s="407"/>
      <c r="H371" s="407"/>
      <c r="I371" s="409"/>
      <c r="J371" s="407"/>
      <c r="K371" s="407"/>
      <c r="L371" s="407"/>
      <c r="M371" s="407"/>
      <c r="N371" s="407"/>
      <c r="O371" s="407"/>
      <c r="P371" s="407"/>
    </row>
    <row r="372">
      <c r="A372" s="407"/>
      <c r="B372" s="407"/>
      <c r="C372" s="407"/>
      <c r="D372" s="407"/>
      <c r="E372" s="407"/>
      <c r="F372" s="409"/>
      <c r="G372" s="407"/>
      <c r="H372" s="407"/>
      <c r="I372" s="409"/>
      <c r="J372" s="407"/>
      <c r="K372" s="407"/>
      <c r="L372" s="407"/>
      <c r="M372" s="407"/>
      <c r="N372" s="407"/>
      <c r="O372" s="407"/>
      <c r="P372" s="407"/>
    </row>
    <row r="373">
      <c r="A373" s="407"/>
      <c r="B373" s="407"/>
      <c r="C373" s="407"/>
      <c r="D373" s="407"/>
      <c r="E373" s="407"/>
      <c r="F373" s="409"/>
      <c r="G373" s="407"/>
      <c r="H373" s="407"/>
      <c r="I373" s="409"/>
      <c r="J373" s="407"/>
      <c r="K373" s="407"/>
      <c r="L373" s="407"/>
      <c r="M373" s="407"/>
      <c r="N373" s="407"/>
      <c r="O373" s="407"/>
      <c r="P373" s="407"/>
    </row>
    <row r="374">
      <c r="A374" s="407"/>
      <c r="B374" s="407"/>
      <c r="C374" s="407"/>
      <c r="D374" s="407"/>
      <c r="E374" s="407"/>
      <c r="F374" s="409"/>
      <c r="G374" s="407"/>
      <c r="H374" s="407"/>
      <c r="I374" s="409"/>
      <c r="J374" s="407"/>
      <c r="K374" s="407"/>
      <c r="L374" s="407"/>
      <c r="M374" s="407"/>
      <c r="N374" s="407"/>
      <c r="O374" s="407"/>
      <c r="P374" s="407"/>
    </row>
    <row r="375">
      <c r="A375" s="407"/>
      <c r="B375" s="407"/>
      <c r="C375" s="407"/>
      <c r="D375" s="407"/>
      <c r="E375" s="407"/>
      <c r="F375" s="409"/>
      <c r="G375" s="407"/>
      <c r="H375" s="407"/>
      <c r="I375" s="409"/>
      <c r="J375" s="407"/>
      <c r="K375" s="407"/>
      <c r="L375" s="407"/>
      <c r="M375" s="407"/>
      <c r="N375" s="407"/>
      <c r="O375" s="407"/>
      <c r="P375" s="407"/>
    </row>
    <row r="376">
      <c r="A376" s="407"/>
      <c r="B376" s="407"/>
      <c r="C376" s="407"/>
      <c r="D376" s="407"/>
      <c r="E376" s="407"/>
      <c r="F376" s="409"/>
      <c r="G376" s="407"/>
      <c r="H376" s="407"/>
      <c r="I376" s="409"/>
      <c r="J376" s="407"/>
      <c r="K376" s="407"/>
      <c r="L376" s="407"/>
      <c r="M376" s="407"/>
      <c r="N376" s="407"/>
      <c r="O376" s="407"/>
      <c r="P376" s="407"/>
    </row>
    <row r="377">
      <c r="A377" s="407"/>
      <c r="B377" s="407"/>
      <c r="C377" s="407"/>
      <c r="D377" s="407"/>
      <c r="E377" s="407"/>
      <c r="F377" s="409"/>
      <c r="G377" s="407"/>
      <c r="H377" s="407"/>
      <c r="I377" s="409"/>
      <c r="J377" s="407"/>
      <c r="K377" s="407"/>
      <c r="L377" s="407"/>
      <c r="M377" s="407"/>
      <c r="N377" s="407"/>
      <c r="O377" s="407"/>
      <c r="P377" s="407"/>
    </row>
    <row r="378">
      <c r="A378" s="407"/>
      <c r="B378" s="407"/>
      <c r="C378" s="407"/>
      <c r="D378" s="407"/>
      <c r="E378" s="407"/>
      <c r="F378" s="409"/>
      <c r="G378" s="407"/>
      <c r="H378" s="407"/>
      <c r="I378" s="409"/>
      <c r="J378" s="407"/>
      <c r="K378" s="407"/>
      <c r="L378" s="407"/>
      <c r="M378" s="407"/>
      <c r="N378" s="407"/>
      <c r="O378" s="407"/>
      <c r="P378" s="407"/>
    </row>
    <row r="379">
      <c r="A379" s="407"/>
      <c r="B379" s="407"/>
      <c r="C379" s="407"/>
      <c r="D379" s="407"/>
      <c r="E379" s="407"/>
      <c r="F379" s="409"/>
      <c r="G379" s="407"/>
      <c r="H379" s="407"/>
      <c r="I379" s="409"/>
      <c r="J379" s="407"/>
      <c r="K379" s="407"/>
      <c r="L379" s="407"/>
      <c r="M379" s="407"/>
      <c r="N379" s="407"/>
      <c r="O379" s="407"/>
      <c r="P379" s="407"/>
    </row>
    <row r="380">
      <c r="A380" s="407"/>
      <c r="B380" s="407"/>
      <c r="C380" s="407"/>
      <c r="D380" s="407"/>
      <c r="E380" s="407"/>
      <c r="F380" s="409"/>
      <c r="G380" s="407"/>
      <c r="H380" s="407"/>
      <c r="I380" s="409"/>
      <c r="J380" s="407"/>
      <c r="K380" s="407"/>
      <c r="L380" s="407"/>
      <c r="M380" s="407"/>
      <c r="N380" s="407"/>
      <c r="O380" s="407"/>
      <c r="P380" s="407"/>
    </row>
    <row r="381">
      <c r="A381" s="407"/>
      <c r="B381" s="407"/>
      <c r="C381" s="407"/>
      <c r="D381" s="407"/>
      <c r="E381" s="407"/>
      <c r="F381" s="409"/>
      <c r="G381" s="407"/>
      <c r="H381" s="407"/>
      <c r="I381" s="409"/>
      <c r="J381" s="407"/>
      <c r="K381" s="407"/>
      <c r="L381" s="407"/>
      <c r="M381" s="407"/>
      <c r="N381" s="407"/>
      <c r="O381" s="407"/>
      <c r="P381" s="407"/>
    </row>
    <row r="382">
      <c r="A382" s="407"/>
      <c r="B382" s="407"/>
      <c r="C382" s="407"/>
      <c r="D382" s="407"/>
      <c r="E382" s="407"/>
      <c r="F382" s="409"/>
      <c r="G382" s="407"/>
      <c r="H382" s="407"/>
      <c r="I382" s="409"/>
      <c r="J382" s="407"/>
      <c r="K382" s="407"/>
      <c r="L382" s="407"/>
      <c r="M382" s="407"/>
      <c r="N382" s="407"/>
      <c r="O382" s="407"/>
      <c r="P382" s="407"/>
    </row>
    <row r="383">
      <c r="A383" s="407"/>
      <c r="B383" s="407"/>
      <c r="C383" s="407"/>
      <c r="D383" s="407"/>
      <c r="E383" s="407"/>
      <c r="F383" s="409"/>
      <c r="G383" s="407"/>
      <c r="H383" s="407"/>
      <c r="I383" s="409"/>
      <c r="J383" s="407"/>
      <c r="K383" s="407"/>
      <c r="L383" s="407"/>
      <c r="M383" s="407"/>
      <c r="N383" s="407"/>
      <c r="O383" s="407"/>
      <c r="P383" s="407"/>
    </row>
    <row r="384">
      <c r="A384" s="407"/>
      <c r="B384" s="407"/>
      <c r="C384" s="407"/>
      <c r="D384" s="407"/>
      <c r="E384" s="407"/>
      <c r="F384" s="409"/>
      <c r="G384" s="407"/>
      <c r="H384" s="407"/>
      <c r="I384" s="409"/>
      <c r="J384" s="407"/>
      <c r="K384" s="407"/>
      <c r="L384" s="407"/>
      <c r="M384" s="407"/>
      <c r="N384" s="407"/>
      <c r="O384" s="407"/>
      <c r="P384" s="407"/>
    </row>
    <row r="385">
      <c r="A385" s="407"/>
      <c r="B385" s="407"/>
      <c r="C385" s="407"/>
      <c r="D385" s="407"/>
      <c r="E385" s="407"/>
      <c r="F385" s="409"/>
      <c r="G385" s="407"/>
      <c r="H385" s="407"/>
      <c r="I385" s="409"/>
      <c r="J385" s="407"/>
      <c r="K385" s="407"/>
      <c r="L385" s="407"/>
      <c r="M385" s="407"/>
      <c r="N385" s="407"/>
      <c r="O385" s="407"/>
      <c r="P385" s="407"/>
    </row>
    <row r="386">
      <c r="A386" s="407"/>
      <c r="B386" s="407"/>
      <c r="C386" s="407"/>
      <c r="D386" s="407"/>
      <c r="E386" s="407"/>
      <c r="F386" s="409"/>
      <c r="G386" s="407"/>
      <c r="H386" s="407"/>
      <c r="I386" s="409"/>
      <c r="J386" s="407"/>
      <c r="K386" s="407"/>
      <c r="L386" s="407"/>
      <c r="M386" s="407"/>
      <c r="N386" s="407"/>
      <c r="O386" s="407"/>
      <c r="P386" s="407"/>
    </row>
    <row r="387">
      <c r="A387" s="407"/>
      <c r="B387" s="407"/>
      <c r="C387" s="407"/>
      <c r="D387" s="407"/>
      <c r="E387" s="407"/>
      <c r="F387" s="409"/>
      <c r="G387" s="407"/>
      <c r="H387" s="407"/>
      <c r="I387" s="409"/>
      <c r="J387" s="407"/>
      <c r="K387" s="407"/>
      <c r="L387" s="407"/>
      <c r="M387" s="407"/>
      <c r="N387" s="407"/>
      <c r="O387" s="407"/>
      <c r="P387" s="407"/>
    </row>
    <row r="388">
      <c r="A388" s="407"/>
      <c r="B388" s="407"/>
      <c r="C388" s="407"/>
      <c r="D388" s="407"/>
      <c r="E388" s="407"/>
      <c r="F388" s="409"/>
      <c r="G388" s="407"/>
      <c r="H388" s="407"/>
      <c r="I388" s="409"/>
      <c r="J388" s="407"/>
      <c r="K388" s="407"/>
      <c r="L388" s="407"/>
      <c r="M388" s="407"/>
      <c r="N388" s="407"/>
      <c r="O388" s="407"/>
      <c r="P388" s="407"/>
    </row>
    <row r="389">
      <c r="A389" s="407"/>
      <c r="B389" s="407"/>
      <c r="C389" s="407"/>
      <c r="D389" s="407"/>
      <c r="E389" s="407"/>
      <c r="F389" s="409"/>
      <c r="G389" s="407"/>
      <c r="H389" s="407"/>
      <c r="I389" s="409"/>
      <c r="J389" s="407"/>
      <c r="K389" s="407"/>
      <c r="L389" s="407"/>
      <c r="M389" s="407"/>
      <c r="N389" s="407"/>
      <c r="O389" s="407"/>
      <c r="P389" s="407"/>
    </row>
    <row r="390">
      <c r="A390" s="407"/>
      <c r="B390" s="407"/>
      <c r="C390" s="407"/>
      <c r="D390" s="407"/>
      <c r="E390" s="407"/>
      <c r="F390" s="409"/>
      <c r="G390" s="407"/>
      <c r="H390" s="407"/>
      <c r="I390" s="409"/>
      <c r="J390" s="407"/>
      <c r="K390" s="407"/>
      <c r="L390" s="407"/>
      <c r="M390" s="407"/>
      <c r="N390" s="407"/>
      <c r="O390" s="407"/>
      <c r="P390" s="407"/>
    </row>
    <row r="391">
      <c r="A391" s="407"/>
      <c r="B391" s="407"/>
      <c r="C391" s="407"/>
      <c r="D391" s="407"/>
      <c r="E391" s="407"/>
      <c r="F391" s="409"/>
      <c r="G391" s="407"/>
      <c r="H391" s="407"/>
      <c r="I391" s="409"/>
      <c r="J391" s="407"/>
      <c r="K391" s="407"/>
      <c r="L391" s="407"/>
      <c r="M391" s="407"/>
      <c r="N391" s="407"/>
      <c r="O391" s="407"/>
      <c r="P391" s="407"/>
    </row>
    <row r="392">
      <c r="A392" s="407"/>
      <c r="B392" s="407"/>
      <c r="C392" s="407"/>
      <c r="D392" s="407"/>
      <c r="E392" s="407"/>
      <c r="F392" s="409"/>
      <c r="G392" s="407"/>
      <c r="H392" s="407"/>
      <c r="I392" s="409"/>
      <c r="J392" s="407"/>
      <c r="K392" s="407"/>
      <c r="L392" s="407"/>
      <c r="M392" s="407"/>
      <c r="N392" s="407"/>
      <c r="O392" s="407"/>
      <c r="P392" s="407"/>
    </row>
    <row r="393">
      <c r="A393" s="407"/>
      <c r="B393" s="407"/>
      <c r="C393" s="407"/>
      <c r="D393" s="407"/>
      <c r="E393" s="407"/>
      <c r="F393" s="409"/>
      <c r="G393" s="407"/>
      <c r="H393" s="407"/>
      <c r="I393" s="409"/>
      <c r="J393" s="407"/>
      <c r="K393" s="407"/>
      <c r="L393" s="407"/>
      <c r="M393" s="407"/>
      <c r="N393" s="407"/>
      <c r="O393" s="407"/>
      <c r="P393" s="407"/>
    </row>
    <row r="394">
      <c r="A394" s="407"/>
      <c r="B394" s="407"/>
      <c r="C394" s="407"/>
      <c r="D394" s="407"/>
      <c r="E394" s="407"/>
      <c r="F394" s="409"/>
      <c r="G394" s="407"/>
      <c r="H394" s="407"/>
      <c r="I394" s="409"/>
      <c r="J394" s="407"/>
      <c r="K394" s="407"/>
      <c r="L394" s="407"/>
      <c r="M394" s="407"/>
      <c r="N394" s="407"/>
      <c r="O394" s="407"/>
      <c r="P394" s="407"/>
    </row>
    <row r="395">
      <c r="A395" s="407"/>
      <c r="B395" s="407"/>
      <c r="C395" s="407"/>
      <c r="D395" s="407"/>
      <c r="E395" s="407"/>
      <c r="F395" s="409"/>
      <c r="G395" s="407"/>
      <c r="H395" s="407"/>
      <c r="I395" s="409"/>
      <c r="J395" s="407"/>
      <c r="K395" s="407"/>
      <c r="L395" s="407"/>
      <c r="M395" s="407"/>
      <c r="N395" s="407"/>
      <c r="O395" s="407"/>
      <c r="P395" s="407"/>
    </row>
    <row r="396">
      <c r="A396" s="407"/>
      <c r="B396" s="407"/>
      <c r="C396" s="407"/>
      <c r="D396" s="407"/>
      <c r="E396" s="407"/>
      <c r="F396" s="409"/>
      <c r="G396" s="407"/>
      <c r="H396" s="407"/>
      <c r="I396" s="409"/>
      <c r="J396" s="407"/>
      <c r="K396" s="407"/>
      <c r="L396" s="407"/>
      <c r="M396" s="407"/>
      <c r="N396" s="407"/>
      <c r="O396" s="407"/>
      <c r="P396" s="407"/>
    </row>
    <row r="397">
      <c r="A397" s="407"/>
      <c r="B397" s="407"/>
      <c r="C397" s="407"/>
      <c r="D397" s="407"/>
      <c r="E397" s="407"/>
      <c r="F397" s="409"/>
      <c r="G397" s="407"/>
      <c r="H397" s="407"/>
      <c r="I397" s="409"/>
      <c r="J397" s="407"/>
      <c r="K397" s="407"/>
      <c r="L397" s="407"/>
      <c r="M397" s="407"/>
      <c r="N397" s="407"/>
      <c r="O397" s="407"/>
      <c r="P397" s="407"/>
    </row>
    <row r="398">
      <c r="A398" s="407"/>
      <c r="B398" s="407"/>
      <c r="C398" s="407"/>
      <c r="D398" s="407"/>
      <c r="E398" s="407"/>
      <c r="F398" s="409"/>
      <c r="G398" s="407"/>
      <c r="H398" s="407"/>
      <c r="I398" s="409"/>
      <c r="J398" s="407"/>
      <c r="K398" s="407"/>
      <c r="L398" s="407"/>
      <c r="M398" s="407"/>
      <c r="N398" s="407"/>
      <c r="O398" s="407"/>
      <c r="P398" s="407"/>
    </row>
    <row r="399">
      <c r="A399" s="407"/>
      <c r="B399" s="407"/>
      <c r="C399" s="407"/>
      <c r="D399" s="407"/>
      <c r="E399" s="407"/>
      <c r="F399" s="409"/>
      <c r="G399" s="407"/>
      <c r="H399" s="407"/>
      <c r="I399" s="409"/>
      <c r="J399" s="407"/>
      <c r="K399" s="407"/>
      <c r="L399" s="407"/>
      <c r="M399" s="407"/>
      <c r="N399" s="407"/>
      <c r="O399" s="407"/>
      <c r="P399" s="407"/>
    </row>
    <row r="400">
      <c r="A400" s="407"/>
      <c r="B400" s="407"/>
      <c r="C400" s="407"/>
      <c r="D400" s="407"/>
      <c r="E400" s="407"/>
      <c r="F400" s="409"/>
      <c r="G400" s="407"/>
      <c r="H400" s="407"/>
      <c r="I400" s="409"/>
      <c r="J400" s="407"/>
      <c r="K400" s="407"/>
      <c r="L400" s="407"/>
      <c r="M400" s="407"/>
      <c r="N400" s="407"/>
      <c r="O400" s="407"/>
      <c r="P400" s="407"/>
    </row>
    <row r="401">
      <c r="A401" s="407"/>
      <c r="B401" s="407"/>
      <c r="C401" s="407"/>
      <c r="D401" s="407"/>
      <c r="E401" s="407"/>
      <c r="F401" s="409"/>
      <c r="G401" s="407"/>
      <c r="H401" s="407"/>
      <c r="I401" s="409"/>
      <c r="J401" s="407"/>
      <c r="K401" s="407"/>
      <c r="L401" s="407"/>
      <c r="M401" s="407"/>
      <c r="N401" s="407"/>
      <c r="O401" s="407"/>
      <c r="P401" s="407"/>
    </row>
    <row r="402">
      <c r="A402" s="407"/>
      <c r="B402" s="407"/>
      <c r="C402" s="407"/>
      <c r="D402" s="407"/>
      <c r="E402" s="407"/>
      <c r="F402" s="409"/>
      <c r="G402" s="407"/>
      <c r="H402" s="407"/>
      <c r="I402" s="409"/>
      <c r="J402" s="407"/>
      <c r="K402" s="407"/>
      <c r="L402" s="407"/>
      <c r="M402" s="407"/>
      <c r="N402" s="407"/>
      <c r="O402" s="407"/>
      <c r="P402" s="407"/>
    </row>
    <row r="403">
      <c r="A403" s="407"/>
      <c r="B403" s="407"/>
      <c r="C403" s="407"/>
      <c r="D403" s="407"/>
      <c r="E403" s="407"/>
      <c r="F403" s="409"/>
      <c r="G403" s="407"/>
      <c r="H403" s="407"/>
      <c r="I403" s="409"/>
      <c r="J403" s="407"/>
      <c r="K403" s="407"/>
      <c r="L403" s="407"/>
      <c r="M403" s="407"/>
      <c r="N403" s="407"/>
      <c r="O403" s="407"/>
      <c r="P403" s="407"/>
    </row>
    <row r="404">
      <c r="A404" s="407"/>
      <c r="B404" s="407"/>
      <c r="C404" s="407"/>
      <c r="D404" s="407"/>
      <c r="E404" s="407"/>
      <c r="F404" s="409"/>
      <c r="G404" s="407"/>
      <c r="H404" s="407"/>
      <c r="I404" s="409"/>
      <c r="J404" s="407"/>
      <c r="K404" s="407"/>
      <c r="L404" s="407"/>
      <c r="M404" s="407"/>
      <c r="N404" s="407"/>
      <c r="O404" s="407"/>
      <c r="P404" s="407"/>
    </row>
    <row r="405">
      <c r="A405" s="407"/>
      <c r="B405" s="407"/>
      <c r="C405" s="407"/>
      <c r="D405" s="407"/>
      <c r="E405" s="407"/>
      <c r="F405" s="409"/>
      <c r="G405" s="407"/>
      <c r="H405" s="407"/>
      <c r="I405" s="409"/>
      <c r="J405" s="407"/>
      <c r="K405" s="407"/>
      <c r="L405" s="407"/>
      <c r="M405" s="407"/>
      <c r="N405" s="407"/>
      <c r="O405" s="407"/>
      <c r="P405" s="407"/>
    </row>
    <row r="406">
      <c r="A406" s="407"/>
      <c r="B406" s="407"/>
      <c r="C406" s="407"/>
      <c r="D406" s="407"/>
      <c r="E406" s="407"/>
      <c r="F406" s="409"/>
      <c r="G406" s="407"/>
      <c r="H406" s="407"/>
      <c r="I406" s="409"/>
      <c r="J406" s="407"/>
      <c r="K406" s="407"/>
      <c r="L406" s="407"/>
      <c r="M406" s="407"/>
      <c r="N406" s="407"/>
      <c r="O406" s="407"/>
      <c r="P406" s="407"/>
    </row>
    <row r="407">
      <c r="A407" s="407"/>
      <c r="B407" s="407"/>
      <c r="C407" s="407"/>
      <c r="D407" s="407"/>
      <c r="E407" s="407"/>
      <c r="F407" s="409"/>
      <c r="G407" s="407"/>
      <c r="H407" s="407"/>
      <c r="I407" s="409"/>
      <c r="J407" s="407"/>
      <c r="K407" s="407"/>
      <c r="L407" s="407"/>
      <c r="M407" s="407"/>
      <c r="N407" s="407"/>
      <c r="O407" s="407"/>
      <c r="P407" s="407"/>
    </row>
    <row r="408">
      <c r="A408" s="407"/>
      <c r="B408" s="407"/>
      <c r="C408" s="407"/>
      <c r="D408" s="407"/>
      <c r="E408" s="407"/>
      <c r="F408" s="409"/>
      <c r="G408" s="407"/>
      <c r="H408" s="407"/>
      <c r="I408" s="409"/>
      <c r="J408" s="407"/>
      <c r="K408" s="407"/>
      <c r="L408" s="407"/>
      <c r="M408" s="407"/>
      <c r="N408" s="407"/>
      <c r="O408" s="407"/>
      <c r="P408" s="407"/>
    </row>
    <row r="409">
      <c r="A409" s="407"/>
      <c r="B409" s="407"/>
      <c r="C409" s="407"/>
      <c r="D409" s="407"/>
      <c r="E409" s="407"/>
      <c r="F409" s="409"/>
      <c r="G409" s="407"/>
      <c r="H409" s="407"/>
      <c r="I409" s="409"/>
      <c r="J409" s="407"/>
      <c r="K409" s="407"/>
      <c r="L409" s="407"/>
      <c r="M409" s="407"/>
      <c r="N409" s="407"/>
      <c r="O409" s="407"/>
      <c r="P409" s="407"/>
    </row>
    <row r="410">
      <c r="A410" s="407"/>
      <c r="B410" s="407"/>
      <c r="C410" s="407"/>
      <c r="D410" s="407"/>
      <c r="E410" s="407"/>
      <c r="F410" s="409"/>
      <c r="G410" s="407"/>
      <c r="H410" s="407"/>
      <c r="I410" s="409"/>
      <c r="J410" s="407"/>
      <c r="K410" s="407"/>
      <c r="L410" s="407"/>
      <c r="M410" s="407"/>
      <c r="N410" s="407"/>
      <c r="O410" s="407"/>
      <c r="P410" s="407"/>
    </row>
    <row r="411">
      <c r="A411" s="407"/>
      <c r="B411" s="407"/>
      <c r="C411" s="407"/>
      <c r="D411" s="407"/>
      <c r="E411" s="407"/>
      <c r="F411" s="409"/>
      <c r="G411" s="407"/>
      <c r="H411" s="407"/>
      <c r="I411" s="409"/>
      <c r="J411" s="407"/>
      <c r="K411" s="407"/>
      <c r="L411" s="407"/>
      <c r="M411" s="407"/>
      <c r="N411" s="407"/>
      <c r="O411" s="407"/>
      <c r="P411" s="407"/>
    </row>
    <row r="412">
      <c r="A412" s="407"/>
      <c r="B412" s="407"/>
      <c r="C412" s="407"/>
      <c r="D412" s="407"/>
      <c r="E412" s="407"/>
      <c r="F412" s="409"/>
      <c r="G412" s="407"/>
      <c r="H412" s="407"/>
      <c r="I412" s="409"/>
      <c r="J412" s="407"/>
      <c r="K412" s="407"/>
      <c r="L412" s="407"/>
      <c r="M412" s="407"/>
      <c r="N412" s="407"/>
      <c r="O412" s="407"/>
      <c r="P412" s="407"/>
    </row>
    <row r="413">
      <c r="A413" s="407"/>
      <c r="B413" s="407"/>
      <c r="C413" s="407"/>
      <c r="D413" s="407"/>
      <c r="E413" s="407"/>
      <c r="F413" s="409"/>
      <c r="G413" s="407"/>
      <c r="H413" s="407"/>
      <c r="I413" s="409"/>
      <c r="J413" s="407"/>
      <c r="K413" s="407"/>
      <c r="L413" s="407"/>
      <c r="M413" s="407"/>
      <c r="N413" s="407"/>
      <c r="O413" s="407"/>
      <c r="P413" s="407"/>
    </row>
    <row r="414">
      <c r="A414" s="407"/>
      <c r="B414" s="407"/>
      <c r="C414" s="407"/>
      <c r="D414" s="407"/>
      <c r="E414" s="407"/>
      <c r="F414" s="409"/>
      <c r="G414" s="407"/>
      <c r="H414" s="407"/>
      <c r="I414" s="409"/>
      <c r="J414" s="407"/>
      <c r="K414" s="407"/>
      <c r="L414" s="407"/>
      <c r="M414" s="407"/>
      <c r="N414" s="407"/>
      <c r="O414" s="407"/>
      <c r="P414" s="407"/>
    </row>
    <row r="415">
      <c r="A415" s="407"/>
      <c r="B415" s="407"/>
      <c r="C415" s="407"/>
      <c r="D415" s="407"/>
      <c r="E415" s="407"/>
      <c r="F415" s="409"/>
      <c r="G415" s="407"/>
      <c r="H415" s="407"/>
      <c r="I415" s="409"/>
      <c r="J415" s="407"/>
      <c r="K415" s="407"/>
      <c r="L415" s="407"/>
      <c r="M415" s="407"/>
      <c r="N415" s="407"/>
      <c r="O415" s="407"/>
      <c r="P415" s="407"/>
    </row>
    <row r="416">
      <c r="A416" s="407"/>
      <c r="B416" s="407"/>
      <c r="C416" s="407"/>
      <c r="D416" s="407"/>
      <c r="E416" s="407"/>
      <c r="F416" s="409"/>
      <c r="G416" s="407"/>
      <c r="H416" s="407"/>
      <c r="I416" s="409"/>
      <c r="J416" s="407"/>
      <c r="K416" s="407"/>
      <c r="L416" s="407"/>
      <c r="M416" s="407"/>
      <c r="N416" s="407"/>
      <c r="O416" s="407"/>
      <c r="P416" s="407"/>
    </row>
    <row r="417">
      <c r="A417" s="407"/>
      <c r="B417" s="407"/>
      <c r="C417" s="407"/>
      <c r="D417" s="407"/>
      <c r="E417" s="407"/>
      <c r="F417" s="409"/>
      <c r="G417" s="407"/>
      <c r="H417" s="407"/>
      <c r="I417" s="409"/>
      <c r="J417" s="407"/>
      <c r="K417" s="407"/>
      <c r="L417" s="407"/>
      <c r="M417" s="407"/>
      <c r="N417" s="407"/>
      <c r="O417" s="407"/>
      <c r="P417" s="407"/>
    </row>
    <row r="418">
      <c r="A418" s="407"/>
      <c r="B418" s="407"/>
      <c r="C418" s="407"/>
      <c r="D418" s="407"/>
      <c r="E418" s="407"/>
      <c r="F418" s="409"/>
      <c r="G418" s="407"/>
      <c r="H418" s="407"/>
      <c r="I418" s="409"/>
      <c r="J418" s="407"/>
      <c r="K418" s="407"/>
      <c r="L418" s="407"/>
      <c r="M418" s="407"/>
      <c r="N418" s="407"/>
      <c r="O418" s="407"/>
      <c r="P418" s="407"/>
    </row>
    <row r="419">
      <c r="A419" s="407"/>
      <c r="B419" s="407"/>
      <c r="C419" s="407"/>
      <c r="D419" s="407"/>
      <c r="E419" s="407"/>
      <c r="F419" s="409"/>
      <c r="G419" s="407"/>
      <c r="H419" s="407"/>
      <c r="I419" s="409"/>
      <c r="J419" s="407"/>
      <c r="K419" s="407"/>
      <c r="L419" s="407"/>
      <c r="M419" s="407"/>
      <c r="N419" s="407"/>
      <c r="O419" s="407"/>
      <c r="P419" s="407"/>
    </row>
    <row r="420">
      <c r="A420" s="407"/>
      <c r="B420" s="407"/>
      <c r="C420" s="407"/>
      <c r="D420" s="407"/>
      <c r="E420" s="407"/>
      <c r="F420" s="409"/>
      <c r="G420" s="407"/>
      <c r="H420" s="407"/>
      <c r="I420" s="409"/>
      <c r="J420" s="407"/>
      <c r="K420" s="407"/>
      <c r="L420" s="407"/>
      <c r="M420" s="407"/>
      <c r="N420" s="407"/>
      <c r="O420" s="407"/>
      <c r="P420" s="407"/>
    </row>
    <row r="421">
      <c r="A421" s="407"/>
      <c r="B421" s="407"/>
      <c r="C421" s="407"/>
      <c r="D421" s="407"/>
      <c r="E421" s="407"/>
      <c r="F421" s="409"/>
      <c r="G421" s="407"/>
      <c r="H421" s="407"/>
      <c r="I421" s="409"/>
      <c r="J421" s="407"/>
      <c r="K421" s="407"/>
      <c r="L421" s="407"/>
      <c r="M421" s="407"/>
      <c r="N421" s="407"/>
      <c r="O421" s="407"/>
      <c r="P421" s="407"/>
    </row>
    <row r="422">
      <c r="A422" s="407"/>
      <c r="B422" s="407"/>
      <c r="C422" s="407"/>
      <c r="D422" s="407"/>
      <c r="E422" s="407"/>
      <c r="F422" s="409"/>
      <c r="G422" s="407"/>
      <c r="H422" s="407"/>
      <c r="I422" s="409"/>
      <c r="J422" s="407"/>
      <c r="K422" s="407"/>
      <c r="L422" s="407"/>
      <c r="M422" s="407"/>
      <c r="N422" s="407"/>
      <c r="O422" s="407"/>
      <c r="P422" s="407"/>
    </row>
    <row r="423">
      <c r="A423" s="407"/>
      <c r="B423" s="407"/>
      <c r="C423" s="407"/>
      <c r="D423" s="407"/>
      <c r="E423" s="407"/>
      <c r="F423" s="409"/>
      <c r="G423" s="407"/>
      <c r="H423" s="407"/>
      <c r="I423" s="409"/>
      <c r="J423" s="407"/>
      <c r="K423" s="407"/>
      <c r="L423" s="407"/>
      <c r="M423" s="407"/>
      <c r="N423" s="407"/>
      <c r="O423" s="407"/>
      <c r="P423" s="407"/>
    </row>
    <row r="424">
      <c r="A424" s="407"/>
      <c r="B424" s="407"/>
      <c r="C424" s="407"/>
      <c r="D424" s="407"/>
      <c r="E424" s="407"/>
      <c r="F424" s="409"/>
      <c r="G424" s="407"/>
      <c r="H424" s="407"/>
      <c r="I424" s="409"/>
      <c r="J424" s="407"/>
      <c r="K424" s="407"/>
      <c r="L424" s="407"/>
      <c r="M424" s="407"/>
      <c r="N424" s="407"/>
      <c r="O424" s="407"/>
      <c r="P424" s="407"/>
    </row>
    <row r="425">
      <c r="A425" s="407"/>
      <c r="B425" s="407"/>
      <c r="C425" s="407"/>
      <c r="D425" s="407"/>
      <c r="E425" s="407"/>
      <c r="F425" s="409"/>
      <c r="G425" s="407"/>
      <c r="H425" s="407"/>
      <c r="I425" s="409"/>
      <c r="J425" s="407"/>
      <c r="K425" s="407"/>
      <c r="L425" s="407"/>
      <c r="M425" s="407"/>
      <c r="N425" s="407"/>
      <c r="O425" s="407"/>
      <c r="P425" s="407"/>
    </row>
    <row r="426">
      <c r="A426" s="407"/>
      <c r="B426" s="407"/>
      <c r="C426" s="407"/>
      <c r="D426" s="407"/>
      <c r="E426" s="407"/>
      <c r="F426" s="409"/>
      <c r="G426" s="407"/>
      <c r="H426" s="407"/>
      <c r="I426" s="409"/>
      <c r="J426" s="407"/>
      <c r="K426" s="407"/>
      <c r="L426" s="407"/>
      <c r="M426" s="407"/>
      <c r="N426" s="407"/>
      <c r="O426" s="407"/>
      <c r="P426" s="407"/>
    </row>
    <row r="427">
      <c r="A427" s="407"/>
      <c r="B427" s="407"/>
      <c r="C427" s="407"/>
      <c r="D427" s="407"/>
      <c r="E427" s="407"/>
      <c r="F427" s="409"/>
      <c r="G427" s="407"/>
      <c r="H427" s="407"/>
      <c r="I427" s="409"/>
      <c r="J427" s="407"/>
      <c r="K427" s="407"/>
      <c r="L427" s="407"/>
      <c r="M427" s="407"/>
      <c r="N427" s="407"/>
      <c r="O427" s="407"/>
      <c r="P427" s="407"/>
    </row>
    <row r="428">
      <c r="A428" s="407"/>
      <c r="B428" s="407"/>
      <c r="C428" s="407"/>
      <c r="D428" s="407"/>
      <c r="E428" s="407"/>
      <c r="F428" s="409"/>
      <c r="G428" s="407"/>
      <c r="H428" s="407"/>
      <c r="I428" s="409"/>
      <c r="J428" s="407"/>
      <c r="K428" s="407"/>
      <c r="L428" s="407"/>
      <c r="M428" s="407"/>
      <c r="N428" s="407"/>
      <c r="O428" s="407"/>
      <c r="P428" s="407"/>
    </row>
    <row r="429">
      <c r="A429" s="407"/>
      <c r="B429" s="407"/>
      <c r="C429" s="407"/>
      <c r="D429" s="407"/>
      <c r="E429" s="407"/>
      <c r="F429" s="409"/>
      <c r="G429" s="407"/>
      <c r="H429" s="407"/>
      <c r="I429" s="409"/>
      <c r="J429" s="407"/>
      <c r="K429" s="407"/>
      <c r="L429" s="407"/>
      <c r="M429" s="407"/>
      <c r="N429" s="407"/>
      <c r="O429" s="407"/>
      <c r="P429" s="407"/>
    </row>
    <row r="430">
      <c r="A430" s="407"/>
      <c r="B430" s="407"/>
      <c r="C430" s="407"/>
      <c r="D430" s="407"/>
      <c r="E430" s="407"/>
      <c r="F430" s="409"/>
      <c r="G430" s="407"/>
      <c r="H430" s="407"/>
      <c r="I430" s="409"/>
      <c r="J430" s="407"/>
      <c r="K430" s="407"/>
      <c r="L430" s="407"/>
      <c r="M430" s="407"/>
      <c r="N430" s="407"/>
      <c r="O430" s="407"/>
      <c r="P430" s="407"/>
    </row>
    <row r="431">
      <c r="A431" s="407"/>
      <c r="B431" s="407"/>
      <c r="C431" s="407"/>
      <c r="D431" s="407"/>
      <c r="E431" s="407"/>
      <c r="F431" s="409"/>
      <c r="G431" s="407"/>
      <c r="H431" s="407"/>
      <c r="I431" s="409"/>
      <c r="J431" s="407"/>
      <c r="K431" s="407"/>
      <c r="L431" s="407"/>
      <c r="M431" s="407"/>
      <c r="N431" s="407"/>
      <c r="O431" s="407"/>
      <c r="P431" s="407"/>
    </row>
    <row r="432">
      <c r="A432" s="407"/>
      <c r="B432" s="407"/>
      <c r="C432" s="407"/>
      <c r="D432" s="407"/>
      <c r="E432" s="407"/>
      <c r="F432" s="409"/>
      <c r="G432" s="407"/>
      <c r="H432" s="407"/>
      <c r="I432" s="409"/>
      <c r="J432" s="407"/>
      <c r="K432" s="407"/>
      <c r="L432" s="407"/>
      <c r="M432" s="407"/>
      <c r="N432" s="407"/>
      <c r="O432" s="407"/>
      <c r="P432" s="407"/>
    </row>
    <row r="433">
      <c r="A433" s="407"/>
      <c r="B433" s="407"/>
      <c r="C433" s="407"/>
      <c r="D433" s="407"/>
      <c r="E433" s="407"/>
      <c r="F433" s="409"/>
      <c r="G433" s="407"/>
      <c r="H433" s="407"/>
      <c r="I433" s="409"/>
      <c r="J433" s="407"/>
      <c r="K433" s="407"/>
      <c r="L433" s="407"/>
      <c r="M433" s="407"/>
      <c r="N433" s="407"/>
      <c r="O433" s="407"/>
      <c r="P433" s="407"/>
    </row>
    <row r="434">
      <c r="A434" s="407"/>
      <c r="B434" s="407"/>
      <c r="C434" s="407"/>
      <c r="D434" s="407"/>
      <c r="E434" s="407"/>
      <c r="F434" s="409"/>
      <c r="G434" s="407"/>
      <c r="H434" s="407"/>
      <c r="I434" s="409"/>
      <c r="J434" s="407"/>
      <c r="K434" s="407"/>
      <c r="L434" s="407"/>
      <c r="M434" s="407"/>
      <c r="N434" s="407"/>
      <c r="O434" s="407"/>
      <c r="P434" s="407"/>
    </row>
    <row r="435">
      <c r="A435" s="407"/>
      <c r="B435" s="407"/>
      <c r="C435" s="407"/>
      <c r="D435" s="407"/>
      <c r="E435" s="407"/>
      <c r="F435" s="409"/>
      <c r="G435" s="407"/>
      <c r="H435" s="407"/>
      <c r="I435" s="409"/>
      <c r="J435" s="407"/>
      <c r="K435" s="407"/>
      <c r="L435" s="407"/>
      <c r="M435" s="407"/>
      <c r="N435" s="407"/>
      <c r="O435" s="407"/>
      <c r="P435" s="407"/>
    </row>
    <row r="436">
      <c r="A436" s="407"/>
      <c r="B436" s="407"/>
      <c r="C436" s="407"/>
      <c r="D436" s="407"/>
      <c r="E436" s="407"/>
      <c r="F436" s="409"/>
      <c r="G436" s="407"/>
      <c r="H436" s="407"/>
      <c r="I436" s="409"/>
      <c r="J436" s="407"/>
      <c r="K436" s="407"/>
      <c r="L436" s="407"/>
      <c r="M436" s="407"/>
      <c r="N436" s="407"/>
      <c r="O436" s="407"/>
      <c r="P436" s="407"/>
    </row>
    <row r="437">
      <c r="A437" s="407"/>
      <c r="B437" s="407"/>
      <c r="C437" s="407"/>
      <c r="D437" s="407"/>
      <c r="E437" s="407"/>
      <c r="F437" s="409"/>
      <c r="G437" s="407"/>
      <c r="H437" s="407"/>
      <c r="I437" s="409"/>
      <c r="J437" s="407"/>
      <c r="K437" s="407"/>
      <c r="L437" s="407"/>
      <c r="M437" s="407"/>
      <c r="N437" s="407"/>
      <c r="O437" s="407"/>
      <c r="P437" s="407"/>
    </row>
    <row r="438">
      <c r="A438" s="407"/>
      <c r="B438" s="407"/>
      <c r="C438" s="407"/>
      <c r="D438" s="407"/>
      <c r="E438" s="407"/>
      <c r="F438" s="409"/>
      <c r="G438" s="407"/>
      <c r="H438" s="407"/>
      <c r="I438" s="409"/>
      <c r="J438" s="407"/>
      <c r="K438" s="407"/>
      <c r="L438" s="407"/>
      <c r="M438" s="407"/>
      <c r="N438" s="407"/>
      <c r="O438" s="407"/>
      <c r="P438" s="407"/>
    </row>
    <row r="439">
      <c r="A439" s="407"/>
      <c r="B439" s="407"/>
      <c r="C439" s="407"/>
      <c r="D439" s="407"/>
      <c r="E439" s="407"/>
      <c r="F439" s="409"/>
      <c r="G439" s="407"/>
      <c r="H439" s="407"/>
      <c r="I439" s="409"/>
      <c r="J439" s="407"/>
      <c r="K439" s="407"/>
      <c r="L439" s="407"/>
      <c r="M439" s="407"/>
      <c r="N439" s="407"/>
      <c r="O439" s="407"/>
      <c r="P439" s="407"/>
    </row>
    <row r="440">
      <c r="A440" s="407"/>
      <c r="B440" s="407"/>
      <c r="C440" s="407"/>
      <c r="D440" s="407"/>
      <c r="E440" s="407"/>
      <c r="F440" s="409"/>
      <c r="G440" s="407"/>
      <c r="H440" s="407"/>
      <c r="I440" s="409"/>
      <c r="J440" s="407"/>
      <c r="K440" s="407"/>
      <c r="L440" s="407"/>
      <c r="M440" s="407"/>
      <c r="N440" s="407"/>
      <c r="O440" s="407"/>
      <c r="P440" s="407"/>
    </row>
    <row r="441">
      <c r="A441" s="407"/>
      <c r="B441" s="407"/>
      <c r="C441" s="407"/>
      <c r="D441" s="407"/>
      <c r="E441" s="407"/>
      <c r="F441" s="409"/>
      <c r="G441" s="407"/>
      <c r="H441" s="407"/>
      <c r="I441" s="409"/>
      <c r="J441" s="407"/>
      <c r="K441" s="407"/>
      <c r="L441" s="407"/>
      <c r="M441" s="407"/>
      <c r="N441" s="407"/>
      <c r="O441" s="407"/>
      <c r="P441" s="407"/>
    </row>
    <row r="442">
      <c r="A442" s="407"/>
      <c r="B442" s="407"/>
      <c r="C442" s="407"/>
      <c r="D442" s="407"/>
      <c r="E442" s="407"/>
      <c r="F442" s="409"/>
      <c r="G442" s="407"/>
      <c r="H442" s="407"/>
      <c r="I442" s="409"/>
      <c r="J442" s="407"/>
      <c r="K442" s="407"/>
      <c r="L442" s="407"/>
      <c r="M442" s="407"/>
      <c r="N442" s="407"/>
      <c r="O442" s="407"/>
      <c r="P442" s="407"/>
    </row>
    <row r="443">
      <c r="A443" s="407"/>
      <c r="B443" s="407"/>
      <c r="C443" s="407"/>
      <c r="D443" s="407"/>
      <c r="E443" s="407"/>
      <c r="F443" s="409"/>
      <c r="G443" s="407"/>
      <c r="H443" s="407"/>
      <c r="I443" s="409"/>
      <c r="J443" s="407"/>
      <c r="K443" s="407"/>
      <c r="L443" s="407"/>
      <c r="M443" s="407"/>
      <c r="N443" s="407"/>
      <c r="O443" s="407"/>
      <c r="P443" s="407"/>
    </row>
    <row r="444">
      <c r="A444" s="407"/>
      <c r="B444" s="407"/>
      <c r="C444" s="407"/>
      <c r="D444" s="407"/>
      <c r="E444" s="407"/>
      <c r="F444" s="409"/>
      <c r="G444" s="407"/>
      <c r="H444" s="407"/>
      <c r="I444" s="409"/>
      <c r="J444" s="407"/>
      <c r="K444" s="407"/>
      <c r="L444" s="407"/>
      <c r="M444" s="407"/>
      <c r="N444" s="407"/>
      <c r="O444" s="407"/>
      <c r="P444" s="407"/>
    </row>
    <row r="445">
      <c r="A445" s="407"/>
      <c r="B445" s="407"/>
      <c r="C445" s="407"/>
      <c r="D445" s="407"/>
      <c r="E445" s="407"/>
      <c r="F445" s="409"/>
      <c r="G445" s="407"/>
      <c r="H445" s="407"/>
      <c r="I445" s="409"/>
      <c r="J445" s="407"/>
      <c r="K445" s="407"/>
      <c r="L445" s="407"/>
      <c r="M445" s="407"/>
      <c r="N445" s="407"/>
      <c r="O445" s="407"/>
      <c r="P445" s="407"/>
    </row>
    <row r="446">
      <c r="A446" s="407"/>
      <c r="B446" s="407"/>
      <c r="C446" s="407"/>
      <c r="D446" s="407"/>
      <c r="E446" s="407"/>
      <c r="F446" s="409"/>
      <c r="G446" s="407"/>
      <c r="H446" s="407"/>
      <c r="I446" s="409"/>
      <c r="J446" s="407"/>
      <c r="K446" s="407"/>
      <c r="L446" s="407"/>
      <c r="M446" s="407"/>
      <c r="N446" s="407"/>
      <c r="O446" s="407"/>
      <c r="P446" s="407"/>
    </row>
    <row r="447">
      <c r="A447" s="407"/>
      <c r="B447" s="407"/>
      <c r="C447" s="407"/>
      <c r="D447" s="407"/>
      <c r="E447" s="407"/>
      <c r="F447" s="409"/>
      <c r="G447" s="407"/>
      <c r="H447" s="407"/>
      <c r="I447" s="409"/>
      <c r="J447" s="407"/>
      <c r="K447" s="407"/>
      <c r="L447" s="407"/>
      <c r="M447" s="407"/>
      <c r="N447" s="407"/>
      <c r="O447" s="407"/>
      <c r="P447" s="407"/>
    </row>
    <row r="448">
      <c r="A448" s="407"/>
      <c r="B448" s="407"/>
      <c r="C448" s="407"/>
      <c r="D448" s="407"/>
      <c r="E448" s="407"/>
      <c r="F448" s="409"/>
      <c r="G448" s="407"/>
      <c r="H448" s="407"/>
      <c r="I448" s="409"/>
      <c r="J448" s="407"/>
      <c r="K448" s="407"/>
      <c r="L448" s="407"/>
      <c r="M448" s="407"/>
      <c r="N448" s="407"/>
      <c r="O448" s="407"/>
      <c r="P448" s="407"/>
    </row>
    <row r="449">
      <c r="A449" s="407"/>
      <c r="B449" s="407"/>
      <c r="C449" s="407"/>
      <c r="D449" s="407"/>
      <c r="E449" s="407"/>
      <c r="F449" s="409"/>
      <c r="G449" s="407"/>
      <c r="H449" s="407"/>
      <c r="I449" s="409"/>
      <c r="J449" s="407"/>
      <c r="K449" s="407"/>
      <c r="L449" s="407"/>
      <c r="M449" s="407"/>
      <c r="N449" s="407"/>
      <c r="O449" s="407"/>
      <c r="P449" s="407"/>
    </row>
    <row r="450">
      <c r="A450" s="407"/>
      <c r="B450" s="407"/>
      <c r="C450" s="407"/>
      <c r="D450" s="407"/>
      <c r="E450" s="407"/>
      <c r="F450" s="409"/>
      <c r="G450" s="407"/>
      <c r="H450" s="407"/>
      <c r="I450" s="409"/>
      <c r="J450" s="407"/>
      <c r="K450" s="407"/>
      <c r="L450" s="407"/>
      <c r="M450" s="407"/>
      <c r="N450" s="407"/>
      <c r="O450" s="407"/>
      <c r="P450" s="407"/>
    </row>
    <row r="451">
      <c r="A451" s="407"/>
      <c r="B451" s="407"/>
      <c r="C451" s="407"/>
      <c r="D451" s="407"/>
      <c r="E451" s="407"/>
      <c r="F451" s="409"/>
      <c r="G451" s="407"/>
      <c r="H451" s="407"/>
      <c r="I451" s="409"/>
      <c r="J451" s="407"/>
      <c r="K451" s="407"/>
      <c r="L451" s="407"/>
      <c r="M451" s="407"/>
      <c r="N451" s="407"/>
      <c r="O451" s="407"/>
      <c r="P451" s="407"/>
    </row>
    <row r="452">
      <c r="A452" s="407"/>
      <c r="B452" s="407"/>
      <c r="C452" s="407"/>
      <c r="D452" s="407"/>
      <c r="E452" s="407"/>
      <c r="F452" s="409"/>
      <c r="G452" s="407"/>
      <c r="H452" s="407"/>
      <c r="I452" s="409"/>
      <c r="J452" s="407"/>
      <c r="K452" s="407"/>
      <c r="L452" s="407"/>
      <c r="M452" s="407"/>
      <c r="N452" s="407"/>
      <c r="O452" s="407"/>
      <c r="P452" s="407"/>
    </row>
    <row r="453">
      <c r="A453" s="407"/>
      <c r="B453" s="407"/>
      <c r="C453" s="407"/>
      <c r="D453" s="407"/>
      <c r="E453" s="407"/>
      <c r="F453" s="409"/>
      <c r="G453" s="407"/>
      <c r="H453" s="407"/>
      <c r="I453" s="409"/>
      <c r="J453" s="407"/>
      <c r="K453" s="407"/>
      <c r="L453" s="407"/>
      <c r="M453" s="407"/>
      <c r="N453" s="407"/>
      <c r="O453" s="407"/>
      <c r="P453" s="407"/>
    </row>
    <row r="454">
      <c r="A454" s="407"/>
      <c r="B454" s="407"/>
      <c r="C454" s="407"/>
      <c r="D454" s="407"/>
      <c r="E454" s="407"/>
      <c r="F454" s="409"/>
      <c r="G454" s="407"/>
      <c r="H454" s="407"/>
      <c r="I454" s="409"/>
      <c r="J454" s="407"/>
      <c r="K454" s="407"/>
      <c r="L454" s="407"/>
      <c r="M454" s="407"/>
      <c r="N454" s="407"/>
      <c r="O454" s="407"/>
      <c r="P454" s="407"/>
    </row>
    <row r="455">
      <c r="A455" s="407"/>
      <c r="B455" s="407"/>
      <c r="C455" s="407"/>
      <c r="D455" s="407"/>
      <c r="E455" s="407"/>
      <c r="F455" s="409"/>
      <c r="G455" s="407"/>
      <c r="H455" s="407"/>
      <c r="I455" s="409"/>
      <c r="J455" s="407"/>
      <c r="K455" s="407"/>
      <c r="L455" s="407"/>
      <c r="M455" s="407"/>
      <c r="N455" s="407"/>
      <c r="O455" s="407"/>
      <c r="P455" s="407"/>
    </row>
    <row r="456">
      <c r="A456" s="407"/>
      <c r="B456" s="407"/>
      <c r="C456" s="407"/>
      <c r="D456" s="407"/>
      <c r="E456" s="407"/>
      <c r="F456" s="409"/>
      <c r="G456" s="407"/>
      <c r="H456" s="407"/>
      <c r="I456" s="409"/>
      <c r="J456" s="407"/>
      <c r="K456" s="407"/>
      <c r="L456" s="407"/>
      <c r="M456" s="407"/>
      <c r="N456" s="407"/>
      <c r="O456" s="407"/>
      <c r="P456" s="407"/>
    </row>
    <row r="457">
      <c r="A457" s="407"/>
      <c r="B457" s="407"/>
      <c r="C457" s="407"/>
      <c r="D457" s="407"/>
      <c r="E457" s="407"/>
      <c r="F457" s="409"/>
      <c r="G457" s="407"/>
      <c r="H457" s="407"/>
      <c r="I457" s="409"/>
      <c r="J457" s="407"/>
      <c r="K457" s="407"/>
      <c r="L457" s="407"/>
      <c r="M457" s="407"/>
      <c r="N457" s="407"/>
      <c r="O457" s="407"/>
      <c r="P457" s="407"/>
    </row>
    <row r="458">
      <c r="A458" s="407"/>
      <c r="B458" s="407"/>
      <c r="C458" s="407"/>
      <c r="D458" s="407"/>
      <c r="E458" s="407"/>
      <c r="F458" s="409"/>
      <c r="G458" s="407"/>
      <c r="H458" s="407"/>
      <c r="I458" s="409"/>
      <c r="J458" s="407"/>
      <c r="K458" s="407"/>
      <c r="L458" s="407"/>
      <c r="M458" s="407"/>
      <c r="N458" s="407"/>
      <c r="O458" s="407"/>
      <c r="P458" s="407"/>
    </row>
    <row r="459">
      <c r="A459" s="407"/>
      <c r="B459" s="407"/>
      <c r="C459" s="407"/>
      <c r="D459" s="407"/>
      <c r="E459" s="407"/>
      <c r="F459" s="409"/>
      <c r="G459" s="407"/>
      <c r="H459" s="407"/>
      <c r="I459" s="409"/>
      <c r="J459" s="407"/>
      <c r="K459" s="407"/>
      <c r="L459" s="407"/>
      <c r="M459" s="407"/>
      <c r="N459" s="407"/>
      <c r="O459" s="407"/>
      <c r="P459" s="407"/>
    </row>
    <row r="460">
      <c r="A460" s="407"/>
      <c r="B460" s="407"/>
      <c r="C460" s="407"/>
      <c r="D460" s="407"/>
      <c r="E460" s="407"/>
      <c r="F460" s="409"/>
      <c r="G460" s="407"/>
      <c r="H460" s="407"/>
      <c r="I460" s="409"/>
      <c r="J460" s="407"/>
      <c r="K460" s="407"/>
      <c r="L460" s="407"/>
      <c r="M460" s="407"/>
      <c r="N460" s="407"/>
      <c r="O460" s="407"/>
      <c r="P460" s="407"/>
    </row>
    <row r="461">
      <c r="A461" s="407"/>
      <c r="B461" s="407"/>
      <c r="C461" s="407"/>
      <c r="D461" s="407"/>
      <c r="E461" s="407"/>
      <c r="F461" s="409"/>
      <c r="G461" s="407"/>
      <c r="H461" s="407"/>
      <c r="I461" s="409"/>
      <c r="J461" s="407"/>
      <c r="K461" s="407"/>
      <c r="L461" s="407"/>
      <c r="M461" s="407"/>
      <c r="N461" s="407"/>
      <c r="O461" s="407"/>
      <c r="P461" s="407"/>
    </row>
    <row r="462">
      <c r="A462" s="407"/>
      <c r="B462" s="407"/>
      <c r="C462" s="407"/>
      <c r="D462" s="407"/>
      <c r="E462" s="407"/>
      <c r="F462" s="409"/>
      <c r="G462" s="407"/>
      <c r="H462" s="407"/>
      <c r="I462" s="409"/>
      <c r="J462" s="407"/>
      <c r="K462" s="407"/>
      <c r="L462" s="407"/>
      <c r="M462" s="407"/>
      <c r="N462" s="407"/>
      <c r="O462" s="407"/>
      <c r="P462" s="407"/>
    </row>
    <row r="463">
      <c r="A463" s="407"/>
      <c r="B463" s="407"/>
      <c r="C463" s="407"/>
      <c r="D463" s="407"/>
      <c r="E463" s="407"/>
      <c r="F463" s="409"/>
      <c r="G463" s="407"/>
      <c r="H463" s="407"/>
      <c r="I463" s="409"/>
      <c r="J463" s="407"/>
      <c r="K463" s="407"/>
      <c r="L463" s="407"/>
      <c r="M463" s="407"/>
      <c r="N463" s="407"/>
      <c r="O463" s="407"/>
      <c r="P463" s="407"/>
    </row>
    <row r="464">
      <c r="A464" s="407"/>
      <c r="B464" s="407"/>
      <c r="C464" s="407"/>
      <c r="D464" s="407"/>
      <c r="E464" s="407"/>
      <c r="F464" s="409"/>
      <c r="G464" s="407"/>
      <c r="H464" s="407"/>
      <c r="I464" s="409"/>
      <c r="J464" s="407"/>
      <c r="K464" s="407"/>
      <c r="L464" s="407"/>
      <c r="M464" s="407"/>
      <c r="N464" s="407"/>
      <c r="O464" s="407"/>
      <c r="P464" s="407"/>
    </row>
    <row r="465">
      <c r="A465" s="407"/>
      <c r="B465" s="407"/>
      <c r="C465" s="407"/>
      <c r="D465" s="407"/>
      <c r="E465" s="407"/>
      <c r="F465" s="409"/>
      <c r="G465" s="407"/>
      <c r="H465" s="407"/>
      <c r="I465" s="409"/>
      <c r="J465" s="407"/>
      <c r="K465" s="407"/>
      <c r="L465" s="407"/>
      <c r="M465" s="407"/>
      <c r="N465" s="407"/>
      <c r="O465" s="407"/>
      <c r="P465" s="407"/>
    </row>
    <row r="466">
      <c r="A466" s="407"/>
      <c r="B466" s="407"/>
      <c r="C466" s="407"/>
      <c r="D466" s="407"/>
      <c r="E466" s="407"/>
      <c r="F466" s="409"/>
      <c r="G466" s="407"/>
      <c r="H466" s="407"/>
      <c r="I466" s="409"/>
      <c r="J466" s="407"/>
      <c r="K466" s="407"/>
      <c r="L466" s="407"/>
      <c r="M466" s="407"/>
      <c r="N466" s="407"/>
      <c r="O466" s="407"/>
      <c r="P466" s="407"/>
    </row>
    <row r="467">
      <c r="A467" s="407"/>
      <c r="B467" s="407"/>
      <c r="C467" s="407"/>
      <c r="D467" s="407"/>
      <c r="E467" s="407"/>
      <c r="F467" s="409"/>
      <c r="G467" s="407"/>
      <c r="H467" s="407"/>
      <c r="I467" s="409"/>
      <c r="J467" s="407"/>
      <c r="K467" s="407"/>
      <c r="L467" s="407"/>
      <c r="M467" s="407"/>
      <c r="N467" s="407"/>
      <c r="O467" s="407"/>
      <c r="P467" s="407"/>
    </row>
    <row r="468">
      <c r="A468" s="407"/>
      <c r="B468" s="407"/>
      <c r="C468" s="407"/>
      <c r="D468" s="407"/>
      <c r="E468" s="407"/>
      <c r="F468" s="409"/>
      <c r="G468" s="407"/>
      <c r="H468" s="407"/>
      <c r="I468" s="409"/>
      <c r="J468" s="407"/>
      <c r="K468" s="407"/>
      <c r="L468" s="407"/>
      <c r="M468" s="407"/>
      <c r="N468" s="407"/>
      <c r="O468" s="407"/>
      <c r="P468" s="407"/>
    </row>
    <row r="469">
      <c r="A469" s="407"/>
      <c r="B469" s="407"/>
      <c r="C469" s="407"/>
      <c r="D469" s="407"/>
      <c r="E469" s="407"/>
      <c r="F469" s="409"/>
      <c r="G469" s="407"/>
      <c r="H469" s="407"/>
      <c r="I469" s="409"/>
      <c r="J469" s="407"/>
      <c r="K469" s="407"/>
      <c r="L469" s="407"/>
      <c r="M469" s="407"/>
      <c r="N469" s="407"/>
      <c r="O469" s="407"/>
      <c r="P469" s="407"/>
    </row>
    <row r="470">
      <c r="A470" s="407"/>
      <c r="B470" s="407"/>
      <c r="C470" s="407"/>
      <c r="D470" s="407"/>
      <c r="E470" s="407"/>
      <c r="F470" s="409"/>
      <c r="G470" s="407"/>
      <c r="H470" s="407"/>
      <c r="I470" s="409"/>
      <c r="J470" s="407"/>
      <c r="K470" s="407"/>
      <c r="L470" s="407"/>
      <c r="M470" s="407"/>
      <c r="N470" s="407"/>
      <c r="O470" s="407"/>
      <c r="P470" s="407"/>
    </row>
    <row r="471">
      <c r="A471" s="407"/>
      <c r="B471" s="407"/>
      <c r="C471" s="407"/>
      <c r="D471" s="407"/>
      <c r="E471" s="407"/>
      <c r="F471" s="409"/>
      <c r="G471" s="407"/>
      <c r="H471" s="407"/>
      <c r="I471" s="409"/>
      <c r="J471" s="407"/>
      <c r="K471" s="407"/>
      <c r="L471" s="407"/>
      <c r="M471" s="407"/>
      <c r="N471" s="407"/>
      <c r="O471" s="407"/>
      <c r="P471" s="407"/>
    </row>
    <row r="472">
      <c r="A472" s="407"/>
      <c r="B472" s="407"/>
      <c r="C472" s="407"/>
      <c r="D472" s="407"/>
      <c r="E472" s="407"/>
      <c r="F472" s="409"/>
      <c r="G472" s="407"/>
      <c r="H472" s="407"/>
      <c r="I472" s="409"/>
      <c r="J472" s="407"/>
      <c r="K472" s="407"/>
      <c r="L472" s="407"/>
      <c r="M472" s="407"/>
      <c r="N472" s="407"/>
      <c r="O472" s="407"/>
      <c r="P472" s="407"/>
    </row>
    <row r="473">
      <c r="A473" s="407"/>
      <c r="B473" s="407"/>
      <c r="C473" s="407"/>
      <c r="D473" s="407"/>
      <c r="E473" s="407"/>
      <c r="F473" s="409"/>
      <c r="G473" s="407"/>
      <c r="H473" s="407"/>
      <c r="I473" s="409"/>
      <c r="J473" s="407"/>
      <c r="K473" s="407"/>
      <c r="L473" s="407"/>
      <c r="M473" s="407"/>
      <c r="N473" s="407"/>
      <c r="O473" s="407"/>
      <c r="P473" s="407"/>
    </row>
    <row r="474">
      <c r="A474" s="407"/>
      <c r="B474" s="407"/>
      <c r="C474" s="407"/>
      <c r="D474" s="407"/>
      <c r="E474" s="407"/>
      <c r="F474" s="409"/>
      <c r="G474" s="407"/>
      <c r="H474" s="407"/>
      <c r="I474" s="409"/>
      <c r="J474" s="407"/>
      <c r="K474" s="407"/>
      <c r="L474" s="407"/>
      <c r="M474" s="407"/>
      <c r="N474" s="407"/>
      <c r="O474" s="407"/>
      <c r="P474" s="407"/>
    </row>
    <row r="475">
      <c r="A475" s="407"/>
      <c r="B475" s="407"/>
      <c r="C475" s="407"/>
      <c r="D475" s="407"/>
      <c r="E475" s="407"/>
      <c r="F475" s="409"/>
      <c r="G475" s="407"/>
      <c r="H475" s="407"/>
      <c r="I475" s="409"/>
      <c r="J475" s="407"/>
      <c r="K475" s="407"/>
      <c r="L475" s="407"/>
      <c r="M475" s="407"/>
      <c r="N475" s="407"/>
      <c r="O475" s="407"/>
      <c r="P475" s="407"/>
    </row>
    <row r="476">
      <c r="A476" s="407"/>
      <c r="B476" s="407"/>
      <c r="C476" s="407"/>
      <c r="D476" s="407"/>
      <c r="E476" s="407"/>
      <c r="F476" s="409"/>
      <c r="G476" s="407"/>
      <c r="H476" s="407"/>
      <c r="I476" s="409"/>
      <c r="J476" s="407"/>
      <c r="K476" s="407"/>
      <c r="L476" s="407"/>
      <c r="M476" s="407"/>
      <c r="N476" s="407"/>
      <c r="O476" s="407"/>
      <c r="P476" s="407"/>
    </row>
    <row r="477">
      <c r="A477" s="407"/>
      <c r="B477" s="407"/>
      <c r="C477" s="407"/>
      <c r="D477" s="407"/>
      <c r="E477" s="407"/>
      <c r="F477" s="409"/>
      <c r="G477" s="407"/>
      <c r="H477" s="407"/>
      <c r="I477" s="409"/>
      <c r="J477" s="407"/>
      <c r="K477" s="407"/>
      <c r="L477" s="407"/>
      <c r="M477" s="407"/>
      <c r="N477" s="407"/>
      <c r="O477" s="407"/>
      <c r="P477" s="407"/>
    </row>
    <row r="478">
      <c r="A478" s="407"/>
      <c r="B478" s="407"/>
      <c r="C478" s="407"/>
      <c r="D478" s="407"/>
      <c r="E478" s="407"/>
      <c r="F478" s="409"/>
      <c r="G478" s="407"/>
      <c r="H478" s="407"/>
      <c r="I478" s="409"/>
      <c r="J478" s="407"/>
      <c r="K478" s="407"/>
      <c r="L478" s="407"/>
      <c r="M478" s="407"/>
      <c r="N478" s="407"/>
      <c r="O478" s="407"/>
      <c r="P478" s="407"/>
    </row>
    <row r="479">
      <c r="A479" s="407"/>
      <c r="B479" s="407"/>
      <c r="C479" s="407"/>
      <c r="D479" s="407"/>
      <c r="E479" s="407"/>
      <c r="F479" s="409"/>
      <c r="G479" s="407"/>
      <c r="H479" s="407"/>
      <c r="I479" s="409"/>
      <c r="J479" s="407"/>
      <c r="K479" s="407"/>
      <c r="L479" s="407"/>
      <c r="M479" s="407"/>
      <c r="N479" s="407"/>
      <c r="O479" s="407"/>
      <c r="P479" s="407"/>
    </row>
    <row r="480">
      <c r="A480" s="407"/>
      <c r="B480" s="407"/>
      <c r="C480" s="407"/>
      <c r="D480" s="407"/>
      <c r="E480" s="407"/>
      <c r="F480" s="409"/>
      <c r="G480" s="407"/>
      <c r="H480" s="407"/>
      <c r="I480" s="409"/>
      <c r="J480" s="407"/>
      <c r="K480" s="407"/>
      <c r="L480" s="407"/>
      <c r="M480" s="407"/>
      <c r="N480" s="407"/>
      <c r="O480" s="407"/>
      <c r="P480" s="407"/>
    </row>
    <row r="481">
      <c r="A481" s="407"/>
      <c r="B481" s="407"/>
      <c r="C481" s="407"/>
      <c r="D481" s="407"/>
      <c r="E481" s="407"/>
      <c r="F481" s="409"/>
      <c r="G481" s="407"/>
      <c r="H481" s="407"/>
      <c r="I481" s="409"/>
      <c r="J481" s="407"/>
      <c r="K481" s="407"/>
      <c r="L481" s="407"/>
      <c r="M481" s="407"/>
      <c r="N481" s="407"/>
      <c r="O481" s="407"/>
      <c r="P481" s="407"/>
    </row>
    <row r="482">
      <c r="A482" s="407"/>
      <c r="B482" s="407"/>
      <c r="C482" s="407"/>
      <c r="D482" s="407"/>
      <c r="E482" s="407"/>
      <c r="F482" s="409"/>
      <c r="G482" s="407"/>
      <c r="H482" s="407"/>
      <c r="I482" s="409"/>
      <c r="J482" s="407"/>
      <c r="K482" s="407"/>
      <c r="L482" s="407"/>
      <c r="M482" s="407"/>
      <c r="N482" s="407"/>
      <c r="O482" s="407"/>
      <c r="P482" s="407"/>
    </row>
    <row r="483">
      <c r="A483" s="407"/>
      <c r="B483" s="407"/>
      <c r="C483" s="407"/>
      <c r="D483" s="407"/>
      <c r="E483" s="407"/>
      <c r="F483" s="409"/>
      <c r="G483" s="407"/>
      <c r="H483" s="407"/>
      <c r="I483" s="409"/>
      <c r="J483" s="407"/>
      <c r="K483" s="407"/>
      <c r="L483" s="407"/>
      <c r="M483" s="407"/>
      <c r="N483" s="407"/>
      <c r="O483" s="407"/>
      <c r="P483" s="407"/>
    </row>
    <row r="484">
      <c r="A484" s="407"/>
      <c r="B484" s="407"/>
      <c r="C484" s="407"/>
      <c r="D484" s="407"/>
      <c r="E484" s="407"/>
      <c r="F484" s="409"/>
      <c r="G484" s="407"/>
      <c r="H484" s="407"/>
      <c r="I484" s="409"/>
      <c r="J484" s="407"/>
      <c r="K484" s="407"/>
      <c r="L484" s="407"/>
      <c r="M484" s="407"/>
      <c r="N484" s="407"/>
      <c r="O484" s="407"/>
      <c r="P484" s="407"/>
    </row>
    <row r="485">
      <c r="A485" s="407"/>
      <c r="B485" s="407"/>
      <c r="C485" s="407"/>
      <c r="D485" s="407"/>
      <c r="E485" s="407"/>
      <c r="F485" s="409"/>
      <c r="G485" s="407"/>
      <c r="H485" s="407"/>
      <c r="I485" s="409"/>
      <c r="J485" s="407"/>
      <c r="K485" s="407"/>
      <c r="L485" s="407"/>
      <c r="M485" s="407"/>
      <c r="N485" s="407"/>
      <c r="O485" s="407"/>
      <c r="P485" s="407"/>
    </row>
    <row r="486">
      <c r="A486" s="407"/>
      <c r="B486" s="407"/>
      <c r="C486" s="407"/>
      <c r="D486" s="407"/>
      <c r="E486" s="407"/>
      <c r="F486" s="409"/>
      <c r="G486" s="407"/>
      <c r="H486" s="407"/>
      <c r="I486" s="409"/>
      <c r="J486" s="407"/>
      <c r="K486" s="407"/>
      <c r="L486" s="407"/>
      <c r="M486" s="407"/>
      <c r="N486" s="407"/>
      <c r="O486" s="407"/>
      <c r="P486" s="407"/>
    </row>
    <row r="487">
      <c r="A487" s="407"/>
      <c r="B487" s="407"/>
      <c r="C487" s="407"/>
      <c r="D487" s="407"/>
      <c r="E487" s="407"/>
      <c r="F487" s="409"/>
      <c r="G487" s="407"/>
      <c r="H487" s="407"/>
      <c r="I487" s="409"/>
      <c r="J487" s="407"/>
      <c r="K487" s="407"/>
      <c r="L487" s="407"/>
      <c r="M487" s="407"/>
      <c r="N487" s="407"/>
      <c r="O487" s="407"/>
      <c r="P487" s="407"/>
    </row>
    <row r="488">
      <c r="A488" s="407"/>
      <c r="B488" s="407"/>
      <c r="C488" s="407"/>
      <c r="D488" s="407"/>
      <c r="E488" s="407"/>
      <c r="F488" s="409"/>
      <c r="G488" s="407"/>
      <c r="H488" s="407"/>
      <c r="I488" s="409"/>
      <c r="J488" s="407"/>
      <c r="K488" s="407"/>
      <c r="L488" s="407"/>
      <c r="M488" s="407"/>
      <c r="N488" s="407"/>
      <c r="O488" s="407"/>
      <c r="P488" s="407"/>
    </row>
    <row r="489">
      <c r="A489" s="407"/>
      <c r="B489" s="407"/>
      <c r="C489" s="407"/>
      <c r="D489" s="407"/>
      <c r="E489" s="407"/>
      <c r="F489" s="409"/>
      <c r="G489" s="407"/>
      <c r="H489" s="407"/>
      <c r="I489" s="409"/>
      <c r="J489" s="407"/>
      <c r="K489" s="407"/>
      <c r="L489" s="407"/>
      <c r="M489" s="407"/>
      <c r="N489" s="407"/>
      <c r="O489" s="407"/>
      <c r="P489" s="407"/>
    </row>
    <row r="490">
      <c r="A490" s="407"/>
      <c r="B490" s="407"/>
      <c r="C490" s="407"/>
      <c r="D490" s="407"/>
      <c r="E490" s="407"/>
      <c r="F490" s="409"/>
      <c r="G490" s="407"/>
      <c r="H490" s="407"/>
      <c r="I490" s="409"/>
      <c r="J490" s="407"/>
      <c r="K490" s="407"/>
      <c r="L490" s="407"/>
      <c r="M490" s="407"/>
      <c r="N490" s="407"/>
      <c r="O490" s="407"/>
      <c r="P490" s="407"/>
    </row>
    <row r="491">
      <c r="A491" s="407"/>
      <c r="B491" s="407"/>
      <c r="C491" s="407"/>
      <c r="D491" s="407"/>
      <c r="E491" s="407"/>
      <c r="F491" s="409"/>
      <c r="G491" s="407"/>
      <c r="H491" s="407"/>
      <c r="I491" s="409"/>
      <c r="J491" s="407"/>
      <c r="K491" s="407"/>
      <c r="L491" s="407"/>
      <c r="M491" s="407"/>
      <c r="N491" s="407"/>
      <c r="O491" s="407"/>
      <c r="P491" s="407"/>
    </row>
    <row r="492">
      <c r="A492" s="407"/>
      <c r="B492" s="407"/>
      <c r="C492" s="407"/>
      <c r="D492" s="407"/>
      <c r="E492" s="407"/>
      <c r="F492" s="409"/>
      <c r="G492" s="407"/>
      <c r="H492" s="407"/>
      <c r="I492" s="409"/>
      <c r="J492" s="407"/>
      <c r="K492" s="407"/>
      <c r="L492" s="407"/>
      <c r="M492" s="407"/>
      <c r="N492" s="407"/>
      <c r="O492" s="407"/>
      <c r="P492" s="407"/>
    </row>
    <row r="493">
      <c r="A493" s="407"/>
      <c r="B493" s="407"/>
      <c r="C493" s="407"/>
      <c r="D493" s="407"/>
      <c r="E493" s="407"/>
      <c r="F493" s="409"/>
      <c r="G493" s="407"/>
      <c r="H493" s="407"/>
      <c r="I493" s="409"/>
      <c r="J493" s="407"/>
      <c r="K493" s="407"/>
      <c r="L493" s="407"/>
      <c r="M493" s="407"/>
      <c r="N493" s="407"/>
      <c r="O493" s="407"/>
      <c r="P493" s="407"/>
    </row>
    <row r="494">
      <c r="A494" s="407"/>
      <c r="B494" s="407"/>
      <c r="C494" s="407"/>
      <c r="D494" s="407"/>
      <c r="E494" s="407"/>
      <c r="F494" s="409"/>
      <c r="G494" s="407"/>
      <c r="H494" s="407"/>
      <c r="I494" s="409"/>
      <c r="J494" s="407"/>
      <c r="K494" s="407"/>
      <c r="L494" s="407"/>
      <c r="M494" s="407"/>
      <c r="N494" s="407"/>
      <c r="O494" s="407"/>
      <c r="P494" s="407"/>
    </row>
    <row r="495">
      <c r="A495" s="407"/>
      <c r="B495" s="407"/>
      <c r="C495" s="407"/>
      <c r="D495" s="407"/>
      <c r="E495" s="407"/>
      <c r="F495" s="409"/>
      <c r="G495" s="407"/>
      <c r="H495" s="407"/>
      <c r="I495" s="409"/>
      <c r="J495" s="407"/>
      <c r="K495" s="407"/>
      <c r="L495" s="407"/>
      <c r="M495" s="407"/>
      <c r="N495" s="407"/>
      <c r="O495" s="407"/>
      <c r="P495" s="407"/>
    </row>
    <row r="496">
      <c r="A496" s="407"/>
      <c r="B496" s="407"/>
      <c r="C496" s="407"/>
      <c r="D496" s="407"/>
      <c r="E496" s="407"/>
      <c r="F496" s="409"/>
      <c r="G496" s="407"/>
      <c r="H496" s="407"/>
      <c r="I496" s="409"/>
      <c r="J496" s="407"/>
      <c r="K496" s="407"/>
      <c r="L496" s="407"/>
      <c r="M496" s="407"/>
      <c r="N496" s="407"/>
      <c r="O496" s="407"/>
      <c r="P496" s="407"/>
    </row>
    <row r="497">
      <c r="A497" s="407"/>
      <c r="B497" s="407"/>
      <c r="C497" s="407"/>
      <c r="D497" s="407"/>
      <c r="E497" s="407"/>
      <c r="F497" s="409"/>
      <c r="G497" s="407"/>
      <c r="H497" s="407"/>
      <c r="I497" s="409"/>
      <c r="J497" s="407"/>
      <c r="K497" s="407"/>
      <c r="L497" s="407"/>
      <c r="M497" s="407"/>
      <c r="N497" s="407"/>
      <c r="O497" s="407"/>
      <c r="P497" s="407"/>
    </row>
    <row r="498">
      <c r="A498" s="407"/>
      <c r="B498" s="407"/>
      <c r="C498" s="407"/>
      <c r="D498" s="407"/>
      <c r="E498" s="407"/>
      <c r="F498" s="409"/>
      <c r="G498" s="407"/>
      <c r="H498" s="407"/>
      <c r="I498" s="409"/>
      <c r="J498" s="407"/>
      <c r="K498" s="407"/>
      <c r="L498" s="407"/>
      <c r="M498" s="407"/>
      <c r="N498" s="407"/>
      <c r="O498" s="407"/>
      <c r="P498" s="407"/>
    </row>
    <row r="499">
      <c r="A499" s="407"/>
      <c r="B499" s="407"/>
      <c r="C499" s="407"/>
      <c r="D499" s="407"/>
      <c r="E499" s="407"/>
      <c r="F499" s="409"/>
      <c r="G499" s="407"/>
      <c r="H499" s="407"/>
      <c r="I499" s="409"/>
      <c r="J499" s="407"/>
      <c r="K499" s="407"/>
      <c r="L499" s="407"/>
      <c r="M499" s="407"/>
      <c r="N499" s="407"/>
      <c r="O499" s="407"/>
      <c r="P499" s="407"/>
    </row>
    <row r="500">
      <c r="A500" s="407"/>
      <c r="B500" s="407"/>
      <c r="C500" s="407"/>
      <c r="D500" s="407"/>
      <c r="E500" s="407"/>
      <c r="F500" s="409"/>
      <c r="G500" s="407"/>
      <c r="H500" s="407"/>
      <c r="I500" s="409"/>
      <c r="J500" s="407"/>
      <c r="K500" s="407"/>
      <c r="L500" s="407"/>
      <c r="M500" s="407"/>
      <c r="N500" s="407"/>
      <c r="O500" s="407"/>
      <c r="P500" s="407"/>
    </row>
    <row r="501">
      <c r="A501" s="407"/>
      <c r="B501" s="407"/>
      <c r="C501" s="407"/>
      <c r="D501" s="407"/>
      <c r="E501" s="407"/>
      <c r="F501" s="409"/>
      <c r="G501" s="407"/>
      <c r="H501" s="407"/>
      <c r="I501" s="409"/>
      <c r="J501" s="407"/>
      <c r="K501" s="407"/>
      <c r="L501" s="407"/>
      <c r="M501" s="407"/>
      <c r="N501" s="407"/>
      <c r="O501" s="407"/>
      <c r="P501" s="407"/>
    </row>
    <row r="502">
      <c r="A502" s="407"/>
      <c r="B502" s="407"/>
      <c r="C502" s="407"/>
      <c r="D502" s="407"/>
      <c r="E502" s="407"/>
      <c r="F502" s="409"/>
      <c r="G502" s="407"/>
      <c r="H502" s="407"/>
      <c r="I502" s="409"/>
      <c r="J502" s="407"/>
      <c r="K502" s="407"/>
      <c r="L502" s="407"/>
      <c r="M502" s="407"/>
      <c r="N502" s="407"/>
      <c r="O502" s="407"/>
      <c r="P502" s="407"/>
    </row>
    <row r="503">
      <c r="A503" s="407"/>
      <c r="B503" s="407"/>
      <c r="C503" s="407"/>
      <c r="D503" s="407"/>
      <c r="E503" s="407"/>
      <c r="F503" s="409"/>
      <c r="G503" s="407"/>
      <c r="H503" s="407"/>
      <c r="I503" s="409"/>
      <c r="J503" s="407"/>
      <c r="K503" s="407"/>
      <c r="L503" s="407"/>
      <c r="M503" s="407"/>
      <c r="N503" s="407"/>
      <c r="O503" s="407"/>
      <c r="P503" s="407"/>
    </row>
    <row r="504">
      <c r="A504" s="407"/>
      <c r="B504" s="407"/>
      <c r="C504" s="407"/>
      <c r="D504" s="407"/>
      <c r="E504" s="407"/>
      <c r="F504" s="409"/>
      <c r="G504" s="407"/>
      <c r="H504" s="407"/>
      <c r="I504" s="409"/>
      <c r="J504" s="407"/>
      <c r="K504" s="407"/>
      <c r="L504" s="407"/>
      <c r="M504" s="407"/>
      <c r="N504" s="407"/>
      <c r="O504" s="407"/>
      <c r="P504" s="407"/>
    </row>
    <row r="505">
      <c r="A505" s="407"/>
      <c r="B505" s="407"/>
      <c r="C505" s="407"/>
      <c r="D505" s="407"/>
      <c r="E505" s="407"/>
      <c r="F505" s="409"/>
      <c r="G505" s="407"/>
      <c r="H505" s="407"/>
      <c r="I505" s="409"/>
      <c r="J505" s="407"/>
      <c r="K505" s="407"/>
      <c r="L505" s="407"/>
      <c r="M505" s="407"/>
      <c r="N505" s="407"/>
      <c r="O505" s="407"/>
      <c r="P505" s="407"/>
    </row>
    <row r="506">
      <c r="A506" s="407"/>
      <c r="B506" s="407"/>
      <c r="C506" s="407"/>
      <c r="D506" s="407"/>
      <c r="E506" s="407"/>
      <c r="F506" s="409"/>
      <c r="G506" s="407"/>
      <c r="H506" s="407"/>
      <c r="I506" s="409"/>
      <c r="J506" s="407"/>
      <c r="K506" s="407"/>
      <c r="L506" s="407"/>
      <c r="M506" s="407"/>
      <c r="N506" s="407"/>
      <c r="O506" s="407"/>
      <c r="P506" s="407"/>
    </row>
    <row r="507">
      <c r="A507" s="407"/>
      <c r="B507" s="407"/>
      <c r="C507" s="407"/>
      <c r="D507" s="407"/>
      <c r="E507" s="407"/>
      <c r="F507" s="409"/>
      <c r="G507" s="407"/>
      <c r="H507" s="407"/>
      <c r="I507" s="409"/>
      <c r="J507" s="407"/>
      <c r="K507" s="407"/>
      <c r="L507" s="407"/>
      <c r="M507" s="407"/>
      <c r="N507" s="407"/>
      <c r="O507" s="407"/>
      <c r="P507" s="407"/>
    </row>
    <row r="508">
      <c r="A508" s="407"/>
      <c r="B508" s="407"/>
      <c r="C508" s="407"/>
      <c r="D508" s="407"/>
      <c r="E508" s="407"/>
      <c r="F508" s="409"/>
      <c r="G508" s="407"/>
      <c r="H508" s="407"/>
      <c r="I508" s="409"/>
      <c r="J508" s="407"/>
      <c r="K508" s="407"/>
      <c r="L508" s="407"/>
      <c r="M508" s="407"/>
      <c r="N508" s="407"/>
      <c r="O508" s="407"/>
      <c r="P508" s="407"/>
    </row>
    <row r="509">
      <c r="A509" s="407"/>
      <c r="B509" s="407"/>
      <c r="C509" s="407"/>
      <c r="D509" s="407"/>
      <c r="E509" s="407"/>
      <c r="F509" s="409"/>
      <c r="G509" s="407"/>
      <c r="H509" s="407"/>
      <c r="I509" s="409"/>
      <c r="J509" s="407"/>
      <c r="K509" s="407"/>
      <c r="L509" s="407"/>
      <c r="M509" s="407"/>
      <c r="N509" s="407"/>
      <c r="O509" s="407"/>
      <c r="P509" s="407"/>
    </row>
    <row r="510">
      <c r="A510" s="407"/>
      <c r="B510" s="407"/>
      <c r="C510" s="407"/>
      <c r="D510" s="407"/>
      <c r="E510" s="407"/>
      <c r="F510" s="409"/>
      <c r="G510" s="407"/>
      <c r="H510" s="407"/>
      <c r="I510" s="409"/>
      <c r="J510" s="407"/>
      <c r="K510" s="407"/>
      <c r="L510" s="407"/>
      <c r="M510" s="407"/>
      <c r="N510" s="407"/>
      <c r="O510" s="407"/>
      <c r="P510" s="407"/>
    </row>
    <row r="511">
      <c r="A511" s="407"/>
      <c r="B511" s="407"/>
      <c r="C511" s="407"/>
      <c r="D511" s="407"/>
      <c r="E511" s="407"/>
      <c r="F511" s="409"/>
      <c r="G511" s="407"/>
      <c r="H511" s="407"/>
      <c r="I511" s="409"/>
      <c r="J511" s="407"/>
      <c r="K511" s="407"/>
      <c r="L511" s="407"/>
      <c r="M511" s="407"/>
      <c r="N511" s="407"/>
      <c r="O511" s="407"/>
      <c r="P511" s="407"/>
    </row>
    <row r="512">
      <c r="A512" s="407"/>
      <c r="B512" s="407"/>
      <c r="C512" s="407"/>
      <c r="D512" s="407"/>
      <c r="E512" s="407"/>
      <c r="F512" s="409"/>
      <c r="G512" s="407"/>
      <c r="H512" s="407"/>
      <c r="I512" s="409"/>
      <c r="J512" s="407"/>
      <c r="K512" s="407"/>
      <c r="L512" s="407"/>
      <c r="M512" s="407"/>
      <c r="N512" s="407"/>
      <c r="O512" s="407"/>
      <c r="P512" s="407"/>
    </row>
    <row r="513">
      <c r="A513" s="407"/>
      <c r="B513" s="407"/>
      <c r="C513" s="407"/>
      <c r="D513" s="407"/>
      <c r="E513" s="407"/>
      <c r="F513" s="409"/>
      <c r="G513" s="407"/>
      <c r="H513" s="407"/>
      <c r="I513" s="409"/>
      <c r="J513" s="407"/>
      <c r="K513" s="407"/>
      <c r="L513" s="407"/>
      <c r="M513" s="407"/>
      <c r="N513" s="407"/>
      <c r="O513" s="407"/>
      <c r="P513" s="407"/>
    </row>
    <row r="514">
      <c r="A514" s="407"/>
      <c r="B514" s="407"/>
      <c r="C514" s="407"/>
      <c r="D514" s="407"/>
      <c r="E514" s="407"/>
      <c r="F514" s="409"/>
      <c r="G514" s="407"/>
      <c r="H514" s="407"/>
      <c r="I514" s="409"/>
      <c r="J514" s="407"/>
      <c r="K514" s="407"/>
      <c r="L514" s="407"/>
      <c r="M514" s="407"/>
      <c r="N514" s="407"/>
      <c r="O514" s="407"/>
      <c r="P514" s="407"/>
    </row>
    <row r="515">
      <c r="A515" s="407"/>
      <c r="B515" s="407"/>
      <c r="C515" s="407"/>
      <c r="D515" s="407"/>
      <c r="E515" s="407"/>
      <c r="F515" s="409"/>
      <c r="G515" s="407"/>
      <c r="H515" s="407"/>
      <c r="I515" s="409"/>
      <c r="J515" s="407"/>
      <c r="K515" s="407"/>
      <c r="L515" s="407"/>
      <c r="M515" s="407"/>
      <c r="N515" s="407"/>
      <c r="O515" s="407"/>
      <c r="P515" s="407"/>
    </row>
    <row r="516">
      <c r="A516" s="407"/>
      <c r="B516" s="407"/>
      <c r="C516" s="407"/>
      <c r="D516" s="407"/>
      <c r="E516" s="407"/>
      <c r="F516" s="409"/>
      <c r="G516" s="407"/>
      <c r="H516" s="407"/>
      <c r="I516" s="409"/>
      <c r="J516" s="407"/>
      <c r="K516" s="407"/>
      <c r="L516" s="407"/>
      <c r="M516" s="407"/>
      <c r="N516" s="407"/>
      <c r="O516" s="407"/>
      <c r="P516" s="407"/>
    </row>
    <row r="517">
      <c r="A517" s="407"/>
      <c r="B517" s="407"/>
      <c r="C517" s="407"/>
      <c r="D517" s="407"/>
      <c r="E517" s="407"/>
      <c r="F517" s="409"/>
      <c r="G517" s="407"/>
      <c r="H517" s="407"/>
      <c r="I517" s="409"/>
      <c r="J517" s="407"/>
      <c r="K517" s="407"/>
      <c r="L517" s="407"/>
      <c r="M517" s="407"/>
      <c r="N517" s="407"/>
      <c r="O517" s="407"/>
      <c r="P517" s="407"/>
    </row>
    <row r="518">
      <c r="A518" s="407"/>
      <c r="B518" s="407"/>
      <c r="C518" s="407"/>
      <c r="D518" s="407"/>
      <c r="E518" s="407"/>
      <c r="F518" s="409"/>
      <c r="G518" s="407"/>
      <c r="H518" s="407"/>
      <c r="I518" s="409"/>
      <c r="J518" s="407"/>
      <c r="K518" s="407"/>
      <c r="L518" s="407"/>
      <c r="M518" s="407"/>
      <c r="N518" s="407"/>
      <c r="O518" s="407"/>
      <c r="P518" s="407"/>
    </row>
    <row r="519">
      <c r="A519" s="407"/>
      <c r="B519" s="407"/>
      <c r="C519" s="407"/>
      <c r="D519" s="407"/>
      <c r="E519" s="407"/>
      <c r="F519" s="409"/>
      <c r="G519" s="407"/>
      <c r="H519" s="407"/>
      <c r="I519" s="409"/>
      <c r="J519" s="407"/>
      <c r="K519" s="407"/>
      <c r="L519" s="407"/>
      <c r="M519" s="407"/>
      <c r="N519" s="407"/>
      <c r="O519" s="407"/>
      <c r="P519" s="407"/>
    </row>
    <row r="520">
      <c r="A520" s="407"/>
      <c r="B520" s="407"/>
      <c r="C520" s="407"/>
      <c r="D520" s="407"/>
      <c r="E520" s="407"/>
      <c r="F520" s="409"/>
      <c r="G520" s="407"/>
      <c r="H520" s="407"/>
      <c r="I520" s="409"/>
      <c r="J520" s="407"/>
      <c r="K520" s="407"/>
      <c r="L520" s="407"/>
      <c r="M520" s="407"/>
      <c r="N520" s="407"/>
      <c r="O520" s="407"/>
      <c r="P520" s="407"/>
    </row>
    <row r="521">
      <c r="A521" s="407"/>
      <c r="B521" s="407"/>
      <c r="C521" s="407"/>
      <c r="D521" s="407"/>
      <c r="E521" s="407"/>
      <c r="F521" s="409"/>
      <c r="G521" s="407"/>
      <c r="H521" s="407"/>
      <c r="I521" s="409"/>
      <c r="J521" s="407"/>
      <c r="K521" s="407"/>
      <c r="L521" s="407"/>
      <c r="M521" s="407"/>
      <c r="N521" s="407"/>
      <c r="O521" s="407"/>
      <c r="P521" s="407"/>
    </row>
    <row r="522">
      <c r="A522" s="407"/>
      <c r="B522" s="407"/>
      <c r="C522" s="407"/>
      <c r="D522" s="407"/>
      <c r="E522" s="407"/>
      <c r="F522" s="409"/>
      <c r="G522" s="407"/>
      <c r="H522" s="407"/>
      <c r="I522" s="409"/>
      <c r="J522" s="407"/>
      <c r="K522" s="407"/>
      <c r="L522" s="407"/>
      <c r="M522" s="407"/>
      <c r="N522" s="407"/>
      <c r="O522" s="407"/>
      <c r="P522" s="407"/>
    </row>
    <row r="523">
      <c r="A523" s="407"/>
      <c r="B523" s="407"/>
      <c r="C523" s="407"/>
      <c r="D523" s="407"/>
      <c r="E523" s="407"/>
      <c r="F523" s="409"/>
      <c r="G523" s="407"/>
      <c r="H523" s="407"/>
      <c r="I523" s="409"/>
      <c r="J523" s="407"/>
      <c r="K523" s="407"/>
      <c r="L523" s="407"/>
      <c r="M523" s="407"/>
      <c r="N523" s="407"/>
      <c r="O523" s="407"/>
      <c r="P523" s="407"/>
    </row>
    <row r="524">
      <c r="A524" s="407"/>
      <c r="B524" s="407"/>
      <c r="C524" s="407"/>
      <c r="D524" s="407"/>
      <c r="E524" s="407"/>
      <c r="F524" s="409"/>
      <c r="G524" s="407"/>
      <c r="H524" s="407"/>
      <c r="I524" s="409"/>
      <c r="J524" s="407"/>
      <c r="K524" s="407"/>
      <c r="L524" s="407"/>
      <c r="M524" s="407"/>
      <c r="N524" s="407"/>
      <c r="O524" s="407"/>
      <c r="P524" s="407"/>
    </row>
    <row r="525">
      <c r="A525" s="407"/>
      <c r="B525" s="407"/>
      <c r="C525" s="407"/>
      <c r="D525" s="407"/>
      <c r="E525" s="407"/>
      <c r="F525" s="409"/>
      <c r="G525" s="407"/>
      <c r="H525" s="407"/>
      <c r="I525" s="409"/>
      <c r="J525" s="407"/>
      <c r="K525" s="407"/>
      <c r="L525" s="407"/>
      <c r="M525" s="407"/>
      <c r="N525" s="407"/>
      <c r="O525" s="407"/>
      <c r="P525" s="407"/>
    </row>
    <row r="526">
      <c r="A526" s="407"/>
      <c r="B526" s="407"/>
      <c r="C526" s="407"/>
      <c r="D526" s="407"/>
      <c r="E526" s="407"/>
      <c r="F526" s="409"/>
      <c r="G526" s="407"/>
      <c r="H526" s="407"/>
      <c r="I526" s="409"/>
      <c r="J526" s="407"/>
      <c r="K526" s="407"/>
      <c r="L526" s="407"/>
      <c r="M526" s="407"/>
      <c r="N526" s="407"/>
      <c r="O526" s="407"/>
      <c r="P526" s="407"/>
    </row>
    <row r="527">
      <c r="A527" s="407"/>
      <c r="B527" s="407"/>
      <c r="C527" s="407"/>
      <c r="D527" s="407"/>
      <c r="E527" s="407"/>
      <c r="F527" s="409"/>
      <c r="G527" s="407"/>
      <c r="H527" s="407"/>
      <c r="I527" s="409"/>
      <c r="J527" s="407"/>
      <c r="K527" s="407"/>
      <c r="L527" s="407"/>
      <c r="M527" s="407"/>
      <c r="N527" s="407"/>
      <c r="O527" s="407"/>
      <c r="P527" s="407"/>
    </row>
    <row r="528">
      <c r="A528" s="407"/>
      <c r="B528" s="407"/>
      <c r="C528" s="407"/>
      <c r="D528" s="407"/>
      <c r="E528" s="407"/>
      <c r="F528" s="409"/>
      <c r="G528" s="407"/>
      <c r="H528" s="407"/>
      <c r="I528" s="409"/>
      <c r="J528" s="407"/>
      <c r="K528" s="407"/>
      <c r="L528" s="407"/>
      <c r="M528" s="407"/>
      <c r="N528" s="407"/>
      <c r="O528" s="407"/>
      <c r="P528" s="407"/>
    </row>
    <row r="529">
      <c r="A529" s="407"/>
      <c r="B529" s="407"/>
      <c r="C529" s="407"/>
      <c r="D529" s="407"/>
      <c r="E529" s="407"/>
      <c r="F529" s="409"/>
      <c r="G529" s="407"/>
      <c r="H529" s="407"/>
      <c r="I529" s="409"/>
      <c r="J529" s="407"/>
      <c r="K529" s="407"/>
      <c r="L529" s="407"/>
      <c r="M529" s="407"/>
      <c r="N529" s="407"/>
      <c r="O529" s="407"/>
      <c r="P529" s="407"/>
    </row>
    <row r="530">
      <c r="A530" s="407"/>
      <c r="B530" s="407"/>
      <c r="C530" s="407"/>
      <c r="D530" s="407"/>
      <c r="E530" s="407"/>
      <c r="F530" s="409"/>
      <c r="G530" s="407"/>
      <c r="H530" s="407"/>
      <c r="I530" s="409"/>
      <c r="J530" s="407"/>
      <c r="K530" s="407"/>
      <c r="L530" s="407"/>
      <c r="M530" s="407"/>
      <c r="N530" s="407"/>
      <c r="O530" s="407"/>
      <c r="P530" s="407"/>
    </row>
    <row r="531">
      <c r="A531" s="407"/>
      <c r="B531" s="407"/>
      <c r="C531" s="407"/>
      <c r="D531" s="407"/>
      <c r="E531" s="407"/>
      <c r="F531" s="409"/>
      <c r="G531" s="407"/>
      <c r="H531" s="407"/>
      <c r="I531" s="409"/>
      <c r="J531" s="407"/>
      <c r="K531" s="407"/>
      <c r="L531" s="407"/>
      <c r="M531" s="407"/>
      <c r="N531" s="407"/>
      <c r="O531" s="407"/>
      <c r="P531" s="407"/>
    </row>
    <row r="532">
      <c r="A532" s="407"/>
      <c r="B532" s="407"/>
      <c r="C532" s="407"/>
      <c r="D532" s="407"/>
      <c r="E532" s="407"/>
      <c r="F532" s="409"/>
      <c r="G532" s="407"/>
      <c r="H532" s="407"/>
      <c r="I532" s="409"/>
      <c r="J532" s="407"/>
      <c r="K532" s="407"/>
      <c r="L532" s="407"/>
      <c r="M532" s="407"/>
      <c r="N532" s="407"/>
      <c r="O532" s="407"/>
      <c r="P532" s="407"/>
    </row>
    <row r="533">
      <c r="A533" s="407"/>
      <c r="B533" s="407"/>
      <c r="C533" s="407"/>
      <c r="D533" s="407"/>
      <c r="E533" s="407"/>
      <c r="F533" s="409"/>
      <c r="G533" s="407"/>
      <c r="H533" s="407"/>
      <c r="I533" s="409"/>
      <c r="J533" s="407"/>
      <c r="K533" s="407"/>
      <c r="L533" s="407"/>
      <c r="M533" s="407"/>
      <c r="N533" s="407"/>
      <c r="O533" s="407"/>
      <c r="P533" s="407"/>
    </row>
    <row r="534">
      <c r="A534" s="407"/>
      <c r="B534" s="407"/>
      <c r="C534" s="407"/>
      <c r="D534" s="407"/>
      <c r="E534" s="407"/>
      <c r="F534" s="409"/>
      <c r="G534" s="407"/>
      <c r="H534" s="407"/>
      <c r="I534" s="409"/>
      <c r="J534" s="407"/>
      <c r="K534" s="407"/>
      <c r="L534" s="407"/>
      <c r="M534" s="407"/>
      <c r="N534" s="407"/>
      <c r="O534" s="407"/>
      <c r="P534" s="407"/>
    </row>
    <row r="535">
      <c r="A535" s="407"/>
      <c r="B535" s="407"/>
      <c r="C535" s="407"/>
      <c r="D535" s="407"/>
      <c r="E535" s="407"/>
      <c r="F535" s="409"/>
      <c r="G535" s="407"/>
      <c r="H535" s="407"/>
      <c r="I535" s="409"/>
      <c r="J535" s="407"/>
      <c r="K535" s="407"/>
      <c r="L535" s="407"/>
      <c r="M535" s="407"/>
      <c r="N535" s="407"/>
      <c r="O535" s="407"/>
      <c r="P535" s="407"/>
    </row>
    <row r="536">
      <c r="A536" s="407"/>
      <c r="B536" s="407"/>
      <c r="C536" s="407"/>
      <c r="D536" s="407"/>
      <c r="E536" s="407"/>
      <c r="F536" s="409"/>
      <c r="G536" s="407"/>
      <c r="H536" s="407"/>
      <c r="I536" s="409"/>
      <c r="J536" s="407"/>
      <c r="K536" s="407"/>
      <c r="L536" s="407"/>
      <c r="M536" s="407"/>
      <c r="N536" s="407"/>
      <c r="O536" s="407"/>
      <c r="P536" s="407"/>
    </row>
    <row r="537">
      <c r="A537" s="407"/>
      <c r="B537" s="407"/>
      <c r="C537" s="407"/>
      <c r="D537" s="407"/>
      <c r="E537" s="407"/>
      <c r="F537" s="409"/>
      <c r="G537" s="407"/>
      <c r="H537" s="407"/>
      <c r="I537" s="409"/>
      <c r="J537" s="407"/>
      <c r="K537" s="407"/>
      <c r="L537" s="407"/>
      <c r="M537" s="407"/>
      <c r="N537" s="407"/>
      <c r="O537" s="407"/>
      <c r="P537" s="407"/>
    </row>
    <row r="538">
      <c r="A538" s="407"/>
      <c r="B538" s="407"/>
      <c r="C538" s="407"/>
      <c r="D538" s="407"/>
      <c r="E538" s="407"/>
      <c r="F538" s="409"/>
      <c r="G538" s="407"/>
      <c r="H538" s="407"/>
      <c r="I538" s="409"/>
      <c r="J538" s="407"/>
      <c r="K538" s="407"/>
      <c r="L538" s="407"/>
      <c r="M538" s="407"/>
      <c r="N538" s="407"/>
      <c r="O538" s="407"/>
      <c r="P538" s="407"/>
    </row>
    <row r="539">
      <c r="A539" s="407"/>
      <c r="B539" s="407"/>
      <c r="C539" s="407"/>
      <c r="D539" s="407"/>
      <c r="E539" s="407"/>
      <c r="F539" s="409"/>
      <c r="G539" s="407"/>
      <c r="H539" s="407"/>
      <c r="I539" s="409"/>
      <c r="J539" s="407"/>
      <c r="K539" s="407"/>
      <c r="L539" s="407"/>
      <c r="M539" s="407"/>
      <c r="N539" s="407"/>
      <c r="O539" s="407"/>
      <c r="P539" s="407"/>
    </row>
    <row r="540">
      <c r="A540" s="407"/>
      <c r="B540" s="407"/>
      <c r="C540" s="407"/>
      <c r="D540" s="407"/>
      <c r="E540" s="407"/>
      <c r="F540" s="409"/>
      <c r="G540" s="407"/>
      <c r="H540" s="407"/>
      <c r="I540" s="409"/>
      <c r="J540" s="407"/>
      <c r="K540" s="407"/>
      <c r="L540" s="407"/>
      <c r="M540" s="407"/>
      <c r="N540" s="407"/>
      <c r="O540" s="407"/>
      <c r="P540" s="407"/>
    </row>
    <row r="541">
      <c r="A541" s="407"/>
      <c r="B541" s="407"/>
      <c r="C541" s="407"/>
      <c r="D541" s="407"/>
      <c r="E541" s="407"/>
      <c r="F541" s="409"/>
      <c r="G541" s="407"/>
      <c r="H541" s="407"/>
      <c r="I541" s="409"/>
      <c r="J541" s="407"/>
      <c r="K541" s="407"/>
      <c r="L541" s="407"/>
      <c r="M541" s="407"/>
      <c r="N541" s="407"/>
      <c r="O541" s="407"/>
      <c r="P541" s="407"/>
    </row>
    <row r="542">
      <c r="A542" s="407"/>
      <c r="B542" s="407"/>
      <c r="C542" s="407"/>
      <c r="D542" s="407"/>
      <c r="E542" s="407"/>
      <c r="F542" s="409"/>
      <c r="G542" s="407"/>
      <c r="H542" s="407"/>
      <c r="I542" s="409"/>
      <c r="J542" s="407"/>
      <c r="K542" s="407"/>
      <c r="L542" s="407"/>
      <c r="M542" s="407"/>
      <c r="N542" s="407"/>
      <c r="O542" s="407"/>
      <c r="P542" s="407"/>
    </row>
    <row r="543">
      <c r="A543" s="407"/>
      <c r="B543" s="407"/>
      <c r="C543" s="407"/>
      <c r="D543" s="407"/>
      <c r="E543" s="407"/>
      <c r="F543" s="409"/>
      <c r="G543" s="407"/>
      <c r="H543" s="407"/>
      <c r="I543" s="409"/>
      <c r="J543" s="407"/>
      <c r="K543" s="407"/>
      <c r="L543" s="407"/>
      <c r="M543" s="407"/>
      <c r="N543" s="407"/>
      <c r="O543" s="407"/>
      <c r="P543" s="407"/>
    </row>
    <row r="544">
      <c r="A544" s="407"/>
      <c r="B544" s="407"/>
      <c r="C544" s="407"/>
      <c r="D544" s="407"/>
      <c r="E544" s="407"/>
      <c r="F544" s="409"/>
      <c r="G544" s="407"/>
      <c r="H544" s="407"/>
      <c r="I544" s="409"/>
      <c r="J544" s="407"/>
      <c r="K544" s="407"/>
      <c r="L544" s="407"/>
      <c r="M544" s="407"/>
      <c r="N544" s="407"/>
      <c r="O544" s="407"/>
      <c r="P544" s="407"/>
    </row>
    <row r="545">
      <c r="A545" s="407"/>
      <c r="B545" s="407"/>
      <c r="C545" s="407"/>
      <c r="D545" s="407"/>
      <c r="E545" s="407"/>
      <c r="F545" s="409"/>
      <c r="G545" s="407"/>
      <c r="H545" s="407"/>
      <c r="I545" s="409"/>
      <c r="J545" s="407"/>
      <c r="K545" s="407"/>
      <c r="L545" s="407"/>
      <c r="M545" s="407"/>
      <c r="N545" s="407"/>
      <c r="O545" s="407"/>
      <c r="P545" s="407"/>
    </row>
    <row r="546">
      <c r="A546" s="407"/>
      <c r="B546" s="407"/>
      <c r="C546" s="407"/>
      <c r="D546" s="407"/>
      <c r="E546" s="407"/>
      <c r="F546" s="409"/>
      <c r="G546" s="407"/>
      <c r="H546" s="407"/>
      <c r="I546" s="409"/>
      <c r="J546" s="407"/>
      <c r="K546" s="407"/>
      <c r="L546" s="407"/>
      <c r="M546" s="407"/>
      <c r="N546" s="407"/>
      <c r="O546" s="407"/>
      <c r="P546" s="407"/>
    </row>
    <row r="547">
      <c r="A547" s="407"/>
      <c r="B547" s="407"/>
      <c r="C547" s="407"/>
      <c r="D547" s="407"/>
      <c r="E547" s="407"/>
      <c r="F547" s="409"/>
      <c r="G547" s="407"/>
      <c r="H547" s="407"/>
      <c r="I547" s="409"/>
      <c r="J547" s="407"/>
      <c r="K547" s="407"/>
      <c r="L547" s="407"/>
      <c r="M547" s="407"/>
      <c r="N547" s="407"/>
      <c r="O547" s="407"/>
      <c r="P547" s="407"/>
    </row>
    <row r="548">
      <c r="A548" s="407"/>
      <c r="B548" s="407"/>
      <c r="C548" s="407"/>
      <c r="D548" s="407"/>
      <c r="E548" s="407"/>
      <c r="F548" s="409"/>
      <c r="G548" s="407"/>
      <c r="H548" s="407"/>
      <c r="I548" s="409"/>
      <c r="J548" s="407"/>
      <c r="K548" s="407"/>
      <c r="L548" s="407"/>
      <c r="M548" s="407"/>
      <c r="N548" s="407"/>
      <c r="O548" s="407"/>
      <c r="P548" s="407"/>
    </row>
    <row r="549">
      <c r="A549" s="407"/>
      <c r="B549" s="407"/>
      <c r="C549" s="407"/>
      <c r="D549" s="407"/>
      <c r="E549" s="407"/>
      <c r="F549" s="409"/>
      <c r="G549" s="407"/>
      <c r="H549" s="407"/>
      <c r="I549" s="409"/>
      <c r="J549" s="407"/>
      <c r="K549" s="407"/>
      <c r="L549" s="407"/>
      <c r="M549" s="407"/>
      <c r="N549" s="407"/>
      <c r="O549" s="407"/>
      <c r="P549" s="407"/>
    </row>
    <row r="550">
      <c r="A550" s="407"/>
      <c r="B550" s="407"/>
      <c r="C550" s="407"/>
      <c r="D550" s="407"/>
      <c r="E550" s="407"/>
      <c r="F550" s="409"/>
      <c r="G550" s="407"/>
      <c r="H550" s="407"/>
      <c r="I550" s="409"/>
      <c r="J550" s="407"/>
      <c r="K550" s="407"/>
      <c r="L550" s="407"/>
      <c r="M550" s="407"/>
      <c r="N550" s="407"/>
      <c r="O550" s="407"/>
      <c r="P550" s="407"/>
    </row>
    <row r="551">
      <c r="A551" s="407"/>
      <c r="B551" s="407"/>
      <c r="C551" s="407"/>
      <c r="D551" s="407"/>
      <c r="E551" s="407"/>
      <c r="F551" s="409"/>
      <c r="G551" s="407"/>
      <c r="H551" s="407"/>
      <c r="I551" s="409"/>
      <c r="J551" s="407"/>
      <c r="K551" s="407"/>
      <c r="L551" s="407"/>
      <c r="M551" s="407"/>
      <c r="N551" s="407"/>
      <c r="O551" s="407"/>
      <c r="P551" s="407"/>
    </row>
    <row r="552">
      <c r="A552" s="407"/>
      <c r="B552" s="407"/>
      <c r="C552" s="407"/>
      <c r="D552" s="407"/>
      <c r="E552" s="407"/>
      <c r="F552" s="409"/>
      <c r="G552" s="407"/>
      <c r="H552" s="407"/>
      <c r="I552" s="409"/>
      <c r="J552" s="407"/>
      <c r="K552" s="407"/>
      <c r="L552" s="407"/>
      <c r="M552" s="407"/>
      <c r="N552" s="407"/>
      <c r="O552" s="407"/>
      <c r="P552" s="407"/>
    </row>
    <row r="553">
      <c r="A553" s="407"/>
      <c r="B553" s="407"/>
      <c r="C553" s="407"/>
      <c r="D553" s="407"/>
      <c r="E553" s="407"/>
      <c r="F553" s="409"/>
      <c r="G553" s="407"/>
      <c r="H553" s="407"/>
      <c r="I553" s="409"/>
      <c r="J553" s="407"/>
      <c r="K553" s="407"/>
      <c r="L553" s="407"/>
      <c r="M553" s="407"/>
      <c r="N553" s="407"/>
      <c r="O553" s="407"/>
      <c r="P553" s="407"/>
    </row>
    <row r="554">
      <c r="A554" s="407"/>
      <c r="B554" s="407"/>
      <c r="C554" s="407"/>
      <c r="D554" s="407"/>
      <c r="E554" s="407"/>
      <c r="F554" s="409"/>
      <c r="G554" s="407"/>
      <c r="H554" s="407"/>
      <c r="I554" s="409"/>
      <c r="J554" s="407"/>
      <c r="K554" s="407"/>
      <c r="L554" s="407"/>
      <c r="M554" s="407"/>
      <c r="N554" s="407"/>
      <c r="O554" s="407"/>
      <c r="P554" s="407"/>
    </row>
    <row r="555">
      <c r="A555" s="407"/>
      <c r="B555" s="407"/>
      <c r="C555" s="407"/>
      <c r="D555" s="407"/>
      <c r="E555" s="407"/>
      <c r="F555" s="409"/>
      <c r="G555" s="407"/>
      <c r="H555" s="407"/>
      <c r="I555" s="409"/>
      <c r="J555" s="407"/>
      <c r="K555" s="407"/>
      <c r="L555" s="407"/>
      <c r="M555" s="407"/>
      <c r="N555" s="407"/>
      <c r="O555" s="407"/>
      <c r="P555" s="407"/>
    </row>
    <row r="556">
      <c r="A556" s="407"/>
      <c r="B556" s="407"/>
      <c r="C556" s="407"/>
      <c r="D556" s="407"/>
      <c r="E556" s="407"/>
      <c r="F556" s="409"/>
      <c r="G556" s="407"/>
      <c r="H556" s="407"/>
      <c r="I556" s="409"/>
      <c r="J556" s="407"/>
      <c r="K556" s="407"/>
      <c r="L556" s="407"/>
      <c r="M556" s="407"/>
      <c r="N556" s="407"/>
      <c r="O556" s="407"/>
      <c r="P556" s="407"/>
    </row>
    <row r="557">
      <c r="A557" s="407"/>
      <c r="B557" s="407"/>
      <c r="C557" s="407"/>
      <c r="D557" s="407"/>
      <c r="E557" s="407"/>
      <c r="F557" s="409"/>
      <c r="G557" s="407"/>
      <c r="H557" s="407"/>
      <c r="I557" s="409"/>
      <c r="J557" s="407"/>
      <c r="K557" s="407"/>
      <c r="L557" s="407"/>
      <c r="M557" s="407"/>
      <c r="N557" s="407"/>
      <c r="O557" s="407"/>
      <c r="P557" s="407"/>
    </row>
    <row r="558">
      <c r="A558" s="407"/>
      <c r="B558" s="407"/>
      <c r="C558" s="407"/>
      <c r="D558" s="407"/>
      <c r="E558" s="407"/>
      <c r="F558" s="409"/>
      <c r="G558" s="407"/>
      <c r="H558" s="407"/>
      <c r="I558" s="409"/>
      <c r="J558" s="407"/>
      <c r="K558" s="407"/>
      <c r="L558" s="407"/>
      <c r="M558" s="407"/>
      <c r="N558" s="407"/>
      <c r="O558" s="407"/>
      <c r="P558" s="407"/>
    </row>
    <row r="559">
      <c r="A559" s="407"/>
      <c r="B559" s="407"/>
      <c r="C559" s="407"/>
      <c r="D559" s="407"/>
      <c r="E559" s="407"/>
      <c r="F559" s="409"/>
      <c r="G559" s="407"/>
      <c r="H559" s="407"/>
      <c r="I559" s="409"/>
      <c r="J559" s="407"/>
      <c r="K559" s="407"/>
      <c r="L559" s="407"/>
      <c r="M559" s="407"/>
      <c r="N559" s="407"/>
      <c r="O559" s="407"/>
      <c r="P559" s="407"/>
    </row>
    <row r="560">
      <c r="A560" s="407"/>
      <c r="B560" s="407"/>
      <c r="C560" s="407"/>
      <c r="D560" s="407"/>
      <c r="E560" s="407"/>
      <c r="F560" s="409"/>
      <c r="G560" s="407"/>
      <c r="H560" s="407"/>
      <c r="I560" s="409"/>
      <c r="J560" s="407"/>
      <c r="K560" s="407"/>
      <c r="L560" s="407"/>
      <c r="M560" s="407"/>
      <c r="N560" s="407"/>
      <c r="O560" s="407"/>
      <c r="P560" s="407"/>
    </row>
    <row r="561">
      <c r="A561" s="407"/>
      <c r="B561" s="407"/>
      <c r="C561" s="407"/>
      <c r="D561" s="407"/>
      <c r="E561" s="407"/>
      <c r="F561" s="409"/>
      <c r="G561" s="407"/>
      <c r="H561" s="407"/>
      <c r="I561" s="409"/>
      <c r="J561" s="407"/>
      <c r="K561" s="407"/>
      <c r="L561" s="407"/>
      <c r="M561" s="407"/>
      <c r="N561" s="407"/>
      <c r="O561" s="407"/>
      <c r="P561" s="407"/>
    </row>
    <row r="562">
      <c r="A562" s="407"/>
      <c r="B562" s="407"/>
      <c r="C562" s="407"/>
      <c r="D562" s="407"/>
      <c r="E562" s="407"/>
      <c r="F562" s="409"/>
      <c r="G562" s="407"/>
      <c r="H562" s="407"/>
      <c r="I562" s="409"/>
      <c r="J562" s="407"/>
      <c r="K562" s="407"/>
      <c r="L562" s="407"/>
      <c r="M562" s="407"/>
      <c r="N562" s="407"/>
      <c r="O562" s="407"/>
      <c r="P562" s="407"/>
    </row>
    <row r="563">
      <c r="A563" s="407"/>
      <c r="B563" s="407"/>
      <c r="C563" s="407"/>
      <c r="D563" s="407"/>
      <c r="E563" s="407"/>
      <c r="F563" s="409"/>
      <c r="G563" s="407"/>
      <c r="H563" s="407"/>
      <c r="I563" s="409"/>
      <c r="J563" s="407"/>
      <c r="K563" s="407"/>
      <c r="L563" s="407"/>
      <c r="M563" s="407"/>
      <c r="N563" s="407"/>
      <c r="O563" s="407"/>
      <c r="P563" s="407"/>
    </row>
    <row r="564">
      <c r="A564" s="407"/>
      <c r="B564" s="407"/>
      <c r="C564" s="407"/>
      <c r="D564" s="407"/>
      <c r="E564" s="407"/>
      <c r="F564" s="409"/>
      <c r="G564" s="407"/>
      <c r="H564" s="407"/>
      <c r="I564" s="409"/>
      <c r="J564" s="407"/>
      <c r="K564" s="407"/>
      <c r="L564" s="407"/>
      <c r="M564" s="407"/>
      <c r="N564" s="407"/>
      <c r="O564" s="407"/>
      <c r="P564" s="407"/>
    </row>
    <row r="565">
      <c r="A565" s="407"/>
      <c r="B565" s="407"/>
      <c r="C565" s="407"/>
      <c r="D565" s="407"/>
      <c r="E565" s="407"/>
      <c r="F565" s="409"/>
      <c r="G565" s="407"/>
      <c r="H565" s="407"/>
      <c r="I565" s="409"/>
      <c r="J565" s="407"/>
      <c r="K565" s="407"/>
      <c r="L565" s="407"/>
      <c r="M565" s="407"/>
      <c r="N565" s="407"/>
      <c r="O565" s="407"/>
      <c r="P565" s="407"/>
    </row>
    <row r="566">
      <c r="A566" s="407"/>
      <c r="B566" s="407"/>
      <c r="C566" s="407"/>
      <c r="D566" s="407"/>
      <c r="E566" s="407"/>
      <c r="F566" s="409"/>
      <c r="G566" s="407"/>
      <c r="H566" s="407"/>
      <c r="I566" s="409"/>
      <c r="J566" s="407"/>
      <c r="K566" s="407"/>
      <c r="L566" s="407"/>
      <c r="M566" s="407"/>
      <c r="N566" s="407"/>
      <c r="O566" s="407"/>
      <c r="P566" s="407"/>
    </row>
    <row r="567">
      <c r="A567" s="407"/>
      <c r="B567" s="407"/>
      <c r="C567" s="407"/>
      <c r="D567" s="407"/>
      <c r="E567" s="407"/>
      <c r="F567" s="409"/>
      <c r="G567" s="407"/>
      <c r="H567" s="407"/>
      <c r="I567" s="409"/>
      <c r="J567" s="407"/>
      <c r="K567" s="407"/>
      <c r="L567" s="407"/>
      <c r="M567" s="407"/>
      <c r="N567" s="407"/>
      <c r="O567" s="407"/>
      <c r="P567" s="407"/>
    </row>
    <row r="568">
      <c r="A568" s="407"/>
      <c r="B568" s="407"/>
      <c r="C568" s="407"/>
      <c r="D568" s="407"/>
      <c r="E568" s="407"/>
      <c r="F568" s="409"/>
      <c r="G568" s="407"/>
      <c r="H568" s="407"/>
      <c r="I568" s="409"/>
      <c r="J568" s="407"/>
      <c r="K568" s="407"/>
      <c r="L568" s="407"/>
      <c r="M568" s="407"/>
      <c r="N568" s="407"/>
      <c r="O568" s="407"/>
      <c r="P568" s="407"/>
    </row>
    <row r="569">
      <c r="A569" s="407"/>
      <c r="B569" s="407"/>
      <c r="C569" s="407"/>
      <c r="D569" s="407"/>
      <c r="E569" s="407"/>
      <c r="F569" s="409"/>
      <c r="G569" s="407"/>
      <c r="H569" s="407"/>
      <c r="I569" s="409"/>
      <c r="J569" s="407"/>
      <c r="K569" s="407"/>
      <c r="L569" s="407"/>
      <c r="M569" s="407"/>
      <c r="N569" s="407"/>
      <c r="O569" s="407"/>
      <c r="P569" s="407"/>
    </row>
    <row r="570">
      <c r="A570" s="407"/>
      <c r="B570" s="407"/>
      <c r="C570" s="407"/>
      <c r="D570" s="407"/>
      <c r="E570" s="407"/>
      <c r="F570" s="409"/>
      <c r="G570" s="407"/>
      <c r="H570" s="407"/>
      <c r="I570" s="409"/>
      <c r="J570" s="407"/>
      <c r="K570" s="407"/>
      <c r="L570" s="407"/>
      <c r="M570" s="407"/>
      <c r="N570" s="407"/>
      <c r="O570" s="407"/>
      <c r="P570" s="407"/>
    </row>
    <row r="571">
      <c r="A571" s="407"/>
      <c r="B571" s="407"/>
      <c r="C571" s="407"/>
      <c r="D571" s="407"/>
      <c r="E571" s="407"/>
      <c r="F571" s="409"/>
      <c r="G571" s="407"/>
      <c r="H571" s="407"/>
      <c r="I571" s="409"/>
      <c r="J571" s="407"/>
      <c r="K571" s="407"/>
      <c r="L571" s="407"/>
      <c r="M571" s="407"/>
      <c r="N571" s="407"/>
      <c r="O571" s="407"/>
      <c r="P571" s="407"/>
    </row>
    <row r="572">
      <c r="A572" s="407"/>
      <c r="B572" s="407"/>
      <c r="C572" s="407"/>
      <c r="D572" s="407"/>
      <c r="E572" s="407"/>
      <c r="F572" s="409"/>
      <c r="G572" s="407"/>
      <c r="H572" s="407"/>
      <c r="I572" s="409"/>
      <c r="J572" s="407"/>
      <c r="K572" s="407"/>
      <c r="L572" s="407"/>
      <c r="M572" s="407"/>
      <c r="N572" s="407"/>
      <c r="O572" s="407"/>
      <c r="P572" s="407"/>
    </row>
    <row r="573">
      <c r="A573" s="407"/>
      <c r="B573" s="407"/>
      <c r="C573" s="407"/>
      <c r="D573" s="407"/>
      <c r="E573" s="407"/>
      <c r="F573" s="409"/>
      <c r="G573" s="407"/>
      <c r="H573" s="407"/>
      <c r="I573" s="409"/>
      <c r="J573" s="407"/>
      <c r="K573" s="407"/>
      <c r="L573" s="407"/>
      <c r="M573" s="407"/>
      <c r="N573" s="407"/>
      <c r="O573" s="407"/>
      <c r="P573" s="407"/>
    </row>
    <row r="574">
      <c r="A574" s="407"/>
      <c r="B574" s="407"/>
      <c r="C574" s="407"/>
      <c r="D574" s="407"/>
      <c r="E574" s="407"/>
      <c r="F574" s="409"/>
      <c r="G574" s="407"/>
      <c r="H574" s="407"/>
      <c r="I574" s="409"/>
      <c r="J574" s="407"/>
      <c r="K574" s="407"/>
      <c r="L574" s="407"/>
      <c r="M574" s="407"/>
      <c r="N574" s="407"/>
      <c r="O574" s="407"/>
      <c r="P574" s="407"/>
    </row>
    <row r="575">
      <c r="A575" s="407"/>
      <c r="B575" s="407"/>
      <c r="C575" s="407"/>
      <c r="D575" s="407"/>
      <c r="E575" s="407"/>
      <c r="F575" s="409"/>
      <c r="G575" s="407"/>
      <c r="H575" s="407"/>
      <c r="I575" s="409"/>
      <c r="J575" s="407"/>
      <c r="K575" s="407"/>
      <c r="L575" s="407"/>
      <c r="M575" s="407"/>
      <c r="N575" s="407"/>
      <c r="O575" s="407"/>
      <c r="P575" s="407"/>
    </row>
    <row r="576">
      <c r="A576" s="407"/>
      <c r="B576" s="407"/>
      <c r="C576" s="407"/>
      <c r="D576" s="407"/>
      <c r="E576" s="407"/>
      <c r="F576" s="409"/>
      <c r="G576" s="407"/>
      <c r="H576" s="407"/>
      <c r="I576" s="409"/>
      <c r="J576" s="407"/>
      <c r="K576" s="407"/>
      <c r="L576" s="407"/>
      <c r="M576" s="407"/>
      <c r="N576" s="407"/>
      <c r="O576" s="407"/>
      <c r="P576" s="407"/>
    </row>
    <row r="577">
      <c r="A577" s="407"/>
      <c r="B577" s="407"/>
      <c r="C577" s="407"/>
      <c r="D577" s="407"/>
      <c r="E577" s="407"/>
      <c r="F577" s="409"/>
      <c r="G577" s="407"/>
      <c r="H577" s="407"/>
      <c r="I577" s="409"/>
      <c r="J577" s="407"/>
      <c r="K577" s="407"/>
      <c r="L577" s="407"/>
      <c r="M577" s="407"/>
      <c r="N577" s="407"/>
      <c r="O577" s="407"/>
      <c r="P577" s="407"/>
    </row>
    <row r="578">
      <c r="A578" s="407"/>
      <c r="B578" s="407"/>
      <c r="C578" s="407"/>
      <c r="D578" s="407"/>
      <c r="E578" s="407"/>
      <c r="F578" s="409"/>
      <c r="G578" s="407"/>
      <c r="H578" s="407"/>
      <c r="I578" s="409"/>
      <c r="J578" s="407"/>
      <c r="K578" s="407"/>
      <c r="L578" s="407"/>
      <c r="M578" s="407"/>
      <c r="N578" s="407"/>
      <c r="O578" s="407"/>
      <c r="P578" s="407"/>
    </row>
    <row r="579">
      <c r="A579" s="407"/>
      <c r="B579" s="407"/>
      <c r="C579" s="407"/>
      <c r="D579" s="407"/>
      <c r="E579" s="407"/>
      <c r="F579" s="409"/>
      <c r="G579" s="407"/>
      <c r="H579" s="407"/>
      <c r="I579" s="409"/>
      <c r="J579" s="407"/>
      <c r="K579" s="407"/>
      <c r="L579" s="407"/>
      <c r="M579" s="407"/>
      <c r="N579" s="407"/>
      <c r="O579" s="407"/>
      <c r="P579" s="407"/>
    </row>
    <row r="580">
      <c r="A580" s="407"/>
      <c r="B580" s="407"/>
      <c r="C580" s="407"/>
      <c r="D580" s="407"/>
      <c r="E580" s="407"/>
      <c r="F580" s="409"/>
      <c r="G580" s="407"/>
      <c r="H580" s="407"/>
      <c r="I580" s="409"/>
      <c r="J580" s="407"/>
      <c r="K580" s="407"/>
      <c r="L580" s="407"/>
      <c r="M580" s="407"/>
      <c r="N580" s="407"/>
      <c r="O580" s="407"/>
      <c r="P580" s="407"/>
    </row>
    <row r="581">
      <c r="A581" s="407"/>
      <c r="B581" s="407"/>
      <c r="C581" s="407"/>
      <c r="D581" s="407"/>
      <c r="E581" s="407"/>
      <c r="F581" s="409"/>
      <c r="G581" s="407"/>
      <c r="H581" s="407"/>
      <c r="I581" s="409"/>
      <c r="J581" s="407"/>
      <c r="K581" s="407"/>
      <c r="L581" s="407"/>
      <c r="M581" s="407"/>
      <c r="N581" s="407"/>
      <c r="O581" s="407"/>
      <c r="P581" s="407"/>
    </row>
    <row r="582">
      <c r="A582" s="407"/>
      <c r="B582" s="407"/>
      <c r="C582" s="407"/>
      <c r="D582" s="407"/>
      <c r="E582" s="407"/>
      <c r="F582" s="409"/>
      <c r="G582" s="407"/>
      <c r="H582" s="407"/>
      <c r="I582" s="409"/>
      <c r="J582" s="407"/>
      <c r="K582" s="407"/>
      <c r="L582" s="407"/>
      <c r="M582" s="407"/>
      <c r="N582" s="407"/>
      <c r="O582" s="407"/>
      <c r="P582" s="407"/>
    </row>
    <row r="583">
      <c r="A583" s="407"/>
      <c r="B583" s="407"/>
      <c r="C583" s="407"/>
      <c r="D583" s="407"/>
      <c r="E583" s="407"/>
      <c r="F583" s="409"/>
      <c r="G583" s="407"/>
      <c r="H583" s="407"/>
      <c r="I583" s="409"/>
      <c r="J583" s="407"/>
      <c r="K583" s="407"/>
      <c r="L583" s="407"/>
      <c r="M583" s="407"/>
      <c r="N583" s="407"/>
      <c r="O583" s="407"/>
      <c r="P583" s="407"/>
    </row>
    <row r="584">
      <c r="A584" s="407"/>
      <c r="B584" s="407"/>
      <c r="C584" s="407"/>
      <c r="D584" s="407"/>
      <c r="E584" s="407"/>
      <c r="F584" s="409"/>
      <c r="G584" s="407"/>
      <c r="H584" s="407"/>
      <c r="I584" s="409"/>
      <c r="J584" s="407"/>
      <c r="K584" s="407"/>
      <c r="L584" s="407"/>
      <c r="M584" s="407"/>
      <c r="N584" s="407"/>
      <c r="O584" s="407"/>
      <c r="P584" s="407"/>
    </row>
    <row r="585">
      <c r="A585" s="407"/>
      <c r="B585" s="407"/>
      <c r="C585" s="407"/>
      <c r="D585" s="407"/>
      <c r="E585" s="407"/>
      <c r="F585" s="409"/>
      <c r="G585" s="407"/>
      <c r="H585" s="407"/>
      <c r="I585" s="409"/>
      <c r="J585" s="407"/>
      <c r="K585" s="407"/>
      <c r="L585" s="407"/>
      <c r="M585" s="407"/>
      <c r="N585" s="407"/>
      <c r="O585" s="407"/>
      <c r="P585" s="407"/>
    </row>
    <row r="586">
      <c r="A586" s="407"/>
      <c r="B586" s="407"/>
      <c r="C586" s="407"/>
      <c r="D586" s="407"/>
      <c r="E586" s="407"/>
      <c r="F586" s="409"/>
      <c r="G586" s="407"/>
      <c r="H586" s="407"/>
      <c r="I586" s="409"/>
      <c r="J586" s="407"/>
      <c r="K586" s="407"/>
      <c r="L586" s="407"/>
      <c r="M586" s="407"/>
      <c r="N586" s="407"/>
      <c r="O586" s="407"/>
      <c r="P586" s="407"/>
    </row>
    <row r="587">
      <c r="A587" s="407"/>
      <c r="B587" s="407"/>
      <c r="C587" s="407"/>
      <c r="D587" s="407"/>
      <c r="E587" s="407"/>
      <c r="F587" s="409"/>
      <c r="G587" s="407"/>
      <c r="H587" s="407"/>
      <c r="I587" s="409"/>
      <c r="J587" s="407"/>
      <c r="K587" s="407"/>
      <c r="L587" s="407"/>
      <c r="M587" s="407"/>
      <c r="N587" s="407"/>
      <c r="O587" s="407"/>
      <c r="P587" s="407"/>
    </row>
    <row r="588">
      <c r="A588" s="407"/>
      <c r="B588" s="407"/>
      <c r="C588" s="407"/>
      <c r="D588" s="407"/>
      <c r="E588" s="407"/>
      <c r="F588" s="409"/>
      <c r="G588" s="407"/>
      <c r="H588" s="407"/>
      <c r="I588" s="409"/>
      <c r="J588" s="407"/>
      <c r="K588" s="407"/>
      <c r="L588" s="407"/>
      <c r="M588" s="407"/>
      <c r="N588" s="407"/>
      <c r="O588" s="407"/>
      <c r="P588" s="407"/>
    </row>
    <row r="589">
      <c r="A589" s="407"/>
      <c r="B589" s="407"/>
      <c r="C589" s="407"/>
      <c r="D589" s="407"/>
      <c r="E589" s="407"/>
      <c r="F589" s="409"/>
      <c r="G589" s="407"/>
      <c r="H589" s="407"/>
      <c r="I589" s="409"/>
      <c r="J589" s="407"/>
      <c r="K589" s="407"/>
      <c r="L589" s="407"/>
      <c r="M589" s="407"/>
      <c r="N589" s="407"/>
      <c r="O589" s="407"/>
      <c r="P589" s="407"/>
    </row>
    <row r="590">
      <c r="A590" s="407"/>
      <c r="B590" s="407"/>
      <c r="C590" s="407"/>
      <c r="D590" s="407"/>
      <c r="E590" s="407"/>
      <c r="F590" s="409"/>
      <c r="G590" s="407"/>
      <c r="H590" s="407"/>
      <c r="I590" s="409"/>
      <c r="J590" s="407"/>
      <c r="K590" s="407"/>
      <c r="L590" s="407"/>
      <c r="M590" s="407"/>
      <c r="N590" s="407"/>
      <c r="O590" s="407"/>
      <c r="P590" s="407"/>
    </row>
    <row r="591">
      <c r="A591" s="407"/>
      <c r="B591" s="407"/>
      <c r="C591" s="407"/>
      <c r="D591" s="407"/>
      <c r="E591" s="407"/>
      <c r="F591" s="409"/>
      <c r="G591" s="407"/>
      <c r="H591" s="407"/>
      <c r="I591" s="409"/>
      <c r="J591" s="407"/>
      <c r="K591" s="407"/>
      <c r="L591" s="407"/>
      <c r="M591" s="407"/>
      <c r="N591" s="407"/>
      <c r="O591" s="407"/>
      <c r="P591" s="407"/>
    </row>
    <row r="592">
      <c r="A592" s="407"/>
      <c r="B592" s="407"/>
      <c r="C592" s="407"/>
      <c r="D592" s="407"/>
      <c r="E592" s="407"/>
      <c r="F592" s="409"/>
      <c r="G592" s="407"/>
      <c r="H592" s="407"/>
      <c r="I592" s="409"/>
      <c r="J592" s="407"/>
      <c r="K592" s="407"/>
      <c r="L592" s="407"/>
      <c r="M592" s="407"/>
      <c r="N592" s="407"/>
      <c r="O592" s="407"/>
      <c r="P592" s="407"/>
    </row>
    <row r="593">
      <c r="A593" s="407"/>
      <c r="B593" s="407"/>
      <c r="C593" s="407"/>
      <c r="D593" s="407"/>
      <c r="E593" s="407"/>
      <c r="F593" s="409"/>
      <c r="G593" s="407"/>
      <c r="H593" s="407"/>
      <c r="I593" s="409"/>
      <c r="J593" s="407"/>
      <c r="K593" s="407"/>
      <c r="L593" s="407"/>
      <c r="M593" s="407"/>
      <c r="N593" s="407"/>
      <c r="O593" s="407"/>
      <c r="P593" s="407"/>
    </row>
    <row r="594">
      <c r="A594" s="407"/>
      <c r="B594" s="407"/>
      <c r="C594" s="407"/>
      <c r="D594" s="407"/>
      <c r="E594" s="407"/>
      <c r="F594" s="409"/>
      <c r="G594" s="407"/>
      <c r="H594" s="407"/>
      <c r="I594" s="409"/>
      <c r="J594" s="407"/>
      <c r="K594" s="407"/>
      <c r="L594" s="407"/>
      <c r="M594" s="407"/>
      <c r="N594" s="407"/>
      <c r="O594" s="407"/>
      <c r="P594" s="407"/>
    </row>
    <row r="595">
      <c r="A595" s="407"/>
      <c r="B595" s="407"/>
      <c r="C595" s="407"/>
      <c r="D595" s="407"/>
      <c r="E595" s="407"/>
      <c r="F595" s="409"/>
      <c r="G595" s="407"/>
      <c r="H595" s="407"/>
      <c r="I595" s="409"/>
      <c r="J595" s="407"/>
      <c r="K595" s="407"/>
      <c r="L595" s="407"/>
      <c r="M595" s="407"/>
      <c r="N595" s="407"/>
      <c r="O595" s="407"/>
      <c r="P595" s="407"/>
    </row>
    <row r="596">
      <c r="A596" s="407"/>
      <c r="B596" s="407"/>
      <c r="C596" s="407"/>
      <c r="D596" s="407"/>
      <c r="E596" s="407"/>
      <c r="F596" s="409"/>
      <c r="G596" s="407"/>
      <c r="H596" s="407"/>
      <c r="I596" s="409"/>
      <c r="J596" s="407"/>
      <c r="K596" s="407"/>
      <c r="L596" s="407"/>
      <c r="M596" s="407"/>
      <c r="N596" s="407"/>
      <c r="O596" s="407"/>
      <c r="P596" s="407"/>
    </row>
    <row r="597">
      <c r="A597" s="407"/>
      <c r="B597" s="407"/>
      <c r="C597" s="407"/>
      <c r="D597" s="407"/>
      <c r="E597" s="407"/>
      <c r="F597" s="409"/>
      <c r="G597" s="407"/>
      <c r="H597" s="407"/>
      <c r="I597" s="409"/>
      <c r="J597" s="407"/>
      <c r="K597" s="407"/>
      <c r="L597" s="407"/>
      <c r="M597" s="407"/>
      <c r="N597" s="407"/>
      <c r="O597" s="407"/>
      <c r="P597" s="407"/>
    </row>
    <row r="598">
      <c r="A598" s="407"/>
      <c r="B598" s="407"/>
      <c r="C598" s="407"/>
      <c r="D598" s="407"/>
      <c r="E598" s="407"/>
      <c r="F598" s="409"/>
      <c r="G598" s="407"/>
      <c r="H598" s="407"/>
      <c r="I598" s="409"/>
      <c r="J598" s="407"/>
      <c r="K598" s="407"/>
      <c r="L598" s="407"/>
      <c r="M598" s="407"/>
      <c r="N598" s="407"/>
      <c r="O598" s="407"/>
      <c r="P598" s="407"/>
    </row>
    <row r="599">
      <c r="A599" s="407"/>
      <c r="B599" s="407"/>
      <c r="C599" s="407"/>
      <c r="D599" s="407"/>
      <c r="E599" s="407"/>
      <c r="F599" s="409"/>
      <c r="G599" s="407"/>
      <c r="H599" s="407"/>
      <c r="I599" s="409"/>
      <c r="J599" s="407"/>
      <c r="K599" s="407"/>
      <c r="L599" s="407"/>
      <c r="M599" s="407"/>
      <c r="N599" s="407"/>
      <c r="O599" s="407"/>
      <c r="P599" s="407"/>
    </row>
    <row r="600">
      <c r="A600" s="407"/>
      <c r="B600" s="407"/>
      <c r="C600" s="407"/>
      <c r="D600" s="407"/>
      <c r="E600" s="407"/>
      <c r="F600" s="409"/>
      <c r="G600" s="407"/>
      <c r="H600" s="407"/>
      <c r="I600" s="409"/>
      <c r="J600" s="407"/>
      <c r="K600" s="407"/>
      <c r="L600" s="407"/>
      <c r="M600" s="407"/>
      <c r="N600" s="407"/>
      <c r="O600" s="407"/>
      <c r="P600" s="407"/>
    </row>
    <row r="601">
      <c r="A601" s="407"/>
      <c r="B601" s="407"/>
      <c r="C601" s="407"/>
      <c r="D601" s="407"/>
      <c r="E601" s="407"/>
      <c r="F601" s="409"/>
      <c r="G601" s="407"/>
      <c r="H601" s="407"/>
      <c r="I601" s="409"/>
      <c r="J601" s="407"/>
      <c r="K601" s="407"/>
      <c r="L601" s="407"/>
      <c r="M601" s="407"/>
      <c r="N601" s="407"/>
      <c r="O601" s="407"/>
      <c r="P601" s="407"/>
    </row>
    <row r="602">
      <c r="A602" s="407"/>
      <c r="B602" s="407"/>
      <c r="C602" s="407"/>
      <c r="D602" s="407"/>
      <c r="E602" s="407"/>
      <c r="F602" s="409"/>
      <c r="G602" s="407"/>
      <c r="H602" s="407"/>
      <c r="I602" s="409"/>
      <c r="J602" s="407"/>
      <c r="K602" s="407"/>
      <c r="L602" s="407"/>
      <c r="M602" s="407"/>
      <c r="N602" s="407"/>
      <c r="O602" s="407"/>
      <c r="P602" s="407"/>
    </row>
    <row r="603">
      <c r="A603" s="407"/>
      <c r="B603" s="407"/>
      <c r="C603" s="407"/>
      <c r="D603" s="407"/>
      <c r="E603" s="407"/>
      <c r="F603" s="409"/>
      <c r="G603" s="407"/>
      <c r="H603" s="407"/>
      <c r="I603" s="409"/>
      <c r="J603" s="407"/>
      <c r="K603" s="407"/>
      <c r="L603" s="407"/>
      <c r="M603" s="407"/>
      <c r="N603" s="407"/>
      <c r="O603" s="407"/>
      <c r="P603" s="407"/>
    </row>
    <row r="604">
      <c r="A604" s="407"/>
      <c r="B604" s="407"/>
      <c r="C604" s="407"/>
      <c r="D604" s="407"/>
      <c r="E604" s="407"/>
      <c r="F604" s="409"/>
      <c r="G604" s="407"/>
      <c r="H604" s="407"/>
      <c r="I604" s="409"/>
      <c r="J604" s="407"/>
      <c r="K604" s="407"/>
      <c r="L604" s="407"/>
      <c r="M604" s="407"/>
      <c r="N604" s="407"/>
      <c r="O604" s="407"/>
      <c r="P604" s="407"/>
    </row>
    <row r="605">
      <c r="A605" s="407"/>
      <c r="B605" s="407"/>
      <c r="C605" s="407"/>
      <c r="D605" s="407"/>
      <c r="E605" s="407"/>
      <c r="F605" s="409"/>
      <c r="G605" s="407"/>
      <c r="H605" s="407"/>
      <c r="I605" s="409"/>
      <c r="J605" s="407"/>
      <c r="K605" s="407"/>
      <c r="L605" s="407"/>
      <c r="M605" s="407"/>
      <c r="N605" s="407"/>
      <c r="O605" s="407"/>
      <c r="P605" s="407"/>
    </row>
    <row r="606">
      <c r="A606" s="407"/>
      <c r="B606" s="407"/>
      <c r="C606" s="407"/>
      <c r="D606" s="407"/>
      <c r="E606" s="407"/>
      <c r="F606" s="409"/>
      <c r="G606" s="407"/>
      <c r="H606" s="407"/>
      <c r="I606" s="409"/>
      <c r="J606" s="407"/>
      <c r="K606" s="407"/>
      <c r="L606" s="407"/>
      <c r="M606" s="407"/>
      <c r="N606" s="407"/>
      <c r="O606" s="407"/>
      <c r="P606" s="407"/>
    </row>
    <row r="607">
      <c r="A607" s="407"/>
      <c r="B607" s="407"/>
      <c r="C607" s="407"/>
      <c r="D607" s="407"/>
      <c r="E607" s="407"/>
      <c r="F607" s="409"/>
      <c r="G607" s="407"/>
      <c r="H607" s="407"/>
      <c r="I607" s="409"/>
      <c r="J607" s="407"/>
      <c r="K607" s="407"/>
      <c r="L607" s="407"/>
      <c r="M607" s="407"/>
      <c r="N607" s="407"/>
      <c r="O607" s="407"/>
      <c r="P607" s="407"/>
    </row>
    <row r="608">
      <c r="A608" s="407"/>
      <c r="B608" s="407"/>
      <c r="C608" s="407"/>
      <c r="D608" s="407"/>
      <c r="E608" s="407"/>
      <c r="F608" s="409"/>
      <c r="G608" s="407"/>
      <c r="H608" s="407"/>
      <c r="I608" s="409"/>
      <c r="J608" s="407"/>
      <c r="K608" s="407"/>
      <c r="L608" s="407"/>
      <c r="M608" s="407"/>
      <c r="N608" s="407"/>
      <c r="O608" s="407"/>
      <c r="P608" s="407"/>
    </row>
    <row r="609">
      <c r="A609" s="407"/>
      <c r="B609" s="407"/>
      <c r="C609" s="407"/>
      <c r="D609" s="407"/>
      <c r="E609" s="407"/>
      <c r="F609" s="409"/>
      <c r="G609" s="407"/>
      <c r="H609" s="407"/>
      <c r="I609" s="409"/>
      <c r="J609" s="407"/>
      <c r="K609" s="407"/>
      <c r="L609" s="407"/>
      <c r="M609" s="407"/>
      <c r="N609" s="407"/>
      <c r="O609" s="407"/>
      <c r="P609" s="407"/>
    </row>
    <row r="610">
      <c r="A610" s="407"/>
      <c r="B610" s="407"/>
      <c r="C610" s="407"/>
      <c r="D610" s="407"/>
      <c r="E610" s="407"/>
      <c r="F610" s="409"/>
      <c r="G610" s="407"/>
      <c r="H610" s="407"/>
      <c r="I610" s="409"/>
      <c r="J610" s="407"/>
      <c r="K610" s="407"/>
      <c r="L610" s="407"/>
      <c r="M610" s="407"/>
      <c r="N610" s="407"/>
      <c r="O610" s="407"/>
      <c r="P610" s="407"/>
    </row>
    <row r="611">
      <c r="A611" s="407"/>
      <c r="B611" s="407"/>
      <c r="C611" s="407"/>
      <c r="D611" s="407"/>
      <c r="E611" s="407"/>
      <c r="F611" s="409"/>
      <c r="G611" s="407"/>
      <c r="H611" s="407"/>
      <c r="I611" s="409"/>
      <c r="J611" s="407"/>
      <c r="K611" s="407"/>
      <c r="L611" s="407"/>
      <c r="M611" s="407"/>
      <c r="N611" s="407"/>
      <c r="O611" s="407"/>
      <c r="P611" s="407"/>
    </row>
    <row r="612">
      <c r="A612" s="407"/>
      <c r="B612" s="407"/>
      <c r="C612" s="407"/>
      <c r="D612" s="407"/>
      <c r="E612" s="407"/>
      <c r="F612" s="409"/>
      <c r="G612" s="407"/>
      <c r="H612" s="407"/>
      <c r="I612" s="409"/>
      <c r="J612" s="407"/>
      <c r="K612" s="407"/>
      <c r="L612" s="407"/>
      <c r="M612" s="407"/>
      <c r="N612" s="407"/>
      <c r="O612" s="407"/>
      <c r="P612" s="407"/>
    </row>
    <row r="613">
      <c r="A613" s="407"/>
      <c r="B613" s="407"/>
      <c r="C613" s="407"/>
      <c r="D613" s="407"/>
      <c r="E613" s="407"/>
      <c r="F613" s="409"/>
      <c r="G613" s="407"/>
      <c r="H613" s="407"/>
      <c r="I613" s="409"/>
      <c r="J613" s="407"/>
      <c r="K613" s="407"/>
      <c r="L613" s="407"/>
      <c r="M613" s="407"/>
      <c r="N613" s="407"/>
      <c r="O613" s="407"/>
      <c r="P613" s="407"/>
    </row>
    <row r="614">
      <c r="A614" s="407"/>
      <c r="B614" s="407"/>
      <c r="C614" s="407"/>
      <c r="D614" s="407"/>
      <c r="E614" s="407"/>
      <c r="F614" s="409"/>
      <c r="G614" s="407"/>
      <c r="H614" s="407"/>
      <c r="I614" s="409"/>
      <c r="J614" s="407"/>
      <c r="K614" s="407"/>
      <c r="L614" s="407"/>
      <c r="M614" s="407"/>
      <c r="N614" s="407"/>
      <c r="O614" s="407"/>
      <c r="P614" s="407"/>
    </row>
    <row r="615">
      <c r="A615" s="407"/>
      <c r="B615" s="407"/>
      <c r="C615" s="407"/>
      <c r="D615" s="407"/>
      <c r="E615" s="407"/>
      <c r="F615" s="409"/>
      <c r="G615" s="407"/>
      <c r="H615" s="407"/>
      <c r="I615" s="409"/>
      <c r="J615" s="407"/>
      <c r="K615" s="407"/>
      <c r="L615" s="407"/>
      <c r="M615" s="407"/>
      <c r="N615" s="407"/>
      <c r="O615" s="407"/>
      <c r="P615" s="407"/>
    </row>
    <row r="616">
      <c r="A616" s="407"/>
      <c r="B616" s="407"/>
      <c r="C616" s="407"/>
      <c r="D616" s="407"/>
      <c r="E616" s="407"/>
      <c r="F616" s="409"/>
      <c r="G616" s="407"/>
      <c r="H616" s="407"/>
      <c r="I616" s="409"/>
      <c r="J616" s="407"/>
      <c r="K616" s="407"/>
      <c r="L616" s="407"/>
      <c r="M616" s="407"/>
      <c r="N616" s="407"/>
      <c r="O616" s="407"/>
      <c r="P616" s="407"/>
    </row>
    <row r="617">
      <c r="A617" s="407"/>
      <c r="B617" s="407"/>
      <c r="C617" s="407"/>
      <c r="D617" s="407"/>
      <c r="E617" s="407"/>
      <c r="F617" s="409"/>
      <c r="G617" s="407"/>
      <c r="H617" s="407"/>
      <c r="I617" s="409"/>
      <c r="J617" s="407"/>
      <c r="K617" s="407"/>
      <c r="L617" s="407"/>
      <c r="M617" s="407"/>
      <c r="N617" s="407"/>
      <c r="O617" s="407"/>
      <c r="P617" s="407"/>
    </row>
    <row r="618">
      <c r="A618" s="407"/>
      <c r="B618" s="407"/>
      <c r="C618" s="407"/>
      <c r="D618" s="407"/>
      <c r="E618" s="407"/>
      <c r="F618" s="409"/>
      <c r="G618" s="407"/>
      <c r="H618" s="407"/>
      <c r="I618" s="409"/>
      <c r="J618" s="407"/>
      <c r="K618" s="407"/>
      <c r="L618" s="407"/>
      <c r="M618" s="407"/>
      <c r="N618" s="407"/>
      <c r="O618" s="407"/>
      <c r="P618" s="407"/>
    </row>
    <row r="619">
      <c r="A619" s="407"/>
      <c r="B619" s="407"/>
      <c r="C619" s="407"/>
      <c r="D619" s="407"/>
      <c r="E619" s="407"/>
      <c r="F619" s="409"/>
      <c r="G619" s="407"/>
      <c r="H619" s="407"/>
      <c r="I619" s="409"/>
      <c r="J619" s="407"/>
      <c r="K619" s="407"/>
      <c r="L619" s="407"/>
      <c r="M619" s="407"/>
      <c r="N619" s="407"/>
      <c r="O619" s="407"/>
      <c r="P619" s="407"/>
    </row>
    <row r="620">
      <c r="A620" s="407"/>
      <c r="B620" s="407"/>
      <c r="C620" s="407"/>
      <c r="D620" s="407"/>
      <c r="E620" s="407"/>
      <c r="F620" s="409"/>
      <c r="G620" s="407"/>
      <c r="H620" s="407"/>
      <c r="I620" s="409"/>
      <c r="J620" s="407"/>
      <c r="K620" s="407"/>
      <c r="L620" s="407"/>
      <c r="M620" s="407"/>
      <c r="N620" s="407"/>
      <c r="O620" s="407"/>
      <c r="P620" s="407"/>
    </row>
    <row r="621">
      <c r="A621" s="407"/>
      <c r="B621" s="407"/>
      <c r="C621" s="407"/>
      <c r="D621" s="407"/>
      <c r="E621" s="407"/>
      <c r="F621" s="409"/>
      <c r="G621" s="407"/>
      <c r="H621" s="407"/>
      <c r="I621" s="409"/>
      <c r="J621" s="407"/>
      <c r="K621" s="407"/>
      <c r="L621" s="407"/>
      <c r="M621" s="407"/>
      <c r="N621" s="407"/>
      <c r="O621" s="407"/>
      <c r="P621" s="407"/>
    </row>
    <row r="622">
      <c r="A622" s="407"/>
      <c r="B622" s="407"/>
      <c r="C622" s="407"/>
      <c r="D622" s="407"/>
      <c r="E622" s="407"/>
      <c r="F622" s="409"/>
      <c r="G622" s="407"/>
      <c r="H622" s="407"/>
      <c r="I622" s="409"/>
      <c r="J622" s="407"/>
      <c r="K622" s="407"/>
      <c r="L622" s="407"/>
      <c r="M622" s="407"/>
      <c r="N622" s="407"/>
      <c r="O622" s="407"/>
      <c r="P622" s="407"/>
    </row>
    <row r="623">
      <c r="A623" s="407"/>
      <c r="B623" s="407"/>
      <c r="C623" s="407"/>
      <c r="D623" s="407"/>
      <c r="E623" s="407"/>
      <c r="F623" s="409"/>
      <c r="G623" s="407"/>
      <c r="H623" s="407"/>
      <c r="I623" s="409"/>
      <c r="J623" s="407"/>
      <c r="K623" s="407"/>
      <c r="L623" s="407"/>
      <c r="M623" s="407"/>
      <c r="N623" s="407"/>
      <c r="O623" s="407"/>
      <c r="P623" s="407"/>
    </row>
    <row r="624">
      <c r="A624" s="407"/>
      <c r="B624" s="407"/>
      <c r="C624" s="407"/>
      <c r="D624" s="407"/>
      <c r="E624" s="407"/>
      <c r="F624" s="409"/>
      <c r="G624" s="407"/>
      <c r="H624" s="407"/>
      <c r="I624" s="409"/>
      <c r="J624" s="407"/>
      <c r="K624" s="407"/>
      <c r="L624" s="407"/>
      <c r="M624" s="407"/>
      <c r="N624" s="407"/>
      <c r="O624" s="407"/>
      <c r="P624" s="407"/>
    </row>
    <row r="625">
      <c r="A625" s="407"/>
      <c r="B625" s="407"/>
      <c r="C625" s="407"/>
      <c r="D625" s="407"/>
      <c r="E625" s="407"/>
      <c r="F625" s="409"/>
      <c r="G625" s="407"/>
      <c r="H625" s="407"/>
      <c r="I625" s="409"/>
      <c r="J625" s="407"/>
      <c r="K625" s="407"/>
      <c r="L625" s="407"/>
      <c r="M625" s="407"/>
      <c r="N625" s="407"/>
      <c r="O625" s="407"/>
      <c r="P625" s="407"/>
    </row>
    <row r="626">
      <c r="A626" s="407"/>
      <c r="B626" s="407"/>
      <c r="C626" s="407"/>
      <c r="D626" s="407"/>
      <c r="E626" s="407"/>
      <c r="F626" s="409"/>
      <c r="G626" s="407"/>
      <c r="H626" s="407"/>
      <c r="I626" s="409"/>
      <c r="J626" s="407"/>
      <c r="K626" s="407"/>
      <c r="L626" s="407"/>
      <c r="M626" s="407"/>
      <c r="N626" s="407"/>
      <c r="O626" s="407"/>
      <c r="P626" s="407"/>
    </row>
    <row r="627">
      <c r="A627" s="407"/>
      <c r="B627" s="407"/>
      <c r="C627" s="407"/>
      <c r="D627" s="407"/>
      <c r="E627" s="407"/>
      <c r="F627" s="409"/>
      <c r="G627" s="407"/>
      <c r="H627" s="407"/>
      <c r="I627" s="409"/>
      <c r="J627" s="407"/>
      <c r="K627" s="407"/>
      <c r="L627" s="407"/>
      <c r="M627" s="407"/>
      <c r="N627" s="407"/>
      <c r="O627" s="407"/>
      <c r="P627" s="407"/>
    </row>
    <row r="628">
      <c r="A628" s="407"/>
      <c r="B628" s="407"/>
      <c r="C628" s="407"/>
      <c r="D628" s="407"/>
      <c r="E628" s="407"/>
      <c r="F628" s="409"/>
      <c r="G628" s="407"/>
      <c r="H628" s="407"/>
      <c r="I628" s="409"/>
      <c r="J628" s="407"/>
      <c r="K628" s="407"/>
      <c r="L628" s="407"/>
      <c r="M628" s="407"/>
      <c r="N628" s="407"/>
      <c r="O628" s="407"/>
      <c r="P628" s="407"/>
    </row>
    <row r="629">
      <c r="A629" s="407"/>
      <c r="B629" s="407"/>
      <c r="C629" s="407"/>
      <c r="D629" s="407"/>
      <c r="E629" s="407"/>
      <c r="F629" s="409"/>
      <c r="G629" s="407"/>
      <c r="H629" s="407"/>
      <c r="I629" s="409"/>
      <c r="J629" s="407"/>
      <c r="K629" s="407"/>
      <c r="L629" s="407"/>
      <c r="M629" s="407"/>
      <c r="N629" s="407"/>
      <c r="O629" s="407"/>
      <c r="P629" s="407"/>
    </row>
    <row r="630">
      <c r="A630" s="407"/>
      <c r="B630" s="407"/>
      <c r="C630" s="407"/>
      <c r="D630" s="407"/>
      <c r="E630" s="407"/>
      <c r="F630" s="409"/>
      <c r="G630" s="407"/>
      <c r="H630" s="407"/>
      <c r="I630" s="409"/>
      <c r="J630" s="407"/>
      <c r="K630" s="407"/>
      <c r="L630" s="407"/>
      <c r="M630" s="407"/>
      <c r="N630" s="407"/>
      <c r="O630" s="407"/>
      <c r="P630" s="407"/>
    </row>
    <row r="631">
      <c r="A631" s="407"/>
      <c r="B631" s="407"/>
      <c r="C631" s="407"/>
      <c r="D631" s="407"/>
      <c r="E631" s="407"/>
      <c r="F631" s="409"/>
      <c r="G631" s="407"/>
      <c r="H631" s="407"/>
      <c r="I631" s="409"/>
      <c r="J631" s="407"/>
      <c r="K631" s="407"/>
      <c r="L631" s="407"/>
      <c r="M631" s="407"/>
      <c r="N631" s="407"/>
      <c r="O631" s="407"/>
      <c r="P631" s="407"/>
    </row>
    <row r="632">
      <c r="A632" s="407"/>
      <c r="B632" s="407"/>
      <c r="C632" s="407"/>
      <c r="D632" s="407"/>
      <c r="E632" s="407"/>
      <c r="F632" s="409"/>
      <c r="G632" s="407"/>
      <c r="H632" s="407"/>
      <c r="I632" s="409"/>
      <c r="J632" s="407"/>
      <c r="K632" s="407"/>
      <c r="L632" s="407"/>
      <c r="M632" s="407"/>
      <c r="N632" s="407"/>
      <c r="O632" s="407"/>
      <c r="P632" s="407"/>
    </row>
    <row r="633">
      <c r="A633" s="407"/>
      <c r="B633" s="407"/>
      <c r="C633" s="407"/>
      <c r="D633" s="407"/>
      <c r="E633" s="407"/>
      <c r="F633" s="409"/>
      <c r="G633" s="407"/>
      <c r="H633" s="407"/>
      <c r="I633" s="409"/>
      <c r="J633" s="407"/>
      <c r="K633" s="407"/>
      <c r="L633" s="407"/>
      <c r="M633" s="407"/>
      <c r="N633" s="407"/>
      <c r="O633" s="407"/>
      <c r="P633" s="407"/>
    </row>
    <row r="634">
      <c r="A634" s="407"/>
      <c r="B634" s="407"/>
      <c r="C634" s="407"/>
      <c r="D634" s="407"/>
      <c r="E634" s="407"/>
      <c r="F634" s="409"/>
      <c r="G634" s="407"/>
      <c r="H634" s="407"/>
      <c r="I634" s="409"/>
      <c r="J634" s="407"/>
      <c r="K634" s="407"/>
      <c r="L634" s="407"/>
      <c r="M634" s="407"/>
      <c r="N634" s="407"/>
      <c r="O634" s="407"/>
      <c r="P634" s="407"/>
    </row>
    <row r="635">
      <c r="A635" s="407"/>
      <c r="B635" s="407"/>
      <c r="C635" s="407"/>
      <c r="D635" s="407"/>
      <c r="E635" s="407"/>
      <c r="F635" s="409"/>
      <c r="G635" s="407"/>
      <c r="H635" s="407"/>
      <c r="I635" s="409"/>
      <c r="J635" s="407"/>
      <c r="K635" s="407"/>
      <c r="L635" s="407"/>
      <c r="M635" s="407"/>
      <c r="N635" s="407"/>
      <c r="O635" s="407"/>
      <c r="P635" s="407"/>
    </row>
    <row r="636">
      <c r="A636" s="407"/>
      <c r="B636" s="407"/>
      <c r="C636" s="407"/>
      <c r="D636" s="407"/>
      <c r="E636" s="407"/>
      <c r="F636" s="409"/>
      <c r="G636" s="407"/>
      <c r="H636" s="407"/>
      <c r="I636" s="409"/>
      <c r="J636" s="407"/>
      <c r="K636" s="407"/>
      <c r="L636" s="407"/>
      <c r="M636" s="407"/>
      <c r="N636" s="407"/>
      <c r="O636" s="407"/>
      <c r="P636" s="407"/>
    </row>
    <row r="637">
      <c r="A637" s="407"/>
      <c r="B637" s="407"/>
      <c r="C637" s="407"/>
      <c r="D637" s="407"/>
      <c r="E637" s="407"/>
      <c r="F637" s="409"/>
      <c r="G637" s="407"/>
      <c r="H637" s="407"/>
      <c r="I637" s="409"/>
      <c r="J637" s="407"/>
      <c r="K637" s="407"/>
      <c r="L637" s="407"/>
      <c r="M637" s="407"/>
      <c r="N637" s="407"/>
      <c r="O637" s="407"/>
      <c r="P637" s="407"/>
    </row>
    <row r="638">
      <c r="A638" s="407"/>
      <c r="B638" s="407"/>
      <c r="C638" s="407"/>
      <c r="D638" s="407"/>
      <c r="E638" s="407"/>
      <c r="F638" s="409"/>
      <c r="G638" s="407"/>
      <c r="H638" s="407"/>
      <c r="I638" s="409"/>
      <c r="J638" s="407"/>
      <c r="K638" s="407"/>
      <c r="L638" s="407"/>
      <c r="M638" s="407"/>
      <c r="N638" s="407"/>
      <c r="O638" s="407"/>
      <c r="P638" s="407"/>
    </row>
    <row r="639">
      <c r="A639" s="407"/>
      <c r="B639" s="407"/>
      <c r="C639" s="407"/>
      <c r="D639" s="407"/>
      <c r="E639" s="407"/>
      <c r="F639" s="409"/>
      <c r="G639" s="407"/>
      <c r="H639" s="407"/>
      <c r="I639" s="409"/>
      <c r="J639" s="407"/>
      <c r="K639" s="407"/>
      <c r="L639" s="407"/>
      <c r="M639" s="407"/>
      <c r="N639" s="407"/>
      <c r="O639" s="407"/>
      <c r="P639" s="407"/>
    </row>
    <row r="640">
      <c r="A640" s="407"/>
      <c r="B640" s="407"/>
      <c r="C640" s="407"/>
      <c r="D640" s="407"/>
      <c r="E640" s="407"/>
      <c r="F640" s="409"/>
      <c r="G640" s="407"/>
      <c r="H640" s="407"/>
      <c r="I640" s="409"/>
      <c r="J640" s="407"/>
      <c r="K640" s="407"/>
      <c r="L640" s="407"/>
      <c r="M640" s="407"/>
      <c r="N640" s="407"/>
      <c r="O640" s="407"/>
      <c r="P640" s="407"/>
    </row>
    <row r="641">
      <c r="A641" s="407"/>
      <c r="B641" s="407"/>
      <c r="C641" s="407"/>
      <c r="D641" s="407"/>
      <c r="E641" s="407"/>
      <c r="F641" s="409"/>
      <c r="G641" s="407"/>
      <c r="H641" s="407"/>
      <c r="I641" s="409"/>
      <c r="J641" s="407"/>
      <c r="K641" s="407"/>
      <c r="L641" s="407"/>
      <c r="M641" s="407"/>
      <c r="N641" s="407"/>
      <c r="O641" s="407"/>
      <c r="P641" s="407"/>
    </row>
    <row r="642">
      <c r="A642" s="407"/>
      <c r="B642" s="407"/>
      <c r="C642" s="407"/>
      <c r="D642" s="407"/>
      <c r="E642" s="407"/>
      <c r="F642" s="409"/>
      <c r="G642" s="407"/>
      <c r="H642" s="407"/>
      <c r="I642" s="409"/>
      <c r="J642" s="407"/>
      <c r="K642" s="407"/>
      <c r="L642" s="407"/>
      <c r="M642" s="407"/>
      <c r="N642" s="407"/>
      <c r="O642" s="407"/>
      <c r="P642" s="407"/>
    </row>
    <row r="643">
      <c r="A643" s="407"/>
      <c r="B643" s="407"/>
      <c r="C643" s="407"/>
      <c r="D643" s="407"/>
      <c r="E643" s="407"/>
      <c r="F643" s="409"/>
      <c r="G643" s="407"/>
      <c r="H643" s="407"/>
      <c r="I643" s="409"/>
      <c r="J643" s="407"/>
      <c r="K643" s="407"/>
      <c r="L643" s="407"/>
      <c r="M643" s="407"/>
      <c r="N643" s="407"/>
      <c r="O643" s="407"/>
      <c r="P643" s="407"/>
    </row>
    <row r="644">
      <c r="A644" s="407"/>
      <c r="B644" s="407"/>
      <c r="C644" s="407"/>
      <c r="D644" s="407"/>
      <c r="E644" s="407"/>
      <c r="F644" s="409"/>
      <c r="G644" s="407"/>
      <c r="H644" s="407"/>
      <c r="I644" s="409"/>
      <c r="J644" s="407"/>
      <c r="K644" s="407"/>
      <c r="L644" s="407"/>
      <c r="M644" s="407"/>
      <c r="N644" s="407"/>
      <c r="O644" s="407"/>
      <c r="P644" s="407"/>
    </row>
    <row r="645">
      <c r="A645" s="407"/>
      <c r="B645" s="407"/>
      <c r="C645" s="407"/>
      <c r="D645" s="407"/>
      <c r="E645" s="407"/>
      <c r="F645" s="409"/>
      <c r="G645" s="407"/>
      <c r="H645" s="407"/>
      <c r="I645" s="409"/>
      <c r="J645" s="407"/>
      <c r="K645" s="407"/>
      <c r="L645" s="407"/>
      <c r="M645" s="407"/>
      <c r="N645" s="407"/>
      <c r="O645" s="407"/>
      <c r="P645" s="407"/>
    </row>
    <row r="646">
      <c r="A646" s="407"/>
      <c r="B646" s="407"/>
      <c r="C646" s="407"/>
      <c r="D646" s="407"/>
      <c r="E646" s="407"/>
      <c r="F646" s="409"/>
      <c r="G646" s="407"/>
      <c r="H646" s="407"/>
      <c r="I646" s="409"/>
      <c r="J646" s="407"/>
      <c r="K646" s="407"/>
      <c r="L646" s="407"/>
      <c r="M646" s="407"/>
      <c r="N646" s="407"/>
      <c r="O646" s="407"/>
      <c r="P646" s="407"/>
    </row>
    <row r="647">
      <c r="A647" s="407"/>
      <c r="B647" s="407"/>
      <c r="C647" s="407"/>
      <c r="D647" s="407"/>
      <c r="E647" s="407"/>
      <c r="F647" s="409"/>
      <c r="G647" s="407"/>
      <c r="H647" s="407"/>
      <c r="I647" s="409"/>
      <c r="J647" s="407"/>
      <c r="K647" s="407"/>
      <c r="L647" s="407"/>
      <c r="M647" s="407"/>
      <c r="N647" s="407"/>
      <c r="O647" s="407"/>
      <c r="P647" s="407"/>
    </row>
    <row r="648">
      <c r="A648" s="407"/>
      <c r="B648" s="407"/>
      <c r="C648" s="407"/>
      <c r="D648" s="407"/>
      <c r="E648" s="407"/>
      <c r="F648" s="409"/>
      <c r="G648" s="407"/>
      <c r="H648" s="407"/>
      <c r="I648" s="409"/>
      <c r="J648" s="407"/>
      <c r="K648" s="407"/>
      <c r="L648" s="407"/>
      <c r="M648" s="407"/>
      <c r="N648" s="407"/>
      <c r="O648" s="407"/>
      <c r="P648" s="407"/>
    </row>
    <row r="649">
      <c r="A649" s="407"/>
      <c r="B649" s="407"/>
      <c r="C649" s="407"/>
      <c r="D649" s="407"/>
      <c r="E649" s="407"/>
      <c r="F649" s="409"/>
      <c r="G649" s="407"/>
      <c r="H649" s="407"/>
      <c r="I649" s="409"/>
      <c r="J649" s="407"/>
      <c r="K649" s="407"/>
      <c r="L649" s="407"/>
      <c r="M649" s="407"/>
      <c r="N649" s="407"/>
      <c r="O649" s="407"/>
      <c r="P649" s="407"/>
    </row>
    <row r="650">
      <c r="A650" s="407"/>
      <c r="B650" s="407"/>
      <c r="C650" s="407"/>
      <c r="D650" s="407"/>
      <c r="E650" s="407"/>
      <c r="F650" s="409"/>
      <c r="G650" s="407"/>
      <c r="H650" s="407"/>
      <c r="I650" s="409"/>
      <c r="J650" s="407"/>
      <c r="K650" s="407"/>
      <c r="L650" s="407"/>
      <c r="M650" s="407"/>
      <c r="N650" s="407"/>
      <c r="O650" s="407"/>
      <c r="P650" s="407"/>
    </row>
    <row r="651">
      <c r="A651" s="407"/>
      <c r="B651" s="407"/>
      <c r="C651" s="407"/>
      <c r="D651" s="407"/>
      <c r="E651" s="407"/>
      <c r="F651" s="409"/>
      <c r="G651" s="407"/>
      <c r="H651" s="407"/>
      <c r="I651" s="409"/>
      <c r="J651" s="407"/>
      <c r="K651" s="407"/>
      <c r="L651" s="407"/>
      <c r="M651" s="407"/>
      <c r="N651" s="407"/>
      <c r="O651" s="407"/>
      <c r="P651" s="407"/>
    </row>
    <row r="652">
      <c r="A652" s="407"/>
      <c r="B652" s="407"/>
      <c r="C652" s="407"/>
      <c r="D652" s="407"/>
      <c r="E652" s="407"/>
      <c r="F652" s="409"/>
      <c r="G652" s="407"/>
      <c r="H652" s="407"/>
      <c r="I652" s="409"/>
      <c r="J652" s="407"/>
      <c r="K652" s="407"/>
      <c r="L652" s="407"/>
      <c r="M652" s="407"/>
      <c r="N652" s="407"/>
      <c r="O652" s="407"/>
      <c r="P652" s="407"/>
    </row>
    <row r="653">
      <c r="A653" s="407"/>
      <c r="B653" s="407"/>
      <c r="C653" s="407"/>
      <c r="D653" s="407"/>
      <c r="E653" s="407"/>
      <c r="F653" s="409"/>
      <c r="G653" s="407"/>
      <c r="H653" s="407"/>
      <c r="I653" s="409"/>
      <c r="J653" s="407"/>
      <c r="K653" s="407"/>
      <c r="L653" s="407"/>
      <c r="M653" s="407"/>
      <c r="N653" s="407"/>
      <c r="O653" s="407"/>
      <c r="P653" s="407"/>
    </row>
    <row r="654">
      <c r="A654" s="407"/>
      <c r="B654" s="407"/>
      <c r="C654" s="407"/>
      <c r="D654" s="407"/>
      <c r="E654" s="407"/>
      <c r="F654" s="409"/>
      <c r="G654" s="407"/>
      <c r="H654" s="407"/>
      <c r="I654" s="409"/>
      <c r="J654" s="407"/>
      <c r="K654" s="407"/>
      <c r="L654" s="407"/>
      <c r="M654" s="407"/>
      <c r="N654" s="407"/>
      <c r="O654" s="407"/>
      <c r="P654" s="407"/>
    </row>
    <row r="655">
      <c r="A655" s="407"/>
      <c r="B655" s="407"/>
      <c r="C655" s="407"/>
      <c r="D655" s="407"/>
      <c r="E655" s="407"/>
      <c r="F655" s="409"/>
      <c r="G655" s="407"/>
      <c r="H655" s="407"/>
      <c r="I655" s="409"/>
      <c r="J655" s="407"/>
      <c r="K655" s="407"/>
      <c r="L655" s="407"/>
      <c r="M655" s="407"/>
      <c r="N655" s="407"/>
      <c r="O655" s="407"/>
      <c r="P655" s="407"/>
    </row>
    <row r="656">
      <c r="A656" s="407"/>
      <c r="B656" s="407"/>
      <c r="C656" s="407"/>
      <c r="D656" s="407"/>
      <c r="E656" s="407"/>
      <c r="F656" s="409"/>
      <c r="G656" s="407"/>
      <c r="H656" s="407"/>
      <c r="I656" s="409"/>
      <c r="J656" s="407"/>
      <c r="K656" s="407"/>
      <c r="L656" s="407"/>
      <c r="M656" s="407"/>
      <c r="N656" s="407"/>
      <c r="O656" s="407"/>
      <c r="P656" s="407"/>
    </row>
    <row r="657">
      <c r="A657" s="407"/>
      <c r="B657" s="407"/>
      <c r="C657" s="407"/>
      <c r="D657" s="407"/>
      <c r="E657" s="407"/>
      <c r="F657" s="409"/>
      <c r="G657" s="407"/>
      <c r="H657" s="407"/>
      <c r="I657" s="409"/>
      <c r="J657" s="407"/>
      <c r="K657" s="407"/>
      <c r="L657" s="407"/>
      <c r="M657" s="407"/>
      <c r="N657" s="407"/>
      <c r="O657" s="407"/>
      <c r="P657" s="407"/>
    </row>
    <row r="658">
      <c r="A658" s="407"/>
      <c r="B658" s="407"/>
      <c r="C658" s="407"/>
      <c r="D658" s="407"/>
      <c r="E658" s="407"/>
      <c r="F658" s="409"/>
      <c r="G658" s="407"/>
      <c r="H658" s="407"/>
      <c r="I658" s="409"/>
      <c r="J658" s="407"/>
      <c r="K658" s="407"/>
      <c r="L658" s="407"/>
      <c r="M658" s="407"/>
      <c r="N658" s="407"/>
      <c r="O658" s="407"/>
      <c r="P658" s="407"/>
    </row>
    <row r="659">
      <c r="A659" s="407"/>
      <c r="B659" s="407"/>
      <c r="C659" s="407"/>
      <c r="D659" s="407"/>
      <c r="E659" s="407"/>
      <c r="F659" s="409"/>
      <c r="G659" s="407"/>
      <c r="H659" s="407"/>
      <c r="I659" s="409"/>
      <c r="J659" s="407"/>
      <c r="K659" s="407"/>
      <c r="L659" s="407"/>
      <c r="M659" s="407"/>
      <c r="N659" s="407"/>
      <c r="O659" s="407"/>
      <c r="P659" s="407"/>
    </row>
    <row r="660">
      <c r="A660" s="407"/>
      <c r="B660" s="407"/>
      <c r="C660" s="407"/>
      <c r="D660" s="407"/>
      <c r="E660" s="407"/>
      <c r="F660" s="409"/>
      <c r="G660" s="407"/>
      <c r="H660" s="407"/>
      <c r="I660" s="409"/>
      <c r="J660" s="407"/>
      <c r="K660" s="407"/>
      <c r="L660" s="407"/>
      <c r="M660" s="407"/>
      <c r="N660" s="407"/>
      <c r="O660" s="407"/>
      <c r="P660" s="407"/>
    </row>
    <row r="661">
      <c r="A661" s="407"/>
      <c r="B661" s="407"/>
      <c r="C661" s="407"/>
      <c r="D661" s="407"/>
      <c r="E661" s="407"/>
      <c r="F661" s="409"/>
      <c r="G661" s="407"/>
      <c r="H661" s="407"/>
      <c r="I661" s="409"/>
      <c r="J661" s="407"/>
      <c r="K661" s="407"/>
      <c r="L661" s="407"/>
      <c r="M661" s="407"/>
      <c r="N661" s="407"/>
      <c r="O661" s="407"/>
      <c r="P661" s="407"/>
    </row>
    <row r="662">
      <c r="A662" s="407"/>
      <c r="B662" s="407"/>
      <c r="C662" s="407"/>
      <c r="D662" s="407"/>
      <c r="E662" s="407"/>
      <c r="F662" s="409"/>
      <c r="G662" s="407"/>
      <c r="H662" s="407"/>
      <c r="I662" s="409"/>
      <c r="J662" s="407"/>
      <c r="K662" s="407"/>
      <c r="L662" s="407"/>
      <c r="M662" s="407"/>
      <c r="N662" s="407"/>
      <c r="O662" s="407"/>
      <c r="P662" s="407"/>
    </row>
    <row r="663">
      <c r="A663" s="407"/>
      <c r="B663" s="407"/>
      <c r="C663" s="407"/>
      <c r="D663" s="407"/>
      <c r="E663" s="407"/>
      <c r="F663" s="409"/>
      <c r="G663" s="407"/>
      <c r="H663" s="407"/>
      <c r="I663" s="409"/>
      <c r="J663" s="407"/>
      <c r="K663" s="407"/>
      <c r="L663" s="407"/>
      <c r="M663" s="407"/>
      <c r="N663" s="407"/>
      <c r="O663" s="407"/>
      <c r="P663" s="407"/>
    </row>
    <row r="664">
      <c r="A664" s="407"/>
      <c r="B664" s="407"/>
      <c r="C664" s="407"/>
      <c r="D664" s="407"/>
      <c r="E664" s="407"/>
      <c r="F664" s="409"/>
      <c r="G664" s="407"/>
      <c r="H664" s="407"/>
      <c r="I664" s="409"/>
      <c r="J664" s="407"/>
      <c r="K664" s="407"/>
      <c r="L664" s="407"/>
      <c r="M664" s="407"/>
      <c r="N664" s="407"/>
      <c r="O664" s="407"/>
      <c r="P664" s="407"/>
    </row>
    <row r="665">
      <c r="A665" s="407"/>
      <c r="B665" s="407"/>
      <c r="C665" s="407"/>
      <c r="D665" s="407"/>
      <c r="E665" s="407"/>
      <c r="F665" s="409"/>
      <c r="G665" s="407"/>
      <c r="H665" s="407"/>
      <c r="I665" s="409"/>
      <c r="J665" s="407"/>
      <c r="K665" s="407"/>
      <c r="L665" s="407"/>
      <c r="M665" s="407"/>
      <c r="N665" s="407"/>
      <c r="O665" s="407"/>
      <c r="P665" s="407"/>
    </row>
    <row r="666">
      <c r="A666" s="407"/>
      <c r="B666" s="407"/>
      <c r="C666" s="407"/>
      <c r="D666" s="407"/>
      <c r="E666" s="407"/>
      <c r="F666" s="409"/>
      <c r="G666" s="407"/>
      <c r="H666" s="407"/>
      <c r="I666" s="409"/>
      <c r="J666" s="407"/>
      <c r="K666" s="407"/>
      <c r="L666" s="407"/>
      <c r="M666" s="407"/>
      <c r="N666" s="407"/>
      <c r="O666" s="407"/>
      <c r="P666" s="407"/>
    </row>
    <row r="667">
      <c r="A667" s="407"/>
      <c r="B667" s="407"/>
      <c r="C667" s="407"/>
      <c r="D667" s="407"/>
      <c r="E667" s="407"/>
      <c r="F667" s="409"/>
      <c r="G667" s="407"/>
      <c r="H667" s="407"/>
      <c r="I667" s="409"/>
      <c r="J667" s="407"/>
      <c r="K667" s="407"/>
      <c r="L667" s="407"/>
      <c r="M667" s="407"/>
      <c r="N667" s="407"/>
      <c r="O667" s="407"/>
      <c r="P667" s="407"/>
    </row>
    <row r="668">
      <c r="A668" s="407"/>
      <c r="B668" s="407"/>
      <c r="C668" s="407"/>
      <c r="D668" s="407"/>
      <c r="E668" s="407"/>
      <c r="F668" s="409"/>
      <c r="G668" s="407"/>
      <c r="H668" s="407"/>
      <c r="I668" s="409"/>
      <c r="J668" s="407"/>
      <c r="K668" s="407"/>
      <c r="L668" s="407"/>
      <c r="M668" s="407"/>
      <c r="N668" s="407"/>
      <c r="O668" s="407"/>
      <c r="P668" s="407"/>
    </row>
    <row r="669">
      <c r="A669" s="407"/>
      <c r="B669" s="407"/>
      <c r="C669" s="407"/>
      <c r="D669" s="407"/>
      <c r="E669" s="407"/>
      <c r="F669" s="409"/>
      <c r="G669" s="407"/>
      <c r="H669" s="407"/>
      <c r="I669" s="409"/>
      <c r="J669" s="407"/>
      <c r="K669" s="407"/>
      <c r="L669" s="407"/>
      <c r="M669" s="407"/>
      <c r="N669" s="407"/>
      <c r="O669" s="407"/>
      <c r="P669" s="407"/>
    </row>
    <row r="670">
      <c r="A670" s="407"/>
      <c r="B670" s="407"/>
      <c r="C670" s="407"/>
      <c r="D670" s="407"/>
      <c r="E670" s="407"/>
      <c r="F670" s="409"/>
      <c r="G670" s="407"/>
      <c r="H670" s="407"/>
      <c r="I670" s="409"/>
      <c r="J670" s="407"/>
      <c r="K670" s="407"/>
      <c r="L670" s="407"/>
      <c r="M670" s="407"/>
      <c r="N670" s="407"/>
      <c r="O670" s="407"/>
      <c r="P670" s="407"/>
    </row>
    <row r="671">
      <c r="A671" s="407"/>
      <c r="B671" s="407"/>
      <c r="C671" s="407"/>
      <c r="D671" s="407"/>
      <c r="E671" s="407"/>
      <c r="F671" s="409"/>
      <c r="G671" s="407"/>
      <c r="H671" s="407"/>
      <c r="I671" s="409"/>
      <c r="J671" s="407"/>
      <c r="K671" s="407"/>
      <c r="L671" s="407"/>
      <c r="M671" s="407"/>
      <c r="N671" s="407"/>
      <c r="O671" s="407"/>
      <c r="P671" s="407"/>
    </row>
    <row r="672">
      <c r="A672" s="407"/>
      <c r="B672" s="407"/>
      <c r="C672" s="407"/>
      <c r="D672" s="407"/>
      <c r="E672" s="407"/>
      <c r="F672" s="409"/>
      <c r="G672" s="407"/>
      <c r="H672" s="407"/>
      <c r="I672" s="409"/>
      <c r="J672" s="407"/>
      <c r="K672" s="407"/>
      <c r="L672" s="407"/>
      <c r="M672" s="407"/>
      <c r="N672" s="407"/>
      <c r="O672" s="407"/>
      <c r="P672" s="407"/>
    </row>
    <row r="673">
      <c r="A673" s="407"/>
      <c r="B673" s="407"/>
      <c r="C673" s="407"/>
      <c r="D673" s="407"/>
      <c r="E673" s="407"/>
      <c r="F673" s="409"/>
      <c r="G673" s="407"/>
      <c r="H673" s="407"/>
      <c r="I673" s="409"/>
      <c r="J673" s="407"/>
      <c r="K673" s="407"/>
      <c r="L673" s="407"/>
      <c r="M673" s="407"/>
      <c r="N673" s="407"/>
      <c r="O673" s="407"/>
      <c r="P673" s="407"/>
    </row>
    <row r="674">
      <c r="A674" s="407"/>
      <c r="B674" s="407"/>
      <c r="C674" s="407"/>
      <c r="D674" s="407"/>
      <c r="E674" s="407"/>
      <c r="F674" s="409"/>
      <c r="G674" s="407"/>
      <c r="H674" s="407"/>
      <c r="I674" s="409"/>
      <c r="J674" s="407"/>
      <c r="K674" s="407"/>
      <c r="L674" s="407"/>
      <c r="M674" s="407"/>
      <c r="N674" s="407"/>
      <c r="O674" s="407"/>
      <c r="P674" s="407"/>
    </row>
    <row r="675">
      <c r="A675" s="407"/>
      <c r="B675" s="407"/>
      <c r="C675" s="407"/>
      <c r="D675" s="407"/>
      <c r="E675" s="407"/>
      <c r="F675" s="409"/>
      <c r="G675" s="407"/>
      <c r="H675" s="407"/>
      <c r="I675" s="409"/>
      <c r="J675" s="407"/>
      <c r="K675" s="407"/>
      <c r="L675" s="407"/>
      <c r="M675" s="407"/>
      <c r="N675" s="407"/>
      <c r="O675" s="407"/>
      <c r="P675" s="407"/>
    </row>
    <row r="676">
      <c r="A676" s="407"/>
      <c r="B676" s="407"/>
      <c r="C676" s="407"/>
      <c r="D676" s="407"/>
      <c r="E676" s="407"/>
      <c r="F676" s="409"/>
      <c r="G676" s="407"/>
      <c r="H676" s="407"/>
      <c r="I676" s="409"/>
      <c r="J676" s="407"/>
      <c r="K676" s="407"/>
      <c r="L676" s="407"/>
      <c r="M676" s="407"/>
      <c r="N676" s="407"/>
      <c r="O676" s="407"/>
      <c r="P676" s="407"/>
    </row>
    <row r="677">
      <c r="A677" s="407"/>
      <c r="B677" s="407"/>
      <c r="C677" s="407"/>
      <c r="D677" s="407"/>
      <c r="E677" s="407"/>
      <c r="F677" s="409"/>
      <c r="G677" s="407"/>
      <c r="H677" s="407"/>
      <c r="I677" s="409"/>
      <c r="J677" s="407"/>
      <c r="K677" s="407"/>
      <c r="L677" s="407"/>
      <c r="M677" s="407"/>
      <c r="N677" s="407"/>
      <c r="O677" s="407"/>
      <c r="P677" s="407"/>
    </row>
    <row r="678">
      <c r="A678" s="407"/>
      <c r="B678" s="407"/>
      <c r="C678" s="407"/>
      <c r="D678" s="407"/>
      <c r="E678" s="407"/>
      <c r="F678" s="409"/>
      <c r="G678" s="407"/>
      <c r="H678" s="407"/>
      <c r="I678" s="409"/>
      <c r="J678" s="407"/>
      <c r="K678" s="407"/>
      <c r="L678" s="407"/>
      <c r="M678" s="407"/>
      <c r="N678" s="407"/>
      <c r="O678" s="407"/>
      <c r="P678" s="407"/>
    </row>
    <row r="679">
      <c r="A679" s="407"/>
      <c r="B679" s="407"/>
      <c r="C679" s="407"/>
      <c r="D679" s="407"/>
      <c r="E679" s="407"/>
      <c r="F679" s="409"/>
      <c r="G679" s="407"/>
      <c r="H679" s="407"/>
      <c r="I679" s="409"/>
      <c r="J679" s="407"/>
      <c r="K679" s="407"/>
      <c r="L679" s="407"/>
      <c r="M679" s="407"/>
      <c r="N679" s="407"/>
      <c r="O679" s="407"/>
      <c r="P679" s="407"/>
    </row>
    <row r="680">
      <c r="A680" s="407"/>
      <c r="B680" s="407"/>
      <c r="C680" s="407"/>
      <c r="D680" s="407"/>
      <c r="E680" s="407"/>
      <c r="F680" s="409"/>
      <c r="G680" s="407"/>
      <c r="H680" s="407"/>
      <c r="I680" s="409"/>
      <c r="J680" s="407"/>
      <c r="K680" s="407"/>
      <c r="L680" s="407"/>
      <c r="M680" s="407"/>
      <c r="N680" s="407"/>
      <c r="O680" s="407"/>
      <c r="P680" s="407"/>
    </row>
    <row r="681">
      <c r="A681" s="407"/>
      <c r="B681" s="407"/>
      <c r="C681" s="407"/>
      <c r="D681" s="407"/>
      <c r="E681" s="407"/>
      <c r="F681" s="409"/>
      <c r="G681" s="407"/>
      <c r="H681" s="407"/>
      <c r="I681" s="409"/>
      <c r="J681" s="407"/>
      <c r="K681" s="407"/>
      <c r="L681" s="407"/>
      <c r="M681" s="407"/>
      <c r="N681" s="407"/>
      <c r="O681" s="407"/>
      <c r="P681" s="407"/>
    </row>
    <row r="682">
      <c r="A682" s="407"/>
      <c r="B682" s="407"/>
      <c r="C682" s="407"/>
      <c r="D682" s="407"/>
      <c r="E682" s="407"/>
      <c r="F682" s="409"/>
      <c r="G682" s="407"/>
      <c r="H682" s="407"/>
      <c r="I682" s="409"/>
      <c r="J682" s="407"/>
      <c r="K682" s="407"/>
      <c r="L682" s="407"/>
      <c r="M682" s="407"/>
      <c r="N682" s="407"/>
      <c r="O682" s="407"/>
      <c r="P682" s="407"/>
    </row>
    <row r="683">
      <c r="A683" s="407"/>
      <c r="B683" s="407"/>
      <c r="C683" s="407"/>
      <c r="D683" s="407"/>
      <c r="E683" s="407"/>
      <c r="F683" s="409"/>
      <c r="G683" s="407"/>
      <c r="H683" s="407"/>
      <c r="I683" s="409"/>
      <c r="J683" s="407"/>
      <c r="K683" s="407"/>
      <c r="L683" s="407"/>
      <c r="M683" s="407"/>
      <c r="N683" s="407"/>
      <c r="O683" s="407"/>
      <c r="P683" s="407"/>
    </row>
    <row r="684">
      <c r="A684" s="407"/>
      <c r="B684" s="407"/>
      <c r="C684" s="407"/>
      <c r="D684" s="407"/>
      <c r="E684" s="407"/>
      <c r="F684" s="409"/>
      <c r="G684" s="407"/>
      <c r="H684" s="407"/>
      <c r="I684" s="409"/>
      <c r="J684" s="407"/>
      <c r="K684" s="407"/>
      <c r="L684" s="407"/>
      <c r="M684" s="407"/>
      <c r="N684" s="407"/>
      <c r="O684" s="407"/>
      <c r="P684" s="407"/>
    </row>
    <row r="685">
      <c r="A685" s="407"/>
      <c r="B685" s="407"/>
      <c r="C685" s="407"/>
      <c r="D685" s="407"/>
      <c r="E685" s="407"/>
      <c r="F685" s="409"/>
      <c r="G685" s="407"/>
      <c r="H685" s="407"/>
      <c r="I685" s="409"/>
      <c r="J685" s="407"/>
      <c r="K685" s="407"/>
      <c r="L685" s="407"/>
      <c r="M685" s="407"/>
      <c r="N685" s="407"/>
      <c r="O685" s="407"/>
      <c r="P685" s="407"/>
    </row>
    <row r="686">
      <c r="A686" s="407"/>
      <c r="B686" s="407"/>
      <c r="C686" s="407"/>
      <c r="D686" s="407"/>
      <c r="E686" s="407"/>
      <c r="F686" s="409"/>
      <c r="G686" s="407"/>
      <c r="H686" s="407"/>
      <c r="I686" s="409"/>
      <c r="J686" s="407"/>
      <c r="K686" s="407"/>
      <c r="L686" s="407"/>
      <c r="M686" s="407"/>
      <c r="N686" s="407"/>
      <c r="O686" s="407"/>
      <c r="P686" s="407"/>
    </row>
    <row r="687">
      <c r="A687" s="407"/>
      <c r="B687" s="407"/>
      <c r="C687" s="407"/>
      <c r="D687" s="407"/>
      <c r="E687" s="407"/>
      <c r="F687" s="409"/>
      <c r="G687" s="407"/>
      <c r="H687" s="407"/>
      <c r="I687" s="409"/>
      <c r="J687" s="407"/>
      <c r="K687" s="407"/>
      <c r="L687" s="407"/>
      <c r="M687" s="407"/>
      <c r="N687" s="407"/>
      <c r="O687" s="407"/>
      <c r="P687" s="407"/>
    </row>
    <row r="688">
      <c r="A688" s="407"/>
      <c r="B688" s="407"/>
      <c r="C688" s="407"/>
      <c r="D688" s="407"/>
      <c r="E688" s="407"/>
      <c r="F688" s="409"/>
      <c r="G688" s="407"/>
      <c r="H688" s="407"/>
      <c r="I688" s="409"/>
      <c r="J688" s="407"/>
      <c r="K688" s="407"/>
      <c r="L688" s="407"/>
      <c r="M688" s="407"/>
      <c r="N688" s="407"/>
      <c r="O688" s="407"/>
      <c r="P688" s="407"/>
    </row>
    <row r="689">
      <c r="A689" s="407"/>
      <c r="B689" s="407"/>
      <c r="C689" s="407"/>
      <c r="D689" s="407"/>
      <c r="E689" s="407"/>
      <c r="F689" s="409"/>
      <c r="G689" s="407"/>
      <c r="H689" s="407"/>
      <c r="I689" s="409"/>
      <c r="J689" s="407"/>
      <c r="K689" s="407"/>
      <c r="L689" s="407"/>
      <c r="M689" s="407"/>
      <c r="N689" s="407"/>
      <c r="O689" s="407"/>
      <c r="P689" s="407"/>
    </row>
    <row r="690">
      <c r="A690" s="407"/>
      <c r="B690" s="407"/>
      <c r="C690" s="407"/>
      <c r="D690" s="407"/>
      <c r="E690" s="407"/>
      <c r="F690" s="409"/>
      <c r="G690" s="407"/>
      <c r="H690" s="407"/>
      <c r="I690" s="409"/>
      <c r="J690" s="407"/>
      <c r="K690" s="407"/>
      <c r="L690" s="407"/>
      <c r="M690" s="407"/>
      <c r="N690" s="407"/>
      <c r="O690" s="407"/>
      <c r="P690" s="407"/>
    </row>
    <row r="691">
      <c r="A691" s="407"/>
      <c r="B691" s="407"/>
      <c r="C691" s="407"/>
      <c r="D691" s="407"/>
      <c r="E691" s="407"/>
      <c r="F691" s="409"/>
      <c r="G691" s="407"/>
      <c r="H691" s="407"/>
      <c r="I691" s="409"/>
      <c r="J691" s="407"/>
      <c r="K691" s="407"/>
      <c r="L691" s="407"/>
      <c r="M691" s="407"/>
      <c r="N691" s="407"/>
      <c r="O691" s="407"/>
      <c r="P691" s="407"/>
    </row>
    <row r="692">
      <c r="A692" s="407"/>
      <c r="B692" s="407"/>
      <c r="C692" s="407"/>
      <c r="D692" s="407"/>
      <c r="E692" s="407"/>
      <c r="F692" s="409"/>
      <c r="G692" s="407"/>
      <c r="H692" s="407"/>
      <c r="I692" s="409"/>
      <c r="J692" s="407"/>
      <c r="K692" s="407"/>
      <c r="L692" s="407"/>
      <c r="M692" s="407"/>
      <c r="N692" s="407"/>
      <c r="O692" s="407"/>
      <c r="P692" s="407"/>
    </row>
    <row r="693">
      <c r="A693" s="407"/>
      <c r="B693" s="407"/>
      <c r="C693" s="407"/>
      <c r="D693" s="407"/>
      <c r="E693" s="407"/>
      <c r="F693" s="409"/>
      <c r="G693" s="407"/>
      <c r="H693" s="407"/>
      <c r="I693" s="409"/>
      <c r="J693" s="407"/>
      <c r="K693" s="407"/>
      <c r="L693" s="407"/>
      <c r="M693" s="407"/>
      <c r="N693" s="407"/>
      <c r="O693" s="407"/>
      <c r="P693" s="407"/>
    </row>
    <row r="694">
      <c r="A694" s="407"/>
      <c r="B694" s="407"/>
      <c r="C694" s="407"/>
      <c r="D694" s="407"/>
      <c r="E694" s="407"/>
      <c r="F694" s="409"/>
      <c r="G694" s="407"/>
      <c r="H694" s="407"/>
      <c r="I694" s="409"/>
      <c r="J694" s="407"/>
      <c r="K694" s="407"/>
      <c r="L694" s="407"/>
      <c r="M694" s="407"/>
      <c r="N694" s="407"/>
      <c r="O694" s="407"/>
      <c r="P694" s="407"/>
    </row>
    <row r="695">
      <c r="A695" s="407"/>
      <c r="B695" s="407"/>
      <c r="C695" s="407"/>
      <c r="D695" s="407"/>
      <c r="E695" s="407"/>
      <c r="F695" s="409"/>
      <c r="G695" s="407"/>
      <c r="H695" s="407"/>
      <c r="I695" s="409"/>
      <c r="J695" s="407"/>
      <c r="K695" s="407"/>
      <c r="L695" s="407"/>
      <c r="M695" s="407"/>
      <c r="N695" s="407"/>
      <c r="O695" s="407"/>
      <c r="P695" s="407"/>
    </row>
    <row r="696">
      <c r="A696" s="407"/>
      <c r="B696" s="407"/>
      <c r="C696" s="407"/>
      <c r="D696" s="407"/>
      <c r="E696" s="407"/>
      <c r="F696" s="409"/>
      <c r="G696" s="407"/>
      <c r="H696" s="407"/>
      <c r="I696" s="409"/>
      <c r="J696" s="407"/>
      <c r="K696" s="407"/>
      <c r="L696" s="407"/>
      <c r="M696" s="407"/>
      <c r="N696" s="407"/>
      <c r="O696" s="407"/>
      <c r="P696" s="407"/>
    </row>
    <row r="697">
      <c r="A697" s="407"/>
      <c r="B697" s="407"/>
      <c r="C697" s="407"/>
      <c r="D697" s="407"/>
      <c r="E697" s="407"/>
      <c r="F697" s="409"/>
      <c r="G697" s="407"/>
      <c r="H697" s="407"/>
      <c r="I697" s="409"/>
      <c r="J697" s="407"/>
      <c r="K697" s="407"/>
      <c r="L697" s="407"/>
      <c r="M697" s="407"/>
      <c r="N697" s="407"/>
      <c r="O697" s="407"/>
      <c r="P697" s="407"/>
    </row>
    <row r="698">
      <c r="A698" s="407"/>
      <c r="B698" s="407"/>
      <c r="C698" s="407"/>
      <c r="D698" s="407"/>
      <c r="E698" s="407"/>
      <c r="F698" s="409"/>
      <c r="G698" s="407"/>
      <c r="H698" s="407"/>
      <c r="I698" s="409"/>
      <c r="J698" s="407"/>
      <c r="K698" s="407"/>
      <c r="L698" s="407"/>
      <c r="M698" s="407"/>
      <c r="N698" s="407"/>
      <c r="O698" s="407"/>
      <c r="P698" s="407"/>
    </row>
    <row r="699">
      <c r="A699" s="407"/>
      <c r="B699" s="407"/>
      <c r="C699" s="407"/>
      <c r="D699" s="407"/>
      <c r="E699" s="407"/>
      <c r="F699" s="409"/>
      <c r="G699" s="407"/>
      <c r="H699" s="407"/>
      <c r="I699" s="409"/>
      <c r="J699" s="407"/>
      <c r="K699" s="407"/>
      <c r="L699" s="407"/>
      <c r="M699" s="407"/>
      <c r="N699" s="407"/>
      <c r="O699" s="407"/>
      <c r="P699" s="407"/>
    </row>
    <row r="700">
      <c r="A700" s="407"/>
      <c r="B700" s="407"/>
      <c r="C700" s="407"/>
      <c r="D700" s="407"/>
      <c r="E700" s="407"/>
      <c r="F700" s="409"/>
      <c r="G700" s="407"/>
      <c r="H700" s="407"/>
      <c r="I700" s="409"/>
      <c r="J700" s="407"/>
      <c r="K700" s="407"/>
      <c r="L700" s="407"/>
      <c r="M700" s="407"/>
      <c r="N700" s="407"/>
      <c r="O700" s="407"/>
      <c r="P700" s="407"/>
    </row>
    <row r="701">
      <c r="A701" s="407"/>
      <c r="B701" s="407"/>
      <c r="C701" s="407"/>
      <c r="D701" s="407"/>
      <c r="E701" s="407"/>
      <c r="F701" s="409"/>
      <c r="G701" s="407"/>
      <c r="H701" s="407"/>
      <c r="I701" s="409"/>
      <c r="J701" s="407"/>
      <c r="K701" s="407"/>
      <c r="L701" s="407"/>
      <c r="M701" s="407"/>
      <c r="N701" s="407"/>
      <c r="O701" s="407"/>
      <c r="P701" s="407"/>
    </row>
    <row r="702">
      <c r="A702" s="407"/>
      <c r="B702" s="407"/>
      <c r="C702" s="407"/>
      <c r="D702" s="407"/>
      <c r="E702" s="407"/>
      <c r="F702" s="409"/>
      <c r="G702" s="407"/>
      <c r="H702" s="407"/>
      <c r="I702" s="409"/>
      <c r="J702" s="407"/>
      <c r="K702" s="407"/>
      <c r="L702" s="407"/>
      <c r="M702" s="407"/>
      <c r="N702" s="407"/>
      <c r="O702" s="407"/>
      <c r="P702" s="407"/>
    </row>
    <row r="703">
      <c r="A703" s="407"/>
      <c r="B703" s="407"/>
      <c r="C703" s="407"/>
      <c r="D703" s="407"/>
      <c r="E703" s="407"/>
      <c r="F703" s="409"/>
      <c r="G703" s="407"/>
      <c r="H703" s="407"/>
      <c r="I703" s="409"/>
      <c r="J703" s="407"/>
      <c r="K703" s="407"/>
      <c r="L703" s="407"/>
      <c r="M703" s="407"/>
      <c r="N703" s="407"/>
      <c r="O703" s="407"/>
      <c r="P703" s="407"/>
    </row>
    <row r="704">
      <c r="A704" s="407"/>
      <c r="B704" s="407"/>
      <c r="C704" s="407"/>
      <c r="D704" s="407"/>
      <c r="E704" s="407"/>
      <c r="F704" s="409"/>
      <c r="G704" s="407"/>
      <c r="H704" s="407"/>
      <c r="I704" s="409"/>
      <c r="J704" s="407"/>
      <c r="K704" s="407"/>
      <c r="L704" s="407"/>
      <c r="M704" s="407"/>
      <c r="N704" s="407"/>
      <c r="O704" s="407"/>
      <c r="P704" s="407"/>
    </row>
    <row r="705">
      <c r="A705" s="407"/>
      <c r="B705" s="407"/>
      <c r="C705" s="407"/>
      <c r="D705" s="407"/>
      <c r="E705" s="407"/>
      <c r="F705" s="409"/>
      <c r="G705" s="407"/>
      <c r="H705" s="407"/>
      <c r="I705" s="409"/>
      <c r="J705" s="407"/>
      <c r="K705" s="407"/>
      <c r="L705" s="407"/>
      <c r="M705" s="407"/>
      <c r="N705" s="407"/>
      <c r="O705" s="407"/>
      <c r="P705" s="407"/>
    </row>
    <row r="706">
      <c r="A706" s="407"/>
      <c r="B706" s="407"/>
      <c r="C706" s="407"/>
      <c r="D706" s="407"/>
      <c r="E706" s="407"/>
      <c r="F706" s="409"/>
      <c r="G706" s="407"/>
      <c r="H706" s="407"/>
      <c r="I706" s="409"/>
      <c r="J706" s="407"/>
      <c r="K706" s="407"/>
      <c r="L706" s="407"/>
      <c r="M706" s="407"/>
      <c r="N706" s="407"/>
      <c r="O706" s="407"/>
      <c r="P706" s="407"/>
    </row>
    <row r="707">
      <c r="A707" s="407"/>
      <c r="B707" s="407"/>
      <c r="C707" s="407"/>
      <c r="D707" s="407"/>
      <c r="E707" s="407"/>
      <c r="F707" s="409"/>
      <c r="G707" s="407"/>
      <c r="H707" s="407"/>
      <c r="I707" s="409"/>
      <c r="J707" s="407"/>
      <c r="K707" s="407"/>
      <c r="L707" s="407"/>
      <c r="M707" s="407"/>
      <c r="N707" s="407"/>
      <c r="O707" s="407"/>
      <c r="P707" s="407"/>
    </row>
    <row r="708">
      <c r="A708" s="407"/>
      <c r="B708" s="407"/>
      <c r="C708" s="407"/>
      <c r="D708" s="407"/>
      <c r="E708" s="407"/>
      <c r="F708" s="409"/>
      <c r="G708" s="407"/>
      <c r="H708" s="407"/>
      <c r="I708" s="409"/>
      <c r="J708" s="407"/>
      <c r="K708" s="407"/>
      <c r="L708" s="407"/>
      <c r="M708" s="407"/>
      <c r="N708" s="407"/>
      <c r="O708" s="407"/>
      <c r="P708" s="407"/>
    </row>
    <row r="709">
      <c r="A709" s="407"/>
      <c r="B709" s="407"/>
      <c r="C709" s="407"/>
      <c r="D709" s="407"/>
      <c r="E709" s="407"/>
      <c r="F709" s="409"/>
      <c r="G709" s="407"/>
      <c r="H709" s="407"/>
      <c r="I709" s="409"/>
      <c r="J709" s="407"/>
      <c r="K709" s="407"/>
      <c r="L709" s="407"/>
      <c r="M709" s="407"/>
      <c r="N709" s="407"/>
      <c r="O709" s="407"/>
      <c r="P709" s="407"/>
    </row>
    <row r="710">
      <c r="A710" s="407"/>
      <c r="B710" s="407"/>
      <c r="C710" s="407"/>
      <c r="D710" s="407"/>
      <c r="E710" s="407"/>
      <c r="F710" s="409"/>
      <c r="G710" s="407"/>
      <c r="H710" s="407"/>
      <c r="I710" s="409"/>
      <c r="J710" s="407"/>
      <c r="K710" s="407"/>
      <c r="L710" s="407"/>
      <c r="M710" s="407"/>
      <c r="N710" s="407"/>
      <c r="O710" s="407"/>
      <c r="P710" s="407"/>
    </row>
    <row r="711">
      <c r="A711" s="407"/>
      <c r="B711" s="407"/>
      <c r="C711" s="407"/>
      <c r="D711" s="407"/>
      <c r="E711" s="407"/>
      <c r="F711" s="409"/>
      <c r="G711" s="407"/>
      <c r="H711" s="407"/>
      <c r="I711" s="409"/>
      <c r="J711" s="407"/>
      <c r="K711" s="407"/>
      <c r="L711" s="407"/>
      <c r="M711" s="407"/>
      <c r="N711" s="407"/>
      <c r="O711" s="407"/>
      <c r="P711" s="407"/>
    </row>
    <row r="712">
      <c r="A712" s="407"/>
      <c r="B712" s="407"/>
      <c r="C712" s="407"/>
      <c r="D712" s="407"/>
      <c r="E712" s="407"/>
      <c r="F712" s="409"/>
      <c r="G712" s="407"/>
      <c r="H712" s="407"/>
      <c r="I712" s="409"/>
      <c r="J712" s="407"/>
      <c r="K712" s="407"/>
      <c r="L712" s="407"/>
      <c r="M712" s="407"/>
      <c r="N712" s="407"/>
      <c r="O712" s="407"/>
      <c r="P712" s="407"/>
    </row>
    <row r="713">
      <c r="A713" s="407"/>
      <c r="B713" s="407"/>
      <c r="C713" s="407"/>
      <c r="D713" s="407"/>
      <c r="E713" s="407"/>
      <c r="F713" s="409"/>
      <c r="G713" s="407"/>
      <c r="H713" s="407"/>
      <c r="I713" s="409"/>
      <c r="J713" s="407"/>
      <c r="K713" s="407"/>
      <c r="L713" s="407"/>
      <c r="M713" s="407"/>
      <c r="N713" s="407"/>
      <c r="O713" s="407"/>
      <c r="P713" s="407"/>
    </row>
    <row r="714">
      <c r="A714" s="407"/>
      <c r="B714" s="407"/>
      <c r="C714" s="407"/>
      <c r="D714" s="407"/>
      <c r="E714" s="407"/>
      <c r="F714" s="409"/>
      <c r="G714" s="407"/>
      <c r="H714" s="407"/>
      <c r="I714" s="409"/>
      <c r="J714" s="407"/>
      <c r="K714" s="407"/>
      <c r="L714" s="407"/>
      <c r="M714" s="407"/>
      <c r="N714" s="407"/>
      <c r="O714" s="407"/>
      <c r="P714" s="407"/>
    </row>
    <row r="715">
      <c r="A715" s="407"/>
      <c r="B715" s="407"/>
      <c r="C715" s="407"/>
      <c r="D715" s="407"/>
      <c r="E715" s="407"/>
      <c r="F715" s="409"/>
      <c r="G715" s="407"/>
      <c r="H715" s="407"/>
      <c r="I715" s="409"/>
      <c r="J715" s="407"/>
      <c r="K715" s="407"/>
      <c r="L715" s="407"/>
      <c r="M715" s="407"/>
      <c r="N715" s="407"/>
      <c r="O715" s="407"/>
      <c r="P715" s="407"/>
    </row>
    <row r="716">
      <c r="A716" s="407"/>
      <c r="B716" s="407"/>
      <c r="C716" s="407"/>
      <c r="D716" s="407"/>
      <c r="E716" s="407"/>
      <c r="F716" s="409"/>
      <c r="G716" s="407"/>
      <c r="H716" s="407"/>
      <c r="I716" s="409"/>
      <c r="J716" s="407"/>
      <c r="K716" s="407"/>
      <c r="L716" s="407"/>
      <c r="M716" s="407"/>
      <c r="N716" s="407"/>
      <c r="O716" s="407"/>
      <c r="P716" s="407"/>
    </row>
    <row r="717">
      <c r="A717" s="407"/>
      <c r="B717" s="407"/>
      <c r="C717" s="407"/>
      <c r="D717" s="407"/>
      <c r="E717" s="407"/>
      <c r="F717" s="409"/>
      <c r="G717" s="407"/>
      <c r="H717" s="407"/>
      <c r="I717" s="409"/>
      <c r="J717" s="407"/>
      <c r="K717" s="407"/>
      <c r="L717" s="407"/>
      <c r="M717" s="407"/>
      <c r="N717" s="407"/>
      <c r="O717" s="407"/>
      <c r="P717" s="407"/>
    </row>
    <row r="718">
      <c r="A718" s="407"/>
      <c r="B718" s="407"/>
      <c r="C718" s="407"/>
      <c r="D718" s="407"/>
      <c r="E718" s="407"/>
      <c r="F718" s="409"/>
      <c r="G718" s="407"/>
      <c r="H718" s="407"/>
      <c r="I718" s="409"/>
      <c r="J718" s="407"/>
      <c r="K718" s="407"/>
      <c r="L718" s="407"/>
      <c r="M718" s="407"/>
      <c r="N718" s="407"/>
      <c r="O718" s="407"/>
      <c r="P718" s="407"/>
    </row>
    <row r="719">
      <c r="A719" s="407"/>
      <c r="B719" s="407"/>
      <c r="C719" s="407"/>
      <c r="D719" s="407"/>
      <c r="E719" s="407"/>
      <c r="F719" s="409"/>
      <c r="G719" s="407"/>
      <c r="H719" s="407"/>
      <c r="I719" s="409"/>
      <c r="J719" s="407"/>
      <c r="K719" s="407"/>
      <c r="L719" s="407"/>
      <c r="M719" s="407"/>
      <c r="N719" s="407"/>
      <c r="O719" s="407"/>
      <c r="P719" s="407"/>
    </row>
    <row r="720">
      <c r="A720" s="407"/>
      <c r="B720" s="407"/>
      <c r="C720" s="407"/>
      <c r="D720" s="407"/>
      <c r="E720" s="407"/>
      <c r="F720" s="409"/>
      <c r="G720" s="407"/>
      <c r="H720" s="407"/>
      <c r="I720" s="409"/>
      <c r="J720" s="407"/>
      <c r="K720" s="407"/>
      <c r="L720" s="407"/>
      <c r="M720" s="407"/>
      <c r="N720" s="407"/>
      <c r="O720" s="407"/>
      <c r="P720" s="407"/>
    </row>
    <row r="721">
      <c r="A721" s="407"/>
      <c r="B721" s="407"/>
      <c r="C721" s="407"/>
      <c r="D721" s="407"/>
      <c r="E721" s="407"/>
      <c r="F721" s="409"/>
      <c r="G721" s="407"/>
      <c r="H721" s="407"/>
      <c r="I721" s="409"/>
      <c r="J721" s="407"/>
      <c r="K721" s="407"/>
      <c r="L721" s="407"/>
      <c r="M721" s="407"/>
      <c r="N721" s="407"/>
      <c r="O721" s="407"/>
      <c r="P721" s="407"/>
    </row>
    <row r="722">
      <c r="A722" s="407"/>
      <c r="B722" s="407"/>
      <c r="C722" s="407"/>
      <c r="D722" s="407"/>
      <c r="E722" s="407"/>
      <c r="F722" s="409"/>
      <c r="G722" s="407"/>
      <c r="H722" s="407"/>
      <c r="I722" s="409"/>
      <c r="J722" s="407"/>
      <c r="K722" s="407"/>
      <c r="L722" s="407"/>
      <c r="M722" s="407"/>
      <c r="N722" s="407"/>
      <c r="O722" s="407"/>
      <c r="P722" s="407"/>
    </row>
    <row r="723">
      <c r="A723" s="407"/>
      <c r="B723" s="407"/>
      <c r="C723" s="407"/>
      <c r="D723" s="407"/>
      <c r="E723" s="407"/>
      <c r="F723" s="409"/>
      <c r="G723" s="407"/>
      <c r="H723" s="407"/>
      <c r="I723" s="409"/>
      <c r="J723" s="407"/>
      <c r="K723" s="407"/>
      <c r="L723" s="407"/>
      <c r="M723" s="407"/>
      <c r="N723" s="407"/>
      <c r="O723" s="407"/>
      <c r="P723" s="407"/>
    </row>
    <row r="724">
      <c r="A724" s="407"/>
      <c r="B724" s="407"/>
      <c r="C724" s="407"/>
      <c r="D724" s="407"/>
      <c r="E724" s="407"/>
      <c r="F724" s="409"/>
      <c r="G724" s="407"/>
      <c r="H724" s="407"/>
      <c r="I724" s="409"/>
      <c r="J724" s="407"/>
      <c r="K724" s="407"/>
      <c r="L724" s="407"/>
      <c r="M724" s="407"/>
      <c r="N724" s="407"/>
      <c r="O724" s="407"/>
      <c r="P724" s="407"/>
    </row>
    <row r="725">
      <c r="A725" s="407"/>
      <c r="B725" s="407"/>
      <c r="C725" s="407"/>
      <c r="D725" s="407"/>
      <c r="E725" s="407"/>
      <c r="F725" s="409"/>
      <c r="G725" s="407"/>
      <c r="H725" s="407"/>
      <c r="I725" s="409"/>
      <c r="J725" s="407"/>
      <c r="K725" s="407"/>
      <c r="L725" s="407"/>
      <c r="M725" s="407"/>
      <c r="N725" s="407"/>
      <c r="O725" s="407"/>
      <c r="P725" s="407"/>
    </row>
    <row r="726">
      <c r="A726" s="407"/>
      <c r="B726" s="407"/>
      <c r="C726" s="407"/>
      <c r="D726" s="407"/>
      <c r="E726" s="407"/>
      <c r="F726" s="409"/>
      <c r="G726" s="407"/>
      <c r="H726" s="407"/>
      <c r="I726" s="409"/>
      <c r="J726" s="407"/>
      <c r="K726" s="407"/>
      <c r="L726" s="407"/>
      <c r="M726" s="407"/>
      <c r="N726" s="407"/>
      <c r="O726" s="407"/>
      <c r="P726" s="407"/>
    </row>
    <row r="727">
      <c r="A727" s="407"/>
      <c r="B727" s="407"/>
      <c r="C727" s="407"/>
      <c r="D727" s="407"/>
      <c r="E727" s="407"/>
      <c r="F727" s="409"/>
      <c r="G727" s="407"/>
      <c r="H727" s="407"/>
      <c r="I727" s="409"/>
      <c r="J727" s="407"/>
      <c r="K727" s="407"/>
      <c r="L727" s="407"/>
      <c r="M727" s="407"/>
      <c r="N727" s="407"/>
      <c r="O727" s="407"/>
      <c r="P727" s="407"/>
    </row>
    <row r="728">
      <c r="A728" s="407"/>
      <c r="B728" s="407"/>
      <c r="C728" s="407"/>
      <c r="D728" s="407"/>
      <c r="E728" s="407"/>
      <c r="F728" s="409"/>
      <c r="G728" s="407"/>
      <c r="H728" s="407"/>
      <c r="I728" s="409"/>
      <c r="J728" s="407"/>
      <c r="K728" s="407"/>
      <c r="L728" s="407"/>
      <c r="M728" s="407"/>
      <c r="N728" s="407"/>
      <c r="O728" s="407"/>
      <c r="P728" s="407"/>
    </row>
    <row r="729">
      <c r="A729" s="407"/>
      <c r="B729" s="407"/>
      <c r="C729" s="407"/>
      <c r="D729" s="407"/>
      <c r="E729" s="407"/>
      <c r="F729" s="409"/>
      <c r="G729" s="407"/>
      <c r="H729" s="407"/>
      <c r="I729" s="409"/>
      <c r="J729" s="407"/>
      <c r="K729" s="407"/>
      <c r="L729" s="407"/>
      <c r="M729" s="407"/>
      <c r="N729" s="407"/>
      <c r="O729" s="407"/>
      <c r="P729" s="407"/>
    </row>
    <row r="730">
      <c r="A730" s="407"/>
      <c r="B730" s="407"/>
      <c r="C730" s="407"/>
      <c r="D730" s="407"/>
      <c r="E730" s="407"/>
      <c r="F730" s="409"/>
      <c r="G730" s="407"/>
      <c r="H730" s="407"/>
      <c r="I730" s="409"/>
      <c r="J730" s="407"/>
      <c r="K730" s="407"/>
      <c r="L730" s="407"/>
      <c r="M730" s="407"/>
      <c r="N730" s="407"/>
      <c r="O730" s="407"/>
      <c r="P730" s="407"/>
    </row>
    <row r="731">
      <c r="A731" s="407"/>
      <c r="B731" s="407"/>
      <c r="C731" s="407"/>
      <c r="D731" s="407"/>
      <c r="E731" s="407"/>
      <c r="F731" s="409"/>
      <c r="G731" s="407"/>
      <c r="H731" s="407"/>
      <c r="I731" s="409"/>
      <c r="J731" s="407"/>
      <c r="K731" s="407"/>
      <c r="L731" s="407"/>
      <c r="M731" s="407"/>
      <c r="N731" s="407"/>
      <c r="O731" s="407"/>
      <c r="P731" s="407"/>
    </row>
    <row r="732">
      <c r="A732" s="407"/>
      <c r="B732" s="407"/>
      <c r="C732" s="407"/>
      <c r="D732" s="407"/>
      <c r="E732" s="407"/>
      <c r="F732" s="409"/>
      <c r="G732" s="407"/>
      <c r="H732" s="407"/>
      <c r="I732" s="409"/>
      <c r="J732" s="407"/>
      <c r="K732" s="407"/>
      <c r="L732" s="407"/>
      <c r="M732" s="407"/>
      <c r="N732" s="407"/>
      <c r="O732" s="407"/>
      <c r="P732" s="407"/>
    </row>
    <row r="733">
      <c r="A733" s="407"/>
      <c r="B733" s="407"/>
      <c r="C733" s="407"/>
      <c r="D733" s="407"/>
      <c r="E733" s="407"/>
      <c r="F733" s="409"/>
      <c r="G733" s="407"/>
      <c r="H733" s="407"/>
      <c r="I733" s="409"/>
      <c r="J733" s="407"/>
      <c r="K733" s="407"/>
      <c r="L733" s="407"/>
      <c r="M733" s="407"/>
      <c r="N733" s="407"/>
      <c r="O733" s="407"/>
      <c r="P733" s="407"/>
    </row>
    <row r="734">
      <c r="A734" s="407"/>
      <c r="B734" s="407"/>
      <c r="C734" s="407"/>
      <c r="D734" s="407"/>
      <c r="E734" s="407"/>
      <c r="F734" s="409"/>
      <c r="G734" s="407"/>
      <c r="H734" s="407"/>
      <c r="I734" s="409"/>
      <c r="J734" s="407"/>
      <c r="K734" s="407"/>
      <c r="L734" s="407"/>
      <c r="M734" s="407"/>
      <c r="N734" s="407"/>
      <c r="O734" s="407"/>
      <c r="P734" s="407"/>
    </row>
    <row r="735">
      <c r="A735" s="407"/>
      <c r="B735" s="407"/>
      <c r="C735" s="407"/>
      <c r="D735" s="407"/>
      <c r="E735" s="407"/>
      <c r="F735" s="409"/>
      <c r="G735" s="407"/>
      <c r="H735" s="407"/>
      <c r="I735" s="409"/>
      <c r="J735" s="407"/>
      <c r="K735" s="407"/>
      <c r="L735" s="407"/>
      <c r="M735" s="407"/>
      <c r="N735" s="407"/>
      <c r="O735" s="407"/>
      <c r="P735" s="407"/>
    </row>
    <row r="736">
      <c r="A736" s="407"/>
      <c r="B736" s="407"/>
      <c r="C736" s="407"/>
      <c r="D736" s="407"/>
      <c r="E736" s="407"/>
      <c r="F736" s="409"/>
      <c r="G736" s="407"/>
      <c r="H736" s="407"/>
      <c r="I736" s="409"/>
      <c r="J736" s="407"/>
      <c r="K736" s="407"/>
      <c r="L736" s="407"/>
      <c r="M736" s="407"/>
      <c r="N736" s="407"/>
      <c r="O736" s="407"/>
      <c r="P736" s="407"/>
    </row>
    <row r="737">
      <c r="A737" s="407"/>
      <c r="B737" s="407"/>
      <c r="C737" s="407"/>
      <c r="D737" s="407"/>
      <c r="E737" s="407"/>
      <c r="F737" s="409"/>
      <c r="G737" s="407"/>
      <c r="H737" s="407"/>
      <c r="I737" s="409"/>
      <c r="J737" s="407"/>
      <c r="K737" s="407"/>
      <c r="L737" s="407"/>
      <c r="M737" s="407"/>
      <c r="N737" s="407"/>
      <c r="O737" s="407"/>
      <c r="P737" s="407"/>
    </row>
    <row r="738">
      <c r="A738" s="407"/>
      <c r="B738" s="407"/>
      <c r="C738" s="407"/>
      <c r="D738" s="407"/>
      <c r="E738" s="407"/>
      <c r="F738" s="409"/>
      <c r="G738" s="407"/>
      <c r="H738" s="407"/>
      <c r="I738" s="409"/>
      <c r="J738" s="407"/>
      <c r="K738" s="407"/>
      <c r="L738" s="407"/>
      <c r="M738" s="407"/>
      <c r="N738" s="407"/>
      <c r="O738" s="407"/>
      <c r="P738" s="407"/>
    </row>
    <row r="739">
      <c r="A739" s="407"/>
      <c r="B739" s="407"/>
      <c r="C739" s="407"/>
      <c r="D739" s="407"/>
      <c r="E739" s="407"/>
      <c r="F739" s="409"/>
      <c r="G739" s="407"/>
      <c r="H739" s="407"/>
      <c r="I739" s="409"/>
      <c r="J739" s="407"/>
      <c r="K739" s="407"/>
      <c r="L739" s="407"/>
      <c r="M739" s="407"/>
      <c r="N739" s="407"/>
      <c r="O739" s="407"/>
      <c r="P739" s="407"/>
    </row>
    <row r="740">
      <c r="A740" s="407"/>
      <c r="B740" s="407"/>
      <c r="C740" s="407"/>
      <c r="D740" s="407"/>
      <c r="E740" s="407"/>
      <c r="F740" s="409"/>
      <c r="G740" s="407"/>
      <c r="H740" s="407"/>
      <c r="I740" s="409"/>
      <c r="J740" s="407"/>
      <c r="K740" s="407"/>
      <c r="L740" s="407"/>
      <c r="M740" s="407"/>
      <c r="N740" s="407"/>
      <c r="O740" s="407"/>
      <c r="P740" s="407"/>
    </row>
    <row r="741">
      <c r="A741" s="407"/>
      <c r="B741" s="407"/>
      <c r="C741" s="407"/>
      <c r="D741" s="407"/>
      <c r="E741" s="407"/>
      <c r="F741" s="409"/>
      <c r="G741" s="407"/>
      <c r="H741" s="407"/>
      <c r="I741" s="409"/>
      <c r="J741" s="407"/>
      <c r="K741" s="407"/>
      <c r="L741" s="407"/>
      <c r="M741" s="407"/>
      <c r="N741" s="407"/>
      <c r="O741" s="407"/>
      <c r="P741" s="407"/>
    </row>
    <row r="742">
      <c r="A742" s="407"/>
      <c r="B742" s="407"/>
      <c r="C742" s="407"/>
      <c r="D742" s="407"/>
      <c r="E742" s="407"/>
      <c r="F742" s="409"/>
      <c r="G742" s="407"/>
      <c r="H742" s="407"/>
      <c r="I742" s="409"/>
      <c r="J742" s="407"/>
      <c r="K742" s="407"/>
      <c r="L742" s="407"/>
      <c r="M742" s="407"/>
      <c r="N742" s="407"/>
      <c r="O742" s="407"/>
      <c r="P742" s="407"/>
    </row>
    <row r="743">
      <c r="A743" s="407"/>
      <c r="B743" s="407"/>
      <c r="C743" s="407"/>
      <c r="D743" s="407"/>
      <c r="E743" s="407"/>
      <c r="F743" s="409"/>
      <c r="G743" s="407"/>
      <c r="H743" s="407"/>
      <c r="I743" s="409"/>
      <c r="J743" s="407"/>
      <c r="K743" s="407"/>
      <c r="L743" s="407"/>
      <c r="M743" s="407"/>
      <c r="N743" s="407"/>
      <c r="O743" s="407"/>
      <c r="P743" s="407"/>
    </row>
    <row r="744">
      <c r="A744" s="407"/>
      <c r="B744" s="407"/>
      <c r="C744" s="407"/>
      <c r="D744" s="407"/>
      <c r="E744" s="407"/>
      <c r="F744" s="409"/>
      <c r="G744" s="407"/>
      <c r="H744" s="407"/>
      <c r="I744" s="409"/>
      <c r="J744" s="407"/>
      <c r="K744" s="407"/>
      <c r="L744" s="407"/>
      <c r="M744" s="407"/>
      <c r="N744" s="407"/>
      <c r="O744" s="407"/>
      <c r="P744" s="407"/>
    </row>
    <row r="745">
      <c r="A745" s="407"/>
      <c r="B745" s="407"/>
      <c r="C745" s="407"/>
      <c r="D745" s="407"/>
      <c r="E745" s="407"/>
      <c r="F745" s="409"/>
      <c r="G745" s="407"/>
      <c r="H745" s="407"/>
      <c r="I745" s="409"/>
      <c r="J745" s="407"/>
      <c r="K745" s="407"/>
      <c r="L745" s="407"/>
      <c r="M745" s="407"/>
      <c r="N745" s="407"/>
      <c r="O745" s="407"/>
      <c r="P745" s="407"/>
    </row>
    <row r="746">
      <c r="A746" s="407"/>
      <c r="B746" s="407"/>
      <c r="C746" s="407"/>
      <c r="D746" s="407"/>
      <c r="E746" s="407"/>
      <c r="F746" s="409"/>
      <c r="G746" s="407"/>
      <c r="H746" s="407"/>
      <c r="I746" s="409"/>
      <c r="J746" s="407"/>
      <c r="K746" s="407"/>
      <c r="L746" s="407"/>
      <c r="M746" s="407"/>
      <c r="N746" s="407"/>
      <c r="O746" s="407"/>
      <c r="P746" s="407"/>
    </row>
    <row r="747">
      <c r="A747" s="407"/>
      <c r="B747" s="407"/>
      <c r="C747" s="407"/>
      <c r="D747" s="407"/>
      <c r="E747" s="407"/>
      <c r="F747" s="409"/>
      <c r="G747" s="407"/>
      <c r="H747" s="407"/>
      <c r="I747" s="409"/>
      <c r="J747" s="407"/>
      <c r="K747" s="407"/>
      <c r="L747" s="407"/>
      <c r="M747" s="407"/>
      <c r="N747" s="407"/>
      <c r="O747" s="407"/>
      <c r="P747" s="407"/>
    </row>
    <row r="748">
      <c r="A748" s="407"/>
      <c r="B748" s="407"/>
      <c r="C748" s="407"/>
      <c r="D748" s="407"/>
      <c r="E748" s="407"/>
      <c r="F748" s="409"/>
      <c r="G748" s="407"/>
      <c r="H748" s="407"/>
      <c r="I748" s="409"/>
      <c r="J748" s="407"/>
      <c r="K748" s="407"/>
      <c r="L748" s="407"/>
      <c r="M748" s="407"/>
      <c r="N748" s="407"/>
      <c r="O748" s="407"/>
      <c r="P748" s="407"/>
    </row>
    <row r="749">
      <c r="A749" s="407"/>
      <c r="B749" s="407"/>
      <c r="C749" s="407"/>
      <c r="D749" s="407"/>
      <c r="E749" s="407"/>
      <c r="F749" s="409"/>
      <c r="G749" s="407"/>
      <c r="H749" s="407"/>
      <c r="I749" s="409"/>
      <c r="J749" s="407"/>
      <c r="K749" s="407"/>
      <c r="L749" s="407"/>
      <c r="M749" s="407"/>
      <c r="N749" s="407"/>
      <c r="O749" s="407"/>
      <c r="P749" s="407"/>
    </row>
    <row r="750">
      <c r="A750" s="407"/>
      <c r="B750" s="407"/>
      <c r="C750" s="407"/>
      <c r="D750" s="407"/>
      <c r="E750" s="407"/>
      <c r="F750" s="409"/>
      <c r="G750" s="407"/>
      <c r="H750" s="407"/>
      <c r="I750" s="409"/>
      <c r="J750" s="407"/>
      <c r="K750" s="407"/>
      <c r="L750" s="407"/>
      <c r="M750" s="407"/>
      <c r="N750" s="407"/>
      <c r="O750" s="407"/>
      <c r="P750" s="407"/>
    </row>
    <row r="751">
      <c r="A751" s="407"/>
      <c r="B751" s="407"/>
      <c r="C751" s="407"/>
      <c r="D751" s="407"/>
      <c r="E751" s="407"/>
      <c r="F751" s="409"/>
      <c r="G751" s="407"/>
      <c r="H751" s="407"/>
      <c r="I751" s="409"/>
      <c r="J751" s="407"/>
      <c r="K751" s="407"/>
      <c r="L751" s="407"/>
      <c r="M751" s="407"/>
      <c r="N751" s="407"/>
      <c r="O751" s="407"/>
      <c r="P751" s="407"/>
    </row>
    <row r="752">
      <c r="A752" s="407"/>
      <c r="B752" s="407"/>
      <c r="C752" s="407"/>
      <c r="D752" s="407"/>
      <c r="E752" s="407"/>
      <c r="F752" s="409"/>
      <c r="G752" s="407"/>
      <c r="H752" s="407"/>
      <c r="I752" s="409"/>
      <c r="J752" s="407"/>
      <c r="K752" s="407"/>
      <c r="L752" s="407"/>
      <c r="M752" s="407"/>
      <c r="N752" s="407"/>
      <c r="O752" s="407"/>
      <c r="P752" s="407"/>
    </row>
    <row r="753">
      <c r="A753" s="407"/>
      <c r="B753" s="407"/>
      <c r="C753" s="407"/>
      <c r="D753" s="407"/>
      <c r="E753" s="407"/>
      <c r="F753" s="409"/>
      <c r="G753" s="407"/>
      <c r="H753" s="407"/>
      <c r="I753" s="409"/>
      <c r="J753" s="407"/>
      <c r="K753" s="407"/>
      <c r="L753" s="407"/>
      <c r="M753" s="407"/>
      <c r="N753" s="407"/>
      <c r="O753" s="407"/>
      <c r="P753" s="407"/>
    </row>
    <row r="754">
      <c r="A754" s="407"/>
      <c r="B754" s="407"/>
      <c r="C754" s="407"/>
      <c r="D754" s="407"/>
      <c r="E754" s="407"/>
      <c r="F754" s="409"/>
      <c r="G754" s="407"/>
      <c r="H754" s="407"/>
      <c r="I754" s="409"/>
      <c r="J754" s="407"/>
      <c r="K754" s="407"/>
      <c r="L754" s="407"/>
      <c r="M754" s="407"/>
      <c r="N754" s="407"/>
      <c r="O754" s="407"/>
      <c r="P754" s="407"/>
    </row>
    <row r="755">
      <c r="A755" s="407"/>
      <c r="B755" s="407"/>
      <c r="C755" s="407"/>
      <c r="D755" s="407"/>
      <c r="E755" s="407"/>
      <c r="F755" s="409"/>
      <c r="G755" s="407"/>
      <c r="H755" s="407"/>
      <c r="I755" s="409"/>
      <c r="J755" s="407"/>
      <c r="K755" s="407"/>
      <c r="L755" s="407"/>
      <c r="M755" s="407"/>
      <c r="N755" s="407"/>
      <c r="O755" s="407"/>
      <c r="P755" s="407"/>
    </row>
    <row r="756">
      <c r="A756" s="407"/>
      <c r="B756" s="407"/>
      <c r="C756" s="407"/>
      <c r="D756" s="407"/>
      <c r="E756" s="407"/>
      <c r="F756" s="409"/>
      <c r="G756" s="407"/>
      <c r="H756" s="407"/>
      <c r="I756" s="409"/>
      <c r="J756" s="407"/>
      <c r="K756" s="407"/>
      <c r="L756" s="407"/>
      <c r="M756" s="407"/>
      <c r="N756" s="407"/>
      <c r="O756" s="407"/>
      <c r="P756" s="407"/>
    </row>
    <row r="757">
      <c r="A757" s="407"/>
      <c r="B757" s="407"/>
      <c r="C757" s="407"/>
      <c r="D757" s="407"/>
      <c r="E757" s="407"/>
      <c r="F757" s="409"/>
      <c r="G757" s="407"/>
      <c r="H757" s="407"/>
      <c r="I757" s="409"/>
      <c r="J757" s="407"/>
      <c r="K757" s="407"/>
      <c r="L757" s="407"/>
      <c r="M757" s="407"/>
      <c r="N757" s="407"/>
      <c r="O757" s="407"/>
      <c r="P757" s="407"/>
    </row>
    <row r="758">
      <c r="A758" s="407"/>
      <c r="B758" s="407"/>
      <c r="C758" s="407"/>
      <c r="D758" s="407"/>
      <c r="E758" s="407"/>
      <c r="F758" s="409"/>
      <c r="G758" s="407"/>
      <c r="H758" s="407"/>
      <c r="I758" s="409"/>
      <c r="J758" s="407"/>
      <c r="K758" s="407"/>
      <c r="L758" s="407"/>
      <c r="M758" s="407"/>
      <c r="N758" s="407"/>
      <c r="O758" s="407"/>
      <c r="P758" s="407"/>
    </row>
    <row r="759">
      <c r="A759" s="407"/>
      <c r="B759" s="407"/>
      <c r="C759" s="407"/>
      <c r="D759" s="407"/>
      <c r="E759" s="407"/>
      <c r="F759" s="409"/>
      <c r="G759" s="407"/>
      <c r="H759" s="407"/>
      <c r="I759" s="409"/>
      <c r="J759" s="407"/>
      <c r="K759" s="407"/>
      <c r="L759" s="407"/>
      <c r="M759" s="407"/>
      <c r="N759" s="407"/>
      <c r="O759" s="407"/>
      <c r="P759" s="407"/>
    </row>
    <row r="760">
      <c r="A760" s="407"/>
      <c r="B760" s="407"/>
      <c r="C760" s="407"/>
      <c r="D760" s="407"/>
      <c r="E760" s="407"/>
      <c r="F760" s="409"/>
      <c r="G760" s="407"/>
      <c r="H760" s="407"/>
      <c r="I760" s="409"/>
      <c r="J760" s="407"/>
      <c r="K760" s="407"/>
      <c r="L760" s="407"/>
      <c r="M760" s="407"/>
      <c r="N760" s="407"/>
      <c r="O760" s="407"/>
      <c r="P760" s="407"/>
    </row>
    <row r="761">
      <c r="A761" s="407"/>
      <c r="B761" s="407"/>
      <c r="C761" s="407"/>
      <c r="D761" s="407"/>
      <c r="E761" s="407"/>
      <c r="F761" s="409"/>
      <c r="G761" s="407"/>
      <c r="H761" s="407"/>
      <c r="I761" s="409"/>
      <c r="J761" s="407"/>
      <c r="K761" s="407"/>
      <c r="L761" s="407"/>
      <c r="M761" s="407"/>
      <c r="N761" s="407"/>
      <c r="O761" s="407"/>
      <c r="P761" s="407"/>
    </row>
    <row r="762">
      <c r="A762" s="407"/>
      <c r="B762" s="407"/>
      <c r="C762" s="407"/>
      <c r="D762" s="407"/>
      <c r="E762" s="407"/>
      <c r="F762" s="409"/>
      <c r="G762" s="407"/>
      <c r="H762" s="407"/>
      <c r="I762" s="409"/>
      <c r="J762" s="407"/>
      <c r="K762" s="407"/>
      <c r="L762" s="407"/>
      <c r="M762" s="407"/>
      <c r="N762" s="407"/>
      <c r="O762" s="407"/>
      <c r="P762" s="407"/>
    </row>
    <row r="763">
      <c r="A763" s="407"/>
      <c r="B763" s="407"/>
      <c r="C763" s="407"/>
      <c r="D763" s="407"/>
      <c r="E763" s="407"/>
      <c r="F763" s="409"/>
      <c r="G763" s="407"/>
      <c r="H763" s="407"/>
      <c r="I763" s="409"/>
      <c r="J763" s="407"/>
      <c r="K763" s="407"/>
      <c r="L763" s="407"/>
      <c r="M763" s="407"/>
      <c r="N763" s="407"/>
      <c r="O763" s="407"/>
      <c r="P763" s="407"/>
    </row>
    <row r="764">
      <c r="A764" s="407"/>
      <c r="B764" s="407"/>
      <c r="C764" s="407"/>
      <c r="D764" s="407"/>
      <c r="E764" s="407"/>
      <c r="F764" s="409"/>
      <c r="G764" s="407"/>
      <c r="H764" s="407"/>
      <c r="I764" s="409"/>
      <c r="J764" s="407"/>
      <c r="K764" s="407"/>
      <c r="L764" s="407"/>
      <c r="M764" s="407"/>
      <c r="N764" s="407"/>
      <c r="O764" s="407"/>
      <c r="P764" s="407"/>
    </row>
    <row r="765">
      <c r="A765" s="407"/>
      <c r="B765" s="407"/>
      <c r="C765" s="407"/>
      <c r="D765" s="407"/>
      <c r="E765" s="407"/>
      <c r="F765" s="409"/>
      <c r="G765" s="407"/>
      <c r="H765" s="407"/>
      <c r="I765" s="409"/>
      <c r="J765" s="407"/>
      <c r="K765" s="407"/>
      <c r="L765" s="407"/>
      <c r="M765" s="407"/>
      <c r="N765" s="407"/>
      <c r="O765" s="407"/>
      <c r="P765" s="407"/>
    </row>
    <row r="766">
      <c r="A766" s="407"/>
      <c r="B766" s="407"/>
      <c r="C766" s="407"/>
      <c r="D766" s="407"/>
      <c r="E766" s="407"/>
      <c r="F766" s="409"/>
      <c r="G766" s="407"/>
      <c r="H766" s="407"/>
      <c r="I766" s="409"/>
      <c r="J766" s="407"/>
      <c r="K766" s="407"/>
      <c r="L766" s="407"/>
      <c r="M766" s="407"/>
      <c r="N766" s="407"/>
      <c r="O766" s="407"/>
      <c r="P766" s="407"/>
    </row>
    <row r="767">
      <c r="A767" s="407"/>
      <c r="B767" s="407"/>
      <c r="C767" s="407"/>
      <c r="D767" s="407"/>
      <c r="E767" s="407"/>
      <c r="F767" s="409"/>
      <c r="G767" s="407"/>
      <c r="H767" s="407"/>
      <c r="I767" s="409"/>
      <c r="J767" s="407"/>
      <c r="K767" s="407"/>
      <c r="L767" s="407"/>
      <c r="M767" s="407"/>
      <c r="N767" s="407"/>
      <c r="O767" s="407"/>
      <c r="P767" s="407"/>
    </row>
    <row r="768">
      <c r="A768" s="407"/>
      <c r="B768" s="407"/>
      <c r="C768" s="407"/>
      <c r="D768" s="407"/>
      <c r="E768" s="407"/>
      <c r="F768" s="409"/>
      <c r="G768" s="407"/>
      <c r="H768" s="407"/>
      <c r="I768" s="409"/>
      <c r="J768" s="407"/>
      <c r="K768" s="407"/>
      <c r="L768" s="407"/>
      <c r="M768" s="407"/>
      <c r="N768" s="407"/>
      <c r="O768" s="407"/>
      <c r="P768" s="407"/>
    </row>
    <row r="769">
      <c r="A769" s="407"/>
      <c r="B769" s="407"/>
      <c r="C769" s="407"/>
      <c r="D769" s="407"/>
      <c r="E769" s="407"/>
      <c r="F769" s="409"/>
      <c r="G769" s="407"/>
      <c r="H769" s="407"/>
      <c r="I769" s="409"/>
      <c r="J769" s="407"/>
      <c r="K769" s="407"/>
      <c r="L769" s="407"/>
      <c r="M769" s="407"/>
      <c r="N769" s="407"/>
      <c r="O769" s="407"/>
      <c r="P769" s="407"/>
    </row>
    <row r="770">
      <c r="A770" s="407"/>
      <c r="B770" s="407"/>
      <c r="C770" s="407"/>
      <c r="D770" s="407"/>
      <c r="E770" s="407"/>
      <c r="F770" s="409"/>
      <c r="G770" s="407"/>
      <c r="H770" s="407"/>
      <c r="I770" s="409"/>
      <c r="J770" s="407"/>
      <c r="K770" s="407"/>
      <c r="L770" s="407"/>
      <c r="M770" s="407"/>
      <c r="N770" s="407"/>
      <c r="O770" s="407"/>
      <c r="P770" s="407"/>
    </row>
    <row r="771">
      <c r="A771" s="407"/>
      <c r="B771" s="407"/>
      <c r="C771" s="407"/>
      <c r="D771" s="407"/>
      <c r="E771" s="407"/>
      <c r="F771" s="409"/>
      <c r="G771" s="407"/>
      <c r="H771" s="407"/>
      <c r="I771" s="409"/>
      <c r="J771" s="407"/>
      <c r="K771" s="407"/>
      <c r="L771" s="407"/>
      <c r="M771" s="407"/>
      <c r="N771" s="407"/>
      <c r="O771" s="407"/>
      <c r="P771" s="407"/>
    </row>
    <row r="772">
      <c r="A772" s="407"/>
      <c r="B772" s="407"/>
      <c r="C772" s="407"/>
      <c r="D772" s="407"/>
      <c r="E772" s="407"/>
      <c r="F772" s="409"/>
      <c r="G772" s="407"/>
      <c r="H772" s="407"/>
      <c r="I772" s="409"/>
      <c r="J772" s="407"/>
      <c r="K772" s="407"/>
      <c r="L772" s="407"/>
      <c r="M772" s="407"/>
      <c r="N772" s="407"/>
      <c r="O772" s="407"/>
      <c r="P772" s="407"/>
    </row>
    <row r="773">
      <c r="A773" s="407"/>
      <c r="B773" s="407"/>
      <c r="C773" s="407"/>
      <c r="D773" s="407"/>
      <c r="E773" s="407"/>
      <c r="F773" s="409"/>
      <c r="G773" s="407"/>
      <c r="H773" s="407"/>
      <c r="I773" s="409"/>
      <c r="J773" s="407"/>
      <c r="K773" s="407"/>
      <c r="L773" s="407"/>
      <c r="M773" s="407"/>
      <c r="N773" s="407"/>
      <c r="O773" s="407"/>
      <c r="P773" s="407"/>
    </row>
    <row r="774">
      <c r="A774" s="407"/>
      <c r="B774" s="407"/>
      <c r="C774" s="407"/>
      <c r="D774" s="407"/>
      <c r="E774" s="407"/>
      <c r="F774" s="409"/>
      <c r="G774" s="407"/>
      <c r="H774" s="407"/>
      <c r="I774" s="409"/>
      <c r="J774" s="407"/>
      <c r="K774" s="407"/>
      <c r="L774" s="407"/>
      <c r="M774" s="407"/>
      <c r="N774" s="407"/>
      <c r="O774" s="407"/>
      <c r="P774" s="407"/>
    </row>
    <row r="775">
      <c r="A775" s="407"/>
      <c r="B775" s="407"/>
      <c r="C775" s="407"/>
      <c r="D775" s="407"/>
      <c r="E775" s="407"/>
      <c r="F775" s="409"/>
      <c r="G775" s="407"/>
      <c r="H775" s="407"/>
      <c r="I775" s="409"/>
      <c r="J775" s="407"/>
      <c r="K775" s="407"/>
      <c r="L775" s="407"/>
      <c r="M775" s="407"/>
      <c r="N775" s="407"/>
      <c r="O775" s="407"/>
      <c r="P775" s="407"/>
    </row>
    <row r="776">
      <c r="A776" s="407"/>
      <c r="B776" s="407"/>
      <c r="C776" s="407"/>
      <c r="D776" s="407"/>
      <c r="E776" s="407"/>
      <c r="F776" s="409"/>
      <c r="G776" s="407"/>
      <c r="H776" s="407"/>
      <c r="I776" s="409"/>
      <c r="J776" s="407"/>
      <c r="K776" s="407"/>
      <c r="L776" s="407"/>
      <c r="M776" s="407"/>
      <c r="N776" s="407"/>
      <c r="O776" s="407"/>
      <c r="P776" s="407"/>
    </row>
    <row r="777">
      <c r="A777" s="407"/>
      <c r="B777" s="407"/>
      <c r="C777" s="407"/>
      <c r="D777" s="407"/>
      <c r="E777" s="407"/>
      <c r="F777" s="409"/>
      <c r="G777" s="407"/>
      <c r="H777" s="407"/>
      <c r="I777" s="409"/>
      <c r="J777" s="407"/>
      <c r="K777" s="407"/>
      <c r="L777" s="407"/>
      <c r="M777" s="407"/>
      <c r="N777" s="407"/>
      <c r="O777" s="407"/>
      <c r="P777" s="407"/>
    </row>
    <row r="778">
      <c r="A778" s="407"/>
      <c r="B778" s="407"/>
      <c r="C778" s="407"/>
      <c r="D778" s="407"/>
      <c r="E778" s="407"/>
      <c r="F778" s="409"/>
      <c r="G778" s="407"/>
      <c r="H778" s="407"/>
      <c r="I778" s="409"/>
      <c r="J778" s="407"/>
      <c r="K778" s="407"/>
      <c r="L778" s="407"/>
      <c r="M778" s="407"/>
      <c r="N778" s="407"/>
      <c r="O778" s="407"/>
      <c r="P778" s="407"/>
    </row>
    <row r="779">
      <c r="A779" s="407"/>
      <c r="B779" s="407"/>
      <c r="C779" s="407"/>
      <c r="D779" s="407"/>
      <c r="E779" s="407"/>
      <c r="F779" s="409"/>
      <c r="G779" s="407"/>
      <c r="H779" s="407"/>
      <c r="I779" s="409"/>
      <c r="J779" s="407"/>
      <c r="K779" s="407"/>
      <c r="L779" s="407"/>
      <c r="M779" s="407"/>
      <c r="N779" s="407"/>
      <c r="O779" s="407"/>
      <c r="P779" s="407"/>
    </row>
    <row r="780">
      <c r="A780" s="407"/>
      <c r="B780" s="407"/>
      <c r="C780" s="407"/>
      <c r="D780" s="407"/>
      <c r="E780" s="407"/>
      <c r="F780" s="409"/>
      <c r="G780" s="407"/>
      <c r="H780" s="407"/>
      <c r="I780" s="409"/>
      <c r="J780" s="407"/>
      <c r="K780" s="407"/>
      <c r="L780" s="407"/>
      <c r="M780" s="407"/>
      <c r="N780" s="407"/>
      <c r="O780" s="407"/>
      <c r="P780" s="407"/>
    </row>
    <row r="781">
      <c r="A781" s="407"/>
      <c r="B781" s="407"/>
      <c r="C781" s="407"/>
      <c r="D781" s="407"/>
      <c r="E781" s="407"/>
      <c r="F781" s="409"/>
      <c r="G781" s="407"/>
      <c r="H781" s="407"/>
      <c r="I781" s="409"/>
      <c r="J781" s="407"/>
      <c r="K781" s="407"/>
      <c r="L781" s="407"/>
      <c r="M781" s="407"/>
      <c r="N781" s="407"/>
      <c r="O781" s="407"/>
      <c r="P781" s="407"/>
    </row>
    <row r="782">
      <c r="A782" s="407"/>
      <c r="B782" s="407"/>
      <c r="C782" s="407"/>
      <c r="D782" s="407"/>
      <c r="E782" s="407"/>
      <c r="F782" s="409"/>
      <c r="G782" s="407"/>
      <c r="H782" s="407"/>
      <c r="I782" s="409"/>
      <c r="J782" s="407"/>
      <c r="K782" s="407"/>
      <c r="L782" s="407"/>
      <c r="M782" s="407"/>
      <c r="N782" s="407"/>
      <c r="O782" s="407"/>
      <c r="P782" s="407"/>
    </row>
    <row r="783">
      <c r="A783" s="407"/>
      <c r="B783" s="407"/>
      <c r="C783" s="407"/>
      <c r="D783" s="407"/>
      <c r="E783" s="407"/>
      <c r="F783" s="409"/>
      <c r="G783" s="407"/>
      <c r="H783" s="407"/>
      <c r="I783" s="409"/>
      <c r="J783" s="407"/>
      <c r="K783" s="407"/>
      <c r="L783" s="407"/>
      <c r="M783" s="407"/>
      <c r="N783" s="407"/>
      <c r="O783" s="407"/>
      <c r="P783" s="407"/>
    </row>
    <row r="784">
      <c r="A784" s="407"/>
      <c r="B784" s="407"/>
      <c r="C784" s="407"/>
      <c r="D784" s="407"/>
      <c r="E784" s="407"/>
      <c r="F784" s="409"/>
      <c r="G784" s="407"/>
      <c r="H784" s="407"/>
      <c r="I784" s="409"/>
      <c r="J784" s="407"/>
      <c r="K784" s="407"/>
      <c r="L784" s="407"/>
      <c r="M784" s="407"/>
      <c r="N784" s="407"/>
      <c r="O784" s="407"/>
      <c r="P784" s="407"/>
    </row>
    <row r="785">
      <c r="A785" s="407"/>
      <c r="B785" s="407"/>
      <c r="C785" s="407"/>
      <c r="D785" s="407"/>
      <c r="E785" s="407"/>
      <c r="F785" s="409"/>
      <c r="G785" s="407"/>
      <c r="H785" s="407"/>
      <c r="I785" s="409"/>
      <c r="J785" s="407"/>
      <c r="K785" s="407"/>
      <c r="L785" s="407"/>
      <c r="M785" s="407"/>
      <c r="N785" s="407"/>
      <c r="O785" s="407"/>
      <c r="P785" s="407"/>
    </row>
    <row r="786">
      <c r="A786" s="407"/>
      <c r="B786" s="407"/>
      <c r="C786" s="407"/>
      <c r="D786" s="407"/>
      <c r="E786" s="407"/>
      <c r="F786" s="409"/>
      <c r="G786" s="407"/>
      <c r="H786" s="407"/>
      <c r="I786" s="409"/>
      <c r="J786" s="407"/>
      <c r="K786" s="407"/>
      <c r="L786" s="407"/>
      <c r="M786" s="407"/>
      <c r="N786" s="407"/>
      <c r="O786" s="407"/>
      <c r="P786" s="407"/>
    </row>
    <row r="787">
      <c r="A787" s="407"/>
      <c r="B787" s="407"/>
      <c r="C787" s="407"/>
      <c r="D787" s="407"/>
      <c r="E787" s="407"/>
      <c r="F787" s="409"/>
      <c r="G787" s="407"/>
      <c r="H787" s="407"/>
      <c r="I787" s="409"/>
      <c r="J787" s="407"/>
      <c r="K787" s="407"/>
      <c r="L787" s="407"/>
      <c r="M787" s="407"/>
      <c r="N787" s="407"/>
      <c r="O787" s="407"/>
      <c r="P787" s="407"/>
    </row>
    <row r="788">
      <c r="A788" s="407"/>
      <c r="B788" s="407"/>
      <c r="C788" s="407"/>
      <c r="D788" s="407"/>
      <c r="E788" s="407"/>
      <c r="F788" s="409"/>
      <c r="G788" s="407"/>
      <c r="H788" s="407"/>
      <c r="I788" s="409"/>
      <c r="J788" s="407"/>
      <c r="K788" s="407"/>
      <c r="L788" s="407"/>
      <c r="M788" s="407"/>
      <c r="N788" s="407"/>
      <c r="O788" s="407"/>
      <c r="P788" s="407"/>
    </row>
    <row r="789">
      <c r="A789" s="407"/>
      <c r="B789" s="407"/>
      <c r="C789" s="407"/>
      <c r="D789" s="407"/>
      <c r="E789" s="407"/>
      <c r="F789" s="409"/>
      <c r="G789" s="407"/>
      <c r="H789" s="407"/>
      <c r="I789" s="409"/>
      <c r="J789" s="407"/>
      <c r="K789" s="407"/>
      <c r="L789" s="407"/>
      <c r="M789" s="407"/>
      <c r="N789" s="407"/>
      <c r="O789" s="407"/>
      <c r="P789" s="407"/>
    </row>
    <row r="790">
      <c r="A790" s="407"/>
      <c r="B790" s="407"/>
      <c r="C790" s="407"/>
      <c r="D790" s="407"/>
      <c r="E790" s="407"/>
      <c r="F790" s="409"/>
      <c r="G790" s="407"/>
      <c r="H790" s="407"/>
      <c r="I790" s="409"/>
      <c r="J790" s="407"/>
      <c r="K790" s="407"/>
      <c r="L790" s="407"/>
      <c r="M790" s="407"/>
      <c r="N790" s="407"/>
      <c r="O790" s="407"/>
      <c r="P790" s="407"/>
    </row>
    <row r="791">
      <c r="A791" s="407"/>
      <c r="B791" s="407"/>
      <c r="C791" s="407"/>
      <c r="D791" s="407"/>
      <c r="E791" s="407"/>
      <c r="F791" s="409"/>
      <c r="G791" s="407"/>
      <c r="H791" s="407"/>
      <c r="I791" s="409"/>
      <c r="J791" s="407"/>
      <c r="K791" s="407"/>
      <c r="L791" s="407"/>
      <c r="M791" s="407"/>
      <c r="N791" s="407"/>
      <c r="O791" s="407"/>
      <c r="P791" s="407"/>
    </row>
    <row r="792">
      <c r="A792" s="407"/>
      <c r="B792" s="407"/>
      <c r="C792" s="407"/>
      <c r="D792" s="407"/>
      <c r="E792" s="407"/>
      <c r="F792" s="409"/>
      <c r="G792" s="407"/>
      <c r="H792" s="407"/>
      <c r="I792" s="409"/>
      <c r="J792" s="407"/>
      <c r="K792" s="407"/>
      <c r="L792" s="407"/>
      <c r="M792" s="407"/>
      <c r="N792" s="407"/>
      <c r="O792" s="407"/>
      <c r="P792" s="407"/>
    </row>
    <row r="793">
      <c r="A793" s="407"/>
      <c r="B793" s="407"/>
      <c r="C793" s="407"/>
      <c r="D793" s="407"/>
      <c r="E793" s="407"/>
      <c r="F793" s="409"/>
      <c r="G793" s="407"/>
      <c r="H793" s="407"/>
      <c r="I793" s="409"/>
      <c r="J793" s="407"/>
      <c r="K793" s="407"/>
      <c r="L793" s="407"/>
      <c r="M793" s="407"/>
      <c r="N793" s="407"/>
      <c r="O793" s="407"/>
      <c r="P793" s="407"/>
    </row>
    <row r="794">
      <c r="A794" s="407"/>
      <c r="B794" s="407"/>
      <c r="C794" s="407"/>
      <c r="D794" s="407"/>
      <c r="E794" s="407"/>
      <c r="F794" s="409"/>
      <c r="G794" s="407"/>
      <c r="H794" s="407"/>
      <c r="I794" s="409"/>
      <c r="J794" s="407"/>
      <c r="K794" s="407"/>
      <c r="L794" s="407"/>
      <c r="M794" s="407"/>
      <c r="N794" s="407"/>
      <c r="O794" s="407"/>
      <c r="P794" s="407"/>
    </row>
    <row r="795">
      <c r="A795" s="407"/>
      <c r="B795" s="407"/>
      <c r="C795" s="407"/>
      <c r="D795" s="407"/>
      <c r="E795" s="407"/>
      <c r="F795" s="409"/>
      <c r="G795" s="407"/>
      <c r="H795" s="407"/>
      <c r="I795" s="409"/>
      <c r="J795" s="407"/>
      <c r="K795" s="407"/>
      <c r="L795" s="407"/>
      <c r="M795" s="407"/>
      <c r="N795" s="407"/>
      <c r="O795" s="407"/>
      <c r="P795" s="407"/>
    </row>
    <row r="796">
      <c r="A796" s="407"/>
      <c r="B796" s="407"/>
      <c r="C796" s="407"/>
      <c r="D796" s="407"/>
      <c r="E796" s="407"/>
      <c r="F796" s="409"/>
      <c r="G796" s="407"/>
      <c r="H796" s="407"/>
      <c r="I796" s="409"/>
      <c r="J796" s="407"/>
      <c r="K796" s="407"/>
      <c r="L796" s="407"/>
      <c r="M796" s="407"/>
      <c r="N796" s="407"/>
      <c r="O796" s="407"/>
      <c r="P796" s="407"/>
    </row>
    <row r="797">
      <c r="A797" s="407"/>
      <c r="B797" s="407"/>
      <c r="C797" s="407"/>
      <c r="D797" s="407"/>
      <c r="E797" s="407"/>
      <c r="F797" s="409"/>
      <c r="G797" s="407"/>
      <c r="H797" s="407"/>
      <c r="I797" s="409"/>
      <c r="J797" s="407"/>
      <c r="K797" s="407"/>
      <c r="L797" s="407"/>
      <c r="M797" s="407"/>
      <c r="N797" s="407"/>
      <c r="O797" s="407"/>
      <c r="P797" s="407"/>
    </row>
    <row r="798">
      <c r="A798" s="407"/>
      <c r="B798" s="407"/>
      <c r="C798" s="407"/>
      <c r="D798" s="407"/>
      <c r="E798" s="407"/>
      <c r="F798" s="409"/>
      <c r="G798" s="407"/>
      <c r="H798" s="407"/>
      <c r="I798" s="409"/>
      <c r="J798" s="407"/>
      <c r="K798" s="407"/>
      <c r="L798" s="407"/>
      <c r="M798" s="407"/>
      <c r="N798" s="407"/>
      <c r="O798" s="407"/>
      <c r="P798" s="407"/>
    </row>
    <row r="799">
      <c r="A799" s="407"/>
      <c r="B799" s="407"/>
      <c r="C799" s="407"/>
      <c r="D799" s="407"/>
      <c r="E799" s="407"/>
      <c r="F799" s="409"/>
      <c r="G799" s="407"/>
      <c r="H799" s="407"/>
      <c r="I799" s="409"/>
      <c r="J799" s="407"/>
      <c r="K799" s="407"/>
      <c r="L799" s="407"/>
      <c r="M799" s="407"/>
      <c r="N799" s="407"/>
      <c r="O799" s="407"/>
      <c r="P799" s="407"/>
    </row>
    <row r="800">
      <c r="A800" s="407"/>
      <c r="B800" s="407"/>
      <c r="C800" s="407"/>
      <c r="D800" s="407"/>
      <c r="E800" s="407"/>
      <c r="F800" s="409"/>
      <c r="G800" s="407"/>
      <c r="H800" s="407"/>
      <c r="I800" s="409"/>
      <c r="J800" s="407"/>
      <c r="K800" s="407"/>
      <c r="L800" s="407"/>
      <c r="M800" s="407"/>
      <c r="N800" s="407"/>
      <c r="O800" s="407"/>
      <c r="P800" s="407"/>
    </row>
    <row r="801">
      <c r="A801" s="407"/>
      <c r="B801" s="407"/>
      <c r="C801" s="407"/>
      <c r="D801" s="407"/>
      <c r="E801" s="407"/>
      <c r="F801" s="409"/>
      <c r="G801" s="407"/>
      <c r="H801" s="407"/>
      <c r="I801" s="409"/>
      <c r="J801" s="407"/>
      <c r="K801" s="407"/>
      <c r="L801" s="407"/>
      <c r="M801" s="407"/>
      <c r="N801" s="407"/>
      <c r="O801" s="407"/>
      <c r="P801" s="407"/>
    </row>
    <row r="802">
      <c r="A802" s="407"/>
      <c r="B802" s="407"/>
      <c r="C802" s="407"/>
      <c r="D802" s="407"/>
      <c r="E802" s="407"/>
      <c r="F802" s="409"/>
      <c r="G802" s="407"/>
      <c r="H802" s="407"/>
      <c r="I802" s="409"/>
      <c r="J802" s="407"/>
      <c r="K802" s="407"/>
      <c r="L802" s="407"/>
      <c r="M802" s="407"/>
      <c r="N802" s="407"/>
      <c r="O802" s="407"/>
      <c r="P802" s="407"/>
    </row>
    <row r="803">
      <c r="A803" s="407"/>
      <c r="B803" s="407"/>
      <c r="C803" s="407"/>
      <c r="D803" s="407"/>
      <c r="E803" s="407"/>
      <c r="F803" s="409"/>
      <c r="G803" s="407"/>
      <c r="H803" s="407"/>
      <c r="I803" s="409"/>
      <c r="J803" s="407"/>
      <c r="K803" s="407"/>
      <c r="L803" s="407"/>
      <c r="M803" s="407"/>
      <c r="N803" s="407"/>
      <c r="O803" s="407"/>
      <c r="P803" s="407"/>
    </row>
    <row r="804">
      <c r="A804" s="407"/>
      <c r="B804" s="407"/>
      <c r="C804" s="407"/>
      <c r="D804" s="407"/>
      <c r="E804" s="407"/>
      <c r="F804" s="409"/>
      <c r="G804" s="407"/>
      <c r="H804" s="407"/>
      <c r="I804" s="409"/>
      <c r="J804" s="407"/>
      <c r="K804" s="407"/>
      <c r="L804" s="407"/>
      <c r="M804" s="407"/>
      <c r="N804" s="407"/>
      <c r="O804" s="407"/>
      <c r="P804" s="407"/>
    </row>
    <row r="805">
      <c r="A805" s="407"/>
      <c r="B805" s="407"/>
      <c r="C805" s="407"/>
      <c r="D805" s="407"/>
      <c r="E805" s="407"/>
      <c r="F805" s="409"/>
      <c r="G805" s="407"/>
      <c r="H805" s="407"/>
      <c r="I805" s="409"/>
      <c r="J805" s="407"/>
      <c r="K805" s="407"/>
      <c r="L805" s="407"/>
      <c r="M805" s="407"/>
      <c r="N805" s="407"/>
      <c r="O805" s="407"/>
      <c r="P805" s="407"/>
    </row>
    <row r="806">
      <c r="A806" s="407"/>
      <c r="B806" s="407"/>
      <c r="C806" s="407"/>
      <c r="D806" s="407"/>
      <c r="E806" s="407"/>
      <c r="F806" s="409"/>
      <c r="G806" s="407"/>
      <c r="H806" s="407"/>
      <c r="I806" s="409"/>
      <c r="J806" s="407"/>
      <c r="K806" s="407"/>
      <c r="L806" s="407"/>
      <c r="M806" s="407"/>
      <c r="N806" s="407"/>
      <c r="O806" s="407"/>
      <c r="P806" s="407"/>
    </row>
    <row r="807">
      <c r="A807" s="407"/>
      <c r="B807" s="407"/>
      <c r="C807" s="407"/>
      <c r="D807" s="407"/>
      <c r="E807" s="407"/>
      <c r="F807" s="409"/>
      <c r="G807" s="407"/>
      <c r="H807" s="407"/>
      <c r="I807" s="409"/>
      <c r="J807" s="407"/>
      <c r="K807" s="407"/>
      <c r="L807" s="407"/>
      <c r="M807" s="407"/>
      <c r="N807" s="407"/>
      <c r="O807" s="407"/>
      <c r="P807" s="407"/>
    </row>
    <row r="808">
      <c r="A808" s="407"/>
      <c r="B808" s="407"/>
      <c r="C808" s="407"/>
      <c r="D808" s="407"/>
      <c r="E808" s="407"/>
      <c r="F808" s="409"/>
      <c r="G808" s="407"/>
      <c r="H808" s="407"/>
      <c r="I808" s="409"/>
      <c r="J808" s="407"/>
      <c r="K808" s="407"/>
      <c r="L808" s="407"/>
      <c r="M808" s="407"/>
      <c r="N808" s="407"/>
      <c r="O808" s="407"/>
      <c r="P808" s="407"/>
    </row>
    <row r="809">
      <c r="A809" s="407"/>
      <c r="B809" s="407"/>
      <c r="C809" s="407"/>
      <c r="D809" s="407"/>
      <c r="E809" s="407"/>
      <c r="F809" s="409"/>
      <c r="G809" s="407"/>
      <c r="H809" s="407"/>
      <c r="I809" s="409"/>
      <c r="J809" s="407"/>
      <c r="K809" s="407"/>
      <c r="L809" s="407"/>
      <c r="M809" s="407"/>
      <c r="N809" s="407"/>
      <c r="O809" s="407"/>
      <c r="P809" s="407"/>
    </row>
    <row r="810">
      <c r="A810" s="407"/>
      <c r="B810" s="407"/>
      <c r="C810" s="407"/>
      <c r="D810" s="407"/>
      <c r="E810" s="407"/>
      <c r="F810" s="409"/>
      <c r="G810" s="407"/>
      <c r="H810" s="407"/>
      <c r="I810" s="409"/>
      <c r="J810" s="407"/>
      <c r="K810" s="407"/>
      <c r="L810" s="407"/>
      <c r="M810" s="407"/>
      <c r="N810" s="407"/>
      <c r="O810" s="407"/>
      <c r="P810" s="407"/>
    </row>
    <row r="811">
      <c r="A811" s="407"/>
      <c r="B811" s="407"/>
      <c r="C811" s="407"/>
      <c r="D811" s="407"/>
      <c r="E811" s="407"/>
      <c r="F811" s="409"/>
      <c r="G811" s="407"/>
      <c r="H811" s="407"/>
      <c r="I811" s="409"/>
      <c r="J811" s="407"/>
      <c r="K811" s="407"/>
      <c r="L811" s="407"/>
      <c r="M811" s="407"/>
      <c r="N811" s="407"/>
      <c r="O811" s="407"/>
      <c r="P811" s="407"/>
    </row>
    <row r="812">
      <c r="A812" s="407"/>
      <c r="B812" s="407"/>
      <c r="C812" s="407"/>
      <c r="D812" s="407"/>
      <c r="E812" s="407"/>
      <c r="F812" s="409"/>
      <c r="G812" s="407"/>
      <c r="H812" s="407"/>
      <c r="I812" s="409"/>
      <c r="J812" s="407"/>
      <c r="K812" s="407"/>
      <c r="L812" s="407"/>
      <c r="M812" s="407"/>
      <c r="N812" s="407"/>
      <c r="O812" s="407"/>
      <c r="P812" s="407"/>
    </row>
    <row r="813">
      <c r="A813" s="407"/>
      <c r="B813" s="407"/>
      <c r="C813" s="407"/>
      <c r="D813" s="407"/>
      <c r="E813" s="407"/>
      <c r="F813" s="409"/>
      <c r="G813" s="407"/>
      <c r="H813" s="407"/>
      <c r="I813" s="409"/>
      <c r="J813" s="407"/>
      <c r="K813" s="407"/>
      <c r="L813" s="407"/>
      <c r="M813" s="407"/>
      <c r="N813" s="407"/>
      <c r="O813" s="407"/>
      <c r="P813" s="407"/>
    </row>
    <row r="814">
      <c r="A814" s="407"/>
      <c r="B814" s="407"/>
      <c r="C814" s="407"/>
      <c r="D814" s="407"/>
      <c r="E814" s="407"/>
      <c r="F814" s="409"/>
      <c r="G814" s="407"/>
      <c r="H814" s="407"/>
      <c r="I814" s="409"/>
      <c r="J814" s="407"/>
      <c r="K814" s="407"/>
      <c r="L814" s="407"/>
      <c r="M814" s="407"/>
      <c r="N814" s="407"/>
      <c r="O814" s="407"/>
      <c r="P814" s="407"/>
    </row>
    <row r="815">
      <c r="A815" s="407"/>
      <c r="B815" s="407"/>
      <c r="C815" s="407"/>
      <c r="D815" s="407"/>
      <c r="E815" s="407"/>
      <c r="F815" s="409"/>
      <c r="G815" s="407"/>
      <c r="H815" s="407"/>
      <c r="I815" s="409"/>
      <c r="J815" s="407"/>
      <c r="K815" s="407"/>
      <c r="L815" s="407"/>
      <c r="M815" s="407"/>
      <c r="N815" s="407"/>
      <c r="O815" s="407"/>
      <c r="P815" s="407"/>
    </row>
    <row r="816">
      <c r="A816" s="407"/>
      <c r="B816" s="407"/>
      <c r="C816" s="407"/>
      <c r="D816" s="407"/>
      <c r="E816" s="407"/>
      <c r="F816" s="409"/>
      <c r="G816" s="407"/>
      <c r="H816" s="407"/>
      <c r="I816" s="409"/>
      <c r="J816" s="407"/>
      <c r="K816" s="407"/>
      <c r="L816" s="407"/>
      <c r="M816" s="407"/>
      <c r="N816" s="407"/>
      <c r="O816" s="407"/>
      <c r="P816" s="407"/>
    </row>
    <row r="817">
      <c r="A817" s="407"/>
      <c r="B817" s="407"/>
      <c r="C817" s="407"/>
      <c r="D817" s="407"/>
      <c r="E817" s="407"/>
      <c r="F817" s="409"/>
      <c r="G817" s="407"/>
      <c r="H817" s="407"/>
      <c r="I817" s="409"/>
      <c r="J817" s="407"/>
      <c r="K817" s="407"/>
      <c r="L817" s="407"/>
      <c r="M817" s="407"/>
      <c r="N817" s="407"/>
      <c r="O817" s="407"/>
      <c r="P817" s="407"/>
    </row>
    <row r="818">
      <c r="A818" s="407"/>
      <c r="B818" s="407"/>
      <c r="C818" s="407"/>
      <c r="D818" s="407"/>
      <c r="E818" s="407"/>
      <c r="F818" s="409"/>
      <c r="G818" s="407"/>
      <c r="H818" s="407"/>
      <c r="I818" s="409"/>
      <c r="J818" s="407"/>
      <c r="K818" s="407"/>
      <c r="L818" s="407"/>
      <c r="M818" s="407"/>
      <c r="N818" s="407"/>
      <c r="O818" s="407"/>
      <c r="P818" s="407"/>
    </row>
    <row r="819">
      <c r="A819" s="407"/>
      <c r="B819" s="407"/>
      <c r="C819" s="407"/>
      <c r="D819" s="407"/>
      <c r="E819" s="407"/>
      <c r="F819" s="409"/>
      <c r="G819" s="407"/>
      <c r="H819" s="407"/>
      <c r="I819" s="409"/>
      <c r="J819" s="407"/>
      <c r="K819" s="407"/>
      <c r="L819" s="407"/>
      <c r="M819" s="407"/>
      <c r="N819" s="407"/>
      <c r="O819" s="407"/>
      <c r="P819" s="407"/>
    </row>
    <row r="820">
      <c r="A820" s="407"/>
      <c r="B820" s="407"/>
      <c r="C820" s="407"/>
      <c r="D820" s="407"/>
      <c r="E820" s="407"/>
      <c r="F820" s="409"/>
      <c r="G820" s="407"/>
      <c r="H820" s="407"/>
      <c r="I820" s="409"/>
      <c r="J820" s="407"/>
      <c r="K820" s="407"/>
      <c r="L820" s="407"/>
      <c r="M820" s="407"/>
      <c r="N820" s="407"/>
      <c r="O820" s="407"/>
      <c r="P820" s="407"/>
    </row>
    <row r="821">
      <c r="A821" s="407"/>
      <c r="B821" s="407"/>
      <c r="C821" s="407"/>
      <c r="D821" s="407"/>
      <c r="E821" s="407"/>
      <c r="F821" s="409"/>
      <c r="G821" s="407"/>
      <c r="H821" s="407"/>
      <c r="I821" s="409"/>
      <c r="J821" s="407"/>
      <c r="K821" s="407"/>
      <c r="L821" s="407"/>
      <c r="M821" s="407"/>
      <c r="N821" s="407"/>
      <c r="O821" s="407"/>
      <c r="P821" s="407"/>
    </row>
    <row r="822">
      <c r="A822" s="407"/>
      <c r="B822" s="407"/>
      <c r="C822" s="407"/>
      <c r="D822" s="407"/>
      <c r="E822" s="407"/>
      <c r="F822" s="409"/>
      <c r="G822" s="407"/>
      <c r="H822" s="407"/>
      <c r="I822" s="409"/>
      <c r="J822" s="407"/>
      <c r="K822" s="407"/>
      <c r="L822" s="407"/>
      <c r="M822" s="407"/>
      <c r="N822" s="407"/>
      <c r="O822" s="407"/>
      <c r="P822" s="407"/>
    </row>
    <row r="823">
      <c r="A823" s="407"/>
      <c r="B823" s="407"/>
      <c r="C823" s="407"/>
      <c r="D823" s="407"/>
      <c r="E823" s="407"/>
      <c r="F823" s="409"/>
      <c r="G823" s="407"/>
      <c r="H823" s="407"/>
      <c r="I823" s="409"/>
      <c r="J823" s="407"/>
      <c r="K823" s="407"/>
      <c r="L823" s="407"/>
      <c r="M823" s="407"/>
      <c r="N823" s="407"/>
      <c r="O823" s="407"/>
      <c r="P823" s="407"/>
    </row>
    <row r="824">
      <c r="A824" s="407"/>
      <c r="B824" s="407"/>
      <c r="C824" s="407"/>
      <c r="D824" s="407"/>
      <c r="E824" s="407"/>
      <c r="F824" s="409"/>
      <c r="G824" s="407"/>
      <c r="H824" s="407"/>
      <c r="I824" s="409"/>
      <c r="J824" s="407"/>
      <c r="K824" s="407"/>
      <c r="L824" s="407"/>
      <c r="M824" s="407"/>
      <c r="N824" s="407"/>
      <c r="O824" s="407"/>
      <c r="P824" s="407"/>
    </row>
    <row r="825">
      <c r="A825" s="407"/>
      <c r="B825" s="407"/>
      <c r="C825" s="407"/>
      <c r="D825" s="407"/>
      <c r="E825" s="407"/>
      <c r="F825" s="409"/>
      <c r="G825" s="407"/>
      <c r="H825" s="407"/>
      <c r="I825" s="409"/>
      <c r="J825" s="407"/>
      <c r="K825" s="407"/>
      <c r="L825" s="407"/>
      <c r="M825" s="407"/>
      <c r="N825" s="407"/>
      <c r="O825" s="407"/>
      <c r="P825" s="407"/>
    </row>
    <row r="826">
      <c r="A826" s="407"/>
      <c r="B826" s="407"/>
      <c r="C826" s="407"/>
      <c r="D826" s="407"/>
      <c r="E826" s="407"/>
      <c r="F826" s="409"/>
      <c r="G826" s="407"/>
      <c r="H826" s="407"/>
      <c r="I826" s="409"/>
      <c r="J826" s="407"/>
      <c r="K826" s="407"/>
      <c r="L826" s="407"/>
      <c r="M826" s="407"/>
      <c r="N826" s="407"/>
      <c r="O826" s="407"/>
      <c r="P826" s="407"/>
    </row>
    <row r="827">
      <c r="A827" s="407"/>
      <c r="B827" s="407"/>
      <c r="C827" s="407"/>
      <c r="D827" s="407"/>
      <c r="E827" s="407"/>
      <c r="F827" s="409"/>
      <c r="G827" s="407"/>
      <c r="H827" s="407"/>
      <c r="I827" s="409"/>
      <c r="J827" s="407"/>
      <c r="K827" s="407"/>
      <c r="L827" s="407"/>
      <c r="M827" s="407"/>
      <c r="N827" s="407"/>
      <c r="O827" s="407"/>
      <c r="P827" s="407"/>
    </row>
    <row r="828">
      <c r="A828" s="407"/>
      <c r="B828" s="407"/>
      <c r="C828" s="407"/>
      <c r="D828" s="407"/>
      <c r="E828" s="407"/>
      <c r="F828" s="409"/>
      <c r="G828" s="407"/>
      <c r="H828" s="407"/>
      <c r="I828" s="409"/>
      <c r="J828" s="407"/>
      <c r="K828" s="407"/>
      <c r="L828" s="407"/>
      <c r="M828" s="407"/>
      <c r="N828" s="407"/>
      <c r="O828" s="407"/>
      <c r="P828" s="407"/>
    </row>
    <row r="829">
      <c r="A829" s="407"/>
      <c r="B829" s="407"/>
      <c r="C829" s="407"/>
      <c r="D829" s="407"/>
      <c r="E829" s="407"/>
      <c r="F829" s="409"/>
      <c r="G829" s="407"/>
      <c r="H829" s="407"/>
      <c r="I829" s="409"/>
      <c r="J829" s="407"/>
      <c r="K829" s="407"/>
      <c r="L829" s="407"/>
      <c r="M829" s="407"/>
      <c r="N829" s="407"/>
      <c r="O829" s="407"/>
      <c r="P829" s="407"/>
    </row>
    <row r="830">
      <c r="A830" s="407"/>
      <c r="B830" s="407"/>
      <c r="C830" s="407"/>
      <c r="D830" s="407"/>
      <c r="E830" s="407"/>
      <c r="F830" s="409"/>
      <c r="G830" s="407"/>
      <c r="H830" s="407"/>
      <c r="I830" s="409"/>
      <c r="J830" s="407"/>
      <c r="K830" s="407"/>
      <c r="L830" s="407"/>
      <c r="M830" s="407"/>
      <c r="N830" s="407"/>
      <c r="O830" s="407"/>
      <c r="P830" s="407"/>
    </row>
    <row r="831">
      <c r="A831" s="407"/>
      <c r="B831" s="407"/>
      <c r="C831" s="407"/>
      <c r="D831" s="407"/>
      <c r="E831" s="407"/>
      <c r="F831" s="409"/>
      <c r="G831" s="407"/>
      <c r="H831" s="407"/>
      <c r="I831" s="409"/>
      <c r="J831" s="407"/>
      <c r="K831" s="407"/>
      <c r="L831" s="407"/>
      <c r="M831" s="407"/>
      <c r="N831" s="407"/>
      <c r="O831" s="407"/>
      <c r="P831" s="407"/>
    </row>
    <row r="832">
      <c r="A832" s="407"/>
      <c r="B832" s="407"/>
      <c r="C832" s="407"/>
      <c r="D832" s="407"/>
      <c r="E832" s="407"/>
      <c r="F832" s="409"/>
      <c r="G832" s="407"/>
      <c r="H832" s="407"/>
      <c r="I832" s="409"/>
      <c r="J832" s="407"/>
      <c r="K832" s="407"/>
      <c r="L832" s="407"/>
      <c r="M832" s="407"/>
      <c r="N832" s="407"/>
      <c r="O832" s="407"/>
      <c r="P832" s="407"/>
    </row>
    <row r="833">
      <c r="A833" s="407"/>
      <c r="B833" s="407"/>
      <c r="C833" s="407"/>
      <c r="D833" s="407"/>
      <c r="E833" s="407"/>
      <c r="F833" s="409"/>
      <c r="G833" s="407"/>
      <c r="H833" s="407"/>
      <c r="I833" s="409"/>
      <c r="J833" s="407"/>
      <c r="K833" s="407"/>
      <c r="L833" s="407"/>
      <c r="M833" s="407"/>
      <c r="N833" s="407"/>
      <c r="O833" s="407"/>
      <c r="P833" s="407"/>
    </row>
    <row r="834">
      <c r="A834" s="407"/>
      <c r="B834" s="407"/>
      <c r="C834" s="407"/>
      <c r="D834" s="407"/>
      <c r="E834" s="407"/>
      <c r="F834" s="409"/>
      <c r="G834" s="407"/>
      <c r="H834" s="407"/>
      <c r="I834" s="409"/>
      <c r="J834" s="407"/>
      <c r="K834" s="407"/>
      <c r="L834" s="407"/>
      <c r="M834" s="407"/>
      <c r="N834" s="407"/>
      <c r="O834" s="407"/>
      <c r="P834" s="407"/>
    </row>
    <row r="835">
      <c r="A835" s="407"/>
      <c r="B835" s="407"/>
      <c r="C835" s="407"/>
      <c r="D835" s="407"/>
      <c r="E835" s="407"/>
      <c r="F835" s="409"/>
      <c r="G835" s="407"/>
      <c r="H835" s="407"/>
      <c r="I835" s="409"/>
      <c r="J835" s="407"/>
      <c r="K835" s="407"/>
      <c r="L835" s="407"/>
      <c r="M835" s="407"/>
      <c r="N835" s="407"/>
      <c r="O835" s="407"/>
      <c r="P835" s="407"/>
    </row>
    <row r="836">
      <c r="A836" s="407"/>
      <c r="B836" s="407"/>
      <c r="C836" s="407"/>
      <c r="D836" s="407"/>
      <c r="E836" s="407"/>
      <c r="F836" s="409"/>
      <c r="G836" s="407"/>
      <c r="H836" s="407"/>
      <c r="I836" s="409"/>
      <c r="J836" s="407"/>
      <c r="K836" s="407"/>
      <c r="L836" s="407"/>
      <c r="M836" s="407"/>
      <c r="N836" s="407"/>
      <c r="O836" s="407"/>
      <c r="P836" s="407"/>
    </row>
    <row r="837">
      <c r="A837" s="407"/>
      <c r="B837" s="407"/>
      <c r="C837" s="407"/>
      <c r="D837" s="407"/>
      <c r="E837" s="407"/>
      <c r="F837" s="409"/>
      <c r="G837" s="407"/>
      <c r="H837" s="407"/>
      <c r="I837" s="409"/>
      <c r="J837" s="407"/>
      <c r="K837" s="407"/>
      <c r="L837" s="407"/>
      <c r="M837" s="407"/>
      <c r="N837" s="407"/>
      <c r="O837" s="407"/>
      <c r="P837" s="407"/>
    </row>
    <row r="838">
      <c r="A838" s="407"/>
      <c r="B838" s="407"/>
      <c r="C838" s="407"/>
      <c r="D838" s="407"/>
      <c r="E838" s="407"/>
      <c r="F838" s="409"/>
      <c r="G838" s="407"/>
      <c r="H838" s="407"/>
      <c r="I838" s="409"/>
      <c r="J838" s="407"/>
      <c r="K838" s="407"/>
      <c r="L838" s="407"/>
      <c r="M838" s="407"/>
      <c r="N838" s="407"/>
      <c r="O838" s="407"/>
      <c r="P838" s="407"/>
    </row>
    <row r="839">
      <c r="A839" s="407"/>
      <c r="B839" s="407"/>
      <c r="C839" s="407"/>
      <c r="D839" s="407"/>
      <c r="E839" s="407"/>
      <c r="F839" s="409"/>
      <c r="G839" s="407"/>
      <c r="H839" s="407"/>
      <c r="I839" s="409"/>
      <c r="J839" s="407"/>
      <c r="K839" s="407"/>
      <c r="L839" s="407"/>
      <c r="M839" s="407"/>
      <c r="N839" s="407"/>
      <c r="O839" s="407"/>
      <c r="P839" s="407"/>
    </row>
    <row r="840">
      <c r="A840" s="407"/>
      <c r="B840" s="407"/>
      <c r="C840" s="407"/>
      <c r="D840" s="407"/>
      <c r="E840" s="407"/>
      <c r="F840" s="409"/>
      <c r="G840" s="407"/>
      <c r="H840" s="407"/>
      <c r="I840" s="409"/>
      <c r="J840" s="407"/>
      <c r="K840" s="407"/>
      <c r="L840" s="407"/>
      <c r="M840" s="407"/>
      <c r="N840" s="407"/>
      <c r="O840" s="407"/>
      <c r="P840" s="407"/>
    </row>
    <row r="841">
      <c r="A841" s="407"/>
      <c r="B841" s="407"/>
      <c r="C841" s="407"/>
      <c r="D841" s="407"/>
      <c r="E841" s="407"/>
      <c r="F841" s="409"/>
      <c r="G841" s="407"/>
      <c r="H841" s="407"/>
      <c r="I841" s="409"/>
      <c r="J841" s="407"/>
      <c r="K841" s="407"/>
      <c r="L841" s="407"/>
      <c r="M841" s="407"/>
      <c r="N841" s="407"/>
      <c r="O841" s="407"/>
      <c r="P841" s="407"/>
    </row>
    <row r="842">
      <c r="A842" s="407"/>
      <c r="B842" s="407"/>
      <c r="C842" s="407"/>
      <c r="D842" s="407"/>
      <c r="E842" s="407"/>
      <c r="F842" s="409"/>
      <c r="G842" s="407"/>
      <c r="H842" s="407"/>
      <c r="I842" s="409"/>
      <c r="J842" s="407"/>
      <c r="K842" s="407"/>
      <c r="L842" s="407"/>
      <c r="M842" s="407"/>
      <c r="N842" s="407"/>
      <c r="O842" s="407"/>
      <c r="P842" s="407"/>
    </row>
    <row r="843">
      <c r="A843" s="407"/>
      <c r="B843" s="407"/>
      <c r="C843" s="407"/>
      <c r="D843" s="407"/>
      <c r="E843" s="407"/>
      <c r="F843" s="409"/>
      <c r="G843" s="407"/>
      <c r="H843" s="407"/>
      <c r="I843" s="409"/>
      <c r="J843" s="407"/>
      <c r="K843" s="407"/>
      <c r="L843" s="407"/>
      <c r="M843" s="407"/>
      <c r="N843" s="407"/>
      <c r="O843" s="407"/>
      <c r="P843" s="407"/>
    </row>
    <row r="844">
      <c r="A844" s="407"/>
      <c r="B844" s="407"/>
      <c r="C844" s="407"/>
      <c r="D844" s="407"/>
      <c r="E844" s="407"/>
      <c r="F844" s="409"/>
      <c r="G844" s="407"/>
      <c r="H844" s="407"/>
      <c r="I844" s="409"/>
      <c r="J844" s="407"/>
      <c r="K844" s="407"/>
      <c r="L844" s="407"/>
      <c r="M844" s="407"/>
      <c r="N844" s="407"/>
      <c r="O844" s="407"/>
      <c r="P844" s="407"/>
    </row>
    <row r="845">
      <c r="A845" s="407"/>
      <c r="B845" s="407"/>
      <c r="C845" s="407"/>
      <c r="D845" s="407"/>
      <c r="E845" s="407"/>
      <c r="F845" s="409"/>
      <c r="G845" s="407"/>
      <c r="H845" s="407"/>
      <c r="I845" s="409"/>
      <c r="J845" s="407"/>
      <c r="K845" s="407"/>
      <c r="L845" s="407"/>
      <c r="M845" s="407"/>
      <c r="N845" s="407"/>
      <c r="O845" s="407"/>
      <c r="P845" s="407"/>
    </row>
    <row r="846">
      <c r="A846" s="407"/>
      <c r="B846" s="407"/>
      <c r="C846" s="407"/>
      <c r="D846" s="407"/>
      <c r="E846" s="407"/>
      <c r="F846" s="409"/>
      <c r="G846" s="407"/>
      <c r="H846" s="407"/>
      <c r="I846" s="409"/>
      <c r="J846" s="407"/>
      <c r="K846" s="407"/>
      <c r="L846" s="407"/>
      <c r="M846" s="407"/>
      <c r="N846" s="407"/>
      <c r="O846" s="407"/>
      <c r="P846" s="407"/>
    </row>
    <row r="847">
      <c r="A847" s="407"/>
      <c r="B847" s="407"/>
      <c r="C847" s="407"/>
      <c r="D847" s="407"/>
      <c r="E847" s="407"/>
      <c r="F847" s="409"/>
      <c r="G847" s="407"/>
      <c r="H847" s="407"/>
      <c r="I847" s="409"/>
      <c r="J847" s="407"/>
      <c r="K847" s="407"/>
      <c r="L847" s="407"/>
      <c r="M847" s="407"/>
      <c r="N847" s="407"/>
      <c r="O847" s="407"/>
      <c r="P847" s="407"/>
    </row>
    <row r="848">
      <c r="A848" s="407"/>
      <c r="B848" s="407"/>
      <c r="C848" s="407"/>
      <c r="D848" s="407"/>
      <c r="E848" s="407"/>
      <c r="F848" s="409"/>
      <c r="G848" s="407"/>
      <c r="H848" s="407"/>
      <c r="I848" s="409"/>
      <c r="J848" s="407"/>
      <c r="K848" s="407"/>
      <c r="L848" s="407"/>
      <c r="M848" s="407"/>
      <c r="N848" s="407"/>
      <c r="O848" s="407"/>
      <c r="P848" s="407"/>
    </row>
    <row r="849">
      <c r="A849" s="407"/>
      <c r="B849" s="407"/>
      <c r="C849" s="407"/>
      <c r="D849" s="407"/>
      <c r="E849" s="407"/>
      <c r="F849" s="409"/>
      <c r="G849" s="407"/>
      <c r="H849" s="407"/>
      <c r="I849" s="409"/>
      <c r="J849" s="407"/>
      <c r="K849" s="407"/>
      <c r="L849" s="407"/>
      <c r="M849" s="407"/>
      <c r="N849" s="407"/>
      <c r="O849" s="407"/>
      <c r="P849" s="407"/>
    </row>
    <row r="850">
      <c r="A850" s="407"/>
      <c r="B850" s="407"/>
      <c r="C850" s="407"/>
      <c r="D850" s="407"/>
      <c r="E850" s="407"/>
      <c r="F850" s="409"/>
      <c r="G850" s="407"/>
      <c r="H850" s="407"/>
      <c r="I850" s="409"/>
      <c r="J850" s="407"/>
      <c r="K850" s="407"/>
      <c r="L850" s="407"/>
      <c r="M850" s="407"/>
      <c r="N850" s="407"/>
      <c r="O850" s="407"/>
      <c r="P850" s="407"/>
    </row>
    <row r="851">
      <c r="A851" s="407"/>
      <c r="B851" s="407"/>
      <c r="C851" s="407"/>
      <c r="D851" s="407"/>
      <c r="E851" s="407"/>
      <c r="F851" s="409"/>
      <c r="G851" s="407"/>
      <c r="H851" s="407"/>
      <c r="I851" s="409"/>
      <c r="J851" s="407"/>
      <c r="K851" s="407"/>
      <c r="L851" s="407"/>
      <c r="M851" s="407"/>
      <c r="N851" s="407"/>
      <c r="O851" s="407"/>
      <c r="P851" s="407"/>
    </row>
    <row r="852">
      <c r="A852" s="407"/>
      <c r="B852" s="407"/>
      <c r="C852" s="407"/>
      <c r="D852" s="407"/>
      <c r="E852" s="407"/>
      <c r="F852" s="409"/>
      <c r="G852" s="407"/>
      <c r="H852" s="407"/>
      <c r="I852" s="409"/>
      <c r="J852" s="407"/>
      <c r="K852" s="407"/>
      <c r="L852" s="407"/>
      <c r="M852" s="407"/>
      <c r="N852" s="407"/>
      <c r="O852" s="407"/>
      <c r="P852" s="407"/>
    </row>
    <row r="853">
      <c r="A853" s="407"/>
      <c r="B853" s="407"/>
      <c r="C853" s="407"/>
      <c r="D853" s="407"/>
      <c r="E853" s="407"/>
      <c r="F853" s="409"/>
      <c r="G853" s="407"/>
      <c r="H853" s="407"/>
      <c r="I853" s="409"/>
      <c r="J853" s="407"/>
      <c r="K853" s="407"/>
      <c r="L853" s="407"/>
      <c r="M853" s="407"/>
      <c r="N853" s="407"/>
      <c r="O853" s="407"/>
      <c r="P853" s="407"/>
    </row>
    <row r="854">
      <c r="A854" s="407"/>
      <c r="B854" s="407"/>
      <c r="C854" s="407"/>
      <c r="D854" s="407"/>
      <c r="E854" s="407"/>
      <c r="F854" s="409"/>
      <c r="G854" s="407"/>
      <c r="H854" s="407"/>
      <c r="I854" s="409"/>
      <c r="J854" s="407"/>
      <c r="K854" s="407"/>
      <c r="L854" s="407"/>
      <c r="M854" s="407"/>
      <c r="N854" s="407"/>
      <c r="O854" s="407"/>
      <c r="P854" s="407"/>
    </row>
    <row r="855">
      <c r="A855" s="407"/>
      <c r="B855" s="407"/>
      <c r="C855" s="407"/>
      <c r="D855" s="407"/>
      <c r="E855" s="407"/>
      <c r="F855" s="409"/>
      <c r="G855" s="407"/>
      <c r="H855" s="407"/>
      <c r="I855" s="409"/>
      <c r="J855" s="407"/>
      <c r="K855" s="407"/>
      <c r="L855" s="407"/>
      <c r="M855" s="407"/>
      <c r="N855" s="407"/>
      <c r="O855" s="407"/>
      <c r="P855" s="407"/>
    </row>
    <row r="856">
      <c r="A856" s="407"/>
      <c r="B856" s="407"/>
      <c r="C856" s="407"/>
      <c r="D856" s="407"/>
      <c r="E856" s="407"/>
      <c r="F856" s="409"/>
      <c r="G856" s="407"/>
      <c r="H856" s="407"/>
      <c r="I856" s="409"/>
      <c r="J856" s="407"/>
      <c r="K856" s="407"/>
      <c r="L856" s="407"/>
      <c r="M856" s="407"/>
      <c r="N856" s="407"/>
      <c r="O856" s="407"/>
      <c r="P856" s="407"/>
    </row>
    <row r="857">
      <c r="A857" s="407"/>
      <c r="B857" s="407"/>
      <c r="C857" s="407"/>
      <c r="D857" s="407"/>
      <c r="E857" s="407"/>
      <c r="F857" s="409"/>
      <c r="G857" s="407"/>
      <c r="H857" s="407"/>
      <c r="I857" s="409"/>
      <c r="J857" s="407"/>
      <c r="K857" s="407"/>
      <c r="L857" s="407"/>
      <c r="M857" s="407"/>
      <c r="N857" s="407"/>
      <c r="O857" s="407"/>
      <c r="P857" s="407"/>
    </row>
    <row r="858">
      <c r="A858" s="407"/>
      <c r="B858" s="407"/>
      <c r="C858" s="407"/>
      <c r="D858" s="407"/>
      <c r="E858" s="407"/>
      <c r="F858" s="409"/>
      <c r="G858" s="407"/>
      <c r="H858" s="407"/>
      <c r="I858" s="409"/>
      <c r="J858" s="407"/>
      <c r="K858" s="407"/>
      <c r="L858" s="407"/>
      <c r="M858" s="407"/>
      <c r="N858" s="407"/>
      <c r="O858" s="407"/>
      <c r="P858" s="407"/>
    </row>
    <row r="859">
      <c r="A859" s="407"/>
      <c r="B859" s="407"/>
      <c r="C859" s="407"/>
      <c r="D859" s="407"/>
      <c r="E859" s="407"/>
      <c r="F859" s="409"/>
      <c r="G859" s="407"/>
      <c r="H859" s="407"/>
      <c r="I859" s="409"/>
      <c r="J859" s="407"/>
      <c r="K859" s="407"/>
      <c r="L859" s="407"/>
      <c r="M859" s="407"/>
      <c r="N859" s="407"/>
      <c r="O859" s="407"/>
      <c r="P859" s="407"/>
    </row>
    <row r="860">
      <c r="A860" s="407"/>
      <c r="B860" s="407"/>
      <c r="C860" s="407"/>
      <c r="D860" s="407"/>
      <c r="E860" s="407"/>
      <c r="F860" s="409"/>
      <c r="G860" s="407"/>
      <c r="H860" s="407"/>
      <c r="I860" s="409"/>
      <c r="J860" s="407"/>
      <c r="K860" s="407"/>
      <c r="L860" s="407"/>
      <c r="M860" s="407"/>
      <c r="N860" s="407"/>
      <c r="O860" s="407"/>
      <c r="P860" s="407"/>
    </row>
    <row r="861">
      <c r="A861" s="407"/>
      <c r="B861" s="407"/>
      <c r="C861" s="407"/>
      <c r="D861" s="407"/>
      <c r="E861" s="407"/>
      <c r="F861" s="409"/>
      <c r="G861" s="407"/>
      <c r="H861" s="407"/>
      <c r="I861" s="409"/>
      <c r="J861" s="407"/>
      <c r="K861" s="407"/>
      <c r="L861" s="407"/>
      <c r="M861" s="407"/>
      <c r="N861" s="407"/>
      <c r="O861" s="407"/>
      <c r="P861" s="407"/>
    </row>
    <row r="862">
      <c r="A862" s="407"/>
      <c r="B862" s="407"/>
      <c r="C862" s="407"/>
      <c r="D862" s="407"/>
      <c r="E862" s="407"/>
      <c r="F862" s="409"/>
      <c r="G862" s="407"/>
      <c r="H862" s="407"/>
      <c r="I862" s="409"/>
      <c r="J862" s="407"/>
      <c r="K862" s="407"/>
      <c r="L862" s="407"/>
      <c r="M862" s="407"/>
      <c r="N862" s="407"/>
      <c r="O862" s="407"/>
      <c r="P862" s="407"/>
    </row>
    <row r="863">
      <c r="A863" s="407"/>
      <c r="B863" s="407"/>
      <c r="C863" s="407"/>
      <c r="D863" s="407"/>
      <c r="E863" s="407"/>
      <c r="F863" s="409"/>
      <c r="G863" s="407"/>
      <c r="H863" s="407"/>
      <c r="I863" s="409"/>
      <c r="J863" s="407"/>
      <c r="K863" s="407"/>
      <c r="L863" s="407"/>
      <c r="M863" s="407"/>
      <c r="N863" s="407"/>
      <c r="O863" s="407"/>
      <c r="P863" s="407"/>
    </row>
    <row r="864">
      <c r="A864" s="407"/>
      <c r="B864" s="407"/>
      <c r="C864" s="407"/>
      <c r="D864" s="407"/>
      <c r="E864" s="407"/>
      <c r="F864" s="409"/>
      <c r="G864" s="407"/>
      <c r="H864" s="407"/>
      <c r="I864" s="409"/>
      <c r="J864" s="407"/>
      <c r="K864" s="407"/>
      <c r="L864" s="407"/>
      <c r="M864" s="407"/>
      <c r="N864" s="407"/>
      <c r="O864" s="407"/>
      <c r="P864" s="407"/>
    </row>
    <row r="865">
      <c r="A865" s="407"/>
      <c r="B865" s="407"/>
      <c r="C865" s="407"/>
      <c r="D865" s="407"/>
      <c r="E865" s="407"/>
      <c r="F865" s="409"/>
      <c r="G865" s="407"/>
      <c r="H865" s="407"/>
      <c r="I865" s="409"/>
      <c r="J865" s="407"/>
      <c r="K865" s="407"/>
      <c r="L865" s="407"/>
      <c r="M865" s="407"/>
      <c r="N865" s="407"/>
      <c r="O865" s="407"/>
      <c r="P865" s="407"/>
    </row>
    <row r="866">
      <c r="A866" s="407"/>
      <c r="B866" s="407"/>
      <c r="C866" s="407"/>
      <c r="D866" s="407"/>
      <c r="E866" s="407"/>
      <c r="F866" s="409"/>
      <c r="G866" s="407"/>
      <c r="H866" s="407"/>
      <c r="I866" s="409"/>
      <c r="J866" s="407"/>
      <c r="K866" s="407"/>
      <c r="L866" s="407"/>
      <c r="M866" s="407"/>
      <c r="N866" s="407"/>
      <c r="O866" s="407"/>
      <c r="P866" s="407"/>
    </row>
    <row r="867">
      <c r="A867" s="407"/>
      <c r="B867" s="407"/>
      <c r="C867" s="407"/>
      <c r="D867" s="407"/>
      <c r="E867" s="407"/>
      <c r="F867" s="409"/>
      <c r="G867" s="407"/>
      <c r="H867" s="407"/>
      <c r="I867" s="409"/>
      <c r="J867" s="407"/>
      <c r="K867" s="407"/>
      <c r="L867" s="407"/>
      <c r="M867" s="407"/>
      <c r="N867" s="407"/>
      <c r="O867" s="407"/>
      <c r="P867" s="407"/>
    </row>
    <row r="868">
      <c r="A868" s="407"/>
      <c r="B868" s="407"/>
      <c r="C868" s="407"/>
      <c r="D868" s="407"/>
      <c r="E868" s="407"/>
      <c r="F868" s="409"/>
      <c r="G868" s="407"/>
      <c r="H868" s="407"/>
      <c r="I868" s="409"/>
      <c r="J868" s="407"/>
      <c r="K868" s="407"/>
      <c r="L868" s="407"/>
      <c r="M868" s="407"/>
      <c r="N868" s="407"/>
      <c r="O868" s="407"/>
      <c r="P868" s="407"/>
    </row>
    <row r="869">
      <c r="A869" s="407"/>
      <c r="B869" s="407"/>
      <c r="C869" s="407"/>
      <c r="D869" s="407"/>
      <c r="E869" s="407"/>
      <c r="F869" s="409"/>
      <c r="G869" s="407"/>
      <c r="H869" s="407"/>
      <c r="I869" s="409"/>
      <c r="J869" s="407"/>
      <c r="K869" s="407"/>
      <c r="L869" s="407"/>
      <c r="M869" s="407"/>
      <c r="N869" s="407"/>
      <c r="O869" s="407"/>
      <c r="P869" s="407"/>
    </row>
    <row r="870">
      <c r="A870" s="407"/>
      <c r="B870" s="407"/>
      <c r="C870" s="407"/>
      <c r="D870" s="407"/>
      <c r="E870" s="407"/>
      <c r="F870" s="409"/>
      <c r="G870" s="407"/>
      <c r="H870" s="407"/>
      <c r="I870" s="409"/>
      <c r="J870" s="407"/>
      <c r="K870" s="407"/>
      <c r="L870" s="407"/>
      <c r="M870" s="407"/>
      <c r="N870" s="407"/>
      <c r="O870" s="407"/>
      <c r="P870" s="407"/>
    </row>
    <row r="871">
      <c r="A871" s="407"/>
      <c r="B871" s="407"/>
      <c r="C871" s="407"/>
      <c r="D871" s="407"/>
      <c r="E871" s="407"/>
      <c r="F871" s="409"/>
      <c r="G871" s="407"/>
      <c r="H871" s="407"/>
      <c r="I871" s="409"/>
      <c r="J871" s="407"/>
      <c r="K871" s="407"/>
      <c r="L871" s="407"/>
      <c r="M871" s="407"/>
      <c r="N871" s="407"/>
      <c r="O871" s="407"/>
      <c r="P871" s="407"/>
    </row>
    <row r="872">
      <c r="A872" s="407"/>
      <c r="B872" s="407"/>
      <c r="C872" s="407"/>
      <c r="D872" s="407"/>
      <c r="E872" s="407"/>
      <c r="F872" s="409"/>
      <c r="G872" s="407"/>
      <c r="H872" s="407"/>
      <c r="I872" s="409"/>
      <c r="J872" s="407"/>
      <c r="K872" s="407"/>
      <c r="L872" s="407"/>
      <c r="M872" s="407"/>
      <c r="N872" s="407"/>
      <c r="O872" s="407"/>
      <c r="P872" s="407"/>
    </row>
    <row r="873">
      <c r="A873" s="407"/>
      <c r="B873" s="407"/>
      <c r="C873" s="407"/>
      <c r="D873" s="407"/>
      <c r="E873" s="407"/>
      <c r="F873" s="409"/>
      <c r="G873" s="407"/>
      <c r="H873" s="407"/>
      <c r="I873" s="409"/>
      <c r="J873" s="407"/>
      <c r="K873" s="407"/>
      <c r="L873" s="407"/>
      <c r="M873" s="407"/>
      <c r="N873" s="407"/>
      <c r="O873" s="407"/>
      <c r="P873" s="407"/>
    </row>
    <row r="874">
      <c r="A874" s="407"/>
      <c r="B874" s="407"/>
      <c r="C874" s="407"/>
      <c r="D874" s="407"/>
      <c r="E874" s="407"/>
      <c r="F874" s="409"/>
      <c r="G874" s="407"/>
      <c r="H874" s="407"/>
      <c r="I874" s="409"/>
      <c r="J874" s="407"/>
      <c r="K874" s="407"/>
      <c r="L874" s="407"/>
      <c r="M874" s="407"/>
      <c r="N874" s="407"/>
      <c r="O874" s="407"/>
      <c r="P874" s="407"/>
    </row>
    <row r="875">
      <c r="A875" s="407"/>
      <c r="B875" s="407"/>
      <c r="C875" s="407"/>
      <c r="D875" s="407"/>
      <c r="E875" s="407"/>
      <c r="F875" s="409"/>
      <c r="G875" s="407"/>
      <c r="H875" s="407"/>
      <c r="I875" s="409"/>
      <c r="J875" s="407"/>
      <c r="K875" s="407"/>
      <c r="L875" s="407"/>
      <c r="M875" s="407"/>
      <c r="N875" s="407"/>
      <c r="O875" s="407"/>
      <c r="P875" s="407"/>
    </row>
    <row r="876">
      <c r="A876" s="407"/>
      <c r="B876" s="407"/>
      <c r="C876" s="407"/>
      <c r="D876" s="407"/>
      <c r="E876" s="407"/>
      <c r="F876" s="409"/>
      <c r="G876" s="407"/>
      <c r="H876" s="407"/>
      <c r="I876" s="409"/>
      <c r="J876" s="407"/>
      <c r="K876" s="407"/>
      <c r="L876" s="407"/>
      <c r="M876" s="407"/>
      <c r="N876" s="407"/>
      <c r="O876" s="407"/>
      <c r="P876" s="407"/>
    </row>
    <row r="877">
      <c r="A877" s="407"/>
      <c r="B877" s="407"/>
      <c r="C877" s="407"/>
      <c r="D877" s="407"/>
      <c r="E877" s="407"/>
      <c r="F877" s="409"/>
      <c r="G877" s="407"/>
      <c r="H877" s="407"/>
      <c r="I877" s="409"/>
      <c r="J877" s="407"/>
      <c r="K877" s="407"/>
      <c r="L877" s="407"/>
      <c r="M877" s="407"/>
      <c r="N877" s="407"/>
      <c r="O877" s="407"/>
      <c r="P877" s="407"/>
    </row>
    <row r="878">
      <c r="A878" s="407"/>
      <c r="B878" s="407"/>
      <c r="C878" s="407"/>
      <c r="D878" s="407"/>
      <c r="E878" s="407"/>
      <c r="F878" s="409"/>
      <c r="G878" s="407"/>
      <c r="H878" s="407"/>
      <c r="I878" s="409"/>
      <c r="J878" s="407"/>
      <c r="K878" s="407"/>
      <c r="L878" s="407"/>
      <c r="M878" s="407"/>
      <c r="N878" s="407"/>
      <c r="O878" s="407"/>
      <c r="P878" s="407"/>
    </row>
    <row r="879">
      <c r="A879" s="407"/>
      <c r="B879" s="407"/>
      <c r="C879" s="407"/>
      <c r="D879" s="407"/>
      <c r="E879" s="407"/>
      <c r="F879" s="409"/>
      <c r="G879" s="407"/>
      <c r="H879" s="407"/>
      <c r="I879" s="409"/>
      <c r="J879" s="407"/>
      <c r="K879" s="407"/>
      <c r="L879" s="407"/>
      <c r="M879" s="407"/>
      <c r="N879" s="407"/>
      <c r="O879" s="407"/>
      <c r="P879" s="407"/>
    </row>
    <row r="880">
      <c r="A880" s="407"/>
      <c r="B880" s="407"/>
      <c r="C880" s="407"/>
      <c r="D880" s="407"/>
      <c r="E880" s="407"/>
      <c r="F880" s="409"/>
      <c r="G880" s="407"/>
      <c r="H880" s="407"/>
      <c r="I880" s="409"/>
      <c r="J880" s="407"/>
      <c r="K880" s="407"/>
      <c r="L880" s="407"/>
      <c r="M880" s="407"/>
      <c r="N880" s="407"/>
      <c r="O880" s="407"/>
      <c r="P880" s="407"/>
    </row>
    <row r="881">
      <c r="A881" s="407"/>
      <c r="B881" s="407"/>
      <c r="C881" s="407"/>
      <c r="D881" s="407"/>
      <c r="E881" s="407"/>
      <c r="F881" s="409"/>
      <c r="G881" s="407"/>
      <c r="H881" s="407"/>
      <c r="I881" s="409"/>
      <c r="J881" s="407"/>
      <c r="K881" s="407"/>
      <c r="L881" s="407"/>
      <c r="M881" s="407"/>
      <c r="N881" s="407"/>
      <c r="O881" s="407"/>
      <c r="P881" s="407"/>
    </row>
    <row r="882">
      <c r="A882" s="407"/>
      <c r="B882" s="407"/>
      <c r="C882" s="407"/>
      <c r="D882" s="407"/>
      <c r="E882" s="407"/>
      <c r="F882" s="409"/>
      <c r="G882" s="407"/>
      <c r="H882" s="407"/>
      <c r="I882" s="409"/>
      <c r="J882" s="407"/>
      <c r="K882" s="407"/>
      <c r="L882" s="407"/>
      <c r="M882" s="407"/>
      <c r="N882" s="407"/>
      <c r="O882" s="407"/>
      <c r="P882" s="407"/>
    </row>
    <row r="883">
      <c r="A883" s="407"/>
      <c r="B883" s="407"/>
      <c r="C883" s="407"/>
      <c r="D883" s="407"/>
      <c r="E883" s="407"/>
      <c r="F883" s="409"/>
      <c r="G883" s="407"/>
      <c r="H883" s="407"/>
      <c r="I883" s="409"/>
      <c r="J883" s="407"/>
      <c r="K883" s="407"/>
      <c r="L883" s="407"/>
      <c r="M883" s="407"/>
      <c r="N883" s="407"/>
      <c r="O883" s="407"/>
      <c r="P883" s="407"/>
    </row>
    <row r="884">
      <c r="A884" s="407"/>
      <c r="B884" s="407"/>
      <c r="C884" s="407"/>
      <c r="D884" s="407"/>
      <c r="E884" s="407"/>
      <c r="F884" s="409"/>
      <c r="G884" s="407"/>
      <c r="H884" s="407"/>
      <c r="I884" s="409"/>
      <c r="J884" s="407"/>
      <c r="K884" s="407"/>
      <c r="L884" s="407"/>
      <c r="M884" s="407"/>
      <c r="N884" s="407"/>
      <c r="O884" s="407"/>
      <c r="P884" s="407"/>
    </row>
    <row r="885">
      <c r="A885" s="407"/>
      <c r="B885" s="407"/>
      <c r="C885" s="407"/>
      <c r="D885" s="407"/>
      <c r="E885" s="407"/>
      <c r="F885" s="409"/>
      <c r="G885" s="407"/>
      <c r="H885" s="407"/>
      <c r="I885" s="409"/>
      <c r="J885" s="407"/>
      <c r="K885" s="407"/>
      <c r="L885" s="407"/>
      <c r="M885" s="407"/>
      <c r="N885" s="407"/>
      <c r="O885" s="407"/>
      <c r="P885" s="407"/>
    </row>
    <row r="886">
      <c r="A886" s="407"/>
      <c r="B886" s="407"/>
      <c r="C886" s="407"/>
      <c r="D886" s="407"/>
      <c r="E886" s="407"/>
      <c r="F886" s="409"/>
      <c r="G886" s="407"/>
      <c r="H886" s="407"/>
      <c r="I886" s="409"/>
      <c r="J886" s="407"/>
      <c r="K886" s="407"/>
      <c r="L886" s="407"/>
      <c r="M886" s="407"/>
      <c r="N886" s="407"/>
      <c r="O886" s="407"/>
      <c r="P886" s="407"/>
    </row>
    <row r="887">
      <c r="A887" s="407"/>
      <c r="B887" s="407"/>
      <c r="C887" s="407"/>
      <c r="D887" s="407"/>
      <c r="E887" s="407"/>
      <c r="F887" s="409"/>
      <c r="G887" s="407"/>
      <c r="H887" s="407"/>
      <c r="I887" s="409"/>
      <c r="J887" s="407"/>
      <c r="K887" s="407"/>
      <c r="L887" s="407"/>
      <c r="M887" s="407"/>
      <c r="N887" s="407"/>
      <c r="O887" s="407"/>
      <c r="P887" s="407"/>
    </row>
    <row r="888">
      <c r="A888" s="407"/>
      <c r="B888" s="407"/>
      <c r="C888" s="407"/>
      <c r="D888" s="407"/>
      <c r="E888" s="407"/>
      <c r="F888" s="409"/>
      <c r="G888" s="407"/>
      <c r="H888" s="407"/>
      <c r="I888" s="409"/>
      <c r="J888" s="407"/>
      <c r="K888" s="407"/>
      <c r="L888" s="407"/>
      <c r="M888" s="407"/>
      <c r="N888" s="407"/>
      <c r="O888" s="407"/>
      <c r="P888" s="407"/>
    </row>
    <row r="889">
      <c r="A889" s="407"/>
      <c r="B889" s="407"/>
      <c r="C889" s="407"/>
      <c r="D889" s="407"/>
      <c r="E889" s="407"/>
      <c r="F889" s="409"/>
      <c r="G889" s="407"/>
      <c r="H889" s="407"/>
      <c r="I889" s="409"/>
      <c r="J889" s="407"/>
      <c r="K889" s="407"/>
      <c r="L889" s="407"/>
      <c r="M889" s="407"/>
      <c r="N889" s="407"/>
      <c r="O889" s="407"/>
      <c r="P889" s="407"/>
    </row>
    <row r="890">
      <c r="A890" s="407"/>
      <c r="B890" s="407"/>
      <c r="C890" s="407"/>
      <c r="D890" s="407"/>
      <c r="E890" s="407"/>
      <c r="F890" s="409"/>
      <c r="G890" s="407"/>
      <c r="H890" s="407"/>
      <c r="I890" s="409"/>
      <c r="J890" s="407"/>
      <c r="K890" s="407"/>
      <c r="L890" s="407"/>
      <c r="M890" s="407"/>
      <c r="N890" s="407"/>
      <c r="O890" s="407"/>
      <c r="P890" s="407"/>
    </row>
    <row r="891">
      <c r="A891" s="407"/>
      <c r="B891" s="407"/>
      <c r="C891" s="407"/>
      <c r="D891" s="407"/>
      <c r="E891" s="407"/>
      <c r="F891" s="409"/>
      <c r="G891" s="407"/>
      <c r="H891" s="407"/>
      <c r="I891" s="409"/>
      <c r="J891" s="407"/>
      <c r="K891" s="407"/>
      <c r="L891" s="407"/>
      <c r="M891" s="407"/>
      <c r="N891" s="407"/>
      <c r="O891" s="407"/>
      <c r="P891" s="407"/>
    </row>
    <row r="892">
      <c r="A892" s="407"/>
      <c r="B892" s="407"/>
      <c r="C892" s="407"/>
      <c r="D892" s="407"/>
      <c r="E892" s="407"/>
      <c r="F892" s="409"/>
      <c r="G892" s="407"/>
      <c r="H892" s="407"/>
      <c r="I892" s="409"/>
      <c r="J892" s="407"/>
      <c r="K892" s="407"/>
      <c r="L892" s="407"/>
      <c r="M892" s="407"/>
      <c r="N892" s="407"/>
      <c r="O892" s="407"/>
      <c r="P892" s="407"/>
    </row>
    <row r="893">
      <c r="A893" s="407"/>
      <c r="B893" s="407"/>
      <c r="C893" s="407"/>
      <c r="D893" s="407"/>
      <c r="E893" s="407"/>
      <c r="F893" s="409"/>
      <c r="G893" s="407"/>
      <c r="H893" s="407"/>
      <c r="I893" s="409"/>
      <c r="J893" s="407"/>
      <c r="K893" s="407"/>
      <c r="L893" s="407"/>
      <c r="M893" s="407"/>
      <c r="N893" s="407"/>
      <c r="O893" s="407"/>
      <c r="P893" s="407"/>
    </row>
    <row r="894">
      <c r="A894" s="407"/>
      <c r="B894" s="407"/>
      <c r="C894" s="407"/>
      <c r="D894" s="407"/>
      <c r="E894" s="407"/>
      <c r="F894" s="409"/>
      <c r="G894" s="407"/>
      <c r="H894" s="407"/>
      <c r="I894" s="409"/>
      <c r="J894" s="407"/>
      <c r="K894" s="407"/>
      <c r="L894" s="407"/>
      <c r="M894" s="407"/>
      <c r="N894" s="407"/>
      <c r="O894" s="407"/>
      <c r="P894" s="407"/>
    </row>
    <row r="895">
      <c r="A895" s="407"/>
      <c r="B895" s="407"/>
      <c r="C895" s="407"/>
      <c r="D895" s="407"/>
      <c r="E895" s="407"/>
      <c r="F895" s="409"/>
      <c r="G895" s="407"/>
      <c r="H895" s="407"/>
      <c r="I895" s="409"/>
      <c r="J895" s="407"/>
      <c r="K895" s="407"/>
      <c r="L895" s="407"/>
      <c r="M895" s="407"/>
      <c r="N895" s="407"/>
      <c r="O895" s="407"/>
      <c r="P895" s="407"/>
    </row>
    <row r="896">
      <c r="A896" s="407"/>
      <c r="B896" s="407"/>
      <c r="C896" s="407"/>
      <c r="D896" s="407"/>
      <c r="E896" s="407"/>
      <c r="F896" s="409"/>
      <c r="G896" s="407"/>
      <c r="H896" s="407"/>
      <c r="I896" s="409"/>
      <c r="J896" s="407"/>
      <c r="K896" s="407"/>
      <c r="L896" s="407"/>
      <c r="M896" s="407"/>
      <c r="N896" s="407"/>
      <c r="O896" s="407"/>
      <c r="P896" s="407"/>
    </row>
    <row r="897">
      <c r="A897" s="407"/>
      <c r="B897" s="407"/>
      <c r="C897" s="407"/>
      <c r="D897" s="407"/>
      <c r="E897" s="407"/>
      <c r="F897" s="409"/>
      <c r="G897" s="407"/>
      <c r="H897" s="407"/>
      <c r="I897" s="409"/>
      <c r="J897" s="407"/>
      <c r="K897" s="407"/>
      <c r="L897" s="407"/>
      <c r="M897" s="407"/>
      <c r="N897" s="407"/>
      <c r="O897" s="407"/>
      <c r="P897" s="407"/>
    </row>
    <row r="898">
      <c r="A898" s="407"/>
      <c r="B898" s="407"/>
      <c r="C898" s="407"/>
      <c r="D898" s="407"/>
      <c r="E898" s="407"/>
      <c r="F898" s="409"/>
      <c r="G898" s="407"/>
      <c r="H898" s="407"/>
      <c r="I898" s="409"/>
      <c r="J898" s="407"/>
      <c r="K898" s="407"/>
      <c r="L898" s="407"/>
      <c r="M898" s="407"/>
      <c r="N898" s="407"/>
      <c r="O898" s="407"/>
      <c r="P898" s="407"/>
    </row>
    <row r="899">
      <c r="A899" s="407"/>
      <c r="B899" s="407"/>
      <c r="C899" s="407"/>
      <c r="D899" s="407"/>
      <c r="E899" s="407"/>
      <c r="F899" s="409"/>
      <c r="G899" s="407"/>
      <c r="H899" s="407"/>
      <c r="I899" s="409"/>
      <c r="J899" s="407"/>
      <c r="K899" s="407"/>
      <c r="L899" s="407"/>
      <c r="M899" s="407"/>
      <c r="N899" s="407"/>
      <c r="O899" s="407"/>
      <c r="P899" s="407"/>
    </row>
    <row r="900">
      <c r="A900" s="407"/>
      <c r="B900" s="407"/>
      <c r="C900" s="407"/>
      <c r="D900" s="407"/>
      <c r="E900" s="407"/>
      <c r="F900" s="409"/>
      <c r="G900" s="407"/>
      <c r="H900" s="407"/>
      <c r="I900" s="409"/>
      <c r="J900" s="407"/>
      <c r="K900" s="407"/>
      <c r="L900" s="407"/>
      <c r="M900" s="407"/>
      <c r="N900" s="407"/>
      <c r="O900" s="407"/>
      <c r="P900" s="407"/>
    </row>
    <row r="901">
      <c r="A901" s="407"/>
      <c r="B901" s="407"/>
      <c r="C901" s="407"/>
      <c r="D901" s="407"/>
      <c r="E901" s="407"/>
      <c r="F901" s="409"/>
      <c r="G901" s="407"/>
      <c r="H901" s="407"/>
      <c r="I901" s="409"/>
      <c r="J901" s="407"/>
      <c r="K901" s="407"/>
      <c r="L901" s="407"/>
      <c r="M901" s="407"/>
      <c r="N901" s="407"/>
      <c r="O901" s="407"/>
      <c r="P901" s="407"/>
    </row>
    <row r="902">
      <c r="A902" s="407"/>
      <c r="B902" s="407"/>
      <c r="C902" s="407"/>
      <c r="D902" s="407"/>
      <c r="E902" s="407"/>
      <c r="F902" s="409"/>
      <c r="G902" s="407"/>
      <c r="H902" s="407"/>
      <c r="I902" s="409"/>
      <c r="J902" s="407"/>
      <c r="K902" s="407"/>
      <c r="L902" s="407"/>
      <c r="M902" s="407"/>
      <c r="N902" s="407"/>
      <c r="O902" s="407"/>
      <c r="P902" s="407"/>
    </row>
    <row r="903">
      <c r="A903" s="407"/>
      <c r="B903" s="407"/>
      <c r="C903" s="407"/>
      <c r="D903" s="407"/>
      <c r="E903" s="407"/>
      <c r="F903" s="409"/>
      <c r="G903" s="407"/>
      <c r="H903" s="407"/>
      <c r="I903" s="409"/>
      <c r="J903" s="407"/>
      <c r="K903" s="407"/>
      <c r="L903" s="407"/>
      <c r="M903" s="407"/>
      <c r="N903" s="407"/>
      <c r="O903" s="407"/>
      <c r="P903" s="407"/>
    </row>
    <row r="904">
      <c r="A904" s="407"/>
      <c r="B904" s="407"/>
      <c r="C904" s="407"/>
      <c r="D904" s="407"/>
      <c r="E904" s="407"/>
      <c r="F904" s="409"/>
      <c r="G904" s="407"/>
      <c r="H904" s="407"/>
      <c r="I904" s="409"/>
      <c r="J904" s="407"/>
      <c r="K904" s="407"/>
      <c r="L904" s="407"/>
      <c r="M904" s="407"/>
      <c r="N904" s="407"/>
      <c r="O904" s="407"/>
      <c r="P904" s="407"/>
    </row>
    <row r="905">
      <c r="A905" s="407"/>
      <c r="B905" s="407"/>
      <c r="C905" s="407"/>
      <c r="D905" s="407"/>
      <c r="E905" s="407"/>
      <c r="F905" s="409"/>
      <c r="G905" s="407"/>
      <c r="H905" s="407"/>
      <c r="I905" s="409"/>
      <c r="J905" s="407"/>
      <c r="K905" s="407"/>
      <c r="L905" s="407"/>
      <c r="M905" s="407"/>
      <c r="N905" s="407"/>
      <c r="O905" s="407"/>
      <c r="P905" s="407"/>
    </row>
    <row r="906">
      <c r="A906" s="407"/>
      <c r="B906" s="407"/>
      <c r="C906" s="407"/>
      <c r="D906" s="407"/>
      <c r="E906" s="407"/>
      <c r="F906" s="409"/>
      <c r="G906" s="407"/>
      <c r="H906" s="407"/>
      <c r="I906" s="409"/>
      <c r="J906" s="407"/>
      <c r="K906" s="407"/>
      <c r="L906" s="407"/>
      <c r="M906" s="407"/>
      <c r="N906" s="407"/>
      <c r="O906" s="407"/>
      <c r="P906" s="407"/>
    </row>
    <row r="907">
      <c r="A907" s="407"/>
      <c r="B907" s="407"/>
      <c r="C907" s="407"/>
      <c r="D907" s="407"/>
      <c r="E907" s="407"/>
      <c r="F907" s="409"/>
      <c r="G907" s="407"/>
      <c r="H907" s="407"/>
      <c r="I907" s="409"/>
      <c r="J907" s="407"/>
      <c r="K907" s="407"/>
      <c r="L907" s="407"/>
      <c r="M907" s="407"/>
      <c r="N907" s="407"/>
      <c r="O907" s="407"/>
      <c r="P907" s="407"/>
    </row>
    <row r="908">
      <c r="A908" s="407"/>
      <c r="B908" s="407"/>
      <c r="C908" s="407"/>
      <c r="D908" s="407"/>
      <c r="E908" s="407"/>
      <c r="F908" s="409"/>
      <c r="G908" s="407"/>
      <c r="H908" s="407"/>
      <c r="I908" s="409"/>
      <c r="J908" s="407"/>
      <c r="K908" s="407"/>
      <c r="L908" s="407"/>
      <c r="M908" s="407"/>
      <c r="N908" s="407"/>
      <c r="O908" s="407"/>
      <c r="P908" s="407"/>
    </row>
    <row r="909">
      <c r="A909" s="407"/>
      <c r="B909" s="407"/>
      <c r="C909" s="407"/>
      <c r="D909" s="407"/>
      <c r="E909" s="407"/>
      <c r="F909" s="409"/>
      <c r="G909" s="407"/>
      <c r="H909" s="407"/>
      <c r="I909" s="409"/>
      <c r="J909" s="407"/>
      <c r="K909" s="407"/>
      <c r="L909" s="407"/>
      <c r="M909" s="407"/>
      <c r="N909" s="407"/>
      <c r="O909" s="407"/>
      <c r="P909" s="407"/>
    </row>
    <row r="910">
      <c r="A910" s="407"/>
      <c r="B910" s="407"/>
      <c r="C910" s="407"/>
      <c r="D910" s="407"/>
      <c r="E910" s="407"/>
      <c r="F910" s="409"/>
      <c r="G910" s="407"/>
      <c r="H910" s="407"/>
      <c r="I910" s="409"/>
      <c r="J910" s="407"/>
      <c r="K910" s="407"/>
      <c r="L910" s="407"/>
      <c r="M910" s="407"/>
      <c r="N910" s="407"/>
      <c r="O910" s="407"/>
      <c r="P910" s="407"/>
    </row>
    <row r="911">
      <c r="A911" s="407"/>
      <c r="B911" s="407"/>
      <c r="C911" s="407"/>
      <c r="D911" s="407"/>
      <c r="E911" s="407"/>
      <c r="F911" s="409"/>
      <c r="G911" s="407"/>
      <c r="H911" s="407"/>
      <c r="I911" s="409"/>
      <c r="J911" s="407"/>
      <c r="K911" s="407"/>
      <c r="L911" s="407"/>
      <c r="M911" s="407"/>
      <c r="N911" s="407"/>
      <c r="O911" s="407"/>
      <c r="P911" s="407"/>
    </row>
    <row r="912">
      <c r="A912" s="407"/>
      <c r="B912" s="407"/>
      <c r="C912" s="407"/>
      <c r="D912" s="407"/>
      <c r="E912" s="407"/>
      <c r="F912" s="409"/>
      <c r="G912" s="407"/>
      <c r="H912" s="407"/>
      <c r="I912" s="409"/>
      <c r="J912" s="407"/>
      <c r="K912" s="407"/>
      <c r="L912" s="407"/>
      <c r="M912" s="407"/>
      <c r="N912" s="407"/>
      <c r="O912" s="407"/>
      <c r="P912" s="407"/>
    </row>
    <row r="913">
      <c r="A913" s="407"/>
      <c r="B913" s="407"/>
      <c r="C913" s="407"/>
      <c r="D913" s="407"/>
      <c r="E913" s="407"/>
      <c r="F913" s="409"/>
      <c r="G913" s="407"/>
      <c r="H913" s="407"/>
      <c r="I913" s="409"/>
      <c r="J913" s="407"/>
      <c r="K913" s="407"/>
      <c r="L913" s="407"/>
      <c r="M913" s="407"/>
      <c r="N913" s="407"/>
      <c r="O913" s="407"/>
      <c r="P913" s="407"/>
    </row>
    <row r="914">
      <c r="A914" s="407"/>
      <c r="B914" s="407"/>
      <c r="C914" s="407"/>
      <c r="D914" s="407"/>
      <c r="E914" s="407"/>
      <c r="F914" s="409"/>
      <c r="G914" s="407"/>
      <c r="H914" s="407"/>
      <c r="I914" s="409"/>
      <c r="J914" s="407"/>
      <c r="K914" s="407"/>
      <c r="L914" s="407"/>
      <c r="M914" s="407"/>
      <c r="N914" s="407"/>
      <c r="O914" s="407"/>
      <c r="P914" s="407"/>
    </row>
    <row r="915">
      <c r="A915" s="407"/>
      <c r="B915" s="407"/>
      <c r="C915" s="407"/>
      <c r="D915" s="407"/>
      <c r="E915" s="407"/>
      <c r="F915" s="409"/>
      <c r="G915" s="407"/>
      <c r="H915" s="407"/>
      <c r="I915" s="409"/>
      <c r="J915" s="407"/>
      <c r="K915" s="407"/>
      <c r="L915" s="407"/>
      <c r="M915" s="407"/>
      <c r="N915" s="407"/>
      <c r="O915" s="407"/>
      <c r="P915" s="407"/>
    </row>
    <row r="916">
      <c r="A916" s="407"/>
      <c r="B916" s="407"/>
      <c r="C916" s="407"/>
      <c r="D916" s="407"/>
      <c r="E916" s="407"/>
      <c r="F916" s="409"/>
      <c r="G916" s="407"/>
      <c r="H916" s="407"/>
      <c r="I916" s="409"/>
      <c r="J916" s="407"/>
      <c r="K916" s="407"/>
      <c r="L916" s="407"/>
      <c r="M916" s="407"/>
      <c r="N916" s="407"/>
      <c r="O916" s="407"/>
      <c r="P916" s="407"/>
    </row>
    <row r="917">
      <c r="A917" s="407"/>
      <c r="B917" s="407"/>
      <c r="C917" s="407"/>
      <c r="D917" s="407"/>
      <c r="E917" s="407"/>
      <c r="F917" s="409"/>
      <c r="G917" s="407"/>
      <c r="H917" s="407"/>
      <c r="I917" s="409"/>
      <c r="J917" s="407"/>
      <c r="K917" s="407"/>
      <c r="L917" s="407"/>
      <c r="M917" s="407"/>
      <c r="N917" s="407"/>
      <c r="O917" s="407"/>
      <c r="P917" s="407"/>
    </row>
    <row r="918">
      <c r="A918" s="407"/>
      <c r="B918" s="407"/>
      <c r="C918" s="407"/>
      <c r="D918" s="407"/>
      <c r="E918" s="407"/>
      <c r="F918" s="409"/>
      <c r="G918" s="407"/>
      <c r="H918" s="407"/>
      <c r="I918" s="409"/>
      <c r="J918" s="407"/>
      <c r="K918" s="407"/>
      <c r="L918" s="407"/>
      <c r="M918" s="407"/>
      <c r="N918" s="407"/>
      <c r="O918" s="407"/>
      <c r="P918" s="407"/>
    </row>
    <row r="919">
      <c r="A919" s="407"/>
      <c r="B919" s="407"/>
      <c r="C919" s="407"/>
      <c r="D919" s="407"/>
      <c r="E919" s="407"/>
      <c r="F919" s="409"/>
      <c r="G919" s="407"/>
      <c r="H919" s="407"/>
      <c r="I919" s="409"/>
      <c r="J919" s="407"/>
      <c r="K919" s="407"/>
      <c r="L919" s="407"/>
      <c r="M919" s="407"/>
      <c r="N919" s="407"/>
      <c r="O919" s="407"/>
      <c r="P919" s="407"/>
    </row>
    <row r="920">
      <c r="A920" s="407"/>
      <c r="B920" s="407"/>
      <c r="C920" s="407"/>
      <c r="D920" s="407"/>
      <c r="E920" s="407"/>
      <c r="F920" s="409"/>
      <c r="G920" s="407"/>
      <c r="H920" s="407"/>
      <c r="I920" s="409"/>
      <c r="J920" s="407"/>
      <c r="K920" s="407"/>
      <c r="L920" s="407"/>
      <c r="M920" s="407"/>
      <c r="N920" s="407"/>
      <c r="O920" s="407"/>
      <c r="P920" s="407"/>
    </row>
    <row r="921">
      <c r="A921" s="407"/>
      <c r="B921" s="407"/>
      <c r="C921" s="407"/>
      <c r="D921" s="407"/>
      <c r="E921" s="407"/>
      <c r="F921" s="409"/>
      <c r="G921" s="407"/>
      <c r="H921" s="407"/>
      <c r="I921" s="409"/>
      <c r="J921" s="407"/>
      <c r="K921" s="407"/>
      <c r="L921" s="407"/>
      <c r="M921" s="407"/>
      <c r="N921" s="407"/>
      <c r="O921" s="407"/>
      <c r="P921" s="407"/>
    </row>
    <row r="922">
      <c r="A922" s="407"/>
      <c r="B922" s="407"/>
      <c r="C922" s="407"/>
      <c r="D922" s="407"/>
      <c r="E922" s="407"/>
      <c r="F922" s="409"/>
      <c r="G922" s="407"/>
      <c r="H922" s="407"/>
      <c r="I922" s="409"/>
      <c r="J922" s="407"/>
      <c r="K922" s="407"/>
      <c r="L922" s="407"/>
      <c r="M922" s="407"/>
      <c r="N922" s="407"/>
      <c r="O922" s="407"/>
      <c r="P922" s="407"/>
    </row>
    <row r="923">
      <c r="A923" s="407"/>
      <c r="B923" s="407"/>
      <c r="C923" s="407"/>
      <c r="D923" s="407"/>
      <c r="E923" s="407"/>
      <c r="F923" s="409"/>
      <c r="G923" s="407"/>
      <c r="H923" s="407"/>
      <c r="I923" s="409"/>
      <c r="J923" s="407"/>
      <c r="K923" s="407"/>
      <c r="L923" s="407"/>
      <c r="M923" s="407"/>
      <c r="N923" s="407"/>
      <c r="O923" s="407"/>
      <c r="P923" s="407"/>
    </row>
    <row r="924">
      <c r="A924" s="407"/>
      <c r="B924" s="407"/>
      <c r="C924" s="407"/>
      <c r="D924" s="407"/>
      <c r="E924" s="407"/>
      <c r="F924" s="409"/>
      <c r="G924" s="407"/>
      <c r="H924" s="407"/>
      <c r="I924" s="409"/>
      <c r="J924" s="407"/>
      <c r="K924" s="407"/>
      <c r="L924" s="407"/>
      <c r="M924" s="407"/>
      <c r="N924" s="407"/>
      <c r="O924" s="407"/>
      <c r="P924" s="407"/>
    </row>
    <row r="925">
      <c r="A925" s="407"/>
      <c r="B925" s="407"/>
      <c r="C925" s="407"/>
      <c r="D925" s="407"/>
      <c r="E925" s="407"/>
      <c r="F925" s="409"/>
      <c r="G925" s="407"/>
      <c r="H925" s="407"/>
      <c r="I925" s="409"/>
      <c r="J925" s="407"/>
      <c r="K925" s="407"/>
      <c r="L925" s="407"/>
      <c r="M925" s="407"/>
      <c r="N925" s="407"/>
      <c r="O925" s="407"/>
      <c r="P925" s="407"/>
    </row>
    <row r="926">
      <c r="A926" s="407"/>
      <c r="B926" s="407"/>
      <c r="C926" s="407"/>
      <c r="D926" s="407"/>
      <c r="E926" s="407"/>
      <c r="F926" s="409"/>
      <c r="G926" s="407"/>
      <c r="H926" s="407"/>
      <c r="I926" s="409"/>
      <c r="J926" s="407"/>
      <c r="K926" s="407"/>
      <c r="L926" s="407"/>
      <c r="M926" s="407"/>
      <c r="N926" s="407"/>
      <c r="O926" s="407"/>
      <c r="P926" s="407"/>
    </row>
    <row r="927">
      <c r="A927" s="407"/>
      <c r="B927" s="407"/>
      <c r="C927" s="407"/>
      <c r="D927" s="407"/>
      <c r="E927" s="407"/>
      <c r="F927" s="409"/>
      <c r="G927" s="407"/>
      <c r="H927" s="407"/>
      <c r="I927" s="409"/>
      <c r="J927" s="407"/>
      <c r="K927" s="407"/>
      <c r="L927" s="407"/>
      <c r="M927" s="407"/>
      <c r="N927" s="407"/>
      <c r="O927" s="407"/>
      <c r="P927" s="407"/>
    </row>
    <row r="928">
      <c r="A928" s="407"/>
      <c r="B928" s="407"/>
      <c r="C928" s="407"/>
      <c r="D928" s="407"/>
      <c r="E928" s="407"/>
      <c r="F928" s="409"/>
      <c r="G928" s="407"/>
      <c r="H928" s="407"/>
      <c r="I928" s="409"/>
      <c r="J928" s="407"/>
      <c r="K928" s="407"/>
      <c r="L928" s="407"/>
      <c r="M928" s="407"/>
      <c r="N928" s="407"/>
      <c r="O928" s="407"/>
      <c r="P928" s="407"/>
    </row>
    <row r="929">
      <c r="A929" s="407"/>
      <c r="B929" s="407"/>
      <c r="C929" s="407"/>
      <c r="D929" s="407"/>
      <c r="E929" s="407"/>
      <c r="F929" s="409"/>
      <c r="G929" s="407"/>
      <c r="H929" s="407"/>
      <c r="I929" s="409"/>
      <c r="J929" s="407"/>
      <c r="K929" s="407"/>
      <c r="L929" s="407"/>
      <c r="M929" s="407"/>
      <c r="N929" s="407"/>
      <c r="O929" s="407"/>
      <c r="P929" s="407"/>
    </row>
    <row r="930">
      <c r="A930" s="407"/>
      <c r="B930" s="407"/>
      <c r="C930" s="407"/>
      <c r="D930" s="407"/>
      <c r="E930" s="407"/>
      <c r="F930" s="409"/>
      <c r="G930" s="407"/>
      <c r="H930" s="407"/>
      <c r="I930" s="409"/>
      <c r="J930" s="407"/>
      <c r="K930" s="407"/>
      <c r="L930" s="407"/>
      <c r="M930" s="407"/>
      <c r="N930" s="407"/>
      <c r="O930" s="407"/>
      <c r="P930" s="407"/>
    </row>
    <row r="931">
      <c r="A931" s="407"/>
      <c r="B931" s="407"/>
      <c r="C931" s="407"/>
      <c r="D931" s="407"/>
      <c r="E931" s="407"/>
      <c r="F931" s="409"/>
      <c r="G931" s="407"/>
      <c r="H931" s="407"/>
      <c r="I931" s="409"/>
      <c r="J931" s="407"/>
      <c r="K931" s="407"/>
      <c r="L931" s="407"/>
      <c r="M931" s="407"/>
      <c r="N931" s="407"/>
      <c r="O931" s="407"/>
      <c r="P931" s="407"/>
    </row>
    <row r="932">
      <c r="A932" s="407"/>
      <c r="B932" s="407"/>
      <c r="C932" s="407"/>
      <c r="D932" s="407"/>
      <c r="E932" s="407"/>
      <c r="F932" s="409"/>
      <c r="G932" s="407"/>
      <c r="H932" s="407"/>
      <c r="I932" s="409"/>
      <c r="J932" s="407"/>
      <c r="K932" s="407"/>
      <c r="L932" s="407"/>
      <c r="M932" s="407"/>
      <c r="N932" s="407"/>
      <c r="O932" s="407"/>
      <c r="P932" s="407"/>
    </row>
    <row r="933">
      <c r="A933" s="407"/>
      <c r="B933" s="407"/>
      <c r="C933" s="407"/>
      <c r="D933" s="407"/>
      <c r="E933" s="407"/>
      <c r="F933" s="409"/>
      <c r="G933" s="407"/>
      <c r="H933" s="407"/>
      <c r="I933" s="409"/>
      <c r="J933" s="407"/>
      <c r="K933" s="407"/>
      <c r="L933" s="407"/>
      <c r="M933" s="407"/>
      <c r="N933" s="407"/>
      <c r="O933" s="407"/>
      <c r="P933" s="407"/>
    </row>
    <row r="934">
      <c r="A934" s="407"/>
      <c r="B934" s="407"/>
      <c r="C934" s="407"/>
      <c r="D934" s="407"/>
      <c r="E934" s="407"/>
      <c r="F934" s="409"/>
      <c r="G934" s="407"/>
      <c r="H934" s="407"/>
      <c r="I934" s="409"/>
      <c r="J934" s="407"/>
      <c r="K934" s="407"/>
      <c r="L934" s="407"/>
      <c r="M934" s="407"/>
      <c r="N934" s="407"/>
      <c r="O934" s="407"/>
      <c r="P934" s="407"/>
    </row>
    <row r="935">
      <c r="A935" s="407"/>
      <c r="B935" s="407"/>
      <c r="C935" s="407"/>
      <c r="D935" s="407"/>
      <c r="E935" s="407"/>
      <c r="F935" s="409"/>
      <c r="G935" s="407"/>
      <c r="H935" s="407"/>
      <c r="I935" s="409"/>
      <c r="J935" s="407"/>
      <c r="K935" s="407"/>
      <c r="L935" s="407"/>
      <c r="M935" s="407"/>
      <c r="N935" s="407"/>
      <c r="O935" s="407"/>
      <c r="P935" s="407"/>
    </row>
    <row r="936">
      <c r="A936" s="407"/>
      <c r="B936" s="407"/>
      <c r="C936" s="407"/>
      <c r="D936" s="407"/>
      <c r="E936" s="407"/>
      <c r="F936" s="409"/>
      <c r="G936" s="407"/>
      <c r="H936" s="407"/>
      <c r="I936" s="409"/>
      <c r="J936" s="407"/>
      <c r="K936" s="407"/>
      <c r="L936" s="407"/>
      <c r="M936" s="407"/>
      <c r="N936" s="407"/>
      <c r="O936" s="407"/>
      <c r="P936" s="407"/>
    </row>
    <row r="937">
      <c r="A937" s="407"/>
      <c r="B937" s="407"/>
      <c r="C937" s="407"/>
      <c r="D937" s="407"/>
      <c r="E937" s="407"/>
      <c r="F937" s="409"/>
      <c r="G937" s="407"/>
      <c r="H937" s="407"/>
      <c r="I937" s="409"/>
      <c r="J937" s="407"/>
      <c r="K937" s="407"/>
      <c r="L937" s="407"/>
      <c r="M937" s="407"/>
      <c r="N937" s="407"/>
      <c r="O937" s="407"/>
      <c r="P937" s="407"/>
    </row>
    <row r="938">
      <c r="A938" s="407"/>
      <c r="B938" s="407"/>
      <c r="C938" s="407"/>
      <c r="D938" s="407"/>
      <c r="E938" s="407"/>
      <c r="F938" s="409"/>
      <c r="G938" s="407"/>
      <c r="H938" s="407"/>
      <c r="I938" s="409"/>
      <c r="J938" s="407"/>
      <c r="K938" s="407"/>
      <c r="L938" s="407"/>
      <c r="M938" s="407"/>
      <c r="N938" s="407"/>
      <c r="O938" s="407"/>
      <c r="P938" s="407"/>
    </row>
    <row r="939">
      <c r="A939" s="407"/>
      <c r="B939" s="407"/>
      <c r="C939" s="407"/>
      <c r="D939" s="407"/>
      <c r="E939" s="407"/>
      <c r="F939" s="409"/>
      <c r="G939" s="407"/>
      <c r="H939" s="407"/>
      <c r="I939" s="409"/>
      <c r="J939" s="407"/>
      <c r="K939" s="407"/>
      <c r="L939" s="407"/>
      <c r="M939" s="407"/>
      <c r="N939" s="407"/>
      <c r="O939" s="407"/>
      <c r="P939" s="407"/>
    </row>
    <row r="940">
      <c r="A940" s="407"/>
      <c r="B940" s="407"/>
      <c r="C940" s="407"/>
      <c r="D940" s="407"/>
      <c r="E940" s="407"/>
      <c r="F940" s="409"/>
      <c r="G940" s="407"/>
      <c r="H940" s="407"/>
      <c r="I940" s="409"/>
      <c r="J940" s="407"/>
      <c r="K940" s="407"/>
      <c r="L940" s="407"/>
      <c r="M940" s="407"/>
      <c r="N940" s="407"/>
      <c r="O940" s="407"/>
      <c r="P940" s="407"/>
    </row>
    <row r="941">
      <c r="A941" s="407"/>
      <c r="B941" s="407"/>
      <c r="C941" s="407"/>
      <c r="D941" s="407"/>
      <c r="E941" s="407"/>
      <c r="F941" s="409"/>
      <c r="G941" s="407"/>
      <c r="H941" s="407"/>
      <c r="I941" s="409"/>
      <c r="J941" s="407"/>
      <c r="K941" s="407"/>
      <c r="L941" s="407"/>
      <c r="M941" s="407"/>
      <c r="N941" s="407"/>
      <c r="O941" s="407"/>
      <c r="P941" s="407"/>
    </row>
    <row r="942">
      <c r="A942" s="407"/>
      <c r="B942" s="407"/>
      <c r="C942" s="407"/>
      <c r="D942" s="407"/>
      <c r="E942" s="407"/>
      <c r="F942" s="409"/>
      <c r="G942" s="407"/>
      <c r="H942" s="407"/>
      <c r="I942" s="409"/>
      <c r="J942" s="407"/>
      <c r="K942" s="407"/>
      <c r="L942" s="407"/>
      <c r="M942" s="407"/>
      <c r="N942" s="407"/>
      <c r="O942" s="407"/>
      <c r="P942" s="407"/>
    </row>
    <row r="943">
      <c r="A943" s="407"/>
      <c r="B943" s="407"/>
      <c r="C943" s="407"/>
      <c r="D943" s="407"/>
      <c r="E943" s="407"/>
      <c r="F943" s="409"/>
      <c r="G943" s="407"/>
      <c r="H943" s="407"/>
      <c r="I943" s="409"/>
      <c r="J943" s="407"/>
      <c r="K943" s="407"/>
      <c r="L943" s="407"/>
      <c r="M943" s="407"/>
      <c r="N943" s="407"/>
      <c r="O943" s="407"/>
      <c r="P943" s="407"/>
    </row>
    <row r="944">
      <c r="A944" s="407"/>
      <c r="B944" s="407"/>
      <c r="C944" s="407"/>
      <c r="D944" s="407"/>
      <c r="E944" s="407"/>
      <c r="F944" s="409"/>
      <c r="G944" s="407"/>
      <c r="H944" s="407"/>
      <c r="I944" s="409"/>
      <c r="J944" s="407"/>
      <c r="K944" s="407"/>
      <c r="L944" s="407"/>
      <c r="M944" s="407"/>
      <c r="N944" s="407"/>
      <c r="O944" s="407"/>
      <c r="P944" s="407"/>
    </row>
    <row r="945">
      <c r="A945" s="407"/>
      <c r="B945" s="407"/>
      <c r="C945" s="407"/>
      <c r="D945" s="407"/>
      <c r="E945" s="407"/>
      <c r="F945" s="409"/>
      <c r="G945" s="407"/>
      <c r="H945" s="407"/>
      <c r="I945" s="409"/>
      <c r="J945" s="407"/>
      <c r="K945" s="407"/>
      <c r="L945" s="407"/>
      <c r="M945" s="407"/>
      <c r="N945" s="407"/>
      <c r="O945" s="407"/>
      <c r="P945" s="407"/>
    </row>
    <row r="946">
      <c r="A946" s="407"/>
      <c r="B946" s="407"/>
      <c r="C946" s="407"/>
      <c r="D946" s="407"/>
      <c r="E946" s="407"/>
      <c r="F946" s="409"/>
      <c r="G946" s="407"/>
      <c r="H946" s="407"/>
      <c r="I946" s="409"/>
      <c r="J946" s="407"/>
      <c r="K946" s="407"/>
      <c r="L946" s="407"/>
      <c r="M946" s="407"/>
      <c r="N946" s="407"/>
      <c r="O946" s="407"/>
      <c r="P946" s="407"/>
    </row>
    <row r="947">
      <c r="A947" s="407"/>
      <c r="B947" s="407"/>
      <c r="C947" s="407"/>
      <c r="D947" s="407"/>
      <c r="E947" s="407"/>
      <c r="F947" s="409"/>
      <c r="G947" s="407"/>
      <c r="H947" s="407"/>
      <c r="I947" s="409"/>
      <c r="J947" s="407"/>
      <c r="K947" s="407"/>
      <c r="L947" s="407"/>
      <c r="M947" s="407"/>
      <c r="N947" s="407"/>
      <c r="O947" s="407"/>
      <c r="P947" s="407"/>
    </row>
    <row r="948">
      <c r="A948" s="407"/>
      <c r="B948" s="407"/>
      <c r="C948" s="407"/>
      <c r="D948" s="407"/>
      <c r="E948" s="407"/>
      <c r="F948" s="409"/>
      <c r="G948" s="407"/>
      <c r="H948" s="407"/>
      <c r="I948" s="409"/>
      <c r="J948" s="407"/>
      <c r="K948" s="407"/>
      <c r="L948" s="407"/>
      <c r="M948" s="407"/>
      <c r="N948" s="407"/>
      <c r="O948" s="407"/>
      <c r="P948" s="407"/>
    </row>
    <row r="949">
      <c r="A949" s="407"/>
      <c r="B949" s="407"/>
      <c r="C949" s="407"/>
      <c r="D949" s="407"/>
      <c r="E949" s="407"/>
      <c r="F949" s="409"/>
      <c r="G949" s="407"/>
      <c r="H949" s="407"/>
      <c r="I949" s="409"/>
      <c r="J949" s="407"/>
      <c r="K949" s="407"/>
      <c r="L949" s="407"/>
      <c r="M949" s="407"/>
      <c r="N949" s="407"/>
      <c r="O949" s="407"/>
      <c r="P949" s="407"/>
    </row>
    <row r="950">
      <c r="A950" s="407"/>
      <c r="B950" s="407"/>
      <c r="C950" s="407"/>
      <c r="D950" s="407"/>
      <c r="E950" s="407"/>
      <c r="F950" s="409"/>
      <c r="G950" s="407"/>
      <c r="H950" s="407"/>
      <c r="I950" s="409"/>
      <c r="J950" s="407"/>
      <c r="K950" s="407"/>
      <c r="L950" s="407"/>
      <c r="M950" s="407"/>
      <c r="N950" s="407"/>
      <c r="O950" s="407"/>
      <c r="P950" s="407"/>
    </row>
    <row r="951">
      <c r="A951" s="407"/>
      <c r="B951" s="407"/>
      <c r="C951" s="407"/>
      <c r="D951" s="407"/>
      <c r="E951" s="407"/>
      <c r="F951" s="409"/>
      <c r="G951" s="407"/>
      <c r="H951" s="407"/>
      <c r="I951" s="409"/>
      <c r="J951" s="407"/>
      <c r="K951" s="407"/>
      <c r="L951" s="407"/>
      <c r="M951" s="407"/>
      <c r="N951" s="407"/>
      <c r="O951" s="407"/>
      <c r="P951" s="407"/>
    </row>
    <row r="952">
      <c r="A952" s="407"/>
      <c r="B952" s="407"/>
      <c r="C952" s="407"/>
      <c r="D952" s="407"/>
      <c r="E952" s="407"/>
      <c r="F952" s="409"/>
      <c r="G952" s="407"/>
      <c r="H952" s="407"/>
      <c r="I952" s="409"/>
      <c r="J952" s="407"/>
      <c r="K952" s="407"/>
      <c r="L952" s="407"/>
      <c r="M952" s="407"/>
      <c r="N952" s="407"/>
      <c r="O952" s="407"/>
      <c r="P952" s="407"/>
    </row>
    <row r="953">
      <c r="A953" s="407"/>
      <c r="B953" s="407"/>
      <c r="C953" s="407"/>
      <c r="D953" s="407"/>
      <c r="E953" s="407"/>
      <c r="F953" s="409"/>
      <c r="G953" s="407"/>
      <c r="H953" s="407"/>
      <c r="I953" s="409"/>
      <c r="J953" s="407"/>
      <c r="K953" s="407"/>
      <c r="L953" s="407"/>
      <c r="M953" s="407"/>
      <c r="N953" s="407"/>
      <c r="O953" s="407"/>
      <c r="P953" s="407"/>
    </row>
    <row r="954">
      <c r="A954" s="407"/>
      <c r="B954" s="407"/>
      <c r="C954" s="407"/>
      <c r="D954" s="407"/>
      <c r="E954" s="407"/>
      <c r="F954" s="409"/>
      <c r="G954" s="407"/>
      <c r="H954" s="407"/>
      <c r="I954" s="409"/>
      <c r="J954" s="407"/>
      <c r="K954" s="407"/>
      <c r="L954" s="407"/>
      <c r="M954" s="407"/>
      <c r="N954" s="407"/>
      <c r="O954" s="407"/>
      <c r="P954" s="407"/>
    </row>
    <row r="955">
      <c r="A955" s="407"/>
      <c r="B955" s="407"/>
      <c r="C955" s="407"/>
      <c r="D955" s="407"/>
      <c r="E955" s="407"/>
      <c r="F955" s="409"/>
      <c r="G955" s="407"/>
      <c r="H955" s="407"/>
      <c r="I955" s="409"/>
      <c r="J955" s="407"/>
      <c r="K955" s="407"/>
      <c r="L955" s="407"/>
      <c r="M955" s="407"/>
      <c r="N955" s="407"/>
      <c r="O955" s="407"/>
      <c r="P955" s="407"/>
    </row>
    <row r="956">
      <c r="A956" s="407"/>
      <c r="B956" s="407"/>
      <c r="C956" s="407"/>
      <c r="D956" s="407"/>
      <c r="E956" s="407"/>
      <c r="F956" s="409"/>
      <c r="G956" s="407"/>
      <c r="H956" s="407"/>
      <c r="I956" s="409"/>
      <c r="J956" s="407"/>
      <c r="K956" s="407"/>
      <c r="L956" s="407"/>
      <c r="M956" s="407"/>
      <c r="N956" s="407"/>
      <c r="O956" s="407"/>
      <c r="P956" s="407"/>
    </row>
    <row r="957">
      <c r="A957" s="407"/>
      <c r="B957" s="407"/>
      <c r="C957" s="407"/>
      <c r="D957" s="407"/>
      <c r="E957" s="407"/>
      <c r="F957" s="409"/>
      <c r="G957" s="407"/>
      <c r="H957" s="407"/>
      <c r="I957" s="409"/>
      <c r="J957" s="407"/>
      <c r="K957" s="407"/>
      <c r="L957" s="407"/>
      <c r="M957" s="407"/>
      <c r="N957" s="407"/>
      <c r="O957" s="407"/>
      <c r="P957" s="407"/>
    </row>
    <row r="958">
      <c r="A958" s="407"/>
      <c r="B958" s="407"/>
      <c r="C958" s="407"/>
      <c r="D958" s="407"/>
      <c r="E958" s="407"/>
      <c r="F958" s="409"/>
      <c r="G958" s="407"/>
      <c r="H958" s="407"/>
      <c r="I958" s="409"/>
      <c r="J958" s="407"/>
      <c r="K958" s="407"/>
      <c r="L958" s="407"/>
      <c r="M958" s="407"/>
      <c r="N958" s="407"/>
      <c r="O958" s="407"/>
      <c r="P958" s="407"/>
    </row>
    <row r="959">
      <c r="A959" s="407"/>
      <c r="B959" s="407"/>
      <c r="C959" s="407"/>
      <c r="D959" s="407"/>
      <c r="E959" s="407"/>
      <c r="F959" s="409"/>
      <c r="G959" s="407"/>
      <c r="H959" s="407"/>
      <c r="I959" s="409"/>
      <c r="J959" s="407"/>
      <c r="K959" s="407"/>
      <c r="L959" s="407"/>
      <c r="M959" s="407"/>
      <c r="N959" s="407"/>
      <c r="O959" s="407"/>
      <c r="P959" s="407"/>
    </row>
    <row r="960">
      <c r="A960" s="407"/>
      <c r="B960" s="407"/>
      <c r="C960" s="407"/>
      <c r="D960" s="407"/>
      <c r="E960" s="407"/>
      <c r="F960" s="409"/>
      <c r="G960" s="407"/>
      <c r="H960" s="407"/>
      <c r="I960" s="409"/>
      <c r="J960" s="407"/>
      <c r="K960" s="407"/>
      <c r="L960" s="407"/>
      <c r="M960" s="407"/>
      <c r="N960" s="407"/>
      <c r="O960" s="407"/>
      <c r="P960" s="407"/>
    </row>
    <row r="961">
      <c r="A961" s="407"/>
      <c r="B961" s="407"/>
      <c r="C961" s="407"/>
      <c r="D961" s="407"/>
      <c r="E961" s="407"/>
      <c r="F961" s="409"/>
      <c r="G961" s="407"/>
      <c r="H961" s="407"/>
      <c r="I961" s="409"/>
      <c r="J961" s="407"/>
      <c r="K961" s="407"/>
      <c r="L961" s="407"/>
      <c r="M961" s="407"/>
      <c r="N961" s="407"/>
      <c r="O961" s="407"/>
      <c r="P961" s="407"/>
    </row>
    <row r="962">
      <c r="A962" s="407"/>
      <c r="B962" s="407"/>
      <c r="C962" s="407"/>
      <c r="D962" s="407"/>
      <c r="E962" s="407"/>
      <c r="F962" s="409"/>
      <c r="G962" s="407"/>
      <c r="H962" s="407"/>
      <c r="I962" s="409"/>
      <c r="J962" s="407"/>
      <c r="K962" s="407"/>
      <c r="L962" s="407"/>
      <c r="M962" s="407"/>
      <c r="N962" s="407"/>
      <c r="O962" s="407"/>
      <c r="P962" s="407"/>
    </row>
    <row r="963">
      <c r="A963" s="407"/>
      <c r="B963" s="407"/>
      <c r="C963" s="407"/>
      <c r="D963" s="407"/>
      <c r="E963" s="407"/>
      <c r="F963" s="409"/>
      <c r="G963" s="407"/>
      <c r="H963" s="407"/>
      <c r="I963" s="409"/>
      <c r="J963" s="407"/>
      <c r="K963" s="407"/>
      <c r="L963" s="407"/>
      <c r="M963" s="407"/>
      <c r="N963" s="407"/>
      <c r="O963" s="407"/>
      <c r="P963" s="407"/>
    </row>
    <row r="964">
      <c r="A964" s="407"/>
      <c r="B964" s="407"/>
      <c r="C964" s="407"/>
      <c r="D964" s="407"/>
      <c r="E964" s="407"/>
      <c r="F964" s="409"/>
      <c r="G964" s="407"/>
      <c r="H964" s="407"/>
      <c r="I964" s="409"/>
      <c r="J964" s="407"/>
      <c r="K964" s="407"/>
      <c r="L964" s="407"/>
      <c r="M964" s="407"/>
      <c r="N964" s="407"/>
      <c r="O964" s="407"/>
      <c r="P964" s="407"/>
    </row>
    <row r="965">
      <c r="A965" s="407"/>
      <c r="B965" s="407"/>
      <c r="C965" s="407"/>
      <c r="D965" s="407"/>
      <c r="E965" s="407"/>
      <c r="F965" s="409"/>
      <c r="G965" s="407"/>
      <c r="H965" s="407"/>
      <c r="I965" s="409"/>
      <c r="J965" s="407"/>
      <c r="K965" s="407"/>
      <c r="L965" s="407"/>
      <c r="M965" s="407"/>
      <c r="N965" s="407"/>
      <c r="O965" s="407"/>
      <c r="P965" s="407"/>
    </row>
    <row r="966">
      <c r="A966" s="407"/>
      <c r="B966" s="407"/>
      <c r="C966" s="407"/>
      <c r="D966" s="407"/>
      <c r="E966" s="407"/>
      <c r="F966" s="409"/>
      <c r="G966" s="407"/>
      <c r="H966" s="407"/>
      <c r="I966" s="409"/>
      <c r="J966" s="407"/>
      <c r="K966" s="407"/>
      <c r="L966" s="407"/>
      <c r="M966" s="407"/>
      <c r="N966" s="407"/>
      <c r="O966" s="407"/>
      <c r="P966" s="407"/>
    </row>
    <row r="967">
      <c r="A967" s="407"/>
      <c r="B967" s="407"/>
      <c r="C967" s="407"/>
      <c r="D967" s="407"/>
      <c r="E967" s="407"/>
      <c r="F967" s="409"/>
      <c r="G967" s="407"/>
      <c r="H967" s="407"/>
      <c r="I967" s="409"/>
      <c r="J967" s="407"/>
      <c r="K967" s="407"/>
      <c r="L967" s="407"/>
      <c r="M967" s="407"/>
      <c r="N967" s="407"/>
      <c r="O967" s="407"/>
      <c r="P967" s="407"/>
    </row>
    <row r="968">
      <c r="A968" s="407"/>
      <c r="B968" s="407"/>
      <c r="C968" s="407"/>
      <c r="D968" s="407"/>
      <c r="E968" s="407"/>
      <c r="F968" s="409"/>
      <c r="G968" s="407"/>
      <c r="H968" s="407"/>
      <c r="I968" s="409"/>
      <c r="J968" s="407"/>
      <c r="K968" s="407"/>
      <c r="L968" s="407"/>
      <c r="M968" s="407"/>
      <c r="N968" s="407"/>
      <c r="O968" s="407"/>
      <c r="P968" s="407"/>
    </row>
    <row r="969">
      <c r="A969" s="407"/>
      <c r="B969" s="407"/>
      <c r="C969" s="407"/>
      <c r="D969" s="407"/>
      <c r="E969" s="407"/>
      <c r="F969" s="409"/>
      <c r="G969" s="407"/>
      <c r="H969" s="407"/>
      <c r="I969" s="409"/>
      <c r="J969" s="407"/>
      <c r="K969" s="407"/>
      <c r="L969" s="407"/>
      <c r="M969" s="407"/>
      <c r="N969" s="407"/>
      <c r="O969" s="407"/>
      <c r="P969" s="407"/>
    </row>
    <row r="970">
      <c r="A970" s="407"/>
      <c r="B970" s="407"/>
      <c r="C970" s="407"/>
      <c r="D970" s="407"/>
      <c r="E970" s="407"/>
      <c r="F970" s="409"/>
      <c r="G970" s="407"/>
      <c r="H970" s="407"/>
      <c r="I970" s="409"/>
      <c r="J970" s="407"/>
      <c r="K970" s="407"/>
      <c r="L970" s="407"/>
      <c r="M970" s="407"/>
      <c r="N970" s="407"/>
      <c r="O970" s="407"/>
      <c r="P970" s="407"/>
    </row>
    <row r="971">
      <c r="A971" s="407"/>
      <c r="B971" s="407"/>
      <c r="C971" s="407"/>
      <c r="D971" s="407"/>
      <c r="E971" s="407"/>
      <c r="F971" s="409"/>
      <c r="G971" s="407"/>
      <c r="H971" s="407"/>
      <c r="I971" s="409"/>
      <c r="J971" s="407"/>
      <c r="K971" s="407"/>
      <c r="L971" s="407"/>
      <c r="M971" s="407"/>
      <c r="N971" s="407"/>
      <c r="O971" s="407"/>
      <c r="P971" s="407"/>
    </row>
    <row r="972">
      <c r="A972" s="407"/>
      <c r="B972" s="407"/>
      <c r="C972" s="407"/>
      <c r="D972" s="407"/>
      <c r="E972" s="407"/>
      <c r="F972" s="409"/>
      <c r="G972" s="407"/>
      <c r="H972" s="407"/>
      <c r="I972" s="409"/>
      <c r="J972" s="407"/>
      <c r="K972" s="407"/>
      <c r="L972" s="407"/>
      <c r="M972" s="407"/>
      <c r="N972" s="407"/>
      <c r="O972" s="407"/>
      <c r="P972" s="407"/>
    </row>
    <row r="973">
      <c r="A973" s="407"/>
      <c r="B973" s="407"/>
      <c r="C973" s="407"/>
      <c r="D973" s="407"/>
      <c r="E973" s="407"/>
      <c r="F973" s="409"/>
      <c r="G973" s="407"/>
      <c r="H973" s="407"/>
      <c r="I973" s="409"/>
      <c r="J973" s="407"/>
      <c r="K973" s="407"/>
      <c r="L973" s="407"/>
      <c r="M973" s="407"/>
      <c r="N973" s="407"/>
      <c r="O973" s="407"/>
      <c r="P973" s="407"/>
    </row>
    <row r="974">
      <c r="A974" s="407"/>
      <c r="B974" s="407"/>
      <c r="C974" s="407"/>
      <c r="D974" s="407"/>
      <c r="E974" s="407"/>
      <c r="F974" s="409"/>
      <c r="G974" s="407"/>
      <c r="H974" s="407"/>
      <c r="I974" s="409"/>
      <c r="J974" s="407"/>
      <c r="K974" s="407"/>
      <c r="L974" s="407"/>
      <c r="M974" s="407"/>
      <c r="N974" s="407"/>
      <c r="O974" s="407"/>
      <c r="P974" s="407"/>
    </row>
    <row r="975">
      <c r="A975" s="407"/>
      <c r="B975" s="407"/>
      <c r="C975" s="407"/>
      <c r="D975" s="407"/>
      <c r="E975" s="407"/>
      <c r="F975" s="409"/>
      <c r="G975" s="407"/>
      <c r="H975" s="407"/>
      <c r="I975" s="409"/>
      <c r="J975" s="407"/>
      <c r="K975" s="407"/>
      <c r="L975" s="407"/>
      <c r="M975" s="407"/>
      <c r="N975" s="407"/>
      <c r="O975" s="407"/>
      <c r="P975" s="407"/>
    </row>
    <row r="976">
      <c r="A976" s="407"/>
      <c r="B976" s="407"/>
      <c r="C976" s="407"/>
      <c r="D976" s="407"/>
      <c r="E976" s="407"/>
      <c r="F976" s="409"/>
      <c r="G976" s="407"/>
      <c r="H976" s="407"/>
      <c r="I976" s="409"/>
      <c r="J976" s="407"/>
      <c r="K976" s="407"/>
      <c r="L976" s="407"/>
      <c r="M976" s="407"/>
      <c r="N976" s="407"/>
      <c r="O976" s="407"/>
      <c r="P976" s="407"/>
    </row>
    <row r="977">
      <c r="A977" s="407"/>
      <c r="B977" s="407"/>
      <c r="C977" s="407"/>
      <c r="D977" s="407"/>
      <c r="E977" s="407"/>
      <c r="F977" s="409"/>
      <c r="G977" s="407"/>
      <c r="H977" s="407"/>
      <c r="I977" s="409"/>
      <c r="J977" s="407"/>
      <c r="K977" s="407"/>
      <c r="L977" s="407"/>
      <c r="M977" s="407"/>
      <c r="N977" s="407"/>
      <c r="O977" s="407"/>
      <c r="P977" s="407"/>
    </row>
    <row r="978">
      <c r="A978" s="407"/>
      <c r="B978" s="407"/>
      <c r="C978" s="407"/>
      <c r="D978" s="407"/>
      <c r="E978" s="407"/>
      <c r="F978" s="409"/>
      <c r="G978" s="407"/>
      <c r="H978" s="407"/>
      <c r="I978" s="409"/>
      <c r="J978" s="407"/>
      <c r="K978" s="407"/>
      <c r="L978" s="407"/>
      <c r="M978" s="407"/>
      <c r="N978" s="407"/>
      <c r="O978" s="407"/>
      <c r="P978" s="407"/>
    </row>
    <row r="979">
      <c r="A979" s="407"/>
      <c r="B979" s="407"/>
      <c r="C979" s="407"/>
      <c r="D979" s="407"/>
      <c r="E979" s="407"/>
      <c r="F979" s="409"/>
      <c r="G979" s="407"/>
      <c r="H979" s="407"/>
      <c r="I979" s="409"/>
      <c r="J979" s="407"/>
      <c r="K979" s="407"/>
      <c r="L979" s="407"/>
      <c r="M979" s="407"/>
      <c r="N979" s="407"/>
      <c r="O979" s="407"/>
      <c r="P979" s="407"/>
    </row>
    <row r="980">
      <c r="A980" s="407"/>
      <c r="B980" s="407"/>
      <c r="C980" s="407"/>
      <c r="D980" s="407"/>
      <c r="E980" s="407"/>
      <c r="F980" s="409"/>
      <c r="G980" s="407"/>
      <c r="H980" s="407"/>
      <c r="I980" s="409"/>
      <c r="J980" s="407"/>
      <c r="K980" s="407"/>
      <c r="L980" s="407"/>
      <c r="M980" s="407"/>
      <c r="N980" s="407"/>
      <c r="O980" s="407"/>
      <c r="P980" s="407"/>
    </row>
    <row r="981">
      <c r="A981" s="407"/>
      <c r="B981" s="407"/>
      <c r="C981" s="407"/>
      <c r="D981" s="407"/>
      <c r="E981" s="407"/>
      <c r="F981" s="409"/>
      <c r="G981" s="407"/>
      <c r="H981" s="407"/>
      <c r="I981" s="409"/>
      <c r="J981" s="407"/>
      <c r="K981" s="407"/>
      <c r="L981" s="407"/>
      <c r="M981" s="407"/>
      <c r="N981" s="407"/>
      <c r="O981" s="407"/>
      <c r="P981" s="407"/>
    </row>
    <row r="982">
      <c r="A982" s="407"/>
      <c r="B982" s="407"/>
      <c r="C982" s="407"/>
      <c r="D982" s="407"/>
      <c r="E982" s="407"/>
      <c r="F982" s="409"/>
      <c r="G982" s="407"/>
      <c r="H982" s="407"/>
      <c r="I982" s="409"/>
      <c r="J982" s="407"/>
      <c r="K982" s="407"/>
      <c r="L982" s="407"/>
      <c r="M982" s="407"/>
      <c r="N982" s="407"/>
      <c r="O982" s="407"/>
      <c r="P982" s="407"/>
    </row>
    <row r="983">
      <c r="A983" s="407"/>
      <c r="B983" s="407"/>
      <c r="C983" s="407"/>
      <c r="D983" s="407"/>
      <c r="E983" s="407"/>
      <c r="F983" s="409"/>
      <c r="G983" s="407"/>
      <c r="H983" s="407"/>
      <c r="I983" s="409"/>
      <c r="J983" s="407"/>
      <c r="K983" s="407"/>
      <c r="L983" s="407"/>
      <c r="M983" s="407"/>
      <c r="N983" s="407"/>
      <c r="O983" s="407"/>
      <c r="P983" s="407"/>
    </row>
    <row r="984">
      <c r="A984" s="407"/>
      <c r="B984" s="407"/>
      <c r="C984" s="407"/>
      <c r="D984" s="407"/>
      <c r="E984" s="407"/>
      <c r="F984" s="409"/>
      <c r="G984" s="407"/>
      <c r="H984" s="407"/>
      <c r="I984" s="409"/>
      <c r="J984" s="407"/>
      <c r="K984" s="407"/>
      <c r="L984" s="407"/>
      <c r="M984" s="407"/>
      <c r="N984" s="407"/>
      <c r="O984" s="407"/>
      <c r="P984" s="407"/>
    </row>
    <row r="985">
      <c r="A985" s="407"/>
      <c r="B985" s="407"/>
      <c r="C985" s="407"/>
      <c r="D985" s="407"/>
      <c r="E985" s="407"/>
      <c r="F985" s="409"/>
      <c r="G985" s="407"/>
      <c r="H985" s="407"/>
      <c r="I985" s="409"/>
      <c r="J985" s="407"/>
      <c r="K985" s="407"/>
      <c r="L985" s="407"/>
      <c r="M985" s="407"/>
      <c r="N985" s="407"/>
      <c r="O985" s="407"/>
      <c r="P985" s="407"/>
    </row>
    <row r="986">
      <c r="A986" s="407"/>
      <c r="B986" s="407"/>
      <c r="C986" s="407"/>
      <c r="D986" s="407"/>
      <c r="E986" s="407"/>
      <c r="F986" s="409"/>
      <c r="G986" s="407"/>
      <c r="H986" s="407"/>
      <c r="I986" s="409"/>
      <c r="J986" s="407"/>
      <c r="K986" s="407"/>
      <c r="L986" s="407"/>
      <c r="M986" s="407"/>
      <c r="N986" s="407"/>
      <c r="O986" s="407"/>
      <c r="P986" s="407"/>
    </row>
    <row r="987">
      <c r="A987" s="407"/>
      <c r="B987" s="407"/>
      <c r="C987" s="407"/>
      <c r="D987" s="407"/>
      <c r="E987" s="407"/>
      <c r="F987" s="409"/>
      <c r="G987" s="407"/>
      <c r="H987" s="407"/>
      <c r="I987" s="409"/>
      <c r="J987" s="407"/>
      <c r="K987" s="407"/>
      <c r="L987" s="407"/>
      <c r="M987" s="407"/>
      <c r="N987" s="407"/>
      <c r="O987" s="407"/>
      <c r="P987" s="407"/>
    </row>
    <row r="988">
      <c r="A988" s="407"/>
      <c r="B988" s="407"/>
      <c r="C988" s="407"/>
      <c r="D988" s="407"/>
      <c r="E988" s="407"/>
      <c r="F988" s="409"/>
      <c r="G988" s="407"/>
      <c r="H988" s="407"/>
      <c r="I988" s="409"/>
      <c r="J988" s="407"/>
      <c r="K988" s="407"/>
      <c r="L988" s="407"/>
      <c r="M988" s="407"/>
      <c r="N988" s="407"/>
      <c r="O988" s="407"/>
      <c r="P988" s="407"/>
    </row>
    <row r="989">
      <c r="A989" s="407"/>
      <c r="B989" s="407"/>
      <c r="C989" s="407"/>
      <c r="D989" s="407"/>
      <c r="E989" s="407"/>
      <c r="F989" s="409"/>
      <c r="G989" s="407"/>
      <c r="H989" s="407"/>
      <c r="I989" s="409"/>
      <c r="J989" s="407"/>
      <c r="K989" s="407"/>
      <c r="L989" s="407"/>
      <c r="M989" s="407"/>
      <c r="N989" s="407"/>
      <c r="O989" s="407"/>
      <c r="P989" s="407"/>
    </row>
    <row r="990">
      <c r="A990" s="407"/>
      <c r="B990" s="407"/>
      <c r="C990" s="407"/>
      <c r="D990" s="407"/>
      <c r="E990" s="407"/>
      <c r="F990" s="409"/>
      <c r="G990" s="407"/>
      <c r="H990" s="407"/>
      <c r="I990" s="409"/>
      <c r="J990" s="407"/>
      <c r="K990" s="407"/>
      <c r="L990" s="407"/>
      <c r="M990" s="407"/>
      <c r="N990" s="407"/>
      <c r="O990" s="407"/>
      <c r="P990" s="407"/>
    </row>
    <row r="991">
      <c r="A991" s="407"/>
      <c r="B991" s="407"/>
      <c r="C991" s="407"/>
      <c r="D991" s="407"/>
      <c r="E991" s="407"/>
      <c r="F991" s="409"/>
      <c r="G991" s="407"/>
      <c r="H991" s="407"/>
      <c r="I991" s="409"/>
      <c r="J991" s="407"/>
      <c r="K991" s="407"/>
      <c r="L991" s="407"/>
      <c r="M991" s="407"/>
      <c r="N991" s="407"/>
      <c r="O991" s="407"/>
      <c r="P991" s="407"/>
    </row>
    <row r="992">
      <c r="A992" s="407"/>
      <c r="B992" s="407"/>
      <c r="C992" s="407"/>
      <c r="D992" s="407"/>
      <c r="E992" s="407"/>
      <c r="F992" s="409"/>
      <c r="G992" s="407"/>
      <c r="H992" s="407"/>
      <c r="I992" s="409"/>
      <c r="J992" s="407"/>
      <c r="K992" s="407"/>
      <c r="L992" s="407"/>
      <c r="M992" s="407"/>
      <c r="N992" s="407"/>
      <c r="O992" s="407"/>
      <c r="P992" s="407"/>
    </row>
    <row r="993">
      <c r="A993" s="407"/>
      <c r="B993" s="407"/>
      <c r="C993" s="407"/>
      <c r="D993" s="407"/>
      <c r="E993" s="407"/>
      <c r="F993" s="409"/>
      <c r="G993" s="407"/>
      <c r="H993" s="407"/>
      <c r="I993" s="409"/>
      <c r="J993" s="407"/>
      <c r="K993" s="407"/>
      <c r="L993" s="407"/>
      <c r="M993" s="407"/>
      <c r="N993" s="407"/>
      <c r="O993" s="407"/>
      <c r="P993" s="407"/>
    </row>
    <row r="994">
      <c r="A994" s="407"/>
      <c r="B994" s="407"/>
      <c r="C994" s="407"/>
      <c r="D994" s="407"/>
      <c r="E994" s="407"/>
      <c r="F994" s="409"/>
      <c r="G994" s="407"/>
      <c r="H994" s="407"/>
      <c r="I994" s="409"/>
      <c r="J994" s="407"/>
      <c r="K994" s="407"/>
      <c r="L994" s="407"/>
      <c r="M994" s="407"/>
      <c r="N994" s="407"/>
      <c r="O994" s="407"/>
      <c r="P994" s="407"/>
    </row>
    <row r="995">
      <c r="A995" s="407"/>
      <c r="B995" s="407"/>
      <c r="C995" s="407"/>
      <c r="D995" s="407"/>
      <c r="E995" s="407"/>
      <c r="F995" s="409"/>
      <c r="G995" s="407"/>
      <c r="H995" s="407"/>
      <c r="I995" s="409"/>
      <c r="J995" s="407"/>
      <c r="K995" s="407"/>
      <c r="L995" s="407"/>
      <c r="M995" s="407"/>
      <c r="N995" s="407"/>
      <c r="O995" s="407"/>
      <c r="P995" s="407"/>
    </row>
    <row r="996">
      <c r="A996" s="407"/>
      <c r="B996" s="407"/>
      <c r="C996" s="407"/>
      <c r="D996" s="407"/>
      <c r="E996" s="407"/>
      <c r="F996" s="409"/>
      <c r="G996" s="407"/>
      <c r="H996" s="407"/>
      <c r="I996" s="409"/>
      <c r="J996" s="407"/>
      <c r="K996" s="407"/>
      <c r="L996" s="407"/>
      <c r="M996" s="407"/>
      <c r="N996" s="407"/>
      <c r="O996" s="407"/>
      <c r="P996" s="407"/>
    </row>
  </sheetData>
  <mergeCells count="10">
    <mergeCell ref="M5:O5"/>
    <mergeCell ref="P5:P6"/>
    <mergeCell ref="A1:L1"/>
    <mergeCell ref="A5:A6"/>
    <mergeCell ref="B5:B6"/>
    <mergeCell ref="C5:C6"/>
    <mergeCell ref="D5:F5"/>
    <mergeCell ref="G5:I5"/>
    <mergeCell ref="J5:L5"/>
    <mergeCell ref="A11:B11"/>
  </mergeCells>
  <printOptions horizontalCentered="1" verticalCentered="1"/>
  <pageMargins bottom="0.75" footer="0.0" header="0.0" left="0.25" right="0.25" top="0.75"/>
  <pageSetup paperSize="9" orientation="landscape"/>
  <colBreaks count="1" manualBreakCount="1">
    <brk id="12" man="1"/>
  </col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4" max="4" width="16.86"/>
    <col customWidth="1" min="5" max="5" width="19.14"/>
    <col customWidth="1" min="6" max="6" width="24.43"/>
    <col customWidth="1" min="7" max="7" width="15.43"/>
  </cols>
  <sheetData>
    <row r="2">
      <c r="B2" s="365" t="s">
        <v>1478</v>
      </c>
    </row>
    <row r="4">
      <c r="B4" s="452" t="s">
        <v>12</v>
      </c>
      <c r="C4" s="453" t="s">
        <v>11</v>
      </c>
      <c r="D4" s="30"/>
      <c r="E4" s="30"/>
      <c r="F4" s="30"/>
      <c r="G4" s="31"/>
      <c r="H4" s="454" t="s">
        <v>495</v>
      </c>
      <c r="I4" s="455" t="s">
        <v>562</v>
      </c>
      <c r="J4" s="456" t="s">
        <v>1479</v>
      </c>
    </row>
    <row r="5">
      <c r="B5" s="457" t="s">
        <v>1480</v>
      </c>
      <c r="C5" s="458" t="s">
        <v>1481</v>
      </c>
      <c r="D5" s="457" t="s">
        <v>1482</v>
      </c>
      <c r="E5" s="457" t="s">
        <v>1483</v>
      </c>
      <c r="F5" s="457" t="s">
        <v>1484</v>
      </c>
      <c r="G5" s="457" t="s">
        <v>1485</v>
      </c>
      <c r="H5" s="459">
        <v>116.0</v>
      </c>
      <c r="I5" s="460">
        <v>116.0</v>
      </c>
      <c r="J5" s="456">
        <v>100.0</v>
      </c>
    </row>
    <row r="6">
      <c r="B6" s="461" t="s">
        <v>578</v>
      </c>
      <c r="C6" s="458" t="s">
        <v>1486</v>
      </c>
      <c r="D6" s="457" t="s">
        <v>1487</v>
      </c>
      <c r="E6" s="457" t="s">
        <v>1488</v>
      </c>
      <c r="F6" s="462"/>
      <c r="G6" s="462"/>
      <c r="H6" s="459">
        <v>70.0</v>
      </c>
      <c r="I6" s="460">
        <v>70.0</v>
      </c>
      <c r="J6" s="456">
        <v>100.0</v>
      </c>
    </row>
    <row r="7">
      <c r="B7" s="461" t="s">
        <v>507</v>
      </c>
      <c r="C7" s="458" t="s">
        <v>1489</v>
      </c>
      <c r="D7" s="457" t="s">
        <v>1490</v>
      </c>
      <c r="E7" s="457" t="s">
        <v>1491</v>
      </c>
      <c r="F7" s="462"/>
      <c r="G7" s="462"/>
      <c r="H7" s="459">
        <v>66.0</v>
      </c>
      <c r="I7" s="460">
        <v>66.0</v>
      </c>
      <c r="J7" s="456">
        <v>100.0</v>
      </c>
    </row>
    <row r="8">
      <c r="B8" s="461" t="s">
        <v>1492</v>
      </c>
      <c r="C8" s="458" t="s">
        <v>1493</v>
      </c>
      <c r="D8" s="457" t="s">
        <v>1494</v>
      </c>
      <c r="E8" s="457" t="s">
        <v>1495</v>
      </c>
      <c r="F8" s="462"/>
      <c r="G8" s="462"/>
      <c r="H8" s="459">
        <v>60.0</v>
      </c>
      <c r="I8" s="460">
        <v>60.0</v>
      </c>
      <c r="J8" s="456">
        <v>100.0</v>
      </c>
    </row>
    <row r="9">
      <c r="B9" s="463" t="s">
        <v>243</v>
      </c>
      <c r="C9" s="457" t="s">
        <v>1496</v>
      </c>
      <c r="D9" s="457" t="s">
        <v>1497</v>
      </c>
      <c r="E9" s="457" t="s">
        <v>1498</v>
      </c>
      <c r="F9" s="457" t="s">
        <v>1499</v>
      </c>
      <c r="G9" s="72"/>
      <c r="H9" s="464">
        <v>347.0</v>
      </c>
      <c r="I9" s="465">
        <v>347.0</v>
      </c>
      <c r="J9" s="456">
        <v>100.0</v>
      </c>
    </row>
    <row r="10">
      <c r="B10" s="463" t="s">
        <v>290</v>
      </c>
      <c r="C10" s="457" t="s">
        <v>1500</v>
      </c>
      <c r="D10" s="457" t="s">
        <v>1501</v>
      </c>
      <c r="E10" s="457" t="s">
        <v>1502</v>
      </c>
      <c r="F10" s="457" t="s">
        <v>1503</v>
      </c>
      <c r="G10" s="462"/>
      <c r="H10" s="95"/>
      <c r="I10" s="95"/>
      <c r="J10" s="456">
        <v>100.0</v>
      </c>
    </row>
    <row r="11">
      <c r="B11" s="461" t="s">
        <v>516</v>
      </c>
      <c r="C11" s="457" t="s">
        <v>1504</v>
      </c>
      <c r="D11" s="457" t="s">
        <v>1505</v>
      </c>
      <c r="E11" s="457" t="s">
        <v>1506</v>
      </c>
      <c r="F11" s="457" t="s">
        <v>1507</v>
      </c>
      <c r="G11" s="72"/>
      <c r="H11" s="35"/>
      <c r="I11" s="35"/>
      <c r="J11" s="456">
        <v>100.0</v>
      </c>
    </row>
    <row r="12">
      <c r="B12" s="463" t="s">
        <v>1508</v>
      </c>
      <c r="C12" s="457" t="s">
        <v>1509</v>
      </c>
      <c r="D12" s="457" t="s">
        <v>1510</v>
      </c>
      <c r="E12" s="457" t="s">
        <v>1511</v>
      </c>
      <c r="F12" s="457" t="s">
        <v>1512</v>
      </c>
      <c r="G12" s="462"/>
      <c r="H12" s="457">
        <v>85.0</v>
      </c>
      <c r="I12" s="460">
        <v>85.0</v>
      </c>
      <c r="J12" s="456">
        <v>100.0</v>
      </c>
    </row>
    <row r="13">
      <c r="B13" s="463" t="s">
        <v>1508</v>
      </c>
      <c r="C13" s="458" t="s">
        <v>1513</v>
      </c>
      <c r="D13" s="462"/>
      <c r="E13" s="462"/>
      <c r="F13" s="462"/>
      <c r="G13" s="462"/>
      <c r="H13" s="457">
        <v>15.0</v>
      </c>
      <c r="I13" s="460">
        <v>15.0</v>
      </c>
      <c r="J13" s="456">
        <v>100.0</v>
      </c>
    </row>
    <row r="14">
      <c r="B14" s="463" t="s">
        <v>1514</v>
      </c>
      <c r="C14" s="457" t="s">
        <v>1515</v>
      </c>
      <c r="D14" s="457" t="s">
        <v>1516</v>
      </c>
      <c r="E14" s="457" t="s">
        <v>1517</v>
      </c>
      <c r="F14" s="462"/>
      <c r="G14" s="462"/>
      <c r="H14" s="457">
        <v>73.0</v>
      </c>
      <c r="I14" s="460">
        <v>73.0</v>
      </c>
      <c r="J14" s="456">
        <v>100.0</v>
      </c>
    </row>
    <row r="15">
      <c r="B15" s="461" t="s">
        <v>1518</v>
      </c>
      <c r="C15" s="458" t="s">
        <v>1519</v>
      </c>
      <c r="D15" s="457" t="s">
        <v>1520</v>
      </c>
      <c r="E15" s="457" t="s">
        <v>1521</v>
      </c>
      <c r="F15" s="457" t="s">
        <v>1522</v>
      </c>
      <c r="G15" s="457" t="s">
        <v>1523</v>
      </c>
      <c r="H15" s="457">
        <v>122.0</v>
      </c>
      <c r="I15" s="460">
        <v>122.0</v>
      </c>
      <c r="J15" s="456">
        <v>100.0</v>
      </c>
    </row>
    <row r="16">
      <c r="B16" s="463" t="s">
        <v>1514</v>
      </c>
      <c r="C16" s="457" t="s">
        <v>1524</v>
      </c>
      <c r="D16" s="462"/>
      <c r="E16" s="462"/>
      <c r="F16" s="462"/>
      <c r="G16" s="462"/>
      <c r="H16" s="457">
        <v>26.0</v>
      </c>
      <c r="I16" s="460">
        <v>26.0</v>
      </c>
      <c r="J16" s="456">
        <v>100.0</v>
      </c>
    </row>
    <row r="17">
      <c r="B17" s="463" t="s">
        <v>1514</v>
      </c>
      <c r="C17" s="457" t="s">
        <v>1525</v>
      </c>
      <c r="D17" s="462"/>
      <c r="E17" s="462"/>
      <c r="F17" s="462"/>
      <c r="G17" s="462"/>
      <c r="H17" s="457">
        <v>22.0</v>
      </c>
      <c r="I17" s="460">
        <v>22.0</v>
      </c>
      <c r="J17" s="456">
        <v>100.0</v>
      </c>
    </row>
    <row r="18">
      <c r="B18" s="72"/>
      <c r="C18" s="72"/>
      <c r="D18" s="72"/>
      <c r="E18" s="72"/>
      <c r="F18" s="72"/>
      <c r="G18" s="290" t="s">
        <v>558</v>
      </c>
      <c r="H18" s="72">
        <f t="shared" ref="H18:I18" si="1">SUM(H5:H17)</f>
        <v>1002</v>
      </c>
      <c r="I18" s="466">
        <f t="shared" si="1"/>
        <v>1002</v>
      </c>
      <c r="J18" s="467"/>
    </row>
  </sheetData>
  <mergeCells count="4">
    <mergeCell ref="B2:J2"/>
    <mergeCell ref="C4:G4"/>
    <mergeCell ref="H9:H11"/>
    <mergeCell ref="I9:I1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7.29"/>
    <col customWidth="1" min="4" max="4" width="16.71"/>
  </cols>
  <sheetData>
    <row r="1">
      <c r="A1" s="468" t="s">
        <v>1526</v>
      </c>
      <c r="H1" s="173"/>
    </row>
    <row r="2">
      <c r="A2" s="173"/>
      <c r="B2" s="173"/>
      <c r="C2" s="173"/>
      <c r="D2" s="173"/>
      <c r="E2" s="173"/>
      <c r="F2" s="173"/>
      <c r="G2" s="173"/>
      <c r="H2" s="173"/>
    </row>
    <row r="3">
      <c r="A3" s="469" t="s">
        <v>1527</v>
      </c>
      <c r="B3" s="470" t="s">
        <v>1528</v>
      </c>
      <c r="C3" s="470" t="s">
        <v>1529</v>
      </c>
      <c r="D3" s="470" t="s">
        <v>1530</v>
      </c>
      <c r="E3" s="471" t="s">
        <v>1479</v>
      </c>
      <c r="F3" s="471" t="s">
        <v>1531</v>
      </c>
      <c r="G3" s="470" t="s">
        <v>1532</v>
      </c>
      <c r="H3" s="472" t="s">
        <v>1433</v>
      </c>
    </row>
    <row r="4">
      <c r="A4" s="110"/>
      <c r="B4" s="35"/>
      <c r="C4" s="35"/>
      <c r="D4" s="35"/>
      <c r="E4" s="277"/>
      <c r="F4" s="277"/>
      <c r="G4" s="35"/>
      <c r="H4" s="35"/>
    </row>
    <row r="5">
      <c r="A5" s="473"/>
      <c r="B5" s="473"/>
      <c r="C5" s="473"/>
      <c r="D5" s="473"/>
      <c r="E5" s="473"/>
      <c r="F5" s="473"/>
      <c r="G5" s="473"/>
      <c r="H5" s="474"/>
    </row>
    <row r="6">
      <c r="A6" s="475">
        <v>1.0</v>
      </c>
      <c r="B6" s="474" t="s">
        <v>616</v>
      </c>
      <c r="C6" s="475">
        <v>52.0</v>
      </c>
      <c r="D6" s="476">
        <v>52.0</v>
      </c>
      <c r="E6" s="477">
        <f t="shared" ref="E6:E17" si="1">D6/C6*100</f>
        <v>100</v>
      </c>
      <c r="F6" s="478">
        <v>45468.0</v>
      </c>
      <c r="G6" s="476">
        <f t="shared" ref="G6:G17" si="2">D6</f>
        <v>52</v>
      </c>
      <c r="H6" s="479" t="s">
        <v>513</v>
      </c>
    </row>
    <row r="7">
      <c r="A7" s="476">
        <v>2.0</v>
      </c>
      <c r="B7" s="480" t="s">
        <v>1533</v>
      </c>
      <c r="C7" s="476">
        <v>52.0</v>
      </c>
      <c r="D7" s="476">
        <v>52.0</v>
      </c>
      <c r="E7" s="477">
        <f t="shared" si="1"/>
        <v>100</v>
      </c>
      <c r="F7" s="478">
        <v>45468.0</v>
      </c>
      <c r="G7" s="476">
        <f t="shared" si="2"/>
        <v>52</v>
      </c>
      <c r="H7" s="479" t="s">
        <v>513</v>
      </c>
    </row>
    <row r="8">
      <c r="A8" s="476">
        <v>3.0</v>
      </c>
      <c r="B8" s="480" t="s">
        <v>1534</v>
      </c>
      <c r="C8" s="476">
        <v>52.0</v>
      </c>
      <c r="D8" s="476">
        <v>52.0</v>
      </c>
      <c r="E8" s="477">
        <f t="shared" si="1"/>
        <v>100</v>
      </c>
      <c r="F8" s="478">
        <v>45468.0</v>
      </c>
      <c r="G8" s="476">
        <f t="shared" si="2"/>
        <v>52</v>
      </c>
      <c r="H8" s="479" t="s">
        <v>513</v>
      </c>
    </row>
    <row r="9">
      <c r="A9" s="476">
        <v>4.0</v>
      </c>
      <c r="B9" s="480" t="s">
        <v>175</v>
      </c>
      <c r="C9" s="476">
        <v>43.0</v>
      </c>
      <c r="D9" s="476">
        <v>43.0</v>
      </c>
      <c r="E9" s="477">
        <f t="shared" si="1"/>
        <v>100</v>
      </c>
      <c r="F9" s="478">
        <v>45468.0</v>
      </c>
      <c r="G9" s="476">
        <f t="shared" si="2"/>
        <v>43</v>
      </c>
      <c r="H9" s="480" t="s">
        <v>521</v>
      </c>
    </row>
    <row r="10">
      <c r="A10" s="476">
        <v>5.0</v>
      </c>
      <c r="B10" s="480" t="s">
        <v>1535</v>
      </c>
      <c r="C10" s="476">
        <v>45.0</v>
      </c>
      <c r="D10" s="481">
        <v>45.0</v>
      </c>
      <c r="E10" s="477">
        <f t="shared" si="1"/>
        <v>100</v>
      </c>
      <c r="F10" s="478">
        <v>45468.0</v>
      </c>
      <c r="G10" s="476">
        <f t="shared" si="2"/>
        <v>45</v>
      </c>
      <c r="H10" s="480" t="s">
        <v>521</v>
      </c>
    </row>
    <row r="11">
      <c r="A11" s="476">
        <v>6.0</v>
      </c>
      <c r="B11" s="480" t="s">
        <v>623</v>
      </c>
      <c r="C11" s="476">
        <v>44.0</v>
      </c>
      <c r="D11" s="476">
        <v>44.0</v>
      </c>
      <c r="E11" s="477">
        <f t="shared" si="1"/>
        <v>100</v>
      </c>
      <c r="F11" s="478">
        <v>45468.0</v>
      </c>
      <c r="G11" s="476">
        <f t="shared" si="2"/>
        <v>44</v>
      </c>
      <c r="H11" s="480" t="s">
        <v>521</v>
      </c>
    </row>
    <row r="12">
      <c r="A12" s="482">
        <v>7.0</v>
      </c>
      <c r="B12" s="483" t="s">
        <v>1536</v>
      </c>
      <c r="C12" s="482">
        <v>46.0</v>
      </c>
      <c r="D12" s="484">
        <v>46.0</v>
      </c>
      <c r="E12" s="485">
        <f t="shared" si="1"/>
        <v>100</v>
      </c>
      <c r="F12" s="486">
        <v>45468.0</v>
      </c>
      <c r="G12" s="476">
        <f t="shared" si="2"/>
        <v>46</v>
      </c>
      <c r="H12" s="483" t="s">
        <v>1129</v>
      </c>
      <c r="I12" s="487"/>
      <c r="J12" s="487"/>
      <c r="K12" s="487"/>
      <c r="L12" s="487"/>
      <c r="M12" s="487"/>
      <c r="N12" s="487"/>
      <c r="O12" s="487"/>
      <c r="P12" s="487"/>
      <c r="Q12" s="487"/>
      <c r="R12" s="487"/>
      <c r="S12" s="487"/>
      <c r="T12" s="487"/>
      <c r="U12" s="487"/>
      <c r="V12" s="487"/>
      <c r="W12" s="487"/>
      <c r="X12" s="487"/>
      <c r="Y12" s="487"/>
    </row>
    <row r="13">
      <c r="A13" s="482">
        <v>8.0</v>
      </c>
      <c r="B13" s="483" t="s">
        <v>326</v>
      </c>
      <c r="C13" s="482">
        <v>48.0</v>
      </c>
      <c r="D13" s="482">
        <v>48.0</v>
      </c>
      <c r="E13" s="485">
        <f t="shared" si="1"/>
        <v>100</v>
      </c>
      <c r="F13" s="486">
        <v>45468.0</v>
      </c>
      <c r="G13" s="476">
        <f t="shared" si="2"/>
        <v>48</v>
      </c>
      <c r="H13" s="483" t="s">
        <v>1129</v>
      </c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</row>
    <row r="14">
      <c r="A14" s="482">
        <v>9.0</v>
      </c>
      <c r="B14" s="483" t="s">
        <v>1537</v>
      </c>
      <c r="C14" s="482">
        <v>45.0</v>
      </c>
      <c r="D14" s="482">
        <v>45.0</v>
      </c>
      <c r="E14" s="485">
        <f t="shared" si="1"/>
        <v>100</v>
      </c>
      <c r="F14" s="486">
        <v>45468.0</v>
      </c>
      <c r="G14" s="476">
        <f t="shared" si="2"/>
        <v>45</v>
      </c>
      <c r="H14" s="483" t="s">
        <v>1129</v>
      </c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</row>
    <row r="15">
      <c r="A15" s="482">
        <v>10.0</v>
      </c>
      <c r="B15" s="483" t="s">
        <v>1538</v>
      </c>
      <c r="C15" s="482">
        <v>49.0</v>
      </c>
      <c r="D15" s="488">
        <v>49.0</v>
      </c>
      <c r="E15" s="485">
        <f t="shared" si="1"/>
        <v>100</v>
      </c>
      <c r="F15" s="486">
        <v>45468.0</v>
      </c>
      <c r="G15" s="476">
        <f t="shared" si="2"/>
        <v>49</v>
      </c>
      <c r="H15" s="483" t="s">
        <v>767</v>
      </c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</row>
    <row r="16">
      <c r="A16" s="482">
        <v>11.0</v>
      </c>
      <c r="B16" s="483" t="s">
        <v>1539</v>
      </c>
      <c r="C16" s="482">
        <v>41.0</v>
      </c>
      <c r="D16" s="484">
        <v>41.0</v>
      </c>
      <c r="E16" s="485">
        <f t="shared" si="1"/>
        <v>100</v>
      </c>
      <c r="F16" s="486">
        <v>45468.0</v>
      </c>
      <c r="G16" s="476">
        <f t="shared" si="2"/>
        <v>41</v>
      </c>
      <c r="H16" s="483" t="s">
        <v>767</v>
      </c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</row>
    <row r="17">
      <c r="A17" s="482">
        <v>12.0</v>
      </c>
      <c r="B17" s="483" t="s">
        <v>1540</v>
      </c>
      <c r="C17" s="482">
        <v>43.0</v>
      </c>
      <c r="D17" s="484">
        <v>43.0</v>
      </c>
      <c r="E17" s="485">
        <f t="shared" si="1"/>
        <v>100</v>
      </c>
      <c r="F17" s="486">
        <v>45468.0</v>
      </c>
      <c r="G17" s="476">
        <f t="shared" si="2"/>
        <v>43</v>
      </c>
      <c r="H17" s="483" t="s">
        <v>767</v>
      </c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</row>
    <row r="18">
      <c r="A18" s="480"/>
      <c r="B18" s="480"/>
      <c r="C18" s="480"/>
      <c r="D18" s="480"/>
      <c r="E18" s="480"/>
      <c r="F18" s="480"/>
      <c r="G18" s="480"/>
      <c r="H18" s="480"/>
    </row>
    <row r="19">
      <c r="A19" s="480"/>
      <c r="B19" s="480" t="s">
        <v>558</v>
      </c>
      <c r="C19" s="476">
        <f t="shared" ref="C19:D19" si="3">SUM(C6:C17)</f>
        <v>560</v>
      </c>
      <c r="D19" s="476">
        <f t="shared" si="3"/>
        <v>560</v>
      </c>
      <c r="E19" s="477">
        <f>D19/C19*100</f>
        <v>100</v>
      </c>
      <c r="F19" s="480"/>
      <c r="G19" s="476">
        <f>SUM(G6:G17)</f>
        <v>560</v>
      </c>
      <c r="H19" s="480"/>
    </row>
  </sheetData>
  <mergeCells count="9">
    <mergeCell ref="G3:G4"/>
    <mergeCell ref="H3:H4"/>
    <mergeCell ref="A1:G1"/>
    <mergeCell ref="A3:A4"/>
    <mergeCell ref="B3:B4"/>
    <mergeCell ref="C3:C4"/>
    <mergeCell ref="D3:D4"/>
    <mergeCell ref="E3:E4"/>
    <mergeCell ref="F3:F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.29"/>
    <col customWidth="1" min="5" max="5" width="7.29"/>
    <col customWidth="1" min="6" max="6" width="5.57"/>
    <col customWidth="1" min="7" max="7" width="0.43"/>
    <col customWidth="1" min="9" max="9" width="0.43"/>
    <col customWidth="1" min="12" max="12" width="0.43"/>
  </cols>
  <sheetData>
    <row r="1">
      <c r="A1" s="489"/>
      <c r="O1" s="173"/>
      <c r="P1" s="173"/>
      <c r="Q1" s="173"/>
      <c r="R1" s="173"/>
      <c r="S1" s="173"/>
      <c r="T1" s="173"/>
      <c r="U1" s="173"/>
      <c r="V1" s="173"/>
    </row>
    <row r="2">
      <c r="A2" s="490" t="s">
        <v>1541</v>
      </c>
      <c r="O2" s="173"/>
      <c r="P2" s="173"/>
      <c r="Q2" s="173"/>
      <c r="R2" s="173"/>
      <c r="S2" s="173"/>
      <c r="T2" s="173"/>
      <c r="U2" s="173"/>
      <c r="V2" s="173"/>
    </row>
    <row r="3">
      <c r="A3" s="489"/>
      <c r="O3" s="173"/>
      <c r="P3" s="173"/>
      <c r="Q3" s="173"/>
      <c r="R3" s="173"/>
      <c r="S3" s="173"/>
      <c r="T3" s="173"/>
      <c r="U3" s="173"/>
      <c r="V3" s="173"/>
    </row>
    <row r="4">
      <c r="A4" s="491" t="s">
        <v>1542</v>
      </c>
      <c r="O4" s="173"/>
      <c r="P4" s="173"/>
      <c r="Q4" s="173"/>
      <c r="R4" s="173"/>
      <c r="S4" s="173"/>
      <c r="T4" s="173"/>
      <c r="U4" s="173"/>
      <c r="V4" s="173"/>
    </row>
    <row r="5">
      <c r="A5" s="492" t="s">
        <v>1543</v>
      </c>
      <c r="B5" s="30"/>
      <c r="C5" s="31"/>
      <c r="D5" s="493" t="s">
        <v>1544</v>
      </c>
      <c r="E5" s="494" t="s">
        <v>1545</v>
      </c>
      <c r="F5" s="31"/>
      <c r="G5" s="495" t="s">
        <v>470</v>
      </c>
      <c r="H5" s="31"/>
      <c r="I5" s="494" t="s">
        <v>1546</v>
      </c>
      <c r="J5" s="31"/>
      <c r="K5" s="496" t="s">
        <v>1547</v>
      </c>
      <c r="L5" s="31"/>
      <c r="M5" s="493" t="s">
        <v>1548</v>
      </c>
      <c r="N5" s="497" t="s">
        <v>694</v>
      </c>
      <c r="O5" s="480"/>
      <c r="P5" s="498" t="s">
        <v>1549</v>
      </c>
      <c r="Q5" s="480" t="s">
        <v>1550</v>
      </c>
      <c r="R5" s="499" t="s">
        <v>1551</v>
      </c>
      <c r="S5" s="173"/>
      <c r="T5" s="173"/>
      <c r="U5" s="173"/>
      <c r="V5" s="173"/>
    </row>
    <row r="6">
      <c r="A6" s="500" t="s">
        <v>1552</v>
      </c>
      <c r="B6" s="273"/>
      <c r="C6" s="60"/>
      <c r="D6" s="501" t="s">
        <v>1553</v>
      </c>
      <c r="E6" s="502" t="s">
        <v>1554</v>
      </c>
      <c r="F6" s="60"/>
      <c r="G6" s="502" t="s">
        <v>1555</v>
      </c>
      <c r="H6" s="60"/>
      <c r="I6" s="503" t="s">
        <v>1556</v>
      </c>
      <c r="J6" s="60"/>
      <c r="K6" s="502" t="s">
        <v>1557</v>
      </c>
      <c r="L6" s="60"/>
      <c r="M6" s="504" t="s">
        <v>1558</v>
      </c>
      <c r="N6" s="505" t="s">
        <v>11</v>
      </c>
      <c r="O6" s="506" t="s">
        <v>12</v>
      </c>
      <c r="P6" s="507" t="s">
        <v>1559</v>
      </c>
      <c r="Q6" s="480" t="s">
        <v>1560</v>
      </c>
      <c r="R6" s="173"/>
      <c r="S6" s="173"/>
      <c r="T6" s="173"/>
      <c r="U6" s="173"/>
      <c r="V6" s="173"/>
    </row>
    <row r="7">
      <c r="A7" s="508" t="s">
        <v>1561</v>
      </c>
      <c r="B7" s="494" t="s">
        <v>401</v>
      </c>
      <c r="C7" s="31"/>
      <c r="D7" s="509"/>
      <c r="E7" s="30"/>
      <c r="F7" s="30"/>
      <c r="G7" s="30"/>
      <c r="H7" s="30"/>
      <c r="I7" s="30"/>
      <c r="J7" s="30"/>
      <c r="K7" s="30"/>
      <c r="L7" s="30"/>
      <c r="M7" s="30"/>
      <c r="N7" s="31"/>
      <c r="O7" s="510"/>
      <c r="P7" s="511"/>
      <c r="Q7" s="173"/>
      <c r="R7" s="173"/>
      <c r="S7" s="173"/>
      <c r="T7" s="173"/>
      <c r="U7" s="173"/>
      <c r="V7" s="173"/>
    </row>
    <row r="8">
      <c r="A8" s="512"/>
      <c r="B8" s="513" t="s">
        <v>1562</v>
      </c>
      <c r="C8" s="31"/>
      <c r="D8" s="514"/>
      <c r="E8" s="513">
        <v>650024.0</v>
      </c>
      <c r="F8" s="30"/>
      <c r="G8" s="31"/>
      <c r="H8" s="513" t="s">
        <v>51</v>
      </c>
      <c r="I8" s="31"/>
      <c r="J8" s="515">
        <v>0.0</v>
      </c>
      <c r="K8" s="516">
        <v>3.0</v>
      </c>
      <c r="L8" s="31"/>
      <c r="M8" s="515" t="s">
        <v>1563</v>
      </c>
      <c r="N8" s="517" t="s">
        <v>1564</v>
      </c>
      <c r="O8" s="192" t="s">
        <v>1565</v>
      </c>
      <c r="P8" s="518" t="s">
        <v>59</v>
      </c>
      <c r="Q8" s="519">
        <v>2.0</v>
      </c>
      <c r="R8" s="476">
        <f t="shared" ref="R8:R12" si="1">Q8-K8</f>
        <v>-1</v>
      </c>
      <c r="S8" s="173"/>
      <c r="T8" s="173"/>
      <c r="U8" s="173"/>
      <c r="V8" s="173"/>
    </row>
    <row r="9">
      <c r="A9" s="512"/>
      <c r="B9" s="513" t="s">
        <v>1562</v>
      </c>
      <c r="C9" s="31"/>
      <c r="D9" s="514"/>
      <c r="E9" s="513">
        <v>150034.0</v>
      </c>
      <c r="F9" s="30"/>
      <c r="G9" s="31"/>
      <c r="H9" s="513" t="s">
        <v>56</v>
      </c>
      <c r="I9" s="31"/>
      <c r="J9" s="515">
        <v>0.0</v>
      </c>
      <c r="K9" s="516">
        <v>15.0</v>
      </c>
      <c r="L9" s="31"/>
      <c r="M9" s="515" t="s">
        <v>1566</v>
      </c>
      <c r="N9" s="517" t="s">
        <v>1564</v>
      </c>
      <c r="O9" s="192" t="s">
        <v>1565</v>
      </c>
      <c r="P9" s="518" t="s">
        <v>59</v>
      </c>
      <c r="Q9" s="519">
        <v>19.0</v>
      </c>
      <c r="R9" s="476">
        <f t="shared" si="1"/>
        <v>4</v>
      </c>
      <c r="S9" s="173"/>
      <c r="T9" s="173"/>
      <c r="U9" s="173"/>
      <c r="V9" s="173"/>
    </row>
    <row r="10">
      <c r="A10" s="512"/>
      <c r="B10" s="513" t="s">
        <v>1567</v>
      </c>
      <c r="C10" s="31"/>
      <c r="D10" s="514"/>
      <c r="E10" s="513">
        <v>650043.0</v>
      </c>
      <c r="F10" s="30"/>
      <c r="G10" s="31"/>
      <c r="H10" s="513" t="s">
        <v>189</v>
      </c>
      <c r="I10" s="31"/>
      <c r="J10" s="515">
        <v>0.0</v>
      </c>
      <c r="K10" s="516">
        <v>9.0</v>
      </c>
      <c r="L10" s="31"/>
      <c r="M10" s="515" t="s">
        <v>1568</v>
      </c>
      <c r="N10" s="520" t="s">
        <v>1569</v>
      </c>
      <c r="O10" s="192" t="s">
        <v>1565</v>
      </c>
      <c r="P10" s="521">
        <v>45486.0</v>
      </c>
      <c r="Q10" s="519">
        <v>6.0</v>
      </c>
      <c r="R10" s="476">
        <f t="shared" si="1"/>
        <v>-3</v>
      </c>
      <c r="S10" s="173"/>
      <c r="T10" s="173"/>
      <c r="U10" s="173"/>
      <c r="V10" s="173"/>
    </row>
    <row r="11">
      <c r="A11" s="512"/>
      <c r="B11" s="513" t="s">
        <v>1567</v>
      </c>
      <c r="C11" s="31"/>
      <c r="D11" s="514"/>
      <c r="E11" s="513">
        <v>1650045.0</v>
      </c>
      <c r="F11" s="30"/>
      <c r="G11" s="31"/>
      <c r="H11" s="513" t="s">
        <v>63</v>
      </c>
      <c r="I11" s="31"/>
      <c r="J11" s="515">
        <v>0.0</v>
      </c>
      <c r="K11" s="516">
        <v>9.0</v>
      </c>
      <c r="L11" s="31"/>
      <c r="M11" s="515" t="s">
        <v>1570</v>
      </c>
      <c r="N11" s="520" t="s">
        <v>1569</v>
      </c>
      <c r="O11" s="192" t="s">
        <v>1565</v>
      </c>
      <c r="P11" s="521">
        <v>45489.0</v>
      </c>
      <c r="Q11" s="519">
        <v>3.0</v>
      </c>
      <c r="R11" s="476">
        <f t="shared" si="1"/>
        <v>-6</v>
      </c>
      <c r="S11" s="173"/>
      <c r="T11" s="173"/>
      <c r="U11" s="173"/>
      <c r="V11" s="173"/>
    </row>
    <row r="12">
      <c r="A12" s="512"/>
      <c r="B12" s="513" t="s">
        <v>1567</v>
      </c>
      <c r="C12" s="31"/>
      <c r="D12" s="514"/>
      <c r="E12" s="513">
        <v>450050.0</v>
      </c>
      <c r="F12" s="30"/>
      <c r="G12" s="31"/>
      <c r="H12" s="513" t="s">
        <v>99</v>
      </c>
      <c r="I12" s="31"/>
      <c r="J12" s="515">
        <v>0.0</v>
      </c>
      <c r="K12" s="516">
        <v>9.0</v>
      </c>
      <c r="L12" s="31"/>
      <c r="M12" s="515" t="s">
        <v>1571</v>
      </c>
      <c r="N12" s="520" t="s">
        <v>1569</v>
      </c>
      <c r="O12" s="192" t="s">
        <v>1565</v>
      </c>
      <c r="P12" s="521">
        <v>45482.0</v>
      </c>
      <c r="Q12" s="519">
        <v>4.0</v>
      </c>
      <c r="R12" s="476">
        <f t="shared" si="1"/>
        <v>-5</v>
      </c>
      <c r="S12" s="173"/>
      <c r="T12" s="173"/>
      <c r="U12" s="173"/>
      <c r="V12" s="173"/>
    </row>
    <row r="13">
      <c r="A13" s="512"/>
      <c r="B13" s="513" t="s">
        <v>1572</v>
      </c>
      <c r="C13" s="31"/>
      <c r="D13" s="514"/>
      <c r="E13" s="513">
        <v>250099.0</v>
      </c>
      <c r="F13" s="30"/>
      <c r="G13" s="31"/>
      <c r="H13" s="513" t="s">
        <v>75</v>
      </c>
      <c r="I13" s="31"/>
      <c r="J13" s="515">
        <v>0.0</v>
      </c>
      <c r="K13" s="516">
        <v>10.0</v>
      </c>
      <c r="L13" s="31"/>
      <c r="M13" s="515" t="s">
        <v>1568</v>
      </c>
      <c r="N13" s="517" t="s">
        <v>1569</v>
      </c>
      <c r="O13" s="192" t="s">
        <v>1565</v>
      </c>
      <c r="P13" s="521">
        <v>45495.0</v>
      </c>
      <c r="Q13" s="519">
        <v>12.0</v>
      </c>
      <c r="R13" s="476">
        <v>2.0</v>
      </c>
      <c r="S13" s="173"/>
      <c r="T13" s="173"/>
      <c r="U13" s="173"/>
      <c r="V13" s="173"/>
      <c r="W13" s="489"/>
      <c r="X13" s="489"/>
      <c r="Y13" s="489"/>
      <c r="Z13" s="173"/>
      <c r="AA13" s="173"/>
      <c r="AB13" s="173"/>
      <c r="AC13" s="173"/>
      <c r="AD13" s="173"/>
      <c r="AE13" s="173"/>
      <c r="AF13" s="173"/>
      <c r="AG13" s="173"/>
    </row>
    <row r="14">
      <c r="A14" s="512"/>
      <c r="B14" s="513" t="s">
        <v>1572</v>
      </c>
      <c r="C14" s="31"/>
      <c r="D14" s="514"/>
      <c r="E14" s="513">
        <v>1150101.0</v>
      </c>
      <c r="F14" s="30"/>
      <c r="G14" s="31"/>
      <c r="H14" s="513" t="s">
        <v>108</v>
      </c>
      <c r="I14" s="31"/>
      <c r="J14" s="515">
        <v>0.0</v>
      </c>
      <c r="K14" s="516">
        <v>14.0</v>
      </c>
      <c r="L14" s="31"/>
      <c r="M14" s="515" t="s">
        <v>1573</v>
      </c>
      <c r="N14" s="517" t="s">
        <v>1574</v>
      </c>
      <c r="O14" s="192" t="s">
        <v>1565</v>
      </c>
      <c r="P14" s="521">
        <v>45497.0</v>
      </c>
      <c r="Q14" s="519">
        <v>5.0</v>
      </c>
      <c r="R14" s="476">
        <f>Q14-R24</f>
        <v>3</v>
      </c>
      <c r="S14" s="173"/>
      <c r="T14" s="173"/>
      <c r="U14" s="173"/>
      <c r="V14" s="173"/>
      <c r="W14" s="490"/>
      <c r="X14" s="490"/>
      <c r="Y14" s="490"/>
      <c r="Z14" s="173"/>
      <c r="AA14" s="173"/>
      <c r="AB14" s="173"/>
      <c r="AC14" s="173"/>
      <c r="AD14" s="173"/>
      <c r="AE14" s="173"/>
      <c r="AF14" s="173"/>
      <c r="AG14" s="173"/>
    </row>
    <row r="15">
      <c r="A15" s="512"/>
      <c r="B15" s="513" t="s">
        <v>1575</v>
      </c>
      <c r="C15" s="31"/>
      <c r="D15" s="514"/>
      <c r="E15" s="513">
        <v>550125.0</v>
      </c>
      <c r="F15" s="30"/>
      <c r="G15" s="31"/>
      <c r="H15" s="513" t="s">
        <v>189</v>
      </c>
      <c r="I15" s="31"/>
      <c r="J15" s="515">
        <v>1.0</v>
      </c>
      <c r="K15" s="516">
        <v>6.0</v>
      </c>
      <c r="L15" s="31"/>
      <c r="M15" s="515" t="s">
        <v>1576</v>
      </c>
      <c r="N15" s="517" t="s">
        <v>1564</v>
      </c>
      <c r="O15" s="192" t="s">
        <v>1565</v>
      </c>
      <c r="P15" s="518" t="s">
        <v>59</v>
      </c>
      <c r="Q15" s="519">
        <v>11.0</v>
      </c>
      <c r="R15" s="476">
        <f t="shared" ref="R15:R27" si="2">Q15-K15</f>
        <v>5</v>
      </c>
      <c r="S15" s="173"/>
      <c r="T15" s="173"/>
      <c r="U15" s="173"/>
      <c r="V15" s="173"/>
      <c r="W15" s="489"/>
      <c r="X15" s="489"/>
      <c r="Y15" s="489"/>
      <c r="Z15" s="173"/>
      <c r="AA15" s="173"/>
      <c r="AB15" s="173"/>
      <c r="AC15" s="173"/>
      <c r="AD15" s="173"/>
      <c r="AE15" s="173"/>
      <c r="AF15" s="173"/>
      <c r="AG15" s="173"/>
    </row>
    <row r="16">
      <c r="A16" s="512"/>
      <c r="B16" s="513" t="s">
        <v>1575</v>
      </c>
      <c r="C16" s="31"/>
      <c r="D16" s="514"/>
      <c r="E16" s="513">
        <v>750129.0</v>
      </c>
      <c r="F16" s="30"/>
      <c r="G16" s="31"/>
      <c r="H16" s="513" t="s">
        <v>974</v>
      </c>
      <c r="I16" s="31"/>
      <c r="J16" s="515">
        <v>1.0</v>
      </c>
      <c r="K16" s="516">
        <v>6.0</v>
      </c>
      <c r="L16" s="31"/>
      <c r="M16" s="515" t="s">
        <v>1577</v>
      </c>
      <c r="N16" s="517" t="s">
        <v>1564</v>
      </c>
      <c r="O16" s="192" t="s">
        <v>1565</v>
      </c>
      <c r="P16" s="518" t="s">
        <v>1578</v>
      </c>
      <c r="Q16" s="519">
        <v>2.0</v>
      </c>
      <c r="R16" s="476">
        <f t="shared" si="2"/>
        <v>-4</v>
      </c>
      <c r="S16" s="173"/>
      <c r="T16" s="173"/>
      <c r="U16" s="173"/>
      <c r="V16" s="173"/>
      <c r="W16" s="491"/>
      <c r="X16" s="491"/>
      <c r="Y16" s="491"/>
      <c r="Z16" s="173"/>
      <c r="AA16" s="173"/>
      <c r="AB16" s="173"/>
      <c r="AC16" s="173"/>
      <c r="AD16" s="173"/>
      <c r="AE16" s="173"/>
      <c r="AF16" s="173"/>
      <c r="AG16" s="173"/>
    </row>
    <row r="17">
      <c r="A17" s="512"/>
      <c r="B17" s="513" t="s">
        <v>1575</v>
      </c>
      <c r="C17" s="31"/>
      <c r="D17" s="514"/>
      <c r="E17" s="513">
        <v>650130.0</v>
      </c>
      <c r="F17" s="30"/>
      <c r="G17" s="31"/>
      <c r="H17" s="513" t="s">
        <v>218</v>
      </c>
      <c r="I17" s="31"/>
      <c r="J17" s="515">
        <v>0.0</v>
      </c>
      <c r="K17" s="516">
        <v>6.0</v>
      </c>
      <c r="L17" s="31"/>
      <c r="M17" s="515" t="s">
        <v>1579</v>
      </c>
      <c r="N17" s="517" t="s">
        <v>1569</v>
      </c>
      <c r="O17" s="192" t="s">
        <v>1565</v>
      </c>
      <c r="P17" s="521">
        <v>45480.0</v>
      </c>
      <c r="Q17" s="519">
        <v>7.0</v>
      </c>
      <c r="R17" s="476">
        <f t="shared" si="2"/>
        <v>1</v>
      </c>
      <c r="S17" s="173"/>
      <c r="T17" s="173"/>
      <c r="U17" s="173"/>
      <c r="V17" s="173"/>
      <c r="W17" s="522"/>
      <c r="X17" s="493" t="s">
        <v>1548</v>
      </c>
      <c r="Y17" s="497" t="s">
        <v>694</v>
      </c>
      <c r="Z17" s="480"/>
      <c r="AA17" s="498" t="s">
        <v>1549</v>
      </c>
      <c r="AB17" s="480" t="s">
        <v>1550</v>
      </c>
      <c r="AC17" s="499" t="s">
        <v>1551</v>
      </c>
      <c r="AD17" s="173"/>
      <c r="AE17" s="173"/>
      <c r="AF17" s="173"/>
      <c r="AG17" s="173"/>
    </row>
    <row r="18">
      <c r="A18" s="512"/>
      <c r="B18" s="513" t="s">
        <v>1575</v>
      </c>
      <c r="C18" s="31"/>
      <c r="D18" s="514"/>
      <c r="E18" s="513">
        <v>2050148.0</v>
      </c>
      <c r="F18" s="30"/>
      <c r="G18" s="31"/>
      <c r="H18" s="513" t="s">
        <v>197</v>
      </c>
      <c r="I18" s="31"/>
      <c r="J18" s="515">
        <v>0.0</v>
      </c>
      <c r="K18" s="516">
        <v>8.0</v>
      </c>
      <c r="L18" s="31"/>
      <c r="M18" s="515" t="s">
        <v>1580</v>
      </c>
      <c r="N18" s="517" t="s">
        <v>1574</v>
      </c>
      <c r="O18" s="192" t="s">
        <v>1565</v>
      </c>
      <c r="P18" s="521">
        <v>45482.0</v>
      </c>
      <c r="Q18" s="519">
        <v>5.0</v>
      </c>
      <c r="R18" s="476">
        <f t="shared" si="2"/>
        <v>-3</v>
      </c>
      <c r="S18" s="173"/>
      <c r="T18" s="173"/>
      <c r="U18" s="173"/>
      <c r="V18" s="173"/>
      <c r="W18" s="523"/>
      <c r="X18" s="504" t="s">
        <v>1558</v>
      </c>
      <c r="Y18" s="505" t="s">
        <v>11</v>
      </c>
      <c r="Z18" s="506" t="s">
        <v>12</v>
      </c>
      <c r="AA18" s="507" t="s">
        <v>1559</v>
      </c>
      <c r="AB18" s="480" t="s">
        <v>1560</v>
      </c>
      <c r="AC18" s="173"/>
      <c r="AD18" s="173"/>
      <c r="AE18" s="173"/>
      <c r="AF18" s="173"/>
      <c r="AG18" s="173"/>
    </row>
    <row r="19">
      <c r="A19" s="512"/>
      <c r="B19" s="513" t="s">
        <v>1575</v>
      </c>
      <c r="C19" s="31"/>
      <c r="D19" s="514"/>
      <c r="E19" s="513">
        <v>1450157.0</v>
      </c>
      <c r="F19" s="30"/>
      <c r="G19" s="31"/>
      <c r="H19" s="513" t="s">
        <v>104</v>
      </c>
      <c r="I19" s="31"/>
      <c r="J19" s="515">
        <v>0.0</v>
      </c>
      <c r="K19" s="516">
        <v>10.0</v>
      </c>
      <c r="L19" s="31"/>
      <c r="M19" s="515" t="s">
        <v>1581</v>
      </c>
      <c r="N19" s="517" t="s">
        <v>1574</v>
      </c>
      <c r="O19" s="192" t="s">
        <v>1565</v>
      </c>
      <c r="P19" s="521">
        <v>45486.0</v>
      </c>
      <c r="Q19" s="519">
        <v>9.0</v>
      </c>
      <c r="R19" s="476">
        <f t="shared" si="2"/>
        <v>-1</v>
      </c>
      <c r="S19" s="173"/>
      <c r="T19" s="173"/>
      <c r="U19" s="173"/>
      <c r="V19" s="173"/>
      <c r="W19" s="509"/>
      <c r="X19" s="509"/>
      <c r="Y19" s="524"/>
      <c r="Z19" s="510"/>
      <c r="AA19" s="511"/>
      <c r="AB19" s="173"/>
      <c r="AC19" s="173"/>
      <c r="AD19" s="173"/>
      <c r="AE19" s="173"/>
      <c r="AF19" s="173"/>
      <c r="AG19" s="173"/>
    </row>
    <row r="20">
      <c r="A20" s="512"/>
      <c r="B20" s="513" t="s">
        <v>1582</v>
      </c>
      <c r="C20" s="31"/>
      <c r="D20" s="514"/>
      <c r="E20" s="513">
        <v>950167.0</v>
      </c>
      <c r="F20" s="30"/>
      <c r="G20" s="31"/>
      <c r="H20" s="513" t="s">
        <v>203</v>
      </c>
      <c r="I20" s="31"/>
      <c r="J20" s="515">
        <v>0.0</v>
      </c>
      <c r="K20" s="516">
        <v>3.0</v>
      </c>
      <c r="L20" s="31"/>
      <c r="M20" s="515" t="s">
        <v>1583</v>
      </c>
      <c r="N20" s="517" t="s">
        <v>1268</v>
      </c>
      <c r="O20" s="192" t="s">
        <v>1565</v>
      </c>
      <c r="P20" s="518" t="s">
        <v>59</v>
      </c>
      <c r="Q20" s="519">
        <v>6.0</v>
      </c>
      <c r="R20" s="476">
        <f t="shared" si="2"/>
        <v>3</v>
      </c>
      <c r="S20" s="173"/>
      <c r="T20" s="173"/>
      <c r="U20" s="173"/>
      <c r="V20" s="173"/>
      <c r="W20" s="525"/>
      <c r="X20" s="515" t="s">
        <v>1563</v>
      </c>
      <c r="Y20" s="517" t="s">
        <v>1564</v>
      </c>
      <c r="Z20" s="192" t="s">
        <v>1565</v>
      </c>
      <c r="AA20" s="518" t="s">
        <v>59</v>
      </c>
      <c r="AB20" s="519">
        <v>2.0</v>
      </c>
      <c r="AC20" s="476">
        <f t="shared" ref="AC20:AC24" si="3">AB20-V20</f>
        <v>2</v>
      </c>
      <c r="AD20" s="173"/>
      <c r="AE20" s="173"/>
      <c r="AF20" s="173"/>
      <c r="AG20" s="173"/>
    </row>
    <row r="21">
      <c r="A21" s="512"/>
      <c r="B21" s="513" t="s">
        <v>1582</v>
      </c>
      <c r="C21" s="31"/>
      <c r="D21" s="514"/>
      <c r="E21" s="513">
        <v>150198.0</v>
      </c>
      <c r="F21" s="30"/>
      <c r="G21" s="31"/>
      <c r="H21" s="513" t="s">
        <v>104</v>
      </c>
      <c r="I21" s="31"/>
      <c r="J21" s="515">
        <v>0.0</v>
      </c>
      <c r="K21" s="516">
        <v>14.0</v>
      </c>
      <c r="L21" s="31"/>
      <c r="M21" s="515" t="s">
        <v>1584</v>
      </c>
      <c r="N21" s="517" t="s">
        <v>1564</v>
      </c>
      <c r="O21" s="192" t="s">
        <v>1565</v>
      </c>
      <c r="P21" s="518" t="s">
        <v>1585</v>
      </c>
      <c r="Q21" s="519">
        <v>4.0</v>
      </c>
      <c r="R21" s="476">
        <f t="shared" si="2"/>
        <v>-10</v>
      </c>
      <c r="S21" s="173"/>
      <c r="T21" s="173"/>
      <c r="U21" s="173"/>
      <c r="V21" s="173"/>
      <c r="W21" s="525"/>
      <c r="X21" s="515" t="s">
        <v>1566</v>
      </c>
      <c r="Y21" s="517" t="s">
        <v>1564</v>
      </c>
      <c r="Z21" s="192" t="s">
        <v>1565</v>
      </c>
      <c r="AA21" s="518" t="s">
        <v>59</v>
      </c>
      <c r="AB21" s="519">
        <v>19.0</v>
      </c>
      <c r="AC21" s="476">
        <f t="shared" si="3"/>
        <v>19</v>
      </c>
      <c r="AD21" s="173"/>
      <c r="AE21" s="173"/>
      <c r="AF21" s="173"/>
      <c r="AG21" s="173"/>
    </row>
    <row r="22">
      <c r="A22" s="512"/>
      <c r="B22" s="513" t="s">
        <v>1586</v>
      </c>
      <c r="C22" s="31"/>
      <c r="D22" s="514"/>
      <c r="E22" s="513">
        <v>2550206.0</v>
      </c>
      <c r="F22" s="30"/>
      <c r="G22" s="31"/>
      <c r="H22" s="513" t="s">
        <v>159</v>
      </c>
      <c r="I22" s="31"/>
      <c r="J22" s="515">
        <v>0.0</v>
      </c>
      <c r="K22" s="516">
        <v>6.0</v>
      </c>
      <c r="L22" s="31"/>
      <c r="M22" s="515" t="s">
        <v>1587</v>
      </c>
      <c r="N22" s="517" t="s">
        <v>1574</v>
      </c>
      <c r="O22" s="192" t="s">
        <v>1565</v>
      </c>
      <c r="P22" s="521">
        <v>45493.0</v>
      </c>
      <c r="Q22" s="519">
        <v>4.0</v>
      </c>
      <c r="R22" s="476">
        <f t="shared" si="2"/>
        <v>-2</v>
      </c>
      <c r="S22" s="173"/>
      <c r="T22" s="173"/>
      <c r="U22" s="173"/>
      <c r="V22" s="173"/>
      <c r="W22" s="525"/>
      <c r="X22" s="515" t="s">
        <v>1568</v>
      </c>
      <c r="Y22" s="520" t="s">
        <v>1569</v>
      </c>
      <c r="Z22" s="192" t="s">
        <v>1565</v>
      </c>
      <c r="AA22" s="521">
        <v>45486.0</v>
      </c>
      <c r="AB22" s="519">
        <v>6.0</v>
      </c>
      <c r="AC22" s="476">
        <f t="shared" si="3"/>
        <v>6</v>
      </c>
      <c r="AD22" s="173"/>
      <c r="AE22" s="173"/>
      <c r="AF22" s="173"/>
      <c r="AG22" s="173"/>
    </row>
    <row r="23">
      <c r="A23" s="512"/>
      <c r="B23" s="513" t="s">
        <v>1586</v>
      </c>
      <c r="C23" s="31"/>
      <c r="D23" s="514"/>
      <c r="E23" s="513">
        <v>1150246.0</v>
      </c>
      <c r="F23" s="30"/>
      <c r="G23" s="31"/>
      <c r="H23" s="513" t="s">
        <v>761</v>
      </c>
      <c r="I23" s="31"/>
      <c r="J23" s="515">
        <v>2.0</v>
      </c>
      <c r="K23" s="516">
        <v>4.0</v>
      </c>
      <c r="L23" s="31"/>
      <c r="M23" s="515" t="s">
        <v>1580</v>
      </c>
      <c r="N23" s="517" t="s">
        <v>1574</v>
      </c>
      <c r="O23" s="192" t="s">
        <v>1565</v>
      </c>
      <c r="P23" s="521">
        <v>45480.0</v>
      </c>
      <c r="Q23" s="519">
        <v>9.0</v>
      </c>
      <c r="R23" s="476">
        <f t="shared" si="2"/>
        <v>5</v>
      </c>
      <c r="S23" s="173"/>
      <c r="T23" s="173"/>
      <c r="U23" s="173"/>
      <c r="V23" s="173"/>
      <c r="W23" s="525"/>
      <c r="X23" s="515" t="s">
        <v>1570</v>
      </c>
      <c r="Y23" s="520" t="s">
        <v>1569</v>
      </c>
      <c r="Z23" s="192" t="s">
        <v>1565</v>
      </c>
      <c r="AA23" s="521">
        <v>45489.0</v>
      </c>
      <c r="AB23" s="519">
        <v>3.0</v>
      </c>
      <c r="AC23" s="476">
        <f t="shared" si="3"/>
        <v>3</v>
      </c>
      <c r="AD23" s="173"/>
      <c r="AE23" s="173"/>
      <c r="AF23" s="173"/>
      <c r="AG23" s="173"/>
    </row>
    <row r="24">
      <c r="A24" s="512"/>
      <c r="B24" s="513" t="s">
        <v>1588</v>
      </c>
      <c r="C24" s="31"/>
      <c r="D24" s="514"/>
      <c r="E24" s="513">
        <v>850274.0</v>
      </c>
      <c r="F24" s="30"/>
      <c r="G24" s="31"/>
      <c r="H24" s="513" t="s">
        <v>88</v>
      </c>
      <c r="I24" s="31"/>
      <c r="J24" s="515">
        <v>0.0</v>
      </c>
      <c r="K24" s="516">
        <v>2.0</v>
      </c>
      <c r="L24" s="31"/>
      <c r="M24" s="515" t="s">
        <v>1589</v>
      </c>
      <c r="N24" s="517" t="s">
        <v>1268</v>
      </c>
      <c r="O24" s="192" t="s">
        <v>1565</v>
      </c>
      <c r="P24" s="518" t="s">
        <v>59</v>
      </c>
      <c r="Q24" s="519">
        <v>4.0</v>
      </c>
      <c r="R24" s="476">
        <f t="shared" si="2"/>
        <v>2</v>
      </c>
      <c r="S24" s="173"/>
      <c r="T24" s="526">
        <f>sum(Q24:Q27)</f>
        <v>29</v>
      </c>
      <c r="U24" s="173"/>
      <c r="V24" s="173"/>
      <c r="W24" s="525"/>
      <c r="X24" s="515" t="s">
        <v>1571</v>
      </c>
      <c r="Y24" s="520" t="s">
        <v>1569</v>
      </c>
      <c r="Z24" s="192" t="s">
        <v>1565</v>
      </c>
      <c r="AA24" s="521">
        <v>45482.0</v>
      </c>
      <c r="AB24" s="519">
        <v>4.0</v>
      </c>
      <c r="AC24" s="476">
        <f t="shared" si="3"/>
        <v>4</v>
      </c>
      <c r="AD24" s="173"/>
      <c r="AE24" s="173"/>
      <c r="AF24" s="173"/>
      <c r="AG24" s="173"/>
    </row>
    <row r="25">
      <c r="A25" s="512"/>
      <c r="B25" s="513" t="s">
        <v>1588</v>
      </c>
      <c r="C25" s="31"/>
      <c r="D25" s="514"/>
      <c r="E25" s="513">
        <v>2350289.0</v>
      </c>
      <c r="F25" s="30"/>
      <c r="G25" s="31"/>
      <c r="H25" s="513" t="s">
        <v>104</v>
      </c>
      <c r="I25" s="31"/>
      <c r="J25" s="515">
        <v>0.0</v>
      </c>
      <c r="K25" s="516">
        <v>7.0</v>
      </c>
      <c r="L25" s="31"/>
      <c r="M25" s="515" t="s">
        <v>1590</v>
      </c>
      <c r="N25" s="517" t="s">
        <v>1268</v>
      </c>
      <c r="O25" s="192" t="s">
        <v>1565</v>
      </c>
      <c r="P25" s="518" t="s">
        <v>59</v>
      </c>
      <c r="Q25" s="519">
        <v>8.0</v>
      </c>
      <c r="R25" s="476">
        <f t="shared" si="2"/>
        <v>1</v>
      </c>
      <c r="S25" s="173"/>
      <c r="T25" s="173"/>
      <c r="U25" s="173"/>
      <c r="V25" s="173"/>
      <c r="W25" s="525"/>
      <c r="X25" s="515" t="s">
        <v>1568</v>
      </c>
      <c r="Y25" s="517" t="s">
        <v>1569</v>
      </c>
      <c r="Z25" s="192" t="s">
        <v>1565</v>
      </c>
      <c r="AA25" s="521">
        <v>45495.0</v>
      </c>
      <c r="AB25" s="519">
        <v>12.0</v>
      </c>
      <c r="AC25" s="476">
        <v>2.0</v>
      </c>
      <c r="AD25" s="173"/>
      <c r="AE25" s="173"/>
      <c r="AF25" s="173"/>
      <c r="AG25" s="173"/>
    </row>
    <row r="26">
      <c r="A26" s="512"/>
      <c r="B26" s="513" t="s">
        <v>1591</v>
      </c>
      <c r="C26" s="31"/>
      <c r="D26" s="514"/>
      <c r="E26" s="513">
        <v>1650315.0</v>
      </c>
      <c r="F26" s="30"/>
      <c r="G26" s="31"/>
      <c r="H26" s="513" t="s">
        <v>99</v>
      </c>
      <c r="I26" s="31"/>
      <c r="J26" s="515">
        <v>0.0</v>
      </c>
      <c r="K26" s="516">
        <v>11.0</v>
      </c>
      <c r="L26" s="31"/>
      <c r="M26" s="515" t="s">
        <v>1592</v>
      </c>
      <c r="N26" s="517" t="s">
        <v>1268</v>
      </c>
      <c r="O26" s="192" t="s">
        <v>1565</v>
      </c>
      <c r="P26" s="518" t="s">
        <v>59</v>
      </c>
      <c r="Q26" s="519">
        <v>9.0</v>
      </c>
      <c r="R26" s="476">
        <f t="shared" si="2"/>
        <v>-2</v>
      </c>
      <c r="S26" s="173"/>
      <c r="T26" s="173"/>
      <c r="U26" s="173"/>
      <c r="V26" s="173"/>
      <c r="W26" s="525"/>
      <c r="X26" s="515" t="s">
        <v>1573</v>
      </c>
      <c r="Y26" s="517" t="s">
        <v>1574</v>
      </c>
      <c r="Z26" s="192" t="s">
        <v>1565</v>
      </c>
      <c r="AA26" s="521">
        <v>45497.0</v>
      </c>
      <c r="AB26" s="519">
        <v>5.0</v>
      </c>
      <c r="AC26" s="476">
        <f>AB26-AC36</f>
        <v>1</v>
      </c>
      <c r="AD26" s="173"/>
      <c r="AE26" s="173"/>
      <c r="AF26" s="173"/>
      <c r="AG26" s="173"/>
    </row>
    <row r="27">
      <c r="A27" s="512"/>
      <c r="B27" s="513" t="s">
        <v>1591</v>
      </c>
      <c r="C27" s="31"/>
      <c r="D27" s="514"/>
      <c r="E27" s="513">
        <v>2450329.0</v>
      </c>
      <c r="F27" s="30"/>
      <c r="G27" s="31"/>
      <c r="H27" s="513" t="s">
        <v>108</v>
      </c>
      <c r="I27" s="31"/>
      <c r="J27" s="515">
        <v>0.0</v>
      </c>
      <c r="K27" s="516">
        <v>2.0</v>
      </c>
      <c r="L27" s="31"/>
      <c r="M27" s="515" t="s">
        <v>1593</v>
      </c>
      <c r="N27" s="517" t="s">
        <v>1268</v>
      </c>
      <c r="O27" s="192" t="s">
        <v>1565</v>
      </c>
      <c r="P27" s="518" t="s">
        <v>59</v>
      </c>
      <c r="Q27" s="519">
        <v>8.0</v>
      </c>
      <c r="R27" s="476">
        <f t="shared" si="2"/>
        <v>6</v>
      </c>
      <c r="S27" s="173"/>
      <c r="T27" s="173"/>
      <c r="U27" s="173"/>
      <c r="V27" s="173"/>
      <c r="W27" s="525"/>
      <c r="X27" s="515" t="s">
        <v>1576</v>
      </c>
      <c r="Y27" s="517" t="s">
        <v>1564</v>
      </c>
      <c r="Z27" s="192" t="s">
        <v>1565</v>
      </c>
      <c r="AA27" s="518" t="s">
        <v>59</v>
      </c>
      <c r="AB27" s="519">
        <v>11.0</v>
      </c>
      <c r="AC27" s="476">
        <f t="shared" ref="AC27:AC39" si="4">AB27-V27</f>
        <v>11</v>
      </c>
      <c r="AD27" s="173"/>
      <c r="AE27" s="173"/>
      <c r="AF27" s="173"/>
      <c r="AG27" s="173"/>
    </row>
    <row r="28">
      <c r="A28" s="527" t="s">
        <v>1594</v>
      </c>
      <c r="B28" s="494" t="s">
        <v>1241</v>
      </c>
      <c r="C28" s="31"/>
      <c r="D28" s="524"/>
      <c r="E28" s="509"/>
      <c r="F28" s="30"/>
      <c r="G28" s="31"/>
      <c r="H28" s="509"/>
      <c r="I28" s="31"/>
      <c r="J28" s="528"/>
      <c r="K28" s="509"/>
      <c r="L28" s="31"/>
      <c r="M28" s="528"/>
      <c r="N28" s="528"/>
      <c r="O28" s="191"/>
      <c r="P28" s="529"/>
      <c r="Q28" s="480"/>
      <c r="R28" s="480"/>
      <c r="S28" s="173"/>
      <c r="T28" s="173"/>
      <c r="U28" s="173"/>
      <c r="V28" s="173"/>
      <c r="W28" s="525"/>
      <c r="X28" s="515" t="s">
        <v>1577</v>
      </c>
      <c r="Y28" s="517" t="s">
        <v>1564</v>
      </c>
      <c r="Z28" s="192" t="s">
        <v>1565</v>
      </c>
      <c r="AA28" s="518" t="s">
        <v>1578</v>
      </c>
      <c r="AB28" s="519">
        <v>2.0</v>
      </c>
      <c r="AC28" s="476">
        <f t="shared" si="4"/>
        <v>2</v>
      </c>
      <c r="AD28" s="173"/>
      <c r="AE28" s="173"/>
      <c r="AF28" s="173"/>
      <c r="AG28" s="173"/>
    </row>
    <row r="29">
      <c r="A29" s="512"/>
      <c r="B29" s="513" t="s">
        <v>1595</v>
      </c>
      <c r="C29" s="31"/>
      <c r="D29" s="514"/>
      <c r="E29" s="513">
        <v>550352.0</v>
      </c>
      <c r="F29" s="30"/>
      <c r="G29" s="31"/>
      <c r="H29" s="513" t="s">
        <v>45</v>
      </c>
      <c r="I29" s="31"/>
      <c r="J29" s="515">
        <v>0.0</v>
      </c>
      <c r="K29" s="516">
        <v>25.0</v>
      </c>
      <c r="L29" s="31"/>
      <c r="M29" s="515" t="s">
        <v>1576</v>
      </c>
      <c r="N29" s="517" t="s">
        <v>1596</v>
      </c>
      <c r="O29" s="192" t="s">
        <v>1597</v>
      </c>
      <c r="P29" s="521">
        <v>45485.0</v>
      </c>
      <c r="Q29" s="519">
        <v>5.0</v>
      </c>
      <c r="R29" s="476">
        <f t="shared" ref="R29:R127" si="5">Q29-K29</f>
        <v>-20</v>
      </c>
      <c r="S29" s="173"/>
      <c r="T29" s="173"/>
      <c r="U29" s="173"/>
      <c r="V29" s="173"/>
      <c r="W29" s="525"/>
      <c r="X29" s="515" t="s">
        <v>1579</v>
      </c>
      <c r="Y29" s="517" t="s">
        <v>1569</v>
      </c>
      <c r="Z29" s="192" t="s">
        <v>1565</v>
      </c>
      <c r="AA29" s="521">
        <v>45480.0</v>
      </c>
      <c r="AB29" s="519">
        <v>7.0</v>
      </c>
      <c r="AC29" s="476">
        <f t="shared" si="4"/>
        <v>7</v>
      </c>
      <c r="AD29" s="173"/>
      <c r="AE29" s="173"/>
      <c r="AF29" s="173"/>
      <c r="AG29" s="173"/>
    </row>
    <row r="30">
      <c r="A30" s="512"/>
      <c r="B30" s="513" t="s">
        <v>1595</v>
      </c>
      <c r="C30" s="31"/>
      <c r="D30" s="514"/>
      <c r="E30" s="513">
        <v>1850357.0</v>
      </c>
      <c r="F30" s="30"/>
      <c r="G30" s="31"/>
      <c r="H30" s="513" t="s">
        <v>88</v>
      </c>
      <c r="I30" s="31"/>
      <c r="J30" s="515">
        <v>0.0</v>
      </c>
      <c r="K30" s="516">
        <v>2.0</v>
      </c>
      <c r="L30" s="31"/>
      <c r="M30" s="515" t="s">
        <v>1598</v>
      </c>
      <c r="N30" s="517" t="s">
        <v>1596</v>
      </c>
      <c r="O30" s="192" t="s">
        <v>1597</v>
      </c>
      <c r="P30" s="521">
        <v>45488.0</v>
      </c>
      <c r="Q30" s="519">
        <v>9.0</v>
      </c>
      <c r="R30" s="476">
        <f t="shared" si="5"/>
        <v>7</v>
      </c>
      <c r="S30" s="173"/>
      <c r="T30" s="173"/>
      <c r="U30" s="173"/>
      <c r="V30" s="173"/>
      <c r="W30" s="525"/>
      <c r="X30" s="515" t="s">
        <v>1580</v>
      </c>
      <c r="Y30" s="517" t="s">
        <v>1574</v>
      </c>
      <c r="Z30" s="192" t="s">
        <v>1565</v>
      </c>
      <c r="AA30" s="521">
        <v>45482.0</v>
      </c>
      <c r="AB30" s="519">
        <v>5.0</v>
      </c>
      <c r="AC30" s="476">
        <f t="shared" si="4"/>
        <v>5</v>
      </c>
      <c r="AD30" s="173"/>
      <c r="AE30" s="173"/>
      <c r="AF30" s="173"/>
      <c r="AG30" s="173"/>
    </row>
    <row r="31">
      <c r="A31" s="512"/>
      <c r="B31" s="513" t="s">
        <v>1595</v>
      </c>
      <c r="C31" s="31"/>
      <c r="D31" s="514"/>
      <c r="E31" s="513">
        <v>250365.0</v>
      </c>
      <c r="F31" s="30"/>
      <c r="G31" s="31"/>
      <c r="H31" s="513" t="s">
        <v>184</v>
      </c>
      <c r="I31" s="31"/>
      <c r="J31" s="515">
        <v>0.0</v>
      </c>
      <c r="K31" s="516">
        <v>10.0</v>
      </c>
      <c r="L31" s="31"/>
      <c r="M31" s="515" t="s">
        <v>1599</v>
      </c>
      <c r="N31" s="517" t="s">
        <v>1596</v>
      </c>
      <c r="O31" s="192" t="s">
        <v>1597</v>
      </c>
      <c r="P31" s="521">
        <v>45484.0</v>
      </c>
      <c r="Q31" s="519">
        <v>5.0</v>
      </c>
      <c r="R31" s="476">
        <f t="shared" si="5"/>
        <v>-5</v>
      </c>
      <c r="S31" s="173"/>
      <c r="T31" s="173"/>
      <c r="U31" s="173"/>
      <c r="V31" s="173"/>
      <c r="W31" s="525"/>
      <c r="X31" s="515" t="s">
        <v>1581</v>
      </c>
      <c r="Y31" s="517" t="s">
        <v>1574</v>
      </c>
      <c r="Z31" s="192" t="s">
        <v>1565</v>
      </c>
      <c r="AA31" s="521">
        <v>45486.0</v>
      </c>
      <c r="AB31" s="519">
        <v>9.0</v>
      </c>
      <c r="AC31" s="476">
        <f t="shared" si="4"/>
        <v>9</v>
      </c>
      <c r="AD31" s="173"/>
      <c r="AE31" s="173"/>
      <c r="AF31" s="173"/>
      <c r="AG31" s="173"/>
    </row>
    <row r="32">
      <c r="A32" s="512"/>
      <c r="B32" s="513" t="s">
        <v>1600</v>
      </c>
      <c r="C32" s="31"/>
      <c r="D32" s="514"/>
      <c r="E32" s="513">
        <v>550390.0</v>
      </c>
      <c r="F32" s="30"/>
      <c r="G32" s="31"/>
      <c r="H32" s="513" t="s">
        <v>99</v>
      </c>
      <c r="I32" s="31"/>
      <c r="J32" s="515">
        <v>0.0</v>
      </c>
      <c r="K32" s="516">
        <v>11.0</v>
      </c>
      <c r="L32" s="31"/>
      <c r="M32" s="515" t="s">
        <v>1598</v>
      </c>
      <c r="N32" s="517" t="s">
        <v>1601</v>
      </c>
      <c r="O32" s="192" t="s">
        <v>1597</v>
      </c>
      <c r="P32" s="518" t="s">
        <v>59</v>
      </c>
      <c r="Q32" s="519">
        <v>2.0</v>
      </c>
      <c r="R32" s="476">
        <f t="shared" si="5"/>
        <v>-9</v>
      </c>
      <c r="S32" s="173"/>
      <c r="T32" s="173"/>
      <c r="U32" s="173"/>
      <c r="V32" s="173"/>
      <c r="W32" s="525"/>
      <c r="X32" s="515" t="s">
        <v>1583</v>
      </c>
      <c r="Y32" s="517" t="s">
        <v>1268</v>
      </c>
      <c r="Z32" s="192" t="s">
        <v>1565</v>
      </c>
      <c r="AA32" s="518" t="s">
        <v>59</v>
      </c>
      <c r="AB32" s="519">
        <v>6.0</v>
      </c>
      <c r="AC32" s="476">
        <f t="shared" si="4"/>
        <v>6</v>
      </c>
      <c r="AD32" s="173"/>
      <c r="AE32" s="173"/>
      <c r="AF32" s="173"/>
      <c r="AG32" s="173"/>
    </row>
    <row r="33">
      <c r="A33" s="512"/>
      <c r="B33" s="513" t="s">
        <v>1600</v>
      </c>
      <c r="C33" s="31"/>
      <c r="D33" s="514"/>
      <c r="E33" s="513">
        <v>1450428.0</v>
      </c>
      <c r="F33" s="30"/>
      <c r="G33" s="31"/>
      <c r="H33" s="513" t="s">
        <v>207</v>
      </c>
      <c r="I33" s="31"/>
      <c r="J33" s="515">
        <v>0.0</v>
      </c>
      <c r="K33" s="516">
        <v>11.0</v>
      </c>
      <c r="L33" s="31"/>
      <c r="M33" s="515" t="s">
        <v>1602</v>
      </c>
      <c r="N33" s="517" t="s">
        <v>1601</v>
      </c>
      <c r="O33" s="192" t="s">
        <v>1597</v>
      </c>
      <c r="P33" s="518" t="s">
        <v>59</v>
      </c>
      <c r="Q33" s="519">
        <v>4.0</v>
      </c>
      <c r="R33" s="476">
        <f t="shared" si="5"/>
        <v>-7</v>
      </c>
      <c r="S33" s="173"/>
      <c r="T33" s="173"/>
      <c r="U33" s="173"/>
      <c r="V33" s="173"/>
      <c r="W33" s="525"/>
      <c r="X33" s="515" t="s">
        <v>1584</v>
      </c>
      <c r="Y33" s="517" t="s">
        <v>1564</v>
      </c>
      <c r="Z33" s="192" t="s">
        <v>1565</v>
      </c>
      <c r="AA33" s="518" t="s">
        <v>1585</v>
      </c>
      <c r="AB33" s="519">
        <v>4.0</v>
      </c>
      <c r="AC33" s="476">
        <f t="shared" si="4"/>
        <v>4</v>
      </c>
      <c r="AD33" s="173"/>
      <c r="AE33" s="173"/>
      <c r="AF33" s="173"/>
      <c r="AG33" s="173"/>
    </row>
    <row r="34">
      <c r="A34" s="512"/>
      <c r="B34" s="513" t="s">
        <v>1603</v>
      </c>
      <c r="C34" s="31"/>
      <c r="D34" s="514"/>
      <c r="E34" s="513">
        <v>450443.0</v>
      </c>
      <c r="F34" s="30"/>
      <c r="G34" s="31"/>
      <c r="H34" s="513" t="s">
        <v>1073</v>
      </c>
      <c r="I34" s="31"/>
      <c r="J34" s="515">
        <v>1.0</v>
      </c>
      <c r="K34" s="516">
        <v>7.0</v>
      </c>
      <c r="L34" s="31"/>
      <c r="M34" s="515" t="s">
        <v>1604</v>
      </c>
      <c r="N34" s="517" t="s">
        <v>1605</v>
      </c>
      <c r="O34" s="192" t="s">
        <v>1597</v>
      </c>
      <c r="P34" s="530"/>
      <c r="Q34" s="480"/>
      <c r="R34" s="476">
        <f t="shared" si="5"/>
        <v>-7</v>
      </c>
      <c r="S34" s="173"/>
      <c r="T34" s="173"/>
      <c r="U34" s="173"/>
      <c r="V34" s="173"/>
      <c r="W34" s="525"/>
      <c r="X34" s="515" t="s">
        <v>1587</v>
      </c>
      <c r="Y34" s="517" t="s">
        <v>1574</v>
      </c>
      <c r="Z34" s="192" t="s">
        <v>1565</v>
      </c>
      <c r="AA34" s="521">
        <v>45493.0</v>
      </c>
      <c r="AB34" s="519">
        <v>4.0</v>
      </c>
      <c r="AC34" s="476">
        <f t="shared" si="4"/>
        <v>4</v>
      </c>
      <c r="AD34" s="173"/>
      <c r="AE34" s="173"/>
      <c r="AF34" s="173"/>
      <c r="AG34" s="173"/>
    </row>
    <row r="35">
      <c r="A35" s="531"/>
      <c r="B35" s="513" t="s">
        <v>1603</v>
      </c>
      <c r="C35" s="31"/>
      <c r="D35" s="524"/>
      <c r="E35" s="513">
        <v>550444.0</v>
      </c>
      <c r="F35" s="30"/>
      <c r="G35" s="31"/>
      <c r="H35" s="513" t="s">
        <v>974</v>
      </c>
      <c r="I35" s="31"/>
      <c r="J35" s="515">
        <v>0.0</v>
      </c>
      <c r="K35" s="516">
        <v>13.0</v>
      </c>
      <c r="L35" s="31"/>
      <c r="M35" s="515" t="s">
        <v>1606</v>
      </c>
      <c r="N35" s="517" t="s">
        <v>1605</v>
      </c>
      <c r="O35" s="192" t="s">
        <v>1597</v>
      </c>
      <c r="P35" s="532">
        <v>45486.0</v>
      </c>
      <c r="Q35" s="519">
        <v>16.0</v>
      </c>
      <c r="R35" s="476">
        <f t="shared" si="5"/>
        <v>3</v>
      </c>
      <c r="S35" s="173"/>
      <c r="T35" s="173"/>
      <c r="U35" s="173"/>
      <c r="V35" s="173"/>
      <c r="W35" s="525"/>
      <c r="X35" s="515" t="s">
        <v>1580</v>
      </c>
      <c r="Y35" s="517" t="s">
        <v>1574</v>
      </c>
      <c r="Z35" s="192" t="s">
        <v>1565</v>
      </c>
      <c r="AA35" s="521">
        <v>45480.0</v>
      </c>
      <c r="AB35" s="519">
        <v>9.0</v>
      </c>
      <c r="AC35" s="476">
        <f t="shared" si="4"/>
        <v>9</v>
      </c>
      <c r="AD35" s="173"/>
      <c r="AE35" s="173"/>
      <c r="AF35" s="173"/>
      <c r="AG35" s="173"/>
    </row>
    <row r="36">
      <c r="A36" s="95"/>
      <c r="B36" s="513" t="s">
        <v>1603</v>
      </c>
      <c r="C36" s="31"/>
      <c r="D36" s="524"/>
      <c r="E36" s="513">
        <v>450451.0</v>
      </c>
      <c r="F36" s="30"/>
      <c r="G36" s="31"/>
      <c r="H36" s="513" t="s">
        <v>116</v>
      </c>
      <c r="I36" s="31"/>
      <c r="J36" s="515">
        <v>0.0</v>
      </c>
      <c r="K36" s="516">
        <v>10.0</v>
      </c>
      <c r="L36" s="31"/>
      <c r="M36" s="515" t="s">
        <v>1583</v>
      </c>
      <c r="N36" s="517" t="s">
        <v>1605</v>
      </c>
      <c r="O36" s="192" t="s">
        <v>1597</v>
      </c>
      <c r="P36" s="530"/>
      <c r="Q36" s="480"/>
      <c r="R36" s="476">
        <f t="shared" si="5"/>
        <v>-10</v>
      </c>
      <c r="S36" s="173"/>
      <c r="T36" s="173"/>
      <c r="U36" s="173"/>
      <c r="V36" s="173"/>
      <c r="W36" s="525"/>
      <c r="X36" s="515" t="s">
        <v>1589</v>
      </c>
      <c r="Y36" s="517" t="s">
        <v>1268</v>
      </c>
      <c r="Z36" s="192" t="s">
        <v>1565</v>
      </c>
      <c r="AA36" s="518" t="s">
        <v>59</v>
      </c>
      <c r="AB36" s="519">
        <v>4.0</v>
      </c>
      <c r="AC36" s="476">
        <f t="shared" si="4"/>
        <v>4</v>
      </c>
      <c r="AD36" s="173"/>
      <c r="AE36" s="526">
        <f>sum(AB36:AB39)</f>
        <v>29</v>
      </c>
      <c r="AF36" s="173"/>
      <c r="AG36" s="173"/>
    </row>
    <row r="37">
      <c r="A37" s="95"/>
      <c r="B37" s="513" t="s">
        <v>1603</v>
      </c>
      <c r="C37" s="31"/>
      <c r="D37" s="524"/>
      <c r="E37" s="513">
        <v>550469.0</v>
      </c>
      <c r="F37" s="30"/>
      <c r="G37" s="31"/>
      <c r="H37" s="513" t="s">
        <v>1200</v>
      </c>
      <c r="I37" s="31"/>
      <c r="J37" s="515">
        <v>0.0</v>
      </c>
      <c r="K37" s="516">
        <v>13.0</v>
      </c>
      <c r="L37" s="31"/>
      <c r="M37" s="515" t="s">
        <v>1607</v>
      </c>
      <c r="N37" s="517" t="s">
        <v>1605</v>
      </c>
      <c r="O37" s="192" t="s">
        <v>1597</v>
      </c>
      <c r="P37" s="532">
        <v>45483.0</v>
      </c>
      <c r="Q37" s="519">
        <v>3.0</v>
      </c>
      <c r="R37" s="476">
        <f t="shared" si="5"/>
        <v>-10</v>
      </c>
      <c r="S37" s="173"/>
      <c r="T37" s="173"/>
      <c r="U37" s="173"/>
      <c r="V37" s="173"/>
      <c r="W37" s="525"/>
      <c r="X37" s="515" t="s">
        <v>1590</v>
      </c>
      <c r="Y37" s="517" t="s">
        <v>1268</v>
      </c>
      <c r="Z37" s="192" t="s">
        <v>1565</v>
      </c>
      <c r="AA37" s="518" t="s">
        <v>59</v>
      </c>
      <c r="AB37" s="519">
        <v>8.0</v>
      </c>
      <c r="AC37" s="476">
        <f t="shared" si="4"/>
        <v>8</v>
      </c>
      <c r="AD37" s="173"/>
      <c r="AE37" s="173"/>
      <c r="AF37" s="173"/>
      <c r="AG37" s="173"/>
    </row>
    <row r="38">
      <c r="A38" s="95"/>
      <c r="B38" s="513" t="s">
        <v>1603</v>
      </c>
      <c r="C38" s="31"/>
      <c r="D38" s="524"/>
      <c r="E38" s="513">
        <v>450470.0</v>
      </c>
      <c r="F38" s="30"/>
      <c r="G38" s="31"/>
      <c r="H38" s="513" t="s">
        <v>1044</v>
      </c>
      <c r="I38" s="31"/>
      <c r="J38" s="515">
        <v>0.0</v>
      </c>
      <c r="K38" s="516">
        <v>12.0</v>
      </c>
      <c r="L38" s="31"/>
      <c r="M38" s="515" t="s">
        <v>1608</v>
      </c>
      <c r="N38" s="517" t="s">
        <v>1605</v>
      </c>
      <c r="O38" s="192" t="s">
        <v>1597</v>
      </c>
      <c r="P38" s="530"/>
      <c r="Q38" s="480"/>
      <c r="R38" s="476">
        <f t="shared" si="5"/>
        <v>-12</v>
      </c>
      <c r="S38" s="173"/>
      <c r="T38" s="173"/>
      <c r="U38" s="173"/>
      <c r="V38" s="173"/>
      <c r="W38" s="525"/>
      <c r="X38" s="515" t="s">
        <v>1592</v>
      </c>
      <c r="Y38" s="517" t="s">
        <v>1268</v>
      </c>
      <c r="Z38" s="192" t="s">
        <v>1565</v>
      </c>
      <c r="AA38" s="518" t="s">
        <v>59</v>
      </c>
      <c r="AB38" s="519">
        <v>9.0</v>
      </c>
      <c r="AC38" s="476">
        <f t="shared" si="4"/>
        <v>9</v>
      </c>
      <c r="AD38" s="173"/>
      <c r="AE38" s="173"/>
      <c r="AF38" s="173"/>
      <c r="AG38" s="173"/>
    </row>
    <row r="39">
      <c r="A39" s="95"/>
      <c r="B39" s="513" t="s">
        <v>1609</v>
      </c>
      <c r="C39" s="31"/>
      <c r="D39" s="524"/>
      <c r="E39" s="513">
        <v>550492.0</v>
      </c>
      <c r="F39" s="30"/>
      <c r="G39" s="31"/>
      <c r="H39" s="513" t="s">
        <v>99</v>
      </c>
      <c r="I39" s="31"/>
      <c r="J39" s="515">
        <v>0.0</v>
      </c>
      <c r="K39" s="516">
        <v>4.0</v>
      </c>
      <c r="L39" s="31"/>
      <c r="M39" s="515" t="s">
        <v>1602</v>
      </c>
      <c r="N39" s="517" t="s">
        <v>1610</v>
      </c>
      <c r="O39" s="192" t="s">
        <v>1597</v>
      </c>
      <c r="P39" s="530"/>
      <c r="Q39" s="480"/>
      <c r="R39" s="476">
        <f t="shared" si="5"/>
        <v>-4</v>
      </c>
      <c r="S39" s="173"/>
      <c r="T39" s="173"/>
      <c r="U39" s="173"/>
      <c r="V39" s="173"/>
      <c r="W39" s="525"/>
      <c r="X39" s="515" t="s">
        <v>1593</v>
      </c>
      <c r="Y39" s="517" t="s">
        <v>1268</v>
      </c>
      <c r="Z39" s="192" t="s">
        <v>1565</v>
      </c>
      <c r="AA39" s="518" t="s">
        <v>59</v>
      </c>
      <c r="AB39" s="519">
        <v>8.0</v>
      </c>
      <c r="AC39" s="476">
        <f t="shared" si="4"/>
        <v>8</v>
      </c>
      <c r="AD39" s="173"/>
      <c r="AE39" s="173"/>
      <c r="AF39" s="173"/>
      <c r="AG39" s="173"/>
    </row>
    <row r="40">
      <c r="A40" s="95"/>
      <c r="B40" s="513" t="s">
        <v>1609</v>
      </c>
      <c r="C40" s="31"/>
      <c r="D40" s="524"/>
      <c r="E40" s="513">
        <v>550514.0</v>
      </c>
      <c r="F40" s="30"/>
      <c r="G40" s="31"/>
      <c r="H40" s="513" t="s">
        <v>1200</v>
      </c>
      <c r="I40" s="31"/>
      <c r="J40" s="515">
        <v>0.0</v>
      </c>
      <c r="K40" s="516">
        <v>12.0</v>
      </c>
      <c r="L40" s="31"/>
      <c r="M40" s="515" t="s">
        <v>1611</v>
      </c>
      <c r="N40" s="517" t="s">
        <v>1596</v>
      </c>
      <c r="O40" s="192" t="s">
        <v>1597</v>
      </c>
      <c r="P40" s="521">
        <v>45491.0</v>
      </c>
      <c r="Q40" s="519">
        <v>5.0</v>
      </c>
      <c r="R40" s="476">
        <f t="shared" si="5"/>
        <v>-7</v>
      </c>
      <c r="S40" s="173"/>
      <c r="T40" s="173"/>
      <c r="U40" s="173"/>
      <c r="V40" s="173"/>
      <c r="W40" s="524"/>
      <c r="X40" s="528"/>
      <c r="Y40" s="528"/>
      <c r="Z40" s="191"/>
      <c r="AA40" s="529"/>
      <c r="AB40" s="480"/>
      <c r="AC40" s="480"/>
      <c r="AD40" s="173"/>
      <c r="AE40" s="173"/>
      <c r="AF40" s="173"/>
      <c r="AG40" s="173"/>
    </row>
    <row r="41">
      <c r="A41" s="95"/>
      <c r="B41" s="513" t="s">
        <v>1609</v>
      </c>
      <c r="C41" s="31"/>
      <c r="D41" s="524"/>
      <c r="E41" s="513">
        <v>150516.0</v>
      </c>
      <c r="F41" s="30"/>
      <c r="G41" s="31"/>
      <c r="H41" s="513" t="s">
        <v>104</v>
      </c>
      <c r="I41" s="31"/>
      <c r="J41" s="515">
        <v>0.0</v>
      </c>
      <c r="K41" s="516">
        <v>5.0</v>
      </c>
      <c r="L41" s="31"/>
      <c r="M41" s="515" t="s">
        <v>1589</v>
      </c>
      <c r="N41" s="517" t="s">
        <v>1596</v>
      </c>
      <c r="O41" s="192" t="s">
        <v>1597</v>
      </c>
      <c r="P41" s="521">
        <v>45480.0</v>
      </c>
      <c r="Q41" s="519">
        <v>8.0</v>
      </c>
      <c r="R41" s="476">
        <f t="shared" si="5"/>
        <v>3</v>
      </c>
      <c r="S41" s="173"/>
      <c r="T41" s="173"/>
      <c r="U41" s="173"/>
      <c r="V41" s="173"/>
      <c r="W41" s="525"/>
      <c r="X41" s="515" t="s">
        <v>1576</v>
      </c>
      <c r="Y41" s="517" t="s">
        <v>1596</v>
      </c>
      <c r="Z41" s="192" t="s">
        <v>1597</v>
      </c>
      <c r="AA41" s="521">
        <v>45485.0</v>
      </c>
      <c r="AB41" s="519">
        <v>5.0</v>
      </c>
      <c r="AC41" s="476">
        <f t="shared" ref="AC41:AC139" si="6">AB41-V41</f>
        <v>5</v>
      </c>
      <c r="AD41" s="173"/>
      <c r="AE41" s="173"/>
      <c r="AF41" s="173"/>
      <c r="AG41" s="173"/>
    </row>
    <row r="42">
      <c r="A42" s="95"/>
      <c r="B42" s="513" t="s">
        <v>1609</v>
      </c>
      <c r="C42" s="31"/>
      <c r="D42" s="524"/>
      <c r="E42" s="513">
        <v>1250519.0</v>
      </c>
      <c r="F42" s="30"/>
      <c r="G42" s="31"/>
      <c r="H42" s="513" t="s">
        <v>56</v>
      </c>
      <c r="I42" s="31"/>
      <c r="J42" s="515">
        <v>0.0</v>
      </c>
      <c r="K42" s="516">
        <v>1.0</v>
      </c>
      <c r="L42" s="31"/>
      <c r="M42" s="515" t="s">
        <v>1599</v>
      </c>
      <c r="N42" s="517" t="s">
        <v>1596</v>
      </c>
      <c r="O42" s="192" t="s">
        <v>1597</v>
      </c>
      <c r="P42" s="521">
        <v>45495.0</v>
      </c>
      <c r="Q42" s="519">
        <v>8.0</v>
      </c>
      <c r="R42" s="476">
        <f t="shared" si="5"/>
        <v>7</v>
      </c>
      <c r="S42" s="173"/>
      <c r="T42" s="173"/>
      <c r="U42" s="173"/>
      <c r="V42" s="173"/>
      <c r="W42" s="525"/>
      <c r="X42" s="515" t="s">
        <v>1598</v>
      </c>
      <c r="Y42" s="517" t="s">
        <v>1596</v>
      </c>
      <c r="Z42" s="192" t="s">
        <v>1597</v>
      </c>
      <c r="AA42" s="521">
        <v>45488.0</v>
      </c>
      <c r="AB42" s="519">
        <v>9.0</v>
      </c>
      <c r="AC42" s="476">
        <f t="shared" si="6"/>
        <v>9</v>
      </c>
      <c r="AD42" s="173"/>
      <c r="AE42" s="173"/>
      <c r="AF42" s="173"/>
      <c r="AG42" s="173"/>
    </row>
    <row r="43">
      <c r="A43" s="95"/>
      <c r="B43" s="513" t="s">
        <v>1612</v>
      </c>
      <c r="C43" s="31"/>
      <c r="D43" s="524"/>
      <c r="E43" s="513">
        <v>550540.0</v>
      </c>
      <c r="F43" s="30"/>
      <c r="G43" s="31"/>
      <c r="H43" s="513" t="s">
        <v>116</v>
      </c>
      <c r="I43" s="31"/>
      <c r="J43" s="515">
        <v>0.0</v>
      </c>
      <c r="K43" s="516">
        <v>17.0</v>
      </c>
      <c r="L43" s="31"/>
      <c r="M43" s="515" t="s">
        <v>1613</v>
      </c>
      <c r="N43" s="517" t="s">
        <v>1610</v>
      </c>
      <c r="O43" s="192" t="s">
        <v>1597</v>
      </c>
      <c r="P43" s="521">
        <v>374211.0</v>
      </c>
      <c r="Q43" s="480"/>
      <c r="R43" s="476">
        <f t="shared" si="5"/>
        <v>-17</v>
      </c>
      <c r="S43" s="173"/>
      <c r="T43" s="173"/>
      <c r="U43" s="173"/>
      <c r="V43" s="173"/>
      <c r="W43" s="525"/>
      <c r="X43" s="515" t="s">
        <v>1599</v>
      </c>
      <c r="Y43" s="517" t="s">
        <v>1596</v>
      </c>
      <c r="Z43" s="192" t="s">
        <v>1597</v>
      </c>
      <c r="AA43" s="521">
        <v>45484.0</v>
      </c>
      <c r="AB43" s="519">
        <v>5.0</v>
      </c>
      <c r="AC43" s="476">
        <f t="shared" si="6"/>
        <v>5</v>
      </c>
      <c r="AD43" s="173"/>
      <c r="AE43" s="173"/>
      <c r="AF43" s="173"/>
      <c r="AG43" s="173"/>
    </row>
    <row r="44">
      <c r="A44" s="95"/>
      <c r="B44" s="513" t="s">
        <v>1612</v>
      </c>
      <c r="C44" s="31"/>
      <c r="D44" s="524"/>
      <c r="E44" s="513">
        <v>550552.0</v>
      </c>
      <c r="F44" s="30"/>
      <c r="G44" s="31"/>
      <c r="H44" s="513" t="s">
        <v>197</v>
      </c>
      <c r="I44" s="31"/>
      <c r="J44" s="515">
        <v>0.0</v>
      </c>
      <c r="K44" s="516">
        <v>13.0</v>
      </c>
      <c r="L44" s="31"/>
      <c r="M44" s="515" t="s">
        <v>1614</v>
      </c>
      <c r="N44" s="517" t="s">
        <v>1610</v>
      </c>
      <c r="O44" s="192" t="s">
        <v>1597</v>
      </c>
      <c r="P44" s="518" t="s">
        <v>59</v>
      </c>
      <c r="Q44" s="480"/>
      <c r="R44" s="476">
        <f t="shared" si="5"/>
        <v>-13</v>
      </c>
      <c r="S44" s="173"/>
      <c r="T44" s="173"/>
      <c r="U44" s="173"/>
      <c r="V44" s="173"/>
      <c r="W44" s="525"/>
      <c r="X44" s="515" t="s">
        <v>1598</v>
      </c>
      <c r="Y44" s="517" t="s">
        <v>1601</v>
      </c>
      <c r="Z44" s="192" t="s">
        <v>1597</v>
      </c>
      <c r="AA44" s="518" t="s">
        <v>59</v>
      </c>
      <c r="AB44" s="519">
        <v>2.0</v>
      </c>
      <c r="AC44" s="476">
        <f t="shared" si="6"/>
        <v>2</v>
      </c>
      <c r="AD44" s="173"/>
      <c r="AE44" s="173"/>
      <c r="AF44" s="173"/>
      <c r="AG44" s="173"/>
    </row>
    <row r="45">
      <c r="A45" s="95"/>
      <c r="B45" s="513" t="s">
        <v>1615</v>
      </c>
      <c r="C45" s="31"/>
      <c r="D45" s="524"/>
      <c r="E45" s="513">
        <v>550595.0</v>
      </c>
      <c r="F45" s="30"/>
      <c r="G45" s="31"/>
      <c r="H45" s="513" t="s">
        <v>39</v>
      </c>
      <c r="I45" s="31"/>
      <c r="J45" s="515">
        <v>0.0</v>
      </c>
      <c r="K45" s="516">
        <v>16.0</v>
      </c>
      <c r="L45" s="31"/>
      <c r="M45" s="515" t="s">
        <v>1616</v>
      </c>
      <c r="N45" s="517" t="s">
        <v>1610</v>
      </c>
      <c r="O45" s="192" t="s">
        <v>1597</v>
      </c>
      <c r="P45" s="518" t="s">
        <v>59</v>
      </c>
      <c r="Q45" s="480"/>
      <c r="R45" s="476">
        <f t="shared" si="5"/>
        <v>-16</v>
      </c>
      <c r="S45" s="173"/>
      <c r="T45" s="173"/>
      <c r="U45" s="173"/>
      <c r="V45" s="173"/>
      <c r="W45" s="525"/>
      <c r="X45" s="515" t="s">
        <v>1602</v>
      </c>
      <c r="Y45" s="517" t="s">
        <v>1601</v>
      </c>
      <c r="Z45" s="192" t="s">
        <v>1597</v>
      </c>
      <c r="AA45" s="518" t="s">
        <v>59</v>
      </c>
      <c r="AB45" s="519">
        <v>4.0</v>
      </c>
      <c r="AC45" s="476">
        <f t="shared" si="6"/>
        <v>4</v>
      </c>
      <c r="AD45" s="173"/>
      <c r="AE45" s="173"/>
      <c r="AF45" s="173"/>
      <c r="AG45" s="173"/>
    </row>
    <row r="46">
      <c r="A46" s="95"/>
      <c r="B46" s="513" t="s">
        <v>1615</v>
      </c>
      <c r="C46" s="31"/>
      <c r="D46" s="524"/>
      <c r="E46" s="513">
        <v>2250623.0</v>
      </c>
      <c r="F46" s="30"/>
      <c r="G46" s="31"/>
      <c r="H46" s="513" t="s">
        <v>761</v>
      </c>
      <c r="I46" s="31"/>
      <c r="J46" s="515">
        <v>2.0</v>
      </c>
      <c r="K46" s="516">
        <v>2.0</v>
      </c>
      <c r="L46" s="31"/>
      <c r="M46" s="515" t="s">
        <v>1589</v>
      </c>
      <c r="N46" s="517" t="s">
        <v>1610</v>
      </c>
      <c r="O46" s="192" t="s">
        <v>1597</v>
      </c>
      <c r="P46" s="518" t="s">
        <v>1585</v>
      </c>
      <c r="Q46" s="480"/>
      <c r="R46" s="476">
        <f t="shared" si="5"/>
        <v>-2</v>
      </c>
      <c r="S46" s="173"/>
      <c r="T46" s="173"/>
      <c r="U46" s="173"/>
      <c r="V46" s="173"/>
      <c r="W46" s="525"/>
      <c r="X46" s="515" t="s">
        <v>1604</v>
      </c>
      <c r="Y46" s="517" t="s">
        <v>1605</v>
      </c>
      <c r="Z46" s="192" t="s">
        <v>1597</v>
      </c>
      <c r="AA46" s="530"/>
      <c r="AB46" s="480"/>
      <c r="AC46" s="476">
        <f t="shared" si="6"/>
        <v>0</v>
      </c>
      <c r="AD46" s="173"/>
      <c r="AE46" s="173"/>
      <c r="AF46" s="173"/>
      <c r="AG46" s="173"/>
    </row>
    <row r="47">
      <c r="A47" s="95"/>
      <c r="B47" s="513" t="s">
        <v>1617</v>
      </c>
      <c r="C47" s="31"/>
      <c r="D47" s="524"/>
      <c r="E47" s="513">
        <v>2550628.0</v>
      </c>
      <c r="F47" s="30"/>
      <c r="G47" s="31"/>
      <c r="H47" s="513" t="s">
        <v>980</v>
      </c>
      <c r="I47" s="31"/>
      <c r="J47" s="515">
        <v>0.0</v>
      </c>
      <c r="K47" s="516">
        <v>4.0</v>
      </c>
      <c r="L47" s="31"/>
      <c r="M47" s="515" t="s">
        <v>1618</v>
      </c>
      <c r="N47" s="517" t="s">
        <v>1601</v>
      </c>
      <c r="O47" s="192" t="s">
        <v>1597</v>
      </c>
      <c r="P47" s="518" t="s">
        <v>59</v>
      </c>
      <c r="Q47" s="519">
        <v>4.0</v>
      </c>
      <c r="R47" s="476">
        <f t="shared" si="5"/>
        <v>0</v>
      </c>
      <c r="S47" s="173"/>
      <c r="T47" s="173"/>
      <c r="U47" s="173"/>
      <c r="V47" s="173"/>
      <c r="W47" s="525"/>
      <c r="X47" s="515" t="s">
        <v>1606</v>
      </c>
      <c r="Y47" s="517" t="s">
        <v>1605</v>
      </c>
      <c r="Z47" s="192" t="s">
        <v>1597</v>
      </c>
      <c r="AA47" s="532">
        <v>45486.0</v>
      </c>
      <c r="AB47" s="519">
        <v>16.0</v>
      </c>
      <c r="AC47" s="476">
        <f t="shared" si="6"/>
        <v>16</v>
      </c>
      <c r="AD47" s="173"/>
      <c r="AE47" s="173"/>
      <c r="AF47" s="173"/>
      <c r="AG47" s="173"/>
    </row>
    <row r="48">
      <c r="A48" s="95"/>
      <c r="B48" s="513" t="s">
        <v>1617</v>
      </c>
      <c r="C48" s="31"/>
      <c r="D48" s="524"/>
      <c r="E48" s="513">
        <v>1850631.0</v>
      </c>
      <c r="F48" s="30"/>
      <c r="G48" s="31"/>
      <c r="H48" s="513" t="s">
        <v>189</v>
      </c>
      <c r="I48" s="31"/>
      <c r="J48" s="515">
        <v>0.0</v>
      </c>
      <c r="K48" s="516">
        <v>5.0</v>
      </c>
      <c r="L48" s="31"/>
      <c r="M48" s="515" t="s">
        <v>1619</v>
      </c>
      <c r="N48" s="517" t="s">
        <v>1601</v>
      </c>
      <c r="O48" s="192" t="s">
        <v>1597</v>
      </c>
      <c r="P48" s="518" t="s">
        <v>59</v>
      </c>
      <c r="Q48" s="519">
        <v>3.0</v>
      </c>
      <c r="R48" s="476">
        <f t="shared" si="5"/>
        <v>-2</v>
      </c>
      <c r="S48" s="173"/>
      <c r="T48" s="173"/>
      <c r="U48" s="173"/>
      <c r="V48" s="173"/>
      <c r="W48" s="525"/>
      <c r="X48" s="515" t="s">
        <v>1583</v>
      </c>
      <c r="Y48" s="517" t="s">
        <v>1605</v>
      </c>
      <c r="Z48" s="192" t="s">
        <v>1597</v>
      </c>
      <c r="AA48" s="530"/>
      <c r="AB48" s="480"/>
      <c r="AC48" s="476">
        <f t="shared" si="6"/>
        <v>0</v>
      </c>
      <c r="AD48" s="173"/>
      <c r="AE48" s="173"/>
      <c r="AF48" s="173"/>
      <c r="AG48" s="173"/>
    </row>
    <row r="49">
      <c r="A49" s="95"/>
      <c r="B49" s="513" t="s">
        <v>1617</v>
      </c>
      <c r="C49" s="31"/>
      <c r="D49" s="524"/>
      <c r="E49" s="513">
        <v>950632.0</v>
      </c>
      <c r="F49" s="30"/>
      <c r="G49" s="31"/>
      <c r="H49" s="513" t="s">
        <v>164</v>
      </c>
      <c r="I49" s="31"/>
      <c r="J49" s="515">
        <v>0.0</v>
      </c>
      <c r="K49" s="516">
        <v>3.0</v>
      </c>
      <c r="L49" s="31"/>
      <c r="M49" s="515" t="s">
        <v>1568</v>
      </c>
      <c r="N49" s="517" t="s">
        <v>1601</v>
      </c>
      <c r="O49" s="192" t="s">
        <v>1597</v>
      </c>
      <c r="P49" s="518" t="s">
        <v>59</v>
      </c>
      <c r="Q49" s="519">
        <v>2.0</v>
      </c>
      <c r="R49" s="476">
        <f t="shared" si="5"/>
        <v>-1</v>
      </c>
      <c r="S49" s="173"/>
      <c r="T49" s="173"/>
      <c r="U49" s="173"/>
      <c r="V49" s="173"/>
      <c r="W49" s="525"/>
      <c r="X49" s="515" t="s">
        <v>1607</v>
      </c>
      <c r="Y49" s="517" t="s">
        <v>1605</v>
      </c>
      <c r="Z49" s="192" t="s">
        <v>1597</v>
      </c>
      <c r="AA49" s="532">
        <v>45483.0</v>
      </c>
      <c r="AB49" s="519">
        <v>3.0</v>
      </c>
      <c r="AC49" s="476">
        <f t="shared" si="6"/>
        <v>3</v>
      </c>
      <c r="AD49" s="173"/>
      <c r="AE49" s="173"/>
      <c r="AF49" s="173"/>
      <c r="AG49" s="173"/>
    </row>
    <row r="50">
      <c r="A50" s="35"/>
      <c r="B50" s="513" t="s">
        <v>1617</v>
      </c>
      <c r="C50" s="31"/>
      <c r="D50" s="524"/>
      <c r="E50" s="513">
        <v>1750635.0</v>
      </c>
      <c r="F50" s="30"/>
      <c r="G50" s="31"/>
      <c r="H50" s="513" t="s">
        <v>974</v>
      </c>
      <c r="I50" s="31"/>
      <c r="J50" s="515">
        <v>1.0</v>
      </c>
      <c r="K50" s="516">
        <v>2.0</v>
      </c>
      <c r="L50" s="31"/>
      <c r="M50" s="515" t="s">
        <v>1620</v>
      </c>
      <c r="N50" s="517" t="s">
        <v>1601</v>
      </c>
      <c r="O50" s="192" t="s">
        <v>1597</v>
      </c>
      <c r="P50" s="518" t="s">
        <v>59</v>
      </c>
      <c r="Q50" s="519">
        <v>4.0</v>
      </c>
      <c r="R50" s="476">
        <f t="shared" si="5"/>
        <v>2</v>
      </c>
      <c r="S50" s="173"/>
      <c r="T50" s="173"/>
      <c r="U50" s="173"/>
      <c r="V50" s="173"/>
      <c r="W50" s="525"/>
      <c r="X50" s="515" t="s">
        <v>1608</v>
      </c>
      <c r="Y50" s="517" t="s">
        <v>1605</v>
      </c>
      <c r="Z50" s="192" t="s">
        <v>1597</v>
      </c>
      <c r="AA50" s="530"/>
      <c r="AB50" s="480"/>
      <c r="AC50" s="476">
        <f t="shared" si="6"/>
        <v>0</v>
      </c>
      <c r="AD50" s="173"/>
      <c r="AE50" s="173"/>
      <c r="AF50" s="173"/>
      <c r="AG50" s="173"/>
    </row>
    <row r="51">
      <c r="A51" s="527" t="s">
        <v>1621</v>
      </c>
      <c r="B51" s="494" t="s">
        <v>1247</v>
      </c>
      <c r="C51" s="31"/>
      <c r="D51" s="524"/>
      <c r="E51" s="509"/>
      <c r="F51" s="30"/>
      <c r="G51" s="31"/>
      <c r="H51" s="509"/>
      <c r="I51" s="31"/>
      <c r="J51" s="528"/>
      <c r="K51" s="509"/>
      <c r="L51" s="31"/>
      <c r="M51" s="528"/>
      <c r="N51" s="528"/>
      <c r="O51" s="191"/>
      <c r="P51" s="529"/>
      <c r="Q51" s="480"/>
      <c r="R51" s="476">
        <f t="shared" si="5"/>
        <v>0</v>
      </c>
      <c r="S51" s="173"/>
      <c r="T51" s="173"/>
      <c r="U51" s="173"/>
      <c r="V51" s="173"/>
      <c r="W51" s="525"/>
      <c r="X51" s="515" t="s">
        <v>1602</v>
      </c>
      <c r="Y51" s="517" t="s">
        <v>1610</v>
      </c>
      <c r="Z51" s="192" t="s">
        <v>1597</v>
      </c>
      <c r="AA51" s="530"/>
      <c r="AB51" s="480"/>
      <c r="AC51" s="476">
        <f t="shared" si="6"/>
        <v>0</v>
      </c>
      <c r="AD51" s="173"/>
      <c r="AE51" s="173"/>
      <c r="AF51" s="173"/>
      <c r="AG51" s="173"/>
    </row>
    <row r="52">
      <c r="A52" s="512"/>
      <c r="B52" s="513" t="s">
        <v>1622</v>
      </c>
      <c r="C52" s="31"/>
      <c r="D52" s="524"/>
      <c r="E52" s="513">
        <v>1750727.0</v>
      </c>
      <c r="F52" s="30"/>
      <c r="G52" s="31"/>
      <c r="H52" s="513" t="s">
        <v>1073</v>
      </c>
      <c r="I52" s="31"/>
      <c r="J52" s="515">
        <v>0.0</v>
      </c>
      <c r="K52" s="516">
        <v>9.0</v>
      </c>
      <c r="L52" s="31"/>
      <c r="M52" s="515" t="s">
        <v>1568</v>
      </c>
      <c r="N52" s="517" t="s">
        <v>1623</v>
      </c>
      <c r="O52" s="192" t="s">
        <v>1624</v>
      </c>
      <c r="P52" s="521">
        <v>45493.0</v>
      </c>
      <c r="Q52" s="519">
        <v>1.0</v>
      </c>
      <c r="R52" s="476">
        <f t="shared" si="5"/>
        <v>-8</v>
      </c>
      <c r="S52" s="173"/>
      <c r="T52" s="173"/>
      <c r="U52" s="173"/>
      <c r="V52" s="173"/>
      <c r="W52" s="525"/>
      <c r="X52" s="515" t="s">
        <v>1611</v>
      </c>
      <c r="Y52" s="517" t="s">
        <v>1596</v>
      </c>
      <c r="Z52" s="192" t="s">
        <v>1597</v>
      </c>
      <c r="AA52" s="521">
        <v>45491.0</v>
      </c>
      <c r="AB52" s="519">
        <v>5.0</v>
      </c>
      <c r="AC52" s="476">
        <f t="shared" si="6"/>
        <v>5</v>
      </c>
      <c r="AD52" s="173"/>
      <c r="AE52" s="173"/>
      <c r="AF52" s="173"/>
      <c r="AG52" s="173"/>
    </row>
    <row r="53">
      <c r="A53" s="512"/>
      <c r="B53" s="513" t="s">
        <v>1625</v>
      </c>
      <c r="C53" s="31"/>
      <c r="D53" s="524"/>
      <c r="E53" s="513">
        <v>550783.0</v>
      </c>
      <c r="F53" s="30"/>
      <c r="G53" s="31"/>
      <c r="H53" s="513" t="s">
        <v>193</v>
      </c>
      <c r="I53" s="31"/>
      <c r="J53" s="515">
        <v>0.0</v>
      </c>
      <c r="K53" s="516">
        <v>6.0</v>
      </c>
      <c r="L53" s="31"/>
      <c r="M53" s="515" t="s">
        <v>1626</v>
      </c>
      <c r="N53" s="517" t="s">
        <v>1627</v>
      </c>
      <c r="O53" s="192" t="s">
        <v>1624</v>
      </c>
      <c r="P53" s="521">
        <v>45484.0</v>
      </c>
      <c r="Q53" s="519">
        <v>6.0</v>
      </c>
      <c r="R53" s="476">
        <f t="shared" si="5"/>
        <v>0</v>
      </c>
      <c r="S53" s="173"/>
      <c r="T53" s="173"/>
      <c r="U53" s="173"/>
      <c r="V53" s="173"/>
      <c r="W53" s="525"/>
      <c r="X53" s="515" t="s">
        <v>1589</v>
      </c>
      <c r="Y53" s="517" t="s">
        <v>1596</v>
      </c>
      <c r="Z53" s="192" t="s">
        <v>1597</v>
      </c>
      <c r="AA53" s="521">
        <v>45480.0</v>
      </c>
      <c r="AB53" s="519">
        <v>8.0</v>
      </c>
      <c r="AC53" s="476">
        <f t="shared" si="6"/>
        <v>8</v>
      </c>
      <c r="AD53" s="173"/>
      <c r="AE53" s="173"/>
      <c r="AF53" s="173"/>
      <c r="AG53" s="173"/>
    </row>
    <row r="54">
      <c r="A54" s="512"/>
      <c r="B54" s="513" t="s">
        <v>1628</v>
      </c>
      <c r="C54" s="31"/>
      <c r="D54" s="524"/>
      <c r="E54" s="513">
        <v>1950804.0</v>
      </c>
      <c r="F54" s="30"/>
      <c r="G54" s="31"/>
      <c r="H54" s="513" t="s">
        <v>164</v>
      </c>
      <c r="I54" s="31"/>
      <c r="J54" s="515">
        <v>0.0</v>
      </c>
      <c r="K54" s="516">
        <v>6.0</v>
      </c>
      <c r="L54" s="31"/>
      <c r="M54" s="515" t="s">
        <v>1580</v>
      </c>
      <c r="N54" s="517" t="s">
        <v>1623</v>
      </c>
      <c r="O54" s="192" t="s">
        <v>1624</v>
      </c>
      <c r="P54" s="521">
        <v>45478.0</v>
      </c>
      <c r="Q54" s="519">
        <v>3.0</v>
      </c>
      <c r="R54" s="476">
        <f t="shared" si="5"/>
        <v>-3</v>
      </c>
      <c r="S54" s="173"/>
      <c r="T54" s="173"/>
      <c r="U54" s="173"/>
      <c r="V54" s="173"/>
      <c r="W54" s="525"/>
      <c r="X54" s="515" t="s">
        <v>1599</v>
      </c>
      <c r="Y54" s="517" t="s">
        <v>1596</v>
      </c>
      <c r="Z54" s="192" t="s">
        <v>1597</v>
      </c>
      <c r="AA54" s="521">
        <v>45495.0</v>
      </c>
      <c r="AB54" s="519">
        <v>8.0</v>
      </c>
      <c r="AC54" s="476">
        <f t="shared" si="6"/>
        <v>8</v>
      </c>
      <c r="AD54" s="173"/>
      <c r="AE54" s="173"/>
      <c r="AF54" s="173"/>
      <c r="AG54" s="173"/>
    </row>
    <row r="55">
      <c r="A55" s="512"/>
      <c r="B55" s="513" t="s">
        <v>1628</v>
      </c>
      <c r="C55" s="31"/>
      <c r="D55" s="524"/>
      <c r="E55" s="513">
        <v>250807.0</v>
      </c>
      <c r="F55" s="30"/>
      <c r="G55" s="31"/>
      <c r="H55" s="513" t="s">
        <v>88</v>
      </c>
      <c r="I55" s="31"/>
      <c r="J55" s="515">
        <v>0.0</v>
      </c>
      <c r="K55" s="509"/>
      <c r="L55" s="31"/>
      <c r="M55" s="515" t="s">
        <v>1629</v>
      </c>
      <c r="N55" s="517" t="s">
        <v>1623</v>
      </c>
      <c r="O55" s="192" t="s">
        <v>1624</v>
      </c>
      <c r="P55" s="521">
        <v>45483.0</v>
      </c>
      <c r="Q55" s="519">
        <v>4.0</v>
      </c>
      <c r="R55" s="476">
        <f t="shared" si="5"/>
        <v>4</v>
      </c>
      <c r="S55" s="173"/>
      <c r="T55" s="173"/>
      <c r="U55" s="173"/>
      <c r="V55" s="173"/>
      <c r="W55" s="525"/>
      <c r="X55" s="515" t="s">
        <v>1613</v>
      </c>
      <c r="Y55" s="517" t="s">
        <v>1610</v>
      </c>
      <c r="Z55" s="192" t="s">
        <v>1597</v>
      </c>
      <c r="AA55" s="521">
        <v>374211.0</v>
      </c>
      <c r="AB55" s="480"/>
      <c r="AC55" s="476">
        <f t="shared" si="6"/>
        <v>0</v>
      </c>
      <c r="AD55" s="173"/>
      <c r="AE55" s="173"/>
      <c r="AF55" s="173"/>
      <c r="AG55" s="173"/>
    </row>
    <row r="56">
      <c r="A56" s="512"/>
      <c r="B56" s="513" t="s">
        <v>1630</v>
      </c>
      <c r="C56" s="31"/>
      <c r="D56" s="524"/>
      <c r="E56" s="513">
        <v>2350877.0</v>
      </c>
      <c r="F56" s="30"/>
      <c r="G56" s="31"/>
      <c r="H56" s="513" t="s">
        <v>164</v>
      </c>
      <c r="I56" s="31"/>
      <c r="J56" s="515">
        <v>0.0</v>
      </c>
      <c r="K56" s="516">
        <v>9.0</v>
      </c>
      <c r="L56" s="31"/>
      <c r="M56" s="515" t="s">
        <v>1631</v>
      </c>
      <c r="N56" s="517" t="s">
        <v>1627</v>
      </c>
      <c r="O56" s="192" t="s">
        <v>1624</v>
      </c>
      <c r="P56" s="521">
        <v>45491.0</v>
      </c>
      <c r="Q56" s="519">
        <v>3.0</v>
      </c>
      <c r="R56" s="476">
        <f t="shared" si="5"/>
        <v>-6</v>
      </c>
      <c r="S56" s="173"/>
      <c r="T56" s="173"/>
      <c r="U56" s="173"/>
      <c r="V56" s="173"/>
      <c r="W56" s="525"/>
      <c r="X56" s="515" t="s">
        <v>1614</v>
      </c>
      <c r="Y56" s="517" t="s">
        <v>1610</v>
      </c>
      <c r="Z56" s="192" t="s">
        <v>1597</v>
      </c>
      <c r="AA56" s="518" t="s">
        <v>59</v>
      </c>
      <c r="AB56" s="480"/>
      <c r="AC56" s="476">
        <f t="shared" si="6"/>
        <v>0</v>
      </c>
      <c r="AD56" s="173"/>
      <c r="AE56" s="173"/>
      <c r="AF56" s="173"/>
      <c r="AG56" s="173"/>
    </row>
    <row r="57">
      <c r="A57" s="512"/>
      <c r="B57" s="513" t="s">
        <v>1630</v>
      </c>
      <c r="C57" s="31"/>
      <c r="D57" s="524"/>
      <c r="E57" s="513">
        <v>450881.0</v>
      </c>
      <c r="F57" s="30"/>
      <c r="G57" s="31"/>
      <c r="H57" s="513" t="s">
        <v>218</v>
      </c>
      <c r="I57" s="31"/>
      <c r="J57" s="515">
        <v>0.0</v>
      </c>
      <c r="K57" s="516">
        <v>5.0</v>
      </c>
      <c r="L57" s="31"/>
      <c r="M57" s="515" t="s">
        <v>1587</v>
      </c>
      <c r="N57" s="517" t="s">
        <v>1627</v>
      </c>
      <c r="O57" s="192" t="s">
        <v>1624</v>
      </c>
      <c r="P57" s="521">
        <v>45487.0</v>
      </c>
      <c r="Q57" s="519">
        <v>2.0</v>
      </c>
      <c r="R57" s="476">
        <f t="shared" si="5"/>
        <v>-3</v>
      </c>
      <c r="S57" s="173"/>
      <c r="T57" s="173"/>
      <c r="U57" s="173"/>
      <c r="V57" s="173"/>
      <c r="W57" s="525"/>
      <c r="X57" s="515" t="s">
        <v>1616</v>
      </c>
      <c r="Y57" s="517" t="s">
        <v>1610</v>
      </c>
      <c r="Z57" s="192" t="s">
        <v>1597</v>
      </c>
      <c r="AA57" s="518" t="s">
        <v>59</v>
      </c>
      <c r="AB57" s="480"/>
      <c r="AC57" s="476">
        <f t="shared" si="6"/>
        <v>0</v>
      </c>
      <c r="AD57" s="173"/>
      <c r="AE57" s="173"/>
      <c r="AF57" s="173"/>
      <c r="AG57" s="173"/>
    </row>
    <row r="58">
      <c r="A58" s="512"/>
      <c r="B58" s="513" t="s">
        <v>1630</v>
      </c>
      <c r="C58" s="31"/>
      <c r="D58" s="524"/>
      <c r="E58" s="513">
        <v>150888.0</v>
      </c>
      <c r="F58" s="30"/>
      <c r="G58" s="31"/>
      <c r="H58" s="513" t="s">
        <v>45</v>
      </c>
      <c r="I58" s="31"/>
      <c r="J58" s="515">
        <v>0.0</v>
      </c>
      <c r="K58" s="516">
        <v>8.0</v>
      </c>
      <c r="L58" s="31"/>
      <c r="M58" s="515" t="s">
        <v>1611</v>
      </c>
      <c r="N58" s="517" t="s">
        <v>1627</v>
      </c>
      <c r="O58" s="192" t="s">
        <v>1624</v>
      </c>
      <c r="P58" s="521">
        <v>45476.0</v>
      </c>
      <c r="Q58" s="519">
        <v>1.0</v>
      </c>
      <c r="R58" s="476">
        <f t="shared" si="5"/>
        <v>-7</v>
      </c>
      <c r="S58" s="173"/>
      <c r="T58" s="173"/>
      <c r="U58" s="173"/>
      <c r="V58" s="173"/>
      <c r="W58" s="525"/>
      <c r="X58" s="515" t="s">
        <v>1589</v>
      </c>
      <c r="Y58" s="517" t="s">
        <v>1610</v>
      </c>
      <c r="Z58" s="192" t="s">
        <v>1597</v>
      </c>
      <c r="AA58" s="518" t="s">
        <v>1585</v>
      </c>
      <c r="AB58" s="480"/>
      <c r="AC58" s="476">
        <f t="shared" si="6"/>
        <v>0</v>
      </c>
      <c r="AD58" s="173"/>
      <c r="AE58" s="173"/>
      <c r="AF58" s="173"/>
      <c r="AG58" s="173"/>
    </row>
    <row r="59">
      <c r="A59" s="512"/>
      <c r="B59" s="513" t="s">
        <v>1630</v>
      </c>
      <c r="C59" s="31"/>
      <c r="D59" s="524"/>
      <c r="E59" s="513">
        <v>1650910.0</v>
      </c>
      <c r="F59" s="30"/>
      <c r="G59" s="31"/>
      <c r="H59" s="513" t="s">
        <v>761</v>
      </c>
      <c r="I59" s="31"/>
      <c r="J59" s="515">
        <v>0.0</v>
      </c>
      <c r="K59" s="516">
        <v>8.0</v>
      </c>
      <c r="L59" s="31"/>
      <c r="M59" s="515" t="s">
        <v>1631</v>
      </c>
      <c r="N59" s="517" t="s">
        <v>1627</v>
      </c>
      <c r="O59" s="192" t="s">
        <v>1624</v>
      </c>
      <c r="P59" s="521">
        <v>45481.0</v>
      </c>
      <c r="Q59" s="519">
        <v>6.0</v>
      </c>
      <c r="R59" s="476">
        <f t="shared" si="5"/>
        <v>-2</v>
      </c>
      <c r="S59" s="173"/>
      <c r="T59" s="173"/>
      <c r="U59" s="173"/>
      <c r="V59" s="173"/>
      <c r="W59" s="525"/>
      <c r="X59" s="515" t="s">
        <v>1618</v>
      </c>
      <c r="Y59" s="517" t="s">
        <v>1601</v>
      </c>
      <c r="Z59" s="192" t="s">
        <v>1597</v>
      </c>
      <c r="AA59" s="518" t="s">
        <v>59</v>
      </c>
      <c r="AB59" s="519">
        <v>4.0</v>
      </c>
      <c r="AC59" s="476">
        <f t="shared" si="6"/>
        <v>4</v>
      </c>
      <c r="AD59" s="173"/>
      <c r="AE59" s="173"/>
      <c r="AF59" s="173"/>
      <c r="AG59" s="173"/>
    </row>
    <row r="60">
      <c r="A60" s="512"/>
      <c r="B60" s="513" t="s">
        <v>1632</v>
      </c>
      <c r="C60" s="31"/>
      <c r="D60" s="524"/>
      <c r="E60" s="513">
        <v>2450929.0</v>
      </c>
      <c r="F60" s="30"/>
      <c r="G60" s="31"/>
      <c r="H60" s="513" t="s">
        <v>178</v>
      </c>
      <c r="I60" s="31"/>
      <c r="J60" s="515">
        <v>2.0</v>
      </c>
      <c r="K60" s="516">
        <v>5.0</v>
      </c>
      <c r="L60" s="31"/>
      <c r="M60" s="515" t="s">
        <v>1583</v>
      </c>
      <c r="N60" s="517" t="s">
        <v>1627</v>
      </c>
      <c r="O60" s="192" t="s">
        <v>1624</v>
      </c>
      <c r="P60" s="521">
        <v>45489.0</v>
      </c>
      <c r="Q60" s="519">
        <v>4.0</v>
      </c>
      <c r="R60" s="476">
        <f t="shared" si="5"/>
        <v>-1</v>
      </c>
      <c r="S60" s="173"/>
      <c r="T60" s="173"/>
      <c r="U60" s="173"/>
      <c r="V60" s="173"/>
      <c r="W60" s="525"/>
      <c r="X60" s="515" t="s">
        <v>1619</v>
      </c>
      <c r="Y60" s="517" t="s">
        <v>1601</v>
      </c>
      <c r="Z60" s="192" t="s">
        <v>1597</v>
      </c>
      <c r="AA60" s="518" t="s">
        <v>59</v>
      </c>
      <c r="AB60" s="519">
        <v>3.0</v>
      </c>
      <c r="AC60" s="476">
        <f t="shared" si="6"/>
        <v>3</v>
      </c>
      <c r="AD60" s="173"/>
      <c r="AE60" s="173"/>
      <c r="AF60" s="173"/>
      <c r="AG60" s="173"/>
    </row>
    <row r="61">
      <c r="A61" s="512"/>
      <c r="B61" s="513" t="s">
        <v>1633</v>
      </c>
      <c r="C61" s="31"/>
      <c r="D61" s="524"/>
      <c r="E61" s="513">
        <v>1150954.0</v>
      </c>
      <c r="F61" s="30"/>
      <c r="G61" s="31"/>
      <c r="H61" s="513" t="s">
        <v>164</v>
      </c>
      <c r="I61" s="31"/>
      <c r="J61" s="515">
        <v>0.0</v>
      </c>
      <c r="K61" s="516">
        <v>1.0</v>
      </c>
      <c r="L61" s="31"/>
      <c r="M61" s="515" t="s">
        <v>1634</v>
      </c>
      <c r="N61" s="517" t="s">
        <v>1623</v>
      </c>
      <c r="O61" s="192" t="s">
        <v>1624</v>
      </c>
      <c r="P61" s="521">
        <v>45488.0</v>
      </c>
      <c r="Q61" s="519">
        <v>4.0</v>
      </c>
      <c r="R61" s="476">
        <f t="shared" si="5"/>
        <v>3</v>
      </c>
      <c r="S61" s="173"/>
      <c r="T61" s="173"/>
      <c r="U61" s="173"/>
      <c r="V61" s="173"/>
      <c r="W61" s="525"/>
      <c r="X61" s="515" t="s">
        <v>1568</v>
      </c>
      <c r="Y61" s="517" t="s">
        <v>1601</v>
      </c>
      <c r="Z61" s="192" t="s">
        <v>1597</v>
      </c>
      <c r="AA61" s="518" t="s">
        <v>59</v>
      </c>
      <c r="AB61" s="519">
        <v>2.0</v>
      </c>
      <c r="AC61" s="476">
        <f t="shared" si="6"/>
        <v>2</v>
      </c>
      <c r="AD61" s="173"/>
      <c r="AE61" s="173"/>
      <c r="AF61" s="173"/>
      <c r="AG61" s="173"/>
    </row>
    <row r="62">
      <c r="A62" s="512"/>
      <c r="B62" s="513" t="s">
        <v>1635</v>
      </c>
      <c r="C62" s="31"/>
      <c r="D62" s="524"/>
      <c r="E62" s="513">
        <v>750969.0</v>
      </c>
      <c r="F62" s="30"/>
      <c r="G62" s="31"/>
      <c r="H62" s="513" t="s">
        <v>164</v>
      </c>
      <c r="I62" s="31"/>
      <c r="J62" s="515">
        <v>0.0</v>
      </c>
      <c r="K62" s="516">
        <v>9.0</v>
      </c>
      <c r="L62" s="31"/>
      <c r="M62" s="515" t="s">
        <v>1636</v>
      </c>
      <c r="N62" s="517" t="s">
        <v>1623</v>
      </c>
      <c r="O62" s="192" t="s">
        <v>1624</v>
      </c>
      <c r="P62" s="521">
        <v>45489.0</v>
      </c>
      <c r="Q62" s="519">
        <v>5.0</v>
      </c>
      <c r="R62" s="476">
        <f t="shared" si="5"/>
        <v>-4</v>
      </c>
      <c r="S62" s="173"/>
      <c r="T62" s="173"/>
      <c r="U62" s="173"/>
      <c r="V62" s="173"/>
      <c r="W62" s="525"/>
      <c r="X62" s="515" t="s">
        <v>1620</v>
      </c>
      <c r="Y62" s="517" t="s">
        <v>1601</v>
      </c>
      <c r="Z62" s="192" t="s">
        <v>1597</v>
      </c>
      <c r="AA62" s="518" t="s">
        <v>59</v>
      </c>
      <c r="AB62" s="519">
        <v>4.0</v>
      </c>
      <c r="AC62" s="476">
        <f t="shared" si="6"/>
        <v>4</v>
      </c>
      <c r="AD62" s="173"/>
      <c r="AE62" s="173"/>
      <c r="AF62" s="173"/>
      <c r="AG62" s="173"/>
    </row>
    <row r="63">
      <c r="A63" s="512"/>
      <c r="B63" s="513" t="s">
        <v>1635</v>
      </c>
      <c r="C63" s="31"/>
      <c r="D63" s="514"/>
      <c r="E63" s="513">
        <v>950997.0</v>
      </c>
      <c r="F63" s="30"/>
      <c r="G63" s="31"/>
      <c r="H63" s="513" t="s">
        <v>1200</v>
      </c>
      <c r="I63" s="31"/>
      <c r="J63" s="515">
        <v>0.0</v>
      </c>
      <c r="K63" s="516">
        <v>4.0</v>
      </c>
      <c r="L63" s="31"/>
      <c r="M63" s="515" t="s">
        <v>1587</v>
      </c>
      <c r="N63" s="517" t="s">
        <v>1623</v>
      </c>
      <c r="O63" s="192" t="s">
        <v>1624</v>
      </c>
      <c r="P63" s="521">
        <v>45490.0</v>
      </c>
      <c r="Q63" s="519">
        <v>4.0</v>
      </c>
      <c r="R63" s="476">
        <f t="shared" si="5"/>
        <v>0</v>
      </c>
      <c r="S63" s="173"/>
      <c r="T63" s="173"/>
      <c r="U63" s="173"/>
      <c r="V63" s="173"/>
      <c r="W63" s="524"/>
      <c r="X63" s="528"/>
      <c r="Y63" s="528"/>
      <c r="Z63" s="191"/>
      <c r="AA63" s="529"/>
      <c r="AB63" s="480"/>
      <c r="AC63" s="476">
        <f t="shared" si="6"/>
        <v>0</v>
      </c>
      <c r="AD63" s="173"/>
      <c r="AE63" s="173"/>
      <c r="AF63" s="173"/>
      <c r="AG63" s="173"/>
    </row>
    <row r="64">
      <c r="A64" s="527" t="s">
        <v>1637</v>
      </c>
      <c r="B64" s="494" t="s">
        <v>425</v>
      </c>
      <c r="C64" s="31"/>
      <c r="D64" s="524"/>
      <c r="E64" s="509"/>
      <c r="F64" s="30"/>
      <c r="G64" s="31"/>
      <c r="H64" s="509"/>
      <c r="I64" s="31"/>
      <c r="J64" s="528"/>
      <c r="K64" s="509"/>
      <c r="L64" s="31"/>
      <c r="M64" s="528"/>
      <c r="N64" s="528"/>
      <c r="O64" s="191"/>
      <c r="P64" s="529"/>
      <c r="Q64" s="480"/>
      <c r="R64" s="476">
        <f t="shared" si="5"/>
        <v>0</v>
      </c>
      <c r="S64" s="173"/>
      <c r="T64" s="173"/>
      <c r="U64" s="173"/>
      <c r="V64" s="173"/>
      <c r="W64" s="525"/>
      <c r="X64" s="515" t="s">
        <v>1568</v>
      </c>
      <c r="Y64" s="517" t="s">
        <v>1623</v>
      </c>
      <c r="Z64" s="192" t="s">
        <v>1624</v>
      </c>
      <c r="AA64" s="521">
        <v>45493.0</v>
      </c>
      <c r="AB64" s="519">
        <v>1.0</v>
      </c>
      <c r="AC64" s="476">
        <f t="shared" si="6"/>
        <v>1</v>
      </c>
      <c r="AD64" s="173"/>
      <c r="AE64" s="173"/>
      <c r="AF64" s="173"/>
      <c r="AG64" s="173"/>
    </row>
    <row r="65">
      <c r="A65" s="512"/>
      <c r="B65" s="513" t="s">
        <v>1638</v>
      </c>
      <c r="C65" s="31"/>
      <c r="D65" s="514"/>
      <c r="E65" s="513">
        <v>1351074.0</v>
      </c>
      <c r="F65" s="30"/>
      <c r="G65" s="31"/>
      <c r="H65" s="513" t="s">
        <v>193</v>
      </c>
      <c r="I65" s="31"/>
      <c r="J65" s="515">
        <v>2.0</v>
      </c>
      <c r="K65" s="516">
        <v>4.0</v>
      </c>
      <c r="L65" s="31"/>
      <c r="M65" s="515" t="s">
        <v>1571</v>
      </c>
      <c r="N65" s="517" t="s">
        <v>1639</v>
      </c>
      <c r="O65" s="192" t="s">
        <v>1624</v>
      </c>
      <c r="P65" s="518" t="s">
        <v>59</v>
      </c>
      <c r="Q65" s="519">
        <v>5.0</v>
      </c>
      <c r="R65" s="476">
        <f t="shared" si="5"/>
        <v>1</v>
      </c>
      <c r="S65" s="173"/>
      <c r="T65" s="173"/>
      <c r="U65" s="173"/>
      <c r="V65" s="173"/>
      <c r="W65" s="525"/>
      <c r="X65" s="515" t="s">
        <v>1626</v>
      </c>
      <c r="Y65" s="517" t="s">
        <v>1627</v>
      </c>
      <c r="Z65" s="192" t="s">
        <v>1624</v>
      </c>
      <c r="AA65" s="521">
        <v>45484.0</v>
      </c>
      <c r="AB65" s="519">
        <v>6.0</v>
      </c>
      <c r="AC65" s="476">
        <f t="shared" si="6"/>
        <v>6</v>
      </c>
      <c r="AD65" s="173"/>
      <c r="AE65" s="173"/>
      <c r="AF65" s="173"/>
      <c r="AG65" s="173"/>
    </row>
    <row r="66">
      <c r="A66" s="512"/>
      <c r="B66" s="513" t="s">
        <v>1638</v>
      </c>
      <c r="C66" s="31"/>
      <c r="D66" s="514"/>
      <c r="E66" s="513">
        <v>2551075.0</v>
      </c>
      <c r="F66" s="30"/>
      <c r="G66" s="31"/>
      <c r="H66" s="513" t="s">
        <v>362</v>
      </c>
      <c r="I66" s="31"/>
      <c r="J66" s="515">
        <v>0.0</v>
      </c>
      <c r="K66" s="516">
        <v>3.0</v>
      </c>
      <c r="L66" s="31"/>
      <c r="M66" s="515" t="s">
        <v>1640</v>
      </c>
      <c r="N66" s="517" t="s">
        <v>1639</v>
      </c>
      <c r="O66" s="192" t="s">
        <v>1624</v>
      </c>
      <c r="P66" s="518" t="s">
        <v>59</v>
      </c>
      <c r="Q66" s="519">
        <v>6.0</v>
      </c>
      <c r="R66" s="476">
        <f t="shared" si="5"/>
        <v>3</v>
      </c>
      <c r="S66" s="173"/>
      <c r="T66" s="173"/>
      <c r="U66" s="173"/>
      <c r="V66" s="173"/>
      <c r="W66" s="525"/>
      <c r="X66" s="515" t="s">
        <v>1580</v>
      </c>
      <c r="Y66" s="517" t="s">
        <v>1623</v>
      </c>
      <c r="Z66" s="192" t="s">
        <v>1624</v>
      </c>
      <c r="AA66" s="521">
        <v>45478.0</v>
      </c>
      <c r="AB66" s="519">
        <v>3.0</v>
      </c>
      <c r="AC66" s="476">
        <f t="shared" si="6"/>
        <v>3</v>
      </c>
      <c r="AD66" s="173"/>
      <c r="AE66" s="173"/>
      <c r="AF66" s="173"/>
      <c r="AG66" s="173"/>
    </row>
    <row r="67">
      <c r="A67" s="512"/>
      <c r="B67" s="513" t="s">
        <v>1638</v>
      </c>
      <c r="C67" s="31"/>
      <c r="D67" s="514"/>
      <c r="E67" s="513">
        <v>1551077.0</v>
      </c>
      <c r="F67" s="30"/>
      <c r="G67" s="31"/>
      <c r="H67" s="513" t="s">
        <v>245</v>
      </c>
      <c r="I67" s="31"/>
      <c r="J67" s="515">
        <v>0.0</v>
      </c>
      <c r="K67" s="516">
        <v>3.0</v>
      </c>
      <c r="L67" s="31"/>
      <c r="M67" s="515" t="s">
        <v>1641</v>
      </c>
      <c r="N67" s="517" t="s">
        <v>1639</v>
      </c>
      <c r="O67" s="192" t="s">
        <v>1624</v>
      </c>
      <c r="P67" s="518" t="s">
        <v>59</v>
      </c>
      <c r="Q67" s="519">
        <v>3.0</v>
      </c>
      <c r="R67" s="476">
        <f t="shared" si="5"/>
        <v>0</v>
      </c>
      <c r="S67" s="173"/>
      <c r="T67" s="173"/>
      <c r="U67" s="173"/>
      <c r="V67" s="173"/>
      <c r="W67" s="524"/>
      <c r="X67" s="515" t="s">
        <v>1629</v>
      </c>
      <c r="Y67" s="517" t="s">
        <v>1623</v>
      </c>
      <c r="Z67" s="192" t="s">
        <v>1624</v>
      </c>
      <c r="AA67" s="521">
        <v>45483.0</v>
      </c>
      <c r="AB67" s="519">
        <v>4.0</v>
      </c>
      <c r="AC67" s="476">
        <f t="shared" si="6"/>
        <v>4</v>
      </c>
      <c r="AD67" s="173"/>
      <c r="AE67" s="173"/>
      <c r="AF67" s="173"/>
      <c r="AG67" s="173"/>
    </row>
    <row r="68">
      <c r="A68" s="512"/>
      <c r="B68" s="513" t="s">
        <v>1638</v>
      </c>
      <c r="C68" s="31"/>
      <c r="D68" s="514"/>
      <c r="E68" s="513">
        <v>551098.0</v>
      </c>
      <c r="F68" s="30"/>
      <c r="G68" s="31"/>
      <c r="H68" s="513" t="s">
        <v>761</v>
      </c>
      <c r="I68" s="31"/>
      <c r="J68" s="515">
        <v>0.0</v>
      </c>
      <c r="K68" s="516">
        <v>26.0</v>
      </c>
      <c r="L68" s="31"/>
      <c r="M68" s="515" t="s">
        <v>1581</v>
      </c>
      <c r="N68" s="517" t="s">
        <v>1639</v>
      </c>
      <c r="O68" s="192" t="s">
        <v>1624</v>
      </c>
      <c r="P68" s="518" t="s">
        <v>59</v>
      </c>
      <c r="Q68" s="519">
        <v>15.0</v>
      </c>
      <c r="R68" s="476">
        <f t="shared" si="5"/>
        <v>-11</v>
      </c>
      <c r="S68" s="173"/>
      <c r="T68" s="173"/>
      <c r="U68" s="173"/>
      <c r="V68" s="173"/>
      <c r="W68" s="525"/>
      <c r="X68" s="515" t="s">
        <v>1631</v>
      </c>
      <c r="Y68" s="517" t="s">
        <v>1627</v>
      </c>
      <c r="Z68" s="192" t="s">
        <v>1624</v>
      </c>
      <c r="AA68" s="521">
        <v>45491.0</v>
      </c>
      <c r="AB68" s="519">
        <v>3.0</v>
      </c>
      <c r="AC68" s="476">
        <f t="shared" si="6"/>
        <v>3</v>
      </c>
      <c r="AD68" s="173"/>
      <c r="AE68" s="173"/>
      <c r="AF68" s="173"/>
      <c r="AG68" s="173"/>
    </row>
    <row r="69">
      <c r="A69" s="512"/>
      <c r="B69" s="513" t="s">
        <v>1642</v>
      </c>
      <c r="C69" s="31"/>
      <c r="D69" s="514"/>
      <c r="E69" s="513">
        <v>251107.0</v>
      </c>
      <c r="F69" s="30"/>
      <c r="G69" s="31"/>
      <c r="H69" s="513" t="s">
        <v>218</v>
      </c>
      <c r="I69" s="31"/>
      <c r="J69" s="515">
        <v>0.0</v>
      </c>
      <c r="K69" s="516">
        <v>5.0</v>
      </c>
      <c r="L69" s="31"/>
      <c r="M69" s="515" t="s">
        <v>1619</v>
      </c>
      <c r="N69" s="517" t="s">
        <v>1643</v>
      </c>
      <c r="O69" s="192" t="s">
        <v>1624</v>
      </c>
      <c r="P69" s="521">
        <v>45482.0</v>
      </c>
      <c r="Q69" s="519">
        <v>27.0</v>
      </c>
      <c r="R69" s="476">
        <f t="shared" si="5"/>
        <v>22</v>
      </c>
      <c r="S69" s="173"/>
      <c r="T69" s="173"/>
      <c r="U69" s="173"/>
      <c r="V69" s="173"/>
      <c r="W69" s="525"/>
      <c r="X69" s="515" t="s">
        <v>1587</v>
      </c>
      <c r="Y69" s="517" t="s">
        <v>1627</v>
      </c>
      <c r="Z69" s="192" t="s">
        <v>1624</v>
      </c>
      <c r="AA69" s="521">
        <v>45487.0</v>
      </c>
      <c r="AB69" s="519">
        <v>2.0</v>
      </c>
      <c r="AC69" s="476">
        <f t="shared" si="6"/>
        <v>2</v>
      </c>
      <c r="AD69" s="173"/>
      <c r="AE69" s="173"/>
      <c r="AF69" s="173"/>
      <c r="AG69" s="173"/>
    </row>
    <row r="70">
      <c r="A70" s="512"/>
      <c r="B70" s="513" t="s">
        <v>1642</v>
      </c>
      <c r="C70" s="31"/>
      <c r="D70" s="514"/>
      <c r="E70" s="513">
        <v>551122.0</v>
      </c>
      <c r="F70" s="30"/>
      <c r="G70" s="31"/>
      <c r="H70" s="513" t="s">
        <v>377</v>
      </c>
      <c r="I70" s="31"/>
      <c r="J70" s="515">
        <v>0.0</v>
      </c>
      <c r="K70" s="516">
        <v>31.0</v>
      </c>
      <c r="L70" s="31"/>
      <c r="M70" s="515" t="s">
        <v>1644</v>
      </c>
      <c r="N70" s="517" t="s">
        <v>1643</v>
      </c>
      <c r="O70" s="192" t="s">
        <v>1624</v>
      </c>
      <c r="P70" s="521">
        <v>45478.0</v>
      </c>
      <c r="Q70" s="519">
        <v>11.0</v>
      </c>
      <c r="R70" s="476">
        <f t="shared" si="5"/>
        <v>-20</v>
      </c>
      <c r="S70" s="173"/>
      <c r="T70" s="173"/>
      <c r="U70" s="173"/>
      <c r="V70" s="173"/>
      <c r="W70" s="525"/>
      <c r="X70" s="515" t="s">
        <v>1611</v>
      </c>
      <c r="Y70" s="517" t="s">
        <v>1627</v>
      </c>
      <c r="Z70" s="192" t="s">
        <v>1624</v>
      </c>
      <c r="AA70" s="521">
        <v>45476.0</v>
      </c>
      <c r="AB70" s="519">
        <v>1.0</v>
      </c>
      <c r="AC70" s="476">
        <f t="shared" si="6"/>
        <v>1</v>
      </c>
      <c r="AD70" s="173"/>
      <c r="AE70" s="173"/>
      <c r="AF70" s="173"/>
      <c r="AG70" s="173"/>
    </row>
    <row r="71">
      <c r="A71" s="512"/>
      <c r="B71" s="513" t="s">
        <v>1645</v>
      </c>
      <c r="C71" s="31"/>
      <c r="D71" s="514"/>
      <c r="E71" s="513">
        <v>2251128.0</v>
      </c>
      <c r="F71" s="30"/>
      <c r="G71" s="31"/>
      <c r="H71" s="513" t="s">
        <v>63</v>
      </c>
      <c r="I71" s="31"/>
      <c r="J71" s="515">
        <v>0.0</v>
      </c>
      <c r="K71" s="516">
        <v>5.0</v>
      </c>
      <c r="L71" s="31"/>
      <c r="M71" s="515" t="s">
        <v>1646</v>
      </c>
      <c r="N71" s="517" t="s">
        <v>1643</v>
      </c>
      <c r="O71" s="192" t="s">
        <v>1624</v>
      </c>
      <c r="P71" s="521">
        <v>45486.0</v>
      </c>
      <c r="Q71" s="519">
        <v>16.0</v>
      </c>
      <c r="R71" s="476">
        <f t="shared" si="5"/>
        <v>11</v>
      </c>
      <c r="S71" s="173"/>
      <c r="T71" s="173"/>
      <c r="U71" s="173"/>
      <c r="V71" s="173"/>
      <c r="W71" s="525"/>
      <c r="X71" s="515" t="s">
        <v>1631</v>
      </c>
      <c r="Y71" s="517" t="s">
        <v>1627</v>
      </c>
      <c r="Z71" s="192" t="s">
        <v>1624</v>
      </c>
      <c r="AA71" s="521">
        <v>45481.0</v>
      </c>
      <c r="AB71" s="519">
        <v>6.0</v>
      </c>
      <c r="AC71" s="476">
        <f t="shared" si="6"/>
        <v>6</v>
      </c>
      <c r="AD71" s="173"/>
      <c r="AE71" s="173"/>
      <c r="AF71" s="173"/>
      <c r="AG71" s="173"/>
    </row>
    <row r="72">
      <c r="A72" s="512"/>
      <c r="B72" s="513" t="s">
        <v>1645</v>
      </c>
      <c r="C72" s="31"/>
      <c r="D72" s="514"/>
      <c r="E72" s="513">
        <v>1951132.0</v>
      </c>
      <c r="F72" s="30"/>
      <c r="G72" s="31"/>
      <c r="H72" s="513" t="s">
        <v>148</v>
      </c>
      <c r="I72" s="31"/>
      <c r="J72" s="515">
        <v>0.0</v>
      </c>
      <c r="K72" s="516">
        <v>15.0</v>
      </c>
      <c r="L72" s="31"/>
      <c r="M72" s="515" t="s">
        <v>1647</v>
      </c>
      <c r="N72" s="517" t="s">
        <v>1643</v>
      </c>
      <c r="O72" s="192" t="s">
        <v>1624</v>
      </c>
      <c r="P72" s="521">
        <v>45484.0</v>
      </c>
      <c r="Q72" s="519">
        <v>10.0</v>
      </c>
      <c r="R72" s="476">
        <f t="shared" si="5"/>
        <v>-5</v>
      </c>
      <c r="S72" s="173"/>
      <c r="T72" s="173"/>
      <c r="U72" s="173"/>
      <c r="V72" s="173"/>
      <c r="W72" s="525"/>
      <c r="X72" s="515" t="s">
        <v>1583</v>
      </c>
      <c r="Y72" s="517" t="s">
        <v>1627</v>
      </c>
      <c r="Z72" s="192" t="s">
        <v>1624</v>
      </c>
      <c r="AA72" s="521">
        <v>45489.0</v>
      </c>
      <c r="AB72" s="519">
        <v>4.0</v>
      </c>
      <c r="AC72" s="476">
        <f t="shared" si="6"/>
        <v>4</v>
      </c>
      <c r="AD72" s="173"/>
      <c r="AE72" s="173"/>
      <c r="AF72" s="173"/>
      <c r="AG72" s="173"/>
    </row>
    <row r="73">
      <c r="A73" s="512"/>
      <c r="B73" s="513" t="s">
        <v>1648</v>
      </c>
      <c r="C73" s="31"/>
      <c r="D73" s="514"/>
      <c r="E73" s="513">
        <v>1451163.0</v>
      </c>
      <c r="F73" s="30"/>
      <c r="G73" s="31"/>
      <c r="H73" s="513" t="s">
        <v>189</v>
      </c>
      <c r="I73" s="31"/>
      <c r="J73" s="515">
        <v>0.0</v>
      </c>
      <c r="K73" s="516">
        <v>3.0</v>
      </c>
      <c r="L73" s="31"/>
      <c r="M73" s="515" t="s">
        <v>1593</v>
      </c>
      <c r="N73" s="517" t="s">
        <v>1649</v>
      </c>
      <c r="O73" s="192" t="s">
        <v>1650</v>
      </c>
      <c r="P73" s="521">
        <v>45478.0</v>
      </c>
      <c r="Q73" s="519">
        <v>2.0</v>
      </c>
      <c r="R73" s="476">
        <f t="shared" si="5"/>
        <v>-1</v>
      </c>
      <c r="S73" s="173"/>
      <c r="T73" s="173"/>
      <c r="U73" s="173"/>
      <c r="V73" s="173"/>
      <c r="W73" s="525"/>
      <c r="X73" s="515" t="s">
        <v>1634</v>
      </c>
      <c r="Y73" s="517" t="s">
        <v>1623</v>
      </c>
      <c r="Z73" s="192" t="s">
        <v>1624</v>
      </c>
      <c r="AA73" s="521">
        <v>45488.0</v>
      </c>
      <c r="AB73" s="519">
        <v>4.0</v>
      </c>
      <c r="AC73" s="476">
        <f t="shared" si="6"/>
        <v>4</v>
      </c>
      <c r="AD73" s="173"/>
      <c r="AE73" s="173"/>
      <c r="AF73" s="173"/>
      <c r="AG73" s="173"/>
    </row>
    <row r="74">
      <c r="A74" s="512"/>
      <c r="B74" s="513" t="s">
        <v>1648</v>
      </c>
      <c r="C74" s="31"/>
      <c r="D74" s="514"/>
      <c r="E74" s="513">
        <v>751191.0</v>
      </c>
      <c r="F74" s="30"/>
      <c r="G74" s="31"/>
      <c r="H74" s="513" t="s">
        <v>156</v>
      </c>
      <c r="I74" s="31"/>
      <c r="J74" s="515">
        <v>0.0</v>
      </c>
      <c r="K74" s="516">
        <v>7.0</v>
      </c>
      <c r="L74" s="31"/>
      <c r="M74" s="515" t="s">
        <v>1651</v>
      </c>
      <c r="N74" s="517" t="s">
        <v>1649</v>
      </c>
      <c r="O74" s="192" t="s">
        <v>1650</v>
      </c>
      <c r="P74" s="521">
        <v>45485.0</v>
      </c>
      <c r="Q74" s="519">
        <v>3.0</v>
      </c>
      <c r="R74" s="476">
        <f t="shared" si="5"/>
        <v>-4</v>
      </c>
      <c r="S74" s="173"/>
      <c r="T74" s="173"/>
      <c r="U74" s="173"/>
      <c r="V74" s="173"/>
      <c r="W74" s="525"/>
      <c r="X74" s="515" t="s">
        <v>1636</v>
      </c>
      <c r="Y74" s="517" t="s">
        <v>1623</v>
      </c>
      <c r="Z74" s="192" t="s">
        <v>1624</v>
      </c>
      <c r="AA74" s="521">
        <v>45489.0</v>
      </c>
      <c r="AB74" s="519">
        <v>5.0</v>
      </c>
      <c r="AC74" s="476">
        <f t="shared" si="6"/>
        <v>5</v>
      </c>
      <c r="AD74" s="173"/>
      <c r="AE74" s="173"/>
      <c r="AF74" s="173"/>
      <c r="AG74" s="173"/>
    </row>
    <row r="75">
      <c r="A75" s="512"/>
      <c r="B75" s="513" t="s">
        <v>1648</v>
      </c>
      <c r="C75" s="31"/>
      <c r="D75" s="514"/>
      <c r="E75" s="513">
        <v>851198.0</v>
      </c>
      <c r="F75" s="30"/>
      <c r="G75" s="31"/>
      <c r="H75" s="513" t="s">
        <v>56</v>
      </c>
      <c r="I75" s="31"/>
      <c r="J75" s="515">
        <v>0.0</v>
      </c>
      <c r="K75" s="516">
        <v>9.0</v>
      </c>
      <c r="L75" s="31"/>
      <c r="M75" s="515" t="s">
        <v>1652</v>
      </c>
      <c r="N75" s="517" t="s">
        <v>1649</v>
      </c>
      <c r="O75" s="192" t="s">
        <v>1650</v>
      </c>
      <c r="P75" s="530"/>
      <c r="Q75" s="480"/>
      <c r="R75" s="476">
        <f t="shared" si="5"/>
        <v>-9</v>
      </c>
      <c r="S75" s="173"/>
      <c r="T75" s="173"/>
      <c r="U75" s="173"/>
      <c r="V75" s="173"/>
      <c r="W75" s="525"/>
      <c r="X75" s="515" t="s">
        <v>1587</v>
      </c>
      <c r="Y75" s="517" t="s">
        <v>1623</v>
      </c>
      <c r="Z75" s="192" t="s">
        <v>1624</v>
      </c>
      <c r="AA75" s="521">
        <v>45490.0</v>
      </c>
      <c r="AB75" s="519">
        <v>4.0</v>
      </c>
      <c r="AC75" s="476">
        <f t="shared" si="6"/>
        <v>4</v>
      </c>
      <c r="AD75" s="173"/>
      <c r="AE75" s="173"/>
      <c r="AF75" s="173"/>
      <c r="AG75" s="173"/>
    </row>
    <row r="76">
      <c r="A76" s="512"/>
      <c r="B76" s="513" t="s">
        <v>1648</v>
      </c>
      <c r="C76" s="31"/>
      <c r="D76" s="514"/>
      <c r="E76" s="513">
        <v>2251201.0</v>
      </c>
      <c r="F76" s="30"/>
      <c r="G76" s="31"/>
      <c r="H76" s="513" t="s">
        <v>761</v>
      </c>
      <c r="I76" s="31"/>
      <c r="J76" s="515">
        <v>0.0</v>
      </c>
      <c r="K76" s="516">
        <v>10.0</v>
      </c>
      <c r="L76" s="31"/>
      <c r="M76" s="515" t="s">
        <v>1653</v>
      </c>
      <c r="N76" s="517" t="s">
        <v>1649</v>
      </c>
      <c r="O76" s="192" t="s">
        <v>1650</v>
      </c>
      <c r="P76" s="530"/>
      <c r="Q76" s="480"/>
      <c r="R76" s="476">
        <f t="shared" si="5"/>
        <v>-10</v>
      </c>
      <c r="S76" s="173"/>
      <c r="T76" s="173"/>
      <c r="U76" s="173"/>
      <c r="V76" s="173"/>
      <c r="W76" s="524"/>
      <c r="X76" s="528"/>
      <c r="Y76" s="528"/>
      <c r="Z76" s="191"/>
      <c r="AA76" s="529"/>
      <c r="AB76" s="480"/>
      <c r="AC76" s="476">
        <f t="shared" si="6"/>
        <v>0</v>
      </c>
      <c r="AD76" s="173"/>
      <c r="AE76" s="173"/>
      <c r="AF76" s="173"/>
      <c r="AG76" s="173"/>
    </row>
    <row r="77">
      <c r="A77" s="512"/>
      <c r="B77" s="513" t="s">
        <v>1648</v>
      </c>
      <c r="C77" s="31"/>
      <c r="D77" s="514"/>
      <c r="E77" s="513">
        <v>151215.0</v>
      </c>
      <c r="F77" s="30"/>
      <c r="G77" s="31"/>
      <c r="H77" s="513" t="s">
        <v>328</v>
      </c>
      <c r="I77" s="31"/>
      <c r="J77" s="515">
        <v>0.0</v>
      </c>
      <c r="K77" s="516">
        <v>3.0</v>
      </c>
      <c r="L77" s="31"/>
      <c r="M77" s="515" t="s">
        <v>1626</v>
      </c>
      <c r="N77" s="517" t="s">
        <v>1649</v>
      </c>
      <c r="O77" s="192" t="s">
        <v>1650</v>
      </c>
      <c r="P77" s="521">
        <v>45485.0</v>
      </c>
      <c r="Q77" s="519">
        <v>6.0</v>
      </c>
      <c r="R77" s="476">
        <f t="shared" si="5"/>
        <v>3</v>
      </c>
      <c r="S77" s="173"/>
      <c r="T77" s="173"/>
      <c r="U77" s="173"/>
      <c r="V77" s="173"/>
      <c r="W77" s="525"/>
      <c r="X77" s="515" t="s">
        <v>1571</v>
      </c>
      <c r="Y77" s="517" t="s">
        <v>1639</v>
      </c>
      <c r="Z77" s="192" t="s">
        <v>1624</v>
      </c>
      <c r="AA77" s="518" t="s">
        <v>59</v>
      </c>
      <c r="AB77" s="519">
        <v>5.0</v>
      </c>
      <c r="AC77" s="476">
        <f t="shared" si="6"/>
        <v>5</v>
      </c>
      <c r="AD77" s="173"/>
      <c r="AE77" s="173"/>
      <c r="AF77" s="173"/>
      <c r="AG77" s="173"/>
    </row>
    <row r="78">
      <c r="A78" s="512"/>
      <c r="B78" s="533" t="s">
        <v>1654</v>
      </c>
      <c r="C78" s="31"/>
      <c r="D78" s="514"/>
      <c r="E78" s="509"/>
      <c r="F78" s="30"/>
      <c r="G78" s="31"/>
      <c r="H78" s="513" t="s">
        <v>164</v>
      </c>
      <c r="I78" s="31"/>
      <c r="J78" s="528"/>
      <c r="K78" s="516">
        <v>13.0</v>
      </c>
      <c r="L78" s="31"/>
      <c r="M78" s="515" t="s">
        <v>1653</v>
      </c>
      <c r="N78" s="517" t="s">
        <v>1655</v>
      </c>
      <c r="O78" s="192" t="s">
        <v>1650</v>
      </c>
      <c r="P78" s="521">
        <v>45480.0</v>
      </c>
      <c r="Q78" s="519">
        <v>2.0</v>
      </c>
      <c r="R78" s="476">
        <f t="shared" si="5"/>
        <v>-11</v>
      </c>
      <c r="S78" s="173"/>
      <c r="T78" s="173"/>
      <c r="U78" s="173"/>
      <c r="V78" s="173"/>
      <c r="W78" s="525"/>
      <c r="X78" s="515" t="s">
        <v>1640</v>
      </c>
      <c r="Y78" s="517" t="s">
        <v>1639</v>
      </c>
      <c r="Z78" s="192" t="s">
        <v>1624</v>
      </c>
      <c r="AA78" s="518" t="s">
        <v>59</v>
      </c>
      <c r="AB78" s="519">
        <v>6.0</v>
      </c>
      <c r="AC78" s="476">
        <f t="shared" si="6"/>
        <v>6</v>
      </c>
      <c r="AD78" s="173"/>
      <c r="AE78" s="173"/>
      <c r="AF78" s="173"/>
      <c r="AG78" s="173"/>
    </row>
    <row r="79">
      <c r="A79" s="512"/>
      <c r="B79" s="513" t="s">
        <v>1654</v>
      </c>
      <c r="C79" s="31"/>
      <c r="D79" s="514"/>
      <c r="E79" s="513">
        <v>551236.0</v>
      </c>
      <c r="F79" s="30"/>
      <c r="G79" s="31"/>
      <c r="H79" s="513" t="s">
        <v>116</v>
      </c>
      <c r="I79" s="31"/>
      <c r="J79" s="515">
        <v>0.0</v>
      </c>
      <c r="K79" s="516">
        <v>8.0</v>
      </c>
      <c r="L79" s="31"/>
      <c r="M79" s="515" t="s">
        <v>1570</v>
      </c>
      <c r="N79" s="517" t="s">
        <v>1655</v>
      </c>
      <c r="O79" s="192" t="s">
        <v>1650</v>
      </c>
      <c r="P79" s="521">
        <v>45485.0</v>
      </c>
      <c r="Q79" s="519">
        <v>8.0</v>
      </c>
      <c r="R79" s="476">
        <f t="shared" si="5"/>
        <v>0</v>
      </c>
      <c r="S79" s="173"/>
      <c r="T79" s="173"/>
      <c r="U79" s="173"/>
      <c r="V79" s="173"/>
      <c r="W79" s="525"/>
      <c r="X79" s="515" t="s">
        <v>1641</v>
      </c>
      <c r="Y79" s="517" t="s">
        <v>1639</v>
      </c>
      <c r="Z79" s="192" t="s">
        <v>1624</v>
      </c>
      <c r="AA79" s="518" t="s">
        <v>59</v>
      </c>
      <c r="AB79" s="519">
        <v>3.0</v>
      </c>
      <c r="AC79" s="476">
        <f t="shared" si="6"/>
        <v>3</v>
      </c>
      <c r="AD79" s="173"/>
      <c r="AE79" s="173"/>
      <c r="AF79" s="173"/>
      <c r="AG79" s="173"/>
    </row>
    <row r="80">
      <c r="A80" s="512"/>
      <c r="B80" s="513" t="s">
        <v>1654</v>
      </c>
      <c r="C80" s="31"/>
      <c r="D80" s="514"/>
      <c r="E80" s="513">
        <v>1951240.0</v>
      </c>
      <c r="F80" s="30"/>
      <c r="G80" s="31"/>
      <c r="H80" s="513" t="s">
        <v>178</v>
      </c>
      <c r="I80" s="31"/>
      <c r="J80" s="515">
        <v>0.0</v>
      </c>
      <c r="K80" s="516">
        <v>3.0</v>
      </c>
      <c r="L80" s="31"/>
      <c r="M80" s="515" t="s">
        <v>1626</v>
      </c>
      <c r="N80" s="517" t="s">
        <v>1655</v>
      </c>
      <c r="O80" s="192" t="s">
        <v>1650</v>
      </c>
      <c r="P80" s="521">
        <v>45490.0</v>
      </c>
      <c r="Q80" s="519">
        <v>9.0</v>
      </c>
      <c r="R80" s="476">
        <f t="shared" si="5"/>
        <v>6</v>
      </c>
      <c r="S80" s="173"/>
      <c r="T80" s="173"/>
      <c r="U80" s="173"/>
      <c r="V80" s="173"/>
      <c r="W80" s="525"/>
      <c r="X80" s="515" t="s">
        <v>1581</v>
      </c>
      <c r="Y80" s="517" t="s">
        <v>1639</v>
      </c>
      <c r="Z80" s="192" t="s">
        <v>1624</v>
      </c>
      <c r="AA80" s="518" t="s">
        <v>59</v>
      </c>
      <c r="AB80" s="519">
        <v>15.0</v>
      </c>
      <c r="AC80" s="476">
        <f t="shared" si="6"/>
        <v>15</v>
      </c>
      <c r="AD80" s="173"/>
      <c r="AE80" s="173"/>
      <c r="AF80" s="173"/>
      <c r="AG80" s="173"/>
    </row>
    <row r="81">
      <c r="A81" s="512"/>
      <c r="B81" s="513" t="s">
        <v>1654</v>
      </c>
      <c r="C81" s="31"/>
      <c r="D81" s="514"/>
      <c r="E81" s="513">
        <v>1651256.0</v>
      </c>
      <c r="F81" s="30"/>
      <c r="G81" s="31"/>
      <c r="H81" s="513" t="s">
        <v>1044</v>
      </c>
      <c r="I81" s="31"/>
      <c r="J81" s="515">
        <v>0.0</v>
      </c>
      <c r="K81" s="516">
        <v>9.0</v>
      </c>
      <c r="L81" s="31"/>
      <c r="M81" s="515" t="s">
        <v>1629</v>
      </c>
      <c r="N81" s="517" t="s">
        <v>1655</v>
      </c>
      <c r="O81" s="192" t="s">
        <v>1650</v>
      </c>
      <c r="P81" s="521">
        <v>45493.0</v>
      </c>
      <c r="Q81" s="519">
        <v>6.0</v>
      </c>
      <c r="R81" s="476">
        <f t="shared" si="5"/>
        <v>-3</v>
      </c>
      <c r="S81" s="173"/>
      <c r="T81" s="173"/>
      <c r="U81" s="173"/>
      <c r="V81" s="173"/>
      <c r="W81" s="525"/>
      <c r="X81" s="515" t="s">
        <v>1619</v>
      </c>
      <c r="Y81" s="517" t="s">
        <v>1643</v>
      </c>
      <c r="Z81" s="192" t="s">
        <v>1624</v>
      </c>
      <c r="AA81" s="521">
        <v>45482.0</v>
      </c>
      <c r="AB81" s="519">
        <v>27.0</v>
      </c>
      <c r="AC81" s="476">
        <f t="shared" si="6"/>
        <v>27</v>
      </c>
      <c r="AD81" s="173"/>
      <c r="AE81" s="173"/>
      <c r="AF81" s="173"/>
      <c r="AG81" s="173"/>
    </row>
    <row r="82">
      <c r="A82" s="512"/>
      <c r="B82" s="513" t="s">
        <v>1656</v>
      </c>
      <c r="C82" s="31"/>
      <c r="D82" s="514"/>
      <c r="E82" s="513">
        <v>2451263.0</v>
      </c>
      <c r="F82" s="30"/>
      <c r="G82" s="31"/>
      <c r="H82" s="513" t="s">
        <v>159</v>
      </c>
      <c r="I82" s="31"/>
      <c r="J82" s="515">
        <v>0.0</v>
      </c>
      <c r="K82" s="516">
        <v>17.0</v>
      </c>
      <c r="L82" s="31"/>
      <c r="M82" s="515" t="s">
        <v>1563</v>
      </c>
      <c r="N82" s="517" t="s">
        <v>1655</v>
      </c>
      <c r="O82" s="192" t="s">
        <v>1650</v>
      </c>
      <c r="P82" s="521">
        <v>45493.0</v>
      </c>
      <c r="Q82" s="519">
        <v>11.0</v>
      </c>
      <c r="R82" s="476">
        <f t="shared" si="5"/>
        <v>-6</v>
      </c>
      <c r="S82" s="173"/>
      <c r="T82" s="173"/>
      <c r="U82" s="173"/>
      <c r="V82" s="173"/>
      <c r="W82" s="525"/>
      <c r="X82" s="515" t="s">
        <v>1644</v>
      </c>
      <c r="Y82" s="517" t="s">
        <v>1643</v>
      </c>
      <c r="Z82" s="192" t="s">
        <v>1624</v>
      </c>
      <c r="AA82" s="521">
        <v>45478.0</v>
      </c>
      <c r="AB82" s="519">
        <v>11.0</v>
      </c>
      <c r="AC82" s="476">
        <f t="shared" si="6"/>
        <v>11</v>
      </c>
      <c r="AD82" s="173"/>
      <c r="AE82" s="173"/>
      <c r="AF82" s="173"/>
      <c r="AG82" s="173"/>
    </row>
    <row r="83">
      <c r="A83" s="512"/>
      <c r="B83" s="513" t="s">
        <v>1656</v>
      </c>
      <c r="C83" s="31"/>
      <c r="D83" s="514"/>
      <c r="E83" s="513">
        <v>2351266.0</v>
      </c>
      <c r="F83" s="30"/>
      <c r="G83" s="31"/>
      <c r="H83" s="513" t="s">
        <v>164</v>
      </c>
      <c r="I83" s="31"/>
      <c r="J83" s="515">
        <v>0.0</v>
      </c>
      <c r="K83" s="516">
        <v>3.0</v>
      </c>
      <c r="L83" s="31"/>
      <c r="M83" s="515" t="s">
        <v>1657</v>
      </c>
      <c r="N83" s="517" t="s">
        <v>1658</v>
      </c>
      <c r="O83" s="192" t="s">
        <v>1650</v>
      </c>
      <c r="P83" s="518" t="s">
        <v>59</v>
      </c>
      <c r="Q83" s="519">
        <v>3.0</v>
      </c>
      <c r="R83" s="476">
        <f t="shared" si="5"/>
        <v>0</v>
      </c>
      <c r="S83" s="173"/>
      <c r="T83" s="173"/>
      <c r="U83" s="173"/>
      <c r="V83" s="173"/>
      <c r="W83" s="525"/>
      <c r="X83" s="515" t="s">
        <v>1646</v>
      </c>
      <c r="Y83" s="517" t="s">
        <v>1643</v>
      </c>
      <c r="Z83" s="192" t="s">
        <v>1624</v>
      </c>
      <c r="AA83" s="521">
        <v>45486.0</v>
      </c>
      <c r="AB83" s="519">
        <v>16.0</v>
      </c>
      <c r="AC83" s="476">
        <f t="shared" si="6"/>
        <v>16</v>
      </c>
      <c r="AD83" s="173"/>
      <c r="AE83" s="173"/>
      <c r="AF83" s="173"/>
      <c r="AG83" s="173"/>
    </row>
    <row r="84">
      <c r="A84" s="512"/>
      <c r="B84" s="513" t="s">
        <v>1656</v>
      </c>
      <c r="C84" s="31"/>
      <c r="D84" s="514"/>
      <c r="E84" s="513">
        <v>1351284.0</v>
      </c>
      <c r="F84" s="30"/>
      <c r="G84" s="31"/>
      <c r="H84" s="513" t="s">
        <v>75</v>
      </c>
      <c r="I84" s="31"/>
      <c r="J84" s="515">
        <v>0.0</v>
      </c>
      <c r="K84" s="516">
        <v>1.0</v>
      </c>
      <c r="L84" s="31"/>
      <c r="M84" s="515" t="s">
        <v>1659</v>
      </c>
      <c r="N84" s="517" t="s">
        <v>1658</v>
      </c>
      <c r="O84" s="192" t="s">
        <v>1650</v>
      </c>
      <c r="P84" s="518" t="s">
        <v>59</v>
      </c>
      <c r="Q84" s="519">
        <v>1.0</v>
      </c>
      <c r="R84" s="476">
        <f t="shared" si="5"/>
        <v>0</v>
      </c>
      <c r="S84" s="173"/>
      <c r="T84" s="173"/>
      <c r="U84" s="173"/>
      <c r="V84" s="173"/>
      <c r="W84" s="525"/>
      <c r="X84" s="515" t="s">
        <v>1647</v>
      </c>
      <c r="Y84" s="517" t="s">
        <v>1643</v>
      </c>
      <c r="Z84" s="192" t="s">
        <v>1624</v>
      </c>
      <c r="AA84" s="521">
        <v>45484.0</v>
      </c>
      <c r="AB84" s="519">
        <v>10.0</v>
      </c>
      <c r="AC84" s="476">
        <f t="shared" si="6"/>
        <v>10</v>
      </c>
      <c r="AD84" s="173"/>
      <c r="AE84" s="173"/>
      <c r="AF84" s="173"/>
      <c r="AG84" s="173"/>
    </row>
    <row r="85">
      <c r="A85" s="512"/>
      <c r="B85" s="513" t="s">
        <v>1656</v>
      </c>
      <c r="C85" s="31"/>
      <c r="D85" s="514"/>
      <c r="E85" s="513">
        <v>1751316.0</v>
      </c>
      <c r="F85" s="30"/>
      <c r="G85" s="31"/>
      <c r="H85" s="513" t="s">
        <v>312</v>
      </c>
      <c r="I85" s="31"/>
      <c r="J85" s="515">
        <v>0.0</v>
      </c>
      <c r="K85" s="516">
        <v>2.0</v>
      </c>
      <c r="L85" s="31"/>
      <c r="M85" s="515" t="s">
        <v>1660</v>
      </c>
      <c r="N85" s="517" t="s">
        <v>1658</v>
      </c>
      <c r="O85" s="192" t="s">
        <v>1650</v>
      </c>
      <c r="P85" s="518" t="s">
        <v>59</v>
      </c>
      <c r="Q85" s="480"/>
      <c r="R85" s="476">
        <f t="shared" si="5"/>
        <v>-2</v>
      </c>
      <c r="S85" s="173"/>
      <c r="T85" s="173"/>
      <c r="U85" s="173"/>
      <c r="V85" s="173"/>
      <c r="W85" s="525"/>
      <c r="X85" s="515" t="s">
        <v>1593</v>
      </c>
      <c r="Y85" s="517" t="s">
        <v>1649</v>
      </c>
      <c r="Z85" s="192" t="s">
        <v>1650</v>
      </c>
      <c r="AA85" s="521">
        <v>45478.0</v>
      </c>
      <c r="AB85" s="519">
        <v>2.0</v>
      </c>
      <c r="AC85" s="476">
        <f t="shared" si="6"/>
        <v>2</v>
      </c>
      <c r="AD85" s="173"/>
      <c r="AE85" s="173"/>
      <c r="AF85" s="173"/>
      <c r="AG85" s="173"/>
    </row>
    <row r="86">
      <c r="A86" s="512"/>
      <c r="B86" s="513" t="s">
        <v>1656</v>
      </c>
      <c r="C86" s="31"/>
      <c r="D86" s="514"/>
      <c r="E86" s="513">
        <v>851317.0</v>
      </c>
      <c r="F86" s="30"/>
      <c r="G86" s="31"/>
      <c r="H86" s="513" t="s">
        <v>328</v>
      </c>
      <c r="I86" s="31"/>
      <c r="J86" s="515">
        <v>0.0</v>
      </c>
      <c r="K86" s="516">
        <v>2.0</v>
      </c>
      <c r="L86" s="31"/>
      <c r="M86" s="515" t="s">
        <v>1587</v>
      </c>
      <c r="N86" s="517" t="s">
        <v>1658</v>
      </c>
      <c r="O86" s="192" t="s">
        <v>1650</v>
      </c>
      <c r="P86" s="518" t="s">
        <v>59</v>
      </c>
      <c r="Q86" s="519">
        <v>2.0</v>
      </c>
      <c r="R86" s="476">
        <f t="shared" si="5"/>
        <v>0</v>
      </c>
      <c r="S86" s="173"/>
      <c r="T86" s="173"/>
      <c r="U86" s="173"/>
      <c r="V86" s="173"/>
      <c r="W86" s="525"/>
      <c r="X86" s="515" t="s">
        <v>1651</v>
      </c>
      <c r="Y86" s="517" t="s">
        <v>1649</v>
      </c>
      <c r="Z86" s="192" t="s">
        <v>1650</v>
      </c>
      <c r="AA86" s="521">
        <v>45485.0</v>
      </c>
      <c r="AB86" s="519">
        <v>3.0</v>
      </c>
      <c r="AC86" s="476">
        <f t="shared" si="6"/>
        <v>3</v>
      </c>
      <c r="AD86" s="173"/>
      <c r="AE86" s="173"/>
      <c r="AF86" s="173"/>
      <c r="AG86" s="173"/>
    </row>
    <row r="87">
      <c r="A87" s="512"/>
      <c r="B87" s="513" t="s">
        <v>1656</v>
      </c>
      <c r="C87" s="31"/>
      <c r="D87" s="514"/>
      <c r="E87" s="513">
        <v>2151319.0</v>
      </c>
      <c r="F87" s="30"/>
      <c r="G87" s="31"/>
      <c r="H87" s="513" t="s">
        <v>213</v>
      </c>
      <c r="I87" s="31"/>
      <c r="J87" s="515">
        <v>1.0</v>
      </c>
      <c r="K87" s="516">
        <v>7.0</v>
      </c>
      <c r="L87" s="31"/>
      <c r="M87" s="515" t="s">
        <v>1661</v>
      </c>
      <c r="N87" s="517" t="s">
        <v>1658</v>
      </c>
      <c r="O87" s="192" t="s">
        <v>1650</v>
      </c>
      <c r="P87" s="518" t="s">
        <v>59</v>
      </c>
      <c r="Q87" s="480"/>
      <c r="R87" s="476">
        <f t="shared" si="5"/>
        <v>-7</v>
      </c>
      <c r="S87" s="173"/>
      <c r="T87" s="173"/>
      <c r="U87" s="173"/>
      <c r="V87" s="173"/>
      <c r="W87" s="525"/>
      <c r="X87" s="515" t="s">
        <v>1652</v>
      </c>
      <c r="Y87" s="517" t="s">
        <v>1649</v>
      </c>
      <c r="Z87" s="192" t="s">
        <v>1650</v>
      </c>
      <c r="AA87" s="530"/>
      <c r="AB87" s="480"/>
      <c r="AC87" s="476">
        <f t="shared" si="6"/>
        <v>0</v>
      </c>
      <c r="AD87" s="173"/>
      <c r="AE87" s="173"/>
      <c r="AF87" s="173"/>
      <c r="AG87" s="173"/>
    </row>
    <row r="88">
      <c r="A88" s="512"/>
      <c r="B88" s="513" t="s">
        <v>1662</v>
      </c>
      <c r="C88" s="31"/>
      <c r="D88" s="514"/>
      <c r="E88" s="513">
        <v>1751408.0</v>
      </c>
      <c r="F88" s="30"/>
      <c r="G88" s="31"/>
      <c r="H88" s="513" t="s">
        <v>159</v>
      </c>
      <c r="I88" s="31"/>
      <c r="J88" s="515">
        <v>0.0</v>
      </c>
      <c r="K88" s="516">
        <v>3.0</v>
      </c>
      <c r="L88" s="31"/>
      <c r="M88" s="515" t="s">
        <v>1634</v>
      </c>
      <c r="N88" s="517" t="s">
        <v>1643</v>
      </c>
      <c r="O88" s="192" t="s">
        <v>1650</v>
      </c>
      <c r="P88" s="521">
        <v>45489.0</v>
      </c>
      <c r="Q88" s="519">
        <v>2.0</v>
      </c>
      <c r="R88" s="476">
        <f t="shared" si="5"/>
        <v>-1</v>
      </c>
      <c r="S88" s="173"/>
      <c r="T88" s="173"/>
      <c r="U88" s="173"/>
      <c r="V88" s="173"/>
      <c r="W88" s="525"/>
      <c r="X88" s="515" t="s">
        <v>1653</v>
      </c>
      <c r="Y88" s="517" t="s">
        <v>1649</v>
      </c>
      <c r="Z88" s="192" t="s">
        <v>1650</v>
      </c>
      <c r="AA88" s="530"/>
      <c r="AB88" s="480"/>
      <c r="AC88" s="476">
        <f t="shared" si="6"/>
        <v>0</v>
      </c>
      <c r="AD88" s="173"/>
      <c r="AE88" s="173"/>
      <c r="AF88" s="173"/>
      <c r="AG88" s="173"/>
    </row>
    <row r="89">
      <c r="A89" s="512"/>
      <c r="B89" s="513" t="s">
        <v>1662</v>
      </c>
      <c r="C89" s="31"/>
      <c r="D89" s="514"/>
      <c r="E89" s="513">
        <v>451410.0</v>
      </c>
      <c r="F89" s="30"/>
      <c r="G89" s="31"/>
      <c r="H89" s="513" t="s">
        <v>189</v>
      </c>
      <c r="I89" s="31"/>
      <c r="J89" s="515">
        <v>0.0</v>
      </c>
      <c r="K89" s="516">
        <v>7.0</v>
      </c>
      <c r="L89" s="31"/>
      <c r="M89" s="515" t="s">
        <v>1663</v>
      </c>
      <c r="N89" s="517" t="s">
        <v>1664</v>
      </c>
      <c r="O89" s="192" t="s">
        <v>1650</v>
      </c>
      <c r="P89" s="521">
        <v>45499.0</v>
      </c>
      <c r="Q89" s="519">
        <v>0.0</v>
      </c>
      <c r="R89" s="476">
        <f t="shared" si="5"/>
        <v>-7</v>
      </c>
      <c r="S89" s="173"/>
      <c r="T89" s="173"/>
      <c r="U89" s="173"/>
      <c r="V89" s="173"/>
      <c r="W89" s="525"/>
      <c r="X89" s="515" t="s">
        <v>1626</v>
      </c>
      <c r="Y89" s="517" t="s">
        <v>1649</v>
      </c>
      <c r="Z89" s="192" t="s">
        <v>1650</v>
      </c>
      <c r="AA89" s="521">
        <v>45485.0</v>
      </c>
      <c r="AB89" s="519">
        <v>6.0</v>
      </c>
      <c r="AC89" s="476">
        <f t="shared" si="6"/>
        <v>6</v>
      </c>
      <c r="AD89" s="173"/>
      <c r="AE89" s="173"/>
      <c r="AF89" s="173"/>
      <c r="AG89" s="173"/>
    </row>
    <row r="90">
      <c r="A90" s="512"/>
      <c r="B90" s="513" t="s">
        <v>1662</v>
      </c>
      <c r="C90" s="31"/>
      <c r="D90" s="514"/>
      <c r="E90" s="513">
        <v>551413.0</v>
      </c>
      <c r="F90" s="30"/>
      <c r="G90" s="31"/>
      <c r="H90" s="513" t="s">
        <v>1073</v>
      </c>
      <c r="I90" s="31"/>
      <c r="J90" s="515">
        <v>0.0</v>
      </c>
      <c r="K90" s="516">
        <v>8.0</v>
      </c>
      <c r="L90" s="31"/>
      <c r="M90" s="515" t="s">
        <v>1581</v>
      </c>
      <c r="N90" s="517" t="s">
        <v>1664</v>
      </c>
      <c r="O90" s="192" t="s">
        <v>1650</v>
      </c>
      <c r="P90" s="521">
        <v>45488.0</v>
      </c>
      <c r="Q90" s="519">
        <v>4.0</v>
      </c>
      <c r="R90" s="476">
        <f t="shared" si="5"/>
        <v>-4</v>
      </c>
      <c r="S90" s="173"/>
      <c r="T90" s="173"/>
      <c r="U90" s="173"/>
      <c r="V90" s="173"/>
      <c r="W90" s="525"/>
      <c r="X90" s="515" t="s">
        <v>1653</v>
      </c>
      <c r="Y90" s="517" t="s">
        <v>1655</v>
      </c>
      <c r="Z90" s="192" t="s">
        <v>1650</v>
      </c>
      <c r="AA90" s="521">
        <v>45480.0</v>
      </c>
      <c r="AB90" s="519">
        <v>2.0</v>
      </c>
      <c r="AC90" s="476">
        <f t="shared" si="6"/>
        <v>2</v>
      </c>
      <c r="AD90" s="173"/>
      <c r="AE90" s="173"/>
      <c r="AF90" s="173"/>
      <c r="AG90" s="173"/>
    </row>
    <row r="91">
      <c r="A91" s="531"/>
      <c r="B91" s="513" t="s">
        <v>1662</v>
      </c>
      <c r="C91" s="31"/>
      <c r="D91" s="528"/>
      <c r="E91" s="513">
        <v>651414.0</v>
      </c>
      <c r="F91" s="30"/>
      <c r="G91" s="31"/>
      <c r="H91" s="513" t="s">
        <v>974</v>
      </c>
      <c r="I91" s="31"/>
      <c r="J91" s="515">
        <v>1.0</v>
      </c>
      <c r="K91" s="516">
        <v>3.0</v>
      </c>
      <c r="L91" s="31"/>
      <c r="M91" s="515" t="s">
        <v>1665</v>
      </c>
      <c r="N91" s="517" t="s">
        <v>1664</v>
      </c>
      <c r="O91" s="192" t="s">
        <v>1650</v>
      </c>
      <c r="P91" s="518" t="s">
        <v>1585</v>
      </c>
      <c r="Q91" s="519">
        <v>9.0</v>
      </c>
      <c r="R91" s="476">
        <f t="shared" si="5"/>
        <v>6</v>
      </c>
      <c r="S91" s="173"/>
      <c r="T91" s="173"/>
      <c r="U91" s="173"/>
      <c r="V91" s="173"/>
      <c r="W91" s="525"/>
      <c r="X91" s="515" t="s">
        <v>1570</v>
      </c>
      <c r="Y91" s="517" t="s">
        <v>1655</v>
      </c>
      <c r="Z91" s="192" t="s">
        <v>1650</v>
      </c>
      <c r="AA91" s="521">
        <v>45485.0</v>
      </c>
      <c r="AB91" s="519">
        <v>8.0</v>
      </c>
      <c r="AC91" s="476">
        <f t="shared" si="6"/>
        <v>8</v>
      </c>
      <c r="AD91" s="173"/>
      <c r="AE91" s="173"/>
      <c r="AF91" s="173"/>
      <c r="AG91" s="173"/>
    </row>
    <row r="92">
      <c r="A92" s="95"/>
      <c r="B92" s="513" t="s">
        <v>1662</v>
      </c>
      <c r="C92" s="31"/>
      <c r="D92" s="528"/>
      <c r="E92" s="513">
        <v>651423.0</v>
      </c>
      <c r="F92" s="30"/>
      <c r="G92" s="31"/>
      <c r="H92" s="513" t="s">
        <v>193</v>
      </c>
      <c r="I92" s="31"/>
      <c r="J92" s="515">
        <v>0.0</v>
      </c>
      <c r="K92" s="516">
        <v>6.0</v>
      </c>
      <c r="L92" s="31"/>
      <c r="M92" s="515" t="s">
        <v>1584</v>
      </c>
      <c r="N92" s="517" t="s">
        <v>1664</v>
      </c>
      <c r="O92" s="192" t="s">
        <v>1650</v>
      </c>
      <c r="P92" s="521">
        <v>45480.0</v>
      </c>
      <c r="Q92" s="519">
        <v>3.0</v>
      </c>
      <c r="R92" s="476">
        <f t="shared" si="5"/>
        <v>-3</v>
      </c>
      <c r="S92" s="173"/>
      <c r="T92" s="173"/>
      <c r="U92" s="173"/>
      <c r="V92" s="173"/>
      <c r="W92" s="525"/>
      <c r="X92" s="515" t="s">
        <v>1626</v>
      </c>
      <c r="Y92" s="517" t="s">
        <v>1655</v>
      </c>
      <c r="Z92" s="192" t="s">
        <v>1650</v>
      </c>
      <c r="AA92" s="521">
        <v>45490.0</v>
      </c>
      <c r="AB92" s="519">
        <v>9.0</v>
      </c>
      <c r="AC92" s="476">
        <f t="shared" si="6"/>
        <v>9</v>
      </c>
      <c r="AD92" s="173"/>
      <c r="AE92" s="173"/>
      <c r="AF92" s="173"/>
      <c r="AG92" s="173"/>
    </row>
    <row r="93">
      <c r="A93" s="95"/>
      <c r="B93" s="513" t="s">
        <v>1662</v>
      </c>
      <c r="C93" s="31"/>
      <c r="D93" s="528"/>
      <c r="E93" s="513">
        <v>251435.0</v>
      </c>
      <c r="F93" s="30"/>
      <c r="G93" s="31"/>
      <c r="H93" s="513" t="s">
        <v>808</v>
      </c>
      <c r="I93" s="31"/>
      <c r="J93" s="515">
        <v>0.0</v>
      </c>
      <c r="K93" s="516">
        <v>4.0</v>
      </c>
      <c r="L93" s="31"/>
      <c r="M93" s="515" t="s">
        <v>1666</v>
      </c>
      <c r="N93" s="517" t="s">
        <v>1664</v>
      </c>
      <c r="O93" s="192" t="s">
        <v>1650</v>
      </c>
      <c r="P93" s="521">
        <v>45492.0</v>
      </c>
      <c r="Q93" s="519">
        <v>7.0</v>
      </c>
      <c r="R93" s="476">
        <f t="shared" si="5"/>
        <v>3</v>
      </c>
      <c r="S93" s="173"/>
      <c r="T93" s="173"/>
      <c r="U93" s="173"/>
      <c r="V93" s="173"/>
      <c r="W93" s="525"/>
      <c r="X93" s="515" t="s">
        <v>1629</v>
      </c>
      <c r="Y93" s="517" t="s">
        <v>1655</v>
      </c>
      <c r="Z93" s="192" t="s">
        <v>1650</v>
      </c>
      <c r="AA93" s="521">
        <v>45493.0</v>
      </c>
      <c r="AB93" s="519">
        <v>6.0</v>
      </c>
      <c r="AC93" s="476">
        <f t="shared" si="6"/>
        <v>6</v>
      </c>
      <c r="AD93" s="173"/>
      <c r="AE93" s="173"/>
      <c r="AF93" s="173"/>
      <c r="AG93" s="173"/>
    </row>
    <row r="94">
      <c r="A94" s="35"/>
      <c r="B94" s="513" t="s">
        <v>1667</v>
      </c>
      <c r="C94" s="31"/>
      <c r="D94" s="528"/>
      <c r="E94" s="513">
        <v>851457.0</v>
      </c>
      <c r="F94" s="30"/>
      <c r="G94" s="31"/>
      <c r="H94" s="513" t="s">
        <v>974</v>
      </c>
      <c r="I94" s="31"/>
      <c r="J94" s="515">
        <v>0.0</v>
      </c>
      <c r="K94" s="516">
        <v>3.0</v>
      </c>
      <c r="L94" s="31"/>
      <c r="M94" s="515" t="s">
        <v>1668</v>
      </c>
      <c r="N94" s="517" t="s">
        <v>1639</v>
      </c>
      <c r="O94" s="192" t="s">
        <v>1624</v>
      </c>
      <c r="P94" s="518" t="s">
        <v>59</v>
      </c>
      <c r="Q94" s="519">
        <v>2.0</v>
      </c>
      <c r="R94" s="476">
        <f t="shared" si="5"/>
        <v>-1</v>
      </c>
      <c r="S94" s="173"/>
      <c r="T94" s="173"/>
      <c r="U94" s="173"/>
      <c r="V94" s="173"/>
      <c r="W94" s="525"/>
      <c r="X94" s="515" t="s">
        <v>1563</v>
      </c>
      <c r="Y94" s="517" t="s">
        <v>1655</v>
      </c>
      <c r="Z94" s="192" t="s">
        <v>1650</v>
      </c>
      <c r="AA94" s="521">
        <v>45493.0</v>
      </c>
      <c r="AB94" s="519">
        <v>11.0</v>
      </c>
      <c r="AC94" s="476">
        <f t="shared" si="6"/>
        <v>11</v>
      </c>
      <c r="AD94" s="173"/>
      <c r="AE94" s="173"/>
      <c r="AF94" s="173"/>
      <c r="AG94" s="173"/>
    </row>
    <row r="95">
      <c r="A95" s="527" t="s">
        <v>1669</v>
      </c>
      <c r="B95" s="494" t="s">
        <v>433</v>
      </c>
      <c r="C95" s="31"/>
      <c r="D95" s="528"/>
      <c r="E95" s="509"/>
      <c r="F95" s="30"/>
      <c r="G95" s="31"/>
      <c r="H95" s="509"/>
      <c r="I95" s="31"/>
      <c r="J95" s="528"/>
      <c r="K95" s="509"/>
      <c r="L95" s="31"/>
      <c r="M95" s="528"/>
      <c r="N95" s="528"/>
      <c r="O95" s="191"/>
      <c r="P95" s="534"/>
      <c r="Q95" s="480"/>
      <c r="R95" s="476">
        <f t="shared" si="5"/>
        <v>0</v>
      </c>
      <c r="S95" s="173"/>
      <c r="T95" s="173"/>
      <c r="U95" s="173"/>
      <c r="V95" s="173"/>
      <c r="W95" s="525"/>
      <c r="X95" s="515" t="s">
        <v>1657</v>
      </c>
      <c r="Y95" s="517" t="s">
        <v>1658</v>
      </c>
      <c r="Z95" s="192" t="s">
        <v>1650</v>
      </c>
      <c r="AA95" s="518" t="s">
        <v>59</v>
      </c>
      <c r="AB95" s="519">
        <v>3.0</v>
      </c>
      <c r="AC95" s="476">
        <f t="shared" si="6"/>
        <v>3</v>
      </c>
      <c r="AD95" s="173"/>
      <c r="AE95" s="173"/>
      <c r="AF95" s="173"/>
      <c r="AG95" s="173"/>
    </row>
    <row r="96">
      <c r="A96" s="512"/>
      <c r="B96" s="513" t="s">
        <v>1670</v>
      </c>
      <c r="C96" s="31"/>
      <c r="D96" s="528"/>
      <c r="E96" s="513">
        <v>1151495.0</v>
      </c>
      <c r="F96" s="30"/>
      <c r="G96" s="31"/>
      <c r="H96" s="513" t="s">
        <v>306</v>
      </c>
      <c r="I96" s="31"/>
      <c r="J96" s="515">
        <v>1.0</v>
      </c>
      <c r="K96" s="516">
        <v>7.0</v>
      </c>
      <c r="L96" s="31"/>
      <c r="M96" s="515" t="s">
        <v>1583</v>
      </c>
      <c r="N96" s="517" t="s">
        <v>1671</v>
      </c>
      <c r="O96" s="192" t="s">
        <v>1672</v>
      </c>
      <c r="P96" s="532">
        <v>45493.0</v>
      </c>
      <c r="Q96" s="480"/>
      <c r="R96" s="476">
        <f t="shared" si="5"/>
        <v>-7</v>
      </c>
      <c r="S96" s="173"/>
      <c r="T96" s="173"/>
      <c r="U96" s="173"/>
      <c r="V96" s="173"/>
      <c r="W96" s="525"/>
      <c r="X96" s="515" t="s">
        <v>1659</v>
      </c>
      <c r="Y96" s="517" t="s">
        <v>1658</v>
      </c>
      <c r="Z96" s="192" t="s">
        <v>1650</v>
      </c>
      <c r="AA96" s="518" t="s">
        <v>59</v>
      </c>
      <c r="AB96" s="519">
        <v>1.0</v>
      </c>
      <c r="AC96" s="476">
        <f t="shared" si="6"/>
        <v>1</v>
      </c>
      <c r="AD96" s="173"/>
      <c r="AE96" s="173"/>
      <c r="AF96" s="173"/>
      <c r="AG96" s="173"/>
    </row>
    <row r="97">
      <c r="A97" s="512"/>
      <c r="B97" s="513" t="s">
        <v>1670</v>
      </c>
      <c r="C97" s="31"/>
      <c r="D97" s="528"/>
      <c r="E97" s="513">
        <v>751518.0</v>
      </c>
      <c r="F97" s="30"/>
      <c r="G97" s="31"/>
      <c r="H97" s="513" t="s">
        <v>746</v>
      </c>
      <c r="I97" s="31"/>
      <c r="J97" s="515">
        <v>1.0</v>
      </c>
      <c r="K97" s="516">
        <v>7.0</v>
      </c>
      <c r="L97" s="31"/>
      <c r="M97" s="515" t="s">
        <v>1665</v>
      </c>
      <c r="N97" s="517" t="s">
        <v>1671</v>
      </c>
      <c r="O97" s="192" t="s">
        <v>1672</v>
      </c>
      <c r="P97" s="532">
        <v>45487.0</v>
      </c>
      <c r="Q97" s="519">
        <v>7.0</v>
      </c>
      <c r="R97" s="476">
        <f t="shared" si="5"/>
        <v>0</v>
      </c>
      <c r="S97" s="173"/>
      <c r="T97" s="173"/>
      <c r="U97" s="173"/>
      <c r="V97" s="173"/>
      <c r="W97" s="525"/>
      <c r="X97" s="515" t="s">
        <v>1660</v>
      </c>
      <c r="Y97" s="517" t="s">
        <v>1658</v>
      </c>
      <c r="Z97" s="192" t="s">
        <v>1650</v>
      </c>
      <c r="AA97" s="518" t="s">
        <v>59</v>
      </c>
      <c r="AB97" s="480"/>
      <c r="AC97" s="476">
        <f t="shared" si="6"/>
        <v>0</v>
      </c>
      <c r="AD97" s="173"/>
      <c r="AE97" s="173"/>
      <c r="AF97" s="173"/>
      <c r="AG97" s="173"/>
    </row>
    <row r="98">
      <c r="A98" s="512"/>
      <c r="B98" s="513" t="s">
        <v>1670</v>
      </c>
      <c r="C98" s="31"/>
      <c r="D98" s="528"/>
      <c r="E98" s="513">
        <v>2551530.0</v>
      </c>
      <c r="F98" s="30"/>
      <c r="G98" s="31"/>
      <c r="H98" s="513" t="s">
        <v>1673</v>
      </c>
      <c r="I98" s="31"/>
      <c r="J98" s="515">
        <v>2.0</v>
      </c>
      <c r="K98" s="516">
        <v>3.0</v>
      </c>
      <c r="L98" s="31"/>
      <c r="M98" s="515" t="s">
        <v>1640</v>
      </c>
      <c r="N98" s="517" t="s">
        <v>1671</v>
      </c>
      <c r="O98" s="192" t="s">
        <v>1672</v>
      </c>
      <c r="P98" s="532">
        <v>45488.0</v>
      </c>
      <c r="Q98" s="519">
        <v>3.0</v>
      </c>
      <c r="R98" s="476">
        <f t="shared" si="5"/>
        <v>0</v>
      </c>
      <c r="S98" s="173"/>
      <c r="T98" s="173"/>
      <c r="U98" s="173"/>
      <c r="V98" s="173"/>
      <c r="W98" s="525"/>
      <c r="X98" s="515" t="s">
        <v>1587</v>
      </c>
      <c r="Y98" s="517" t="s">
        <v>1658</v>
      </c>
      <c r="Z98" s="192" t="s">
        <v>1650</v>
      </c>
      <c r="AA98" s="518" t="s">
        <v>59</v>
      </c>
      <c r="AB98" s="519">
        <v>2.0</v>
      </c>
      <c r="AC98" s="476">
        <f t="shared" si="6"/>
        <v>2</v>
      </c>
      <c r="AD98" s="173"/>
      <c r="AE98" s="173"/>
      <c r="AF98" s="173"/>
      <c r="AG98" s="173"/>
    </row>
    <row r="99">
      <c r="A99" s="512"/>
      <c r="B99" s="513" t="s">
        <v>1674</v>
      </c>
      <c r="C99" s="31"/>
      <c r="D99" s="528"/>
      <c r="E99" s="513">
        <v>2451595.0</v>
      </c>
      <c r="F99" s="30"/>
      <c r="G99" s="31"/>
      <c r="H99" s="513" t="s">
        <v>178</v>
      </c>
      <c r="I99" s="31"/>
      <c r="J99" s="515">
        <v>0.0</v>
      </c>
      <c r="K99" s="516">
        <v>3.0</v>
      </c>
      <c r="L99" s="31"/>
      <c r="M99" s="515" t="s">
        <v>1593</v>
      </c>
      <c r="N99" s="517" t="s">
        <v>1675</v>
      </c>
      <c r="O99" s="192" t="s">
        <v>1672</v>
      </c>
      <c r="P99" s="521">
        <v>45484.0</v>
      </c>
      <c r="Q99" s="519">
        <v>2.0</v>
      </c>
      <c r="R99" s="476">
        <f t="shared" si="5"/>
        <v>-1</v>
      </c>
      <c r="S99" s="173"/>
      <c r="T99" s="173"/>
      <c r="U99" s="173"/>
      <c r="V99" s="173"/>
      <c r="W99" s="525"/>
      <c r="X99" s="515" t="s">
        <v>1661</v>
      </c>
      <c r="Y99" s="517" t="s">
        <v>1658</v>
      </c>
      <c r="Z99" s="192" t="s">
        <v>1650</v>
      </c>
      <c r="AA99" s="518" t="s">
        <v>59</v>
      </c>
      <c r="AB99" s="480"/>
      <c r="AC99" s="476">
        <f t="shared" si="6"/>
        <v>0</v>
      </c>
      <c r="AD99" s="173"/>
      <c r="AE99" s="173"/>
      <c r="AF99" s="173"/>
      <c r="AG99" s="173"/>
    </row>
    <row r="100">
      <c r="A100" s="512"/>
      <c r="B100" s="513" t="s">
        <v>1676</v>
      </c>
      <c r="C100" s="31"/>
      <c r="D100" s="528"/>
      <c r="E100" s="513">
        <v>1551639.0</v>
      </c>
      <c r="F100" s="30"/>
      <c r="G100" s="31"/>
      <c r="H100" s="513" t="s">
        <v>362</v>
      </c>
      <c r="I100" s="31"/>
      <c r="J100" s="515">
        <v>0.0</v>
      </c>
      <c r="K100" s="516">
        <v>4.0</v>
      </c>
      <c r="L100" s="31"/>
      <c r="M100" s="515" t="s">
        <v>1587</v>
      </c>
      <c r="N100" s="517" t="s">
        <v>1675</v>
      </c>
      <c r="O100" s="192" t="s">
        <v>1672</v>
      </c>
      <c r="P100" s="521">
        <v>45493.0</v>
      </c>
      <c r="Q100" s="519">
        <v>13.0</v>
      </c>
      <c r="R100" s="476">
        <f t="shared" si="5"/>
        <v>9</v>
      </c>
      <c r="S100" s="173"/>
      <c r="T100" s="173"/>
      <c r="U100" s="173"/>
      <c r="V100" s="173"/>
      <c r="W100" s="525"/>
      <c r="X100" s="515" t="s">
        <v>1634</v>
      </c>
      <c r="Y100" s="517" t="s">
        <v>1643</v>
      </c>
      <c r="Z100" s="192" t="s">
        <v>1650</v>
      </c>
      <c r="AA100" s="521">
        <v>45489.0</v>
      </c>
      <c r="AB100" s="519">
        <v>2.0</v>
      </c>
      <c r="AC100" s="476">
        <f t="shared" si="6"/>
        <v>2</v>
      </c>
      <c r="AD100" s="173"/>
      <c r="AE100" s="173"/>
      <c r="AF100" s="173"/>
      <c r="AG100" s="173"/>
    </row>
    <row r="101">
      <c r="A101" s="512"/>
      <c r="B101" s="513" t="s">
        <v>1676</v>
      </c>
      <c r="C101" s="31"/>
      <c r="D101" s="528"/>
      <c r="E101" s="513">
        <v>2251664.0</v>
      </c>
      <c r="F101" s="30"/>
      <c r="G101" s="31"/>
      <c r="H101" s="513" t="s">
        <v>274</v>
      </c>
      <c r="I101" s="31"/>
      <c r="J101" s="515">
        <v>0.0</v>
      </c>
      <c r="K101" s="516">
        <v>10.0</v>
      </c>
      <c r="L101" s="31"/>
      <c r="M101" s="515" t="s">
        <v>1590</v>
      </c>
      <c r="N101" s="517" t="s">
        <v>1675</v>
      </c>
      <c r="O101" s="192" t="s">
        <v>1672</v>
      </c>
      <c r="P101" s="521">
        <v>45493.0</v>
      </c>
      <c r="Q101" s="519">
        <v>13.0</v>
      </c>
      <c r="R101" s="476">
        <f t="shared" si="5"/>
        <v>3</v>
      </c>
      <c r="S101" s="173"/>
      <c r="T101" s="173"/>
      <c r="U101" s="173"/>
      <c r="V101" s="173"/>
      <c r="W101" s="525"/>
      <c r="X101" s="515" t="s">
        <v>1663</v>
      </c>
      <c r="Y101" s="517" t="s">
        <v>1664</v>
      </c>
      <c r="Z101" s="192" t="s">
        <v>1650</v>
      </c>
      <c r="AA101" s="521">
        <v>45499.0</v>
      </c>
      <c r="AB101" s="519">
        <v>0.0</v>
      </c>
      <c r="AC101" s="476">
        <f t="shared" si="6"/>
        <v>0</v>
      </c>
      <c r="AD101" s="173"/>
      <c r="AE101" s="173"/>
      <c r="AF101" s="173"/>
      <c r="AG101" s="173"/>
    </row>
    <row r="102">
      <c r="A102" s="512"/>
      <c r="B102" s="513" t="s">
        <v>1676</v>
      </c>
      <c r="C102" s="31"/>
      <c r="D102" s="528"/>
      <c r="E102" s="513">
        <v>1651671.0</v>
      </c>
      <c r="F102" s="30"/>
      <c r="G102" s="31"/>
      <c r="H102" s="513" t="s">
        <v>353</v>
      </c>
      <c r="I102" s="31"/>
      <c r="J102" s="515">
        <v>0.0</v>
      </c>
      <c r="K102" s="516">
        <v>9.0</v>
      </c>
      <c r="L102" s="31"/>
      <c r="M102" s="515" t="s">
        <v>1583</v>
      </c>
      <c r="N102" s="517" t="s">
        <v>1675</v>
      </c>
      <c r="O102" s="192" t="s">
        <v>1672</v>
      </c>
      <c r="P102" s="521">
        <v>45480.0</v>
      </c>
      <c r="Q102" s="519">
        <v>8.0</v>
      </c>
      <c r="R102" s="476">
        <f t="shared" si="5"/>
        <v>-1</v>
      </c>
      <c r="S102" s="173"/>
      <c r="T102" s="173"/>
      <c r="U102" s="173"/>
      <c r="V102" s="173"/>
      <c r="W102" s="525"/>
      <c r="X102" s="515" t="s">
        <v>1581</v>
      </c>
      <c r="Y102" s="517" t="s">
        <v>1664</v>
      </c>
      <c r="Z102" s="192" t="s">
        <v>1650</v>
      </c>
      <c r="AA102" s="521">
        <v>45488.0</v>
      </c>
      <c r="AB102" s="519">
        <v>4.0</v>
      </c>
      <c r="AC102" s="476">
        <f t="shared" si="6"/>
        <v>4</v>
      </c>
      <c r="AD102" s="173"/>
      <c r="AE102" s="173"/>
      <c r="AF102" s="173"/>
      <c r="AG102" s="173"/>
    </row>
    <row r="103">
      <c r="A103" s="512"/>
      <c r="B103" s="513" t="s">
        <v>1676</v>
      </c>
      <c r="C103" s="31"/>
      <c r="D103" s="528"/>
      <c r="E103" s="513">
        <v>651694.0</v>
      </c>
      <c r="F103" s="30"/>
      <c r="G103" s="31"/>
      <c r="H103" s="513" t="s">
        <v>1677</v>
      </c>
      <c r="I103" s="31"/>
      <c r="J103" s="515">
        <v>0.0</v>
      </c>
      <c r="K103" s="516">
        <v>5.0</v>
      </c>
      <c r="L103" s="31"/>
      <c r="M103" s="515" t="s">
        <v>1668</v>
      </c>
      <c r="N103" s="517" t="s">
        <v>1675</v>
      </c>
      <c r="O103" s="192" t="s">
        <v>1672</v>
      </c>
      <c r="P103" s="521">
        <v>45482.0</v>
      </c>
      <c r="Q103" s="519">
        <v>4.0</v>
      </c>
      <c r="R103" s="476">
        <f t="shared" si="5"/>
        <v>-1</v>
      </c>
      <c r="S103" s="173"/>
      <c r="T103" s="173"/>
      <c r="U103" s="173"/>
      <c r="V103" s="173"/>
      <c r="W103" s="525"/>
      <c r="X103" s="515" t="s">
        <v>1665</v>
      </c>
      <c r="Y103" s="517" t="s">
        <v>1664</v>
      </c>
      <c r="Z103" s="192" t="s">
        <v>1650</v>
      </c>
      <c r="AA103" s="518" t="s">
        <v>1585</v>
      </c>
      <c r="AB103" s="519">
        <v>9.0</v>
      </c>
      <c r="AC103" s="476">
        <f t="shared" si="6"/>
        <v>9</v>
      </c>
      <c r="AD103" s="173"/>
      <c r="AE103" s="173"/>
      <c r="AF103" s="173"/>
      <c r="AG103" s="173"/>
    </row>
    <row r="104">
      <c r="A104" s="512"/>
      <c r="B104" s="513" t="s">
        <v>1678</v>
      </c>
      <c r="C104" s="31"/>
      <c r="D104" s="528"/>
      <c r="E104" s="513">
        <v>2051706.0</v>
      </c>
      <c r="F104" s="30"/>
      <c r="G104" s="31"/>
      <c r="H104" s="513" t="s">
        <v>63</v>
      </c>
      <c r="I104" s="31"/>
      <c r="J104" s="515">
        <v>0.0</v>
      </c>
      <c r="K104" s="516">
        <v>6.0</v>
      </c>
      <c r="L104" s="31"/>
      <c r="M104" s="515" t="s">
        <v>1641</v>
      </c>
      <c r="N104" s="517" t="s">
        <v>1679</v>
      </c>
      <c r="O104" s="192" t="s">
        <v>1672</v>
      </c>
      <c r="P104" s="521">
        <v>45491.0</v>
      </c>
      <c r="Q104" s="519">
        <v>5.0</v>
      </c>
      <c r="R104" s="476">
        <f t="shared" si="5"/>
        <v>-1</v>
      </c>
      <c r="S104" s="173"/>
      <c r="T104" s="173"/>
      <c r="U104" s="173"/>
      <c r="V104" s="173"/>
      <c r="W104" s="525"/>
      <c r="X104" s="515" t="s">
        <v>1584</v>
      </c>
      <c r="Y104" s="517" t="s">
        <v>1664</v>
      </c>
      <c r="Z104" s="192" t="s">
        <v>1650</v>
      </c>
      <c r="AA104" s="521">
        <v>45480.0</v>
      </c>
      <c r="AB104" s="519">
        <v>3.0</v>
      </c>
      <c r="AC104" s="476">
        <f t="shared" si="6"/>
        <v>3</v>
      </c>
      <c r="AD104" s="173"/>
      <c r="AE104" s="173"/>
      <c r="AF104" s="173"/>
      <c r="AG104" s="173"/>
    </row>
    <row r="105">
      <c r="A105" s="512"/>
      <c r="B105" s="513" t="s">
        <v>1678</v>
      </c>
      <c r="C105" s="31"/>
      <c r="D105" s="528"/>
      <c r="E105" s="513">
        <v>1451707.0</v>
      </c>
      <c r="F105" s="30"/>
      <c r="G105" s="31"/>
      <c r="H105" s="513" t="s">
        <v>1073</v>
      </c>
      <c r="I105" s="31"/>
      <c r="J105" s="515">
        <v>0.0</v>
      </c>
      <c r="K105" s="516">
        <v>3.0</v>
      </c>
      <c r="L105" s="31"/>
      <c r="M105" s="515" t="s">
        <v>1614</v>
      </c>
      <c r="N105" s="517" t="s">
        <v>1679</v>
      </c>
      <c r="O105" s="192" t="s">
        <v>1672</v>
      </c>
      <c r="P105" s="521">
        <v>45483.0</v>
      </c>
      <c r="Q105" s="519">
        <v>3.0</v>
      </c>
      <c r="R105" s="476">
        <f t="shared" si="5"/>
        <v>0</v>
      </c>
      <c r="S105" s="173"/>
      <c r="T105" s="173"/>
      <c r="U105" s="173"/>
      <c r="V105" s="173"/>
      <c r="W105" s="525"/>
      <c r="X105" s="515" t="s">
        <v>1666</v>
      </c>
      <c r="Y105" s="517" t="s">
        <v>1664</v>
      </c>
      <c r="Z105" s="192" t="s">
        <v>1650</v>
      </c>
      <c r="AA105" s="521">
        <v>45492.0</v>
      </c>
      <c r="AB105" s="519">
        <v>7.0</v>
      </c>
      <c r="AC105" s="476">
        <f t="shared" si="6"/>
        <v>7</v>
      </c>
      <c r="AD105" s="173"/>
      <c r="AE105" s="173"/>
      <c r="AF105" s="173"/>
      <c r="AG105" s="173"/>
    </row>
    <row r="106">
      <c r="A106" s="512"/>
      <c r="B106" s="513" t="s">
        <v>1678</v>
      </c>
      <c r="C106" s="31"/>
      <c r="D106" s="528"/>
      <c r="E106" s="513">
        <v>251716.0</v>
      </c>
      <c r="F106" s="30"/>
      <c r="G106" s="31"/>
      <c r="H106" s="513" t="s">
        <v>45</v>
      </c>
      <c r="I106" s="31"/>
      <c r="J106" s="515">
        <v>0.0</v>
      </c>
      <c r="K106" s="516">
        <v>5.0</v>
      </c>
      <c r="L106" s="31"/>
      <c r="M106" s="515" t="s">
        <v>1680</v>
      </c>
      <c r="N106" s="517" t="s">
        <v>1679</v>
      </c>
      <c r="O106" s="192" t="s">
        <v>1672</v>
      </c>
      <c r="P106" s="521">
        <v>45495.0</v>
      </c>
      <c r="Q106" s="519">
        <v>10.0</v>
      </c>
      <c r="R106" s="476">
        <f t="shared" si="5"/>
        <v>5</v>
      </c>
      <c r="S106" s="173"/>
      <c r="T106" s="173"/>
      <c r="U106" s="173"/>
      <c r="V106" s="173"/>
      <c r="W106" s="525"/>
      <c r="X106" s="515" t="s">
        <v>1668</v>
      </c>
      <c r="Y106" s="517" t="s">
        <v>1639</v>
      </c>
      <c r="Z106" s="192" t="s">
        <v>1624</v>
      </c>
      <c r="AA106" s="518" t="s">
        <v>59</v>
      </c>
      <c r="AB106" s="519">
        <v>2.0</v>
      </c>
      <c r="AC106" s="476">
        <f t="shared" si="6"/>
        <v>2</v>
      </c>
      <c r="AD106" s="173"/>
      <c r="AE106" s="173"/>
      <c r="AF106" s="173"/>
      <c r="AG106" s="173"/>
    </row>
    <row r="107">
      <c r="A107" s="512"/>
      <c r="B107" s="513" t="s">
        <v>1681</v>
      </c>
      <c r="C107" s="31"/>
      <c r="D107" s="528"/>
      <c r="E107" s="513">
        <v>1351791.0</v>
      </c>
      <c r="F107" s="30"/>
      <c r="G107" s="31"/>
      <c r="H107" s="513" t="s">
        <v>980</v>
      </c>
      <c r="I107" s="31"/>
      <c r="J107" s="515">
        <v>3.0</v>
      </c>
      <c r="K107" s="516">
        <v>3.0</v>
      </c>
      <c r="L107" s="31"/>
      <c r="M107" s="515" t="s">
        <v>1608</v>
      </c>
      <c r="N107" s="517" t="s">
        <v>1679</v>
      </c>
      <c r="O107" s="192" t="s">
        <v>1672</v>
      </c>
      <c r="P107" s="521">
        <v>45484.0</v>
      </c>
      <c r="Q107" s="519">
        <v>4.0</v>
      </c>
      <c r="R107" s="476">
        <f t="shared" si="5"/>
        <v>1</v>
      </c>
      <c r="S107" s="173"/>
      <c r="T107" s="173"/>
      <c r="U107" s="173"/>
      <c r="V107" s="173"/>
      <c r="W107" s="524"/>
      <c r="X107" s="528"/>
      <c r="Y107" s="528"/>
      <c r="Z107" s="191"/>
      <c r="AA107" s="534"/>
      <c r="AB107" s="480"/>
      <c r="AC107" s="476">
        <f t="shared" si="6"/>
        <v>0</v>
      </c>
      <c r="AD107" s="173"/>
      <c r="AE107" s="173"/>
      <c r="AF107" s="173"/>
      <c r="AG107" s="173"/>
    </row>
    <row r="108">
      <c r="A108" s="512"/>
      <c r="B108" s="513" t="s">
        <v>1681</v>
      </c>
      <c r="C108" s="31"/>
      <c r="D108" s="528"/>
      <c r="E108" s="513">
        <v>2251810.0</v>
      </c>
      <c r="F108" s="30"/>
      <c r="G108" s="31"/>
      <c r="H108" s="513" t="s">
        <v>245</v>
      </c>
      <c r="I108" s="31"/>
      <c r="J108" s="515">
        <v>0.0</v>
      </c>
      <c r="K108" s="516">
        <v>16.0</v>
      </c>
      <c r="L108" s="31"/>
      <c r="M108" s="515" t="s">
        <v>1682</v>
      </c>
      <c r="N108" s="517" t="s">
        <v>1679</v>
      </c>
      <c r="O108" s="192" t="s">
        <v>1672</v>
      </c>
      <c r="P108" s="521">
        <v>45480.0</v>
      </c>
      <c r="Q108" s="519">
        <v>6.0</v>
      </c>
      <c r="R108" s="476">
        <f t="shared" si="5"/>
        <v>-10</v>
      </c>
      <c r="S108" s="173"/>
      <c r="T108" s="173"/>
      <c r="U108" s="173"/>
      <c r="V108" s="173"/>
      <c r="W108" s="525"/>
      <c r="X108" s="515" t="s">
        <v>1583</v>
      </c>
      <c r="Y108" s="517" t="s">
        <v>1671</v>
      </c>
      <c r="Z108" s="192" t="s">
        <v>1672</v>
      </c>
      <c r="AA108" s="532">
        <v>45493.0</v>
      </c>
      <c r="AB108" s="480"/>
      <c r="AC108" s="476">
        <f t="shared" si="6"/>
        <v>0</v>
      </c>
      <c r="AD108" s="173"/>
      <c r="AE108" s="173"/>
      <c r="AF108" s="173"/>
      <c r="AG108" s="173"/>
    </row>
    <row r="109">
      <c r="A109" s="512"/>
      <c r="B109" s="513" t="s">
        <v>1681</v>
      </c>
      <c r="C109" s="31"/>
      <c r="D109" s="528"/>
      <c r="E109" s="513">
        <v>851813.0</v>
      </c>
      <c r="F109" s="30"/>
      <c r="G109" s="31"/>
      <c r="H109" s="513" t="s">
        <v>75</v>
      </c>
      <c r="I109" s="31"/>
      <c r="J109" s="515">
        <v>0.0</v>
      </c>
      <c r="K109" s="516">
        <v>5.0</v>
      </c>
      <c r="L109" s="31"/>
      <c r="M109" s="515" t="s">
        <v>1631</v>
      </c>
      <c r="N109" s="517" t="s">
        <v>1679</v>
      </c>
      <c r="O109" s="192" t="s">
        <v>1672</v>
      </c>
      <c r="P109" s="521">
        <v>45491.0</v>
      </c>
      <c r="Q109" s="519">
        <v>8.0</v>
      </c>
      <c r="R109" s="476">
        <f t="shared" si="5"/>
        <v>3</v>
      </c>
      <c r="S109" s="173"/>
      <c r="T109" s="173"/>
      <c r="U109" s="173"/>
      <c r="V109" s="173"/>
      <c r="W109" s="525"/>
      <c r="X109" s="515" t="s">
        <v>1665</v>
      </c>
      <c r="Y109" s="517" t="s">
        <v>1671</v>
      </c>
      <c r="Z109" s="192" t="s">
        <v>1672</v>
      </c>
      <c r="AA109" s="532">
        <v>45487.0</v>
      </c>
      <c r="AB109" s="519">
        <v>7.0</v>
      </c>
      <c r="AC109" s="476">
        <f t="shared" si="6"/>
        <v>7</v>
      </c>
      <c r="AD109" s="173"/>
      <c r="AE109" s="173"/>
      <c r="AF109" s="173"/>
      <c r="AG109" s="173"/>
    </row>
    <row r="110">
      <c r="A110" s="512"/>
      <c r="B110" s="513" t="s">
        <v>1683</v>
      </c>
      <c r="C110" s="31"/>
      <c r="D110" s="528"/>
      <c r="E110" s="513">
        <v>951830.0</v>
      </c>
      <c r="F110" s="30"/>
      <c r="G110" s="31"/>
      <c r="H110" s="513" t="s">
        <v>159</v>
      </c>
      <c r="I110" s="31"/>
      <c r="J110" s="515">
        <v>2.0</v>
      </c>
      <c r="K110" s="516">
        <v>3.0</v>
      </c>
      <c r="L110" s="31"/>
      <c r="M110" s="515" t="s">
        <v>1663</v>
      </c>
      <c r="N110" s="517" t="s">
        <v>1671</v>
      </c>
      <c r="O110" s="192" t="s">
        <v>1672</v>
      </c>
      <c r="P110" s="535">
        <v>45482.0</v>
      </c>
      <c r="Q110" s="519">
        <v>3.0</v>
      </c>
      <c r="R110" s="476">
        <f t="shared" si="5"/>
        <v>0</v>
      </c>
      <c r="S110" s="173"/>
      <c r="T110" s="173"/>
      <c r="U110" s="173"/>
      <c r="V110" s="173"/>
      <c r="W110" s="525"/>
      <c r="X110" s="515" t="s">
        <v>1640</v>
      </c>
      <c r="Y110" s="517" t="s">
        <v>1671</v>
      </c>
      <c r="Z110" s="192" t="s">
        <v>1672</v>
      </c>
      <c r="AA110" s="532">
        <v>45488.0</v>
      </c>
      <c r="AB110" s="519">
        <v>3.0</v>
      </c>
      <c r="AC110" s="476">
        <f t="shared" si="6"/>
        <v>3</v>
      </c>
      <c r="AD110" s="173"/>
      <c r="AE110" s="173"/>
      <c r="AF110" s="173"/>
      <c r="AG110" s="173"/>
    </row>
    <row r="111">
      <c r="A111" s="512"/>
      <c r="B111" s="513" t="s">
        <v>1683</v>
      </c>
      <c r="C111" s="31"/>
      <c r="D111" s="528"/>
      <c r="E111" s="513">
        <v>2451838.0</v>
      </c>
      <c r="F111" s="30"/>
      <c r="G111" s="31"/>
      <c r="H111" s="513" t="s">
        <v>148</v>
      </c>
      <c r="I111" s="31"/>
      <c r="J111" s="515">
        <v>2.0</v>
      </c>
      <c r="K111" s="516">
        <v>7.0</v>
      </c>
      <c r="L111" s="31"/>
      <c r="M111" s="515" t="s">
        <v>1644</v>
      </c>
      <c r="N111" s="517" t="s">
        <v>1671</v>
      </c>
      <c r="O111" s="192" t="s">
        <v>1672</v>
      </c>
      <c r="P111" s="535">
        <v>45479.0</v>
      </c>
      <c r="Q111" s="519">
        <v>7.0</v>
      </c>
      <c r="R111" s="476">
        <f t="shared" si="5"/>
        <v>0</v>
      </c>
      <c r="S111" s="173"/>
      <c r="T111" s="173"/>
      <c r="U111" s="173"/>
      <c r="V111" s="173"/>
      <c r="W111" s="525"/>
      <c r="X111" s="515" t="s">
        <v>1593</v>
      </c>
      <c r="Y111" s="517" t="s">
        <v>1675</v>
      </c>
      <c r="Z111" s="192" t="s">
        <v>1672</v>
      </c>
      <c r="AA111" s="521">
        <v>45484.0</v>
      </c>
      <c r="AB111" s="519">
        <v>2.0</v>
      </c>
      <c r="AC111" s="476">
        <f t="shared" si="6"/>
        <v>2</v>
      </c>
      <c r="AD111" s="173"/>
      <c r="AE111" s="173"/>
      <c r="AF111" s="173"/>
      <c r="AG111" s="173"/>
    </row>
    <row r="112">
      <c r="A112" s="512"/>
      <c r="B112" s="513" t="s">
        <v>1684</v>
      </c>
      <c r="C112" s="31"/>
      <c r="D112" s="528"/>
      <c r="E112" s="513">
        <v>751866.0</v>
      </c>
      <c r="F112" s="30"/>
      <c r="G112" s="31"/>
      <c r="H112" s="513" t="s">
        <v>159</v>
      </c>
      <c r="I112" s="31"/>
      <c r="J112" s="515">
        <v>3.0</v>
      </c>
      <c r="K112" s="516">
        <v>7.0</v>
      </c>
      <c r="L112" s="31"/>
      <c r="M112" s="515" t="s">
        <v>1685</v>
      </c>
      <c r="N112" s="517" t="s">
        <v>1671</v>
      </c>
      <c r="O112" s="192" t="s">
        <v>1672</v>
      </c>
      <c r="P112" s="532">
        <v>45485.0</v>
      </c>
      <c r="Q112" s="519">
        <v>7.0</v>
      </c>
      <c r="R112" s="476">
        <f t="shared" si="5"/>
        <v>0</v>
      </c>
      <c r="S112" s="173"/>
      <c r="T112" s="173"/>
      <c r="U112" s="173"/>
      <c r="V112" s="173"/>
      <c r="W112" s="525"/>
      <c r="X112" s="515" t="s">
        <v>1587</v>
      </c>
      <c r="Y112" s="517" t="s">
        <v>1675</v>
      </c>
      <c r="Z112" s="192" t="s">
        <v>1672</v>
      </c>
      <c r="AA112" s="521">
        <v>45493.0</v>
      </c>
      <c r="AB112" s="519">
        <v>13.0</v>
      </c>
      <c r="AC112" s="476">
        <f t="shared" si="6"/>
        <v>13</v>
      </c>
      <c r="AD112" s="173"/>
      <c r="AE112" s="173"/>
      <c r="AF112" s="173"/>
      <c r="AG112" s="173"/>
    </row>
    <row r="113">
      <c r="A113" s="527" t="s">
        <v>1686</v>
      </c>
      <c r="B113" s="494" t="s">
        <v>437</v>
      </c>
      <c r="C113" s="31"/>
      <c r="D113" s="528"/>
      <c r="E113" s="509"/>
      <c r="F113" s="30"/>
      <c r="G113" s="31"/>
      <c r="H113" s="509"/>
      <c r="I113" s="31"/>
      <c r="J113" s="528"/>
      <c r="K113" s="509"/>
      <c r="L113" s="31"/>
      <c r="M113" s="528"/>
      <c r="N113" s="528"/>
      <c r="O113" s="191"/>
      <c r="P113" s="529"/>
      <c r="Q113" s="480"/>
      <c r="R113" s="476">
        <f t="shared" si="5"/>
        <v>0</v>
      </c>
      <c r="S113" s="173"/>
      <c r="T113" s="173"/>
      <c r="U113" s="173"/>
      <c r="V113" s="173"/>
      <c r="W113" s="525"/>
      <c r="X113" s="515" t="s">
        <v>1590</v>
      </c>
      <c r="Y113" s="517" t="s">
        <v>1675</v>
      </c>
      <c r="Z113" s="192" t="s">
        <v>1672</v>
      </c>
      <c r="AA113" s="521">
        <v>45493.0</v>
      </c>
      <c r="AB113" s="519">
        <v>13.0</v>
      </c>
      <c r="AC113" s="476">
        <f t="shared" si="6"/>
        <v>13</v>
      </c>
      <c r="AD113" s="173"/>
      <c r="AE113" s="173"/>
      <c r="AF113" s="173"/>
      <c r="AG113" s="173"/>
    </row>
    <row r="114">
      <c r="A114" s="512"/>
      <c r="B114" s="513" t="s">
        <v>1687</v>
      </c>
      <c r="C114" s="31"/>
      <c r="D114" s="528"/>
      <c r="E114" s="513">
        <v>2151926.0</v>
      </c>
      <c r="F114" s="30"/>
      <c r="G114" s="31"/>
      <c r="H114" s="513" t="s">
        <v>197</v>
      </c>
      <c r="I114" s="31"/>
      <c r="J114" s="515">
        <v>0.0</v>
      </c>
      <c r="K114" s="516">
        <v>5.0</v>
      </c>
      <c r="L114" s="31"/>
      <c r="M114" s="515" t="s">
        <v>1688</v>
      </c>
      <c r="N114" s="517" t="s">
        <v>1689</v>
      </c>
      <c r="O114" s="192" t="s">
        <v>1690</v>
      </c>
      <c r="P114" s="532">
        <v>45491.0</v>
      </c>
      <c r="Q114" s="519">
        <v>4.0</v>
      </c>
      <c r="R114" s="476">
        <f t="shared" si="5"/>
        <v>-1</v>
      </c>
      <c r="S114" s="173"/>
      <c r="T114" s="173"/>
      <c r="U114" s="173"/>
      <c r="V114" s="173"/>
      <c r="W114" s="525"/>
      <c r="X114" s="515" t="s">
        <v>1583</v>
      </c>
      <c r="Y114" s="517" t="s">
        <v>1675</v>
      </c>
      <c r="Z114" s="192" t="s">
        <v>1672</v>
      </c>
      <c r="AA114" s="521">
        <v>45480.0</v>
      </c>
      <c r="AB114" s="519">
        <v>8.0</v>
      </c>
      <c r="AC114" s="476">
        <f t="shared" si="6"/>
        <v>8</v>
      </c>
      <c r="AD114" s="173"/>
      <c r="AE114" s="173"/>
      <c r="AF114" s="173"/>
      <c r="AG114" s="173"/>
    </row>
    <row r="115">
      <c r="A115" s="512"/>
      <c r="B115" s="513" t="s">
        <v>1687</v>
      </c>
      <c r="C115" s="31"/>
      <c r="D115" s="528"/>
      <c r="E115" s="513">
        <v>1751935.0</v>
      </c>
      <c r="F115" s="30"/>
      <c r="G115" s="31"/>
      <c r="H115" s="513" t="s">
        <v>113</v>
      </c>
      <c r="I115" s="31"/>
      <c r="J115" s="515">
        <v>0.0</v>
      </c>
      <c r="K115" s="516">
        <v>3.0</v>
      </c>
      <c r="L115" s="31"/>
      <c r="M115" s="515" t="s">
        <v>1631</v>
      </c>
      <c r="N115" s="517" t="s">
        <v>1689</v>
      </c>
      <c r="O115" s="192" t="s">
        <v>1690</v>
      </c>
      <c r="P115" s="518" t="s">
        <v>59</v>
      </c>
      <c r="Q115" s="480"/>
      <c r="R115" s="476">
        <f t="shared" si="5"/>
        <v>-3</v>
      </c>
      <c r="S115" s="173"/>
      <c r="T115" s="173"/>
      <c r="U115" s="173"/>
      <c r="V115" s="173"/>
      <c r="W115" s="525"/>
      <c r="X115" s="515" t="s">
        <v>1668</v>
      </c>
      <c r="Y115" s="517" t="s">
        <v>1675</v>
      </c>
      <c r="Z115" s="192" t="s">
        <v>1672</v>
      </c>
      <c r="AA115" s="521">
        <v>45482.0</v>
      </c>
      <c r="AB115" s="519">
        <v>4.0</v>
      </c>
      <c r="AC115" s="476">
        <f t="shared" si="6"/>
        <v>4</v>
      </c>
      <c r="AD115" s="173"/>
      <c r="AE115" s="173"/>
      <c r="AF115" s="173"/>
      <c r="AG115" s="173"/>
    </row>
    <row r="116">
      <c r="A116" s="512"/>
      <c r="B116" s="513" t="s">
        <v>1687</v>
      </c>
      <c r="C116" s="31"/>
      <c r="D116" s="528"/>
      <c r="E116" s="513">
        <v>1251945.0</v>
      </c>
      <c r="F116" s="30"/>
      <c r="G116" s="31"/>
      <c r="H116" s="513" t="s">
        <v>271</v>
      </c>
      <c r="I116" s="31"/>
      <c r="J116" s="515">
        <v>0.0</v>
      </c>
      <c r="K116" s="516">
        <v>2.0</v>
      </c>
      <c r="L116" s="31"/>
      <c r="M116" s="515" t="s">
        <v>1691</v>
      </c>
      <c r="N116" s="517" t="s">
        <v>1689</v>
      </c>
      <c r="O116" s="192" t="s">
        <v>1690</v>
      </c>
      <c r="P116" s="535">
        <v>45482.0</v>
      </c>
      <c r="Q116" s="519">
        <v>0.0</v>
      </c>
      <c r="R116" s="476">
        <f t="shared" si="5"/>
        <v>-2</v>
      </c>
      <c r="S116" s="173"/>
      <c r="T116" s="173"/>
      <c r="U116" s="173"/>
      <c r="V116" s="173"/>
      <c r="W116" s="525"/>
      <c r="X116" s="515" t="s">
        <v>1641</v>
      </c>
      <c r="Y116" s="517" t="s">
        <v>1679</v>
      </c>
      <c r="Z116" s="192" t="s">
        <v>1672</v>
      </c>
      <c r="AA116" s="521">
        <v>45491.0</v>
      </c>
      <c r="AB116" s="519">
        <v>5.0</v>
      </c>
      <c r="AC116" s="476">
        <f t="shared" si="6"/>
        <v>5</v>
      </c>
      <c r="AD116" s="173"/>
      <c r="AE116" s="173"/>
      <c r="AF116" s="173"/>
      <c r="AG116" s="173"/>
    </row>
    <row r="117">
      <c r="A117" s="512"/>
      <c r="B117" s="513" t="s">
        <v>1692</v>
      </c>
      <c r="C117" s="31"/>
      <c r="D117" s="528"/>
      <c r="E117" s="513">
        <v>154735.0</v>
      </c>
      <c r="F117" s="30"/>
      <c r="G117" s="31"/>
      <c r="H117" s="513" t="s">
        <v>377</v>
      </c>
      <c r="I117" s="31"/>
      <c r="J117" s="515">
        <v>0.0</v>
      </c>
      <c r="K117" s="516">
        <v>26.0</v>
      </c>
      <c r="L117" s="31"/>
      <c r="M117" s="515" t="s">
        <v>1563</v>
      </c>
      <c r="N117" s="517" t="s">
        <v>593</v>
      </c>
      <c r="O117" s="192" t="s">
        <v>1690</v>
      </c>
      <c r="P117" s="518" t="s">
        <v>1585</v>
      </c>
      <c r="Q117" s="480"/>
      <c r="R117" s="476">
        <f t="shared" si="5"/>
        <v>-26</v>
      </c>
      <c r="S117" s="173"/>
      <c r="T117" s="173"/>
      <c r="U117" s="173"/>
      <c r="V117" s="173"/>
      <c r="W117" s="525"/>
      <c r="X117" s="515" t="s">
        <v>1614</v>
      </c>
      <c r="Y117" s="517" t="s">
        <v>1679</v>
      </c>
      <c r="Z117" s="192" t="s">
        <v>1672</v>
      </c>
      <c r="AA117" s="521">
        <v>45483.0</v>
      </c>
      <c r="AB117" s="519">
        <v>3.0</v>
      </c>
      <c r="AC117" s="476">
        <f t="shared" si="6"/>
        <v>3</v>
      </c>
      <c r="AD117" s="173"/>
      <c r="AE117" s="173"/>
      <c r="AF117" s="173"/>
      <c r="AG117" s="173"/>
    </row>
    <row r="118">
      <c r="A118" s="512"/>
      <c r="B118" s="513" t="s">
        <v>1693</v>
      </c>
      <c r="C118" s="31"/>
      <c r="D118" s="528"/>
      <c r="E118" s="513">
        <v>2352055.0</v>
      </c>
      <c r="F118" s="30"/>
      <c r="G118" s="31"/>
      <c r="H118" s="513" t="s">
        <v>159</v>
      </c>
      <c r="I118" s="31"/>
      <c r="J118" s="515">
        <v>0.0</v>
      </c>
      <c r="K118" s="516">
        <v>9.0</v>
      </c>
      <c r="L118" s="31"/>
      <c r="M118" s="515" t="s">
        <v>1571</v>
      </c>
      <c r="N118" s="517" t="s">
        <v>1694</v>
      </c>
      <c r="O118" s="192" t="s">
        <v>1690</v>
      </c>
      <c r="P118" s="518" t="s">
        <v>59</v>
      </c>
      <c r="Q118" s="519">
        <v>6.0</v>
      </c>
      <c r="R118" s="476">
        <f t="shared" si="5"/>
        <v>-3</v>
      </c>
      <c r="S118" s="173"/>
      <c r="T118" s="173"/>
      <c r="U118" s="173"/>
      <c r="V118" s="173"/>
      <c r="W118" s="525"/>
      <c r="X118" s="515" t="s">
        <v>1680</v>
      </c>
      <c r="Y118" s="517" t="s">
        <v>1679</v>
      </c>
      <c r="Z118" s="192" t="s">
        <v>1672</v>
      </c>
      <c r="AA118" s="521">
        <v>45495.0</v>
      </c>
      <c r="AB118" s="519">
        <v>10.0</v>
      </c>
      <c r="AC118" s="476">
        <f t="shared" si="6"/>
        <v>10</v>
      </c>
      <c r="AD118" s="173"/>
      <c r="AE118" s="173"/>
      <c r="AF118" s="173"/>
      <c r="AG118" s="173"/>
    </row>
    <row r="119">
      <c r="A119" s="531"/>
      <c r="B119" s="513" t="s">
        <v>1693</v>
      </c>
      <c r="C119" s="31"/>
      <c r="D119" s="524"/>
      <c r="E119" s="513">
        <v>952065.0</v>
      </c>
      <c r="F119" s="30"/>
      <c r="G119" s="31"/>
      <c r="H119" s="513" t="s">
        <v>70</v>
      </c>
      <c r="I119" s="31"/>
      <c r="J119" s="515">
        <v>0.0</v>
      </c>
      <c r="K119" s="516">
        <v>22.0</v>
      </c>
      <c r="L119" s="31"/>
      <c r="M119" s="515" t="s">
        <v>1606</v>
      </c>
      <c r="N119" s="517" t="s">
        <v>1694</v>
      </c>
      <c r="O119" s="192" t="s">
        <v>1690</v>
      </c>
      <c r="P119" s="518" t="s">
        <v>59</v>
      </c>
      <c r="Q119" s="519">
        <v>18.0</v>
      </c>
      <c r="R119" s="476">
        <f t="shared" si="5"/>
        <v>-4</v>
      </c>
      <c r="S119" s="173"/>
      <c r="T119" s="173"/>
      <c r="U119" s="173"/>
      <c r="V119" s="173"/>
      <c r="W119" s="525"/>
      <c r="X119" s="515" t="s">
        <v>1608</v>
      </c>
      <c r="Y119" s="517" t="s">
        <v>1679</v>
      </c>
      <c r="Z119" s="192" t="s">
        <v>1672</v>
      </c>
      <c r="AA119" s="521">
        <v>45484.0</v>
      </c>
      <c r="AB119" s="519">
        <v>4.0</v>
      </c>
      <c r="AC119" s="476">
        <f t="shared" si="6"/>
        <v>4</v>
      </c>
      <c r="AD119" s="173"/>
      <c r="AE119" s="173"/>
      <c r="AF119" s="173"/>
      <c r="AG119" s="173"/>
    </row>
    <row r="120">
      <c r="A120" s="95"/>
      <c r="B120" s="513" t="s">
        <v>1693</v>
      </c>
      <c r="C120" s="31"/>
      <c r="D120" s="524"/>
      <c r="E120" s="513">
        <v>952092.0</v>
      </c>
      <c r="F120" s="30"/>
      <c r="G120" s="31"/>
      <c r="H120" s="513" t="s">
        <v>56</v>
      </c>
      <c r="I120" s="31"/>
      <c r="J120" s="515">
        <v>0.0</v>
      </c>
      <c r="K120" s="516">
        <v>4.0</v>
      </c>
      <c r="L120" s="31"/>
      <c r="M120" s="515" t="s">
        <v>1641</v>
      </c>
      <c r="N120" s="517" t="s">
        <v>1694</v>
      </c>
      <c r="O120" s="192" t="s">
        <v>1690</v>
      </c>
      <c r="P120" s="518" t="s">
        <v>59</v>
      </c>
      <c r="Q120" s="519">
        <v>2.0</v>
      </c>
      <c r="R120" s="476">
        <f t="shared" si="5"/>
        <v>-2</v>
      </c>
      <c r="S120" s="173"/>
      <c r="T120" s="173"/>
      <c r="U120" s="173"/>
      <c r="V120" s="173"/>
      <c r="W120" s="525"/>
      <c r="X120" s="515" t="s">
        <v>1682</v>
      </c>
      <c r="Y120" s="517" t="s">
        <v>1679</v>
      </c>
      <c r="Z120" s="192" t="s">
        <v>1672</v>
      </c>
      <c r="AA120" s="521">
        <v>45480.0</v>
      </c>
      <c r="AB120" s="519">
        <v>6.0</v>
      </c>
      <c r="AC120" s="476">
        <f t="shared" si="6"/>
        <v>6</v>
      </c>
      <c r="AD120" s="173"/>
      <c r="AE120" s="173"/>
      <c r="AF120" s="173"/>
      <c r="AG120" s="173"/>
    </row>
    <row r="121">
      <c r="A121" s="95"/>
      <c r="B121" s="513" t="s">
        <v>1695</v>
      </c>
      <c r="C121" s="31"/>
      <c r="D121" s="524"/>
      <c r="E121" s="513">
        <v>952111.0</v>
      </c>
      <c r="F121" s="30"/>
      <c r="G121" s="31"/>
      <c r="H121" s="513" t="s">
        <v>63</v>
      </c>
      <c r="I121" s="31"/>
      <c r="J121" s="515">
        <v>0.0</v>
      </c>
      <c r="K121" s="516">
        <v>25.0</v>
      </c>
      <c r="L121" s="31"/>
      <c r="M121" s="515" t="s">
        <v>1646</v>
      </c>
      <c r="N121" s="517" t="s">
        <v>1696</v>
      </c>
      <c r="O121" s="192" t="s">
        <v>1690</v>
      </c>
      <c r="P121" s="518" t="s">
        <v>59</v>
      </c>
      <c r="Q121" s="480"/>
      <c r="R121" s="476">
        <f t="shared" si="5"/>
        <v>-25</v>
      </c>
      <c r="S121" s="173"/>
      <c r="T121" s="173"/>
      <c r="U121" s="173"/>
      <c r="V121" s="173"/>
      <c r="W121" s="525"/>
      <c r="X121" s="515" t="s">
        <v>1631</v>
      </c>
      <c r="Y121" s="517" t="s">
        <v>1679</v>
      </c>
      <c r="Z121" s="192" t="s">
        <v>1672</v>
      </c>
      <c r="AA121" s="521">
        <v>45491.0</v>
      </c>
      <c r="AB121" s="519">
        <v>8.0</v>
      </c>
      <c r="AC121" s="476">
        <f t="shared" si="6"/>
        <v>8</v>
      </c>
      <c r="AD121" s="173"/>
      <c r="AE121" s="173"/>
      <c r="AF121" s="173"/>
      <c r="AG121" s="173"/>
    </row>
    <row r="122">
      <c r="A122" s="95"/>
      <c r="B122" s="513" t="s">
        <v>1695</v>
      </c>
      <c r="C122" s="31"/>
      <c r="D122" s="524"/>
      <c r="E122" s="513">
        <v>2552123.0</v>
      </c>
      <c r="F122" s="30"/>
      <c r="G122" s="31"/>
      <c r="H122" s="513" t="s">
        <v>362</v>
      </c>
      <c r="I122" s="31"/>
      <c r="J122" s="515">
        <v>0.0</v>
      </c>
      <c r="K122" s="516">
        <v>3.0</v>
      </c>
      <c r="L122" s="31"/>
      <c r="M122" s="515" t="s">
        <v>1604</v>
      </c>
      <c r="N122" s="517" t="s">
        <v>1696</v>
      </c>
      <c r="O122" s="192" t="s">
        <v>1690</v>
      </c>
      <c r="P122" s="518" t="s">
        <v>1585</v>
      </c>
      <c r="Q122" s="480"/>
      <c r="R122" s="476">
        <f t="shared" si="5"/>
        <v>-3</v>
      </c>
      <c r="S122" s="173"/>
      <c r="T122" s="173"/>
      <c r="U122" s="173"/>
      <c r="V122" s="173"/>
      <c r="W122" s="525"/>
      <c r="X122" s="515" t="s">
        <v>1663</v>
      </c>
      <c r="Y122" s="517" t="s">
        <v>1671</v>
      </c>
      <c r="Z122" s="192" t="s">
        <v>1672</v>
      </c>
      <c r="AA122" s="535">
        <v>45482.0</v>
      </c>
      <c r="AB122" s="519">
        <v>3.0</v>
      </c>
      <c r="AC122" s="476">
        <f t="shared" si="6"/>
        <v>3</v>
      </c>
      <c r="AD122" s="173"/>
      <c r="AE122" s="173"/>
      <c r="AF122" s="173"/>
      <c r="AG122" s="173"/>
    </row>
    <row r="123">
      <c r="A123" s="95"/>
      <c r="B123" s="513" t="s">
        <v>1697</v>
      </c>
      <c r="C123" s="31"/>
      <c r="D123" s="524"/>
      <c r="E123" s="513">
        <v>1652164.0</v>
      </c>
      <c r="F123" s="30"/>
      <c r="G123" s="31"/>
      <c r="H123" s="513" t="s">
        <v>33</v>
      </c>
      <c r="I123" s="31"/>
      <c r="J123" s="515">
        <v>0.0</v>
      </c>
      <c r="K123" s="516">
        <v>7.0</v>
      </c>
      <c r="L123" s="31"/>
      <c r="M123" s="515" t="s">
        <v>1698</v>
      </c>
      <c r="N123" s="517" t="s">
        <v>1696</v>
      </c>
      <c r="O123" s="192" t="s">
        <v>1690</v>
      </c>
      <c r="P123" s="535">
        <v>45480.0</v>
      </c>
      <c r="Q123" s="519">
        <v>8.0</v>
      </c>
      <c r="R123" s="476">
        <f t="shared" si="5"/>
        <v>1</v>
      </c>
      <c r="S123" s="173"/>
      <c r="T123" s="173"/>
      <c r="U123" s="173"/>
      <c r="V123" s="173"/>
      <c r="W123" s="525"/>
      <c r="X123" s="515" t="s">
        <v>1644</v>
      </c>
      <c r="Y123" s="517" t="s">
        <v>1671</v>
      </c>
      <c r="Z123" s="192" t="s">
        <v>1672</v>
      </c>
      <c r="AA123" s="535">
        <v>45479.0</v>
      </c>
      <c r="AB123" s="519">
        <v>7.0</v>
      </c>
      <c r="AC123" s="476">
        <f t="shared" si="6"/>
        <v>7</v>
      </c>
      <c r="AD123" s="173"/>
      <c r="AE123" s="173"/>
      <c r="AF123" s="173"/>
      <c r="AG123" s="173"/>
    </row>
    <row r="124">
      <c r="A124" s="95"/>
      <c r="B124" s="513" t="s">
        <v>1697</v>
      </c>
      <c r="C124" s="31"/>
      <c r="D124" s="524"/>
      <c r="E124" s="513">
        <v>552201.0</v>
      </c>
      <c r="F124" s="30"/>
      <c r="G124" s="31"/>
      <c r="H124" s="513" t="s">
        <v>353</v>
      </c>
      <c r="I124" s="31"/>
      <c r="J124" s="515">
        <v>0.0</v>
      </c>
      <c r="K124" s="516">
        <v>7.0</v>
      </c>
      <c r="L124" s="31"/>
      <c r="M124" s="515" t="s">
        <v>1652</v>
      </c>
      <c r="N124" s="517" t="s">
        <v>1696</v>
      </c>
      <c r="O124" s="192" t="s">
        <v>1690</v>
      </c>
      <c r="P124" s="536">
        <v>45479.0</v>
      </c>
      <c r="Q124" s="480"/>
      <c r="R124" s="476">
        <f t="shared" si="5"/>
        <v>-7</v>
      </c>
      <c r="S124" s="173"/>
      <c r="T124" s="173"/>
      <c r="U124" s="173"/>
      <c r="V124" s="173"/>
      <c r="W124" s="525"/>
      <c r="X124" s="515" t="s">
        <v>1685</v>
      </c>
      <c r="Y124" s="517" t="s">
        <v>1671</v>
      </c>
      <c r="Z124" s="192" t="s">
        <v>1672</v>
      </c>
      <c r="AA124" s="532">
        <v>45485.0</v>
      </c>
      <c r="AB124" s="519">
        <v>7.0</v>
      </c>
      <c r="AC124" s="476">
        <f t="shared" si="6"/>
        <v>7</v>
      </c>
      <c r="AD124" s="173"/>
      <c r="AE124" s="173"/>
      <c r="AF124" s="173"/>
      <c r="AG124" s="173"/>
    </row>
    <row r="125">
      <c r="A125" s="95"/>
      <c r="B125" s="513" t="s">
        <v>1697</v>
      </c>
      <c r="C125" s="31"/>
      <c r="D125" s="524"/>
      <c r="E125" s="513">
        <v>2052205.0</v>
      </c>
      <c r="F125" s="30"/>
      <c r="G125" s="31"/>
      <c r="H125" s="513" t="s">
        <v>312</v>
      </c>
      <c r="I125" s="31"/>
      <c r="J125" s="515">
        <v>0.0</v>
      </c>
      <c r="K125" s="516">
        <v>3.0</v>
      </c>
      <c r="L125" s="31"/>
      <c r="M125" s="515" t="s">
        <v>1631</v>
      </c>
      <c r="N125" s="517" t="s">
        <v>1689</v>
      </c>
      <c r="O125" s="192" t="s">
        <v>1690</v>
      </c>
      <c r="P125" s="535">
        <v>45479.0</v>
      </c>
      <c r="Q125" s="519">
        <v>3.0</v>
      </c>
      <c r="R125" s="476">
        <f t="shared" si="5"/>
        <v>0</v>
      </c>
      <c r="S125" s="173"/>
      <c r="T125" s="173"/>
      <c r="U125" s="173"/>
      <c r="V125" s="173"/>
      <c r="W125" s="524"/>
      <c r="X125" s="528"/>
      <c r="Y125" s="528"/>
      <c r="Z125" s="191"/>
      <c r="AA125" s="529"/>
      <c r="AB125" s="480"/>
      <c r="AC125" s="476">
        <f t="shared" si="6"/>
        <v>0</v>
      </c>
      <c r="AD125" s="173"/>
      <c r="AE125" s="173"/>
      <c r="AF125" s="173"/>
      <c r="AG125" s="173"/>
    </row>
    <row r="126">
      <c r="A126" s="95"/>
      <c r="B126" s="513" t="s">
        <v>1699</v>
      </c>
      <c r="C126" s="31"/>
      <c r="D126" s="524"/>
      <c r="E126" s="513">
        <v>152233.0</v>
      </c>
      <c r="F126" s="30"/>
      <c r="G126" s="31"/>
      <c r="H126" s="513" t="s">
        <v>808</v>
      </c>
      <c r="I126" s="31"/>
      <c r="J126" s="515">
        <v>0.0</v>
      </c>
      <c r="K126" s="516">
        <v>8.0</v>
      </c>
      <c r="L126" s="31"/>
      <c r="M126" s="515" t="s">
        <v>1590</v>
      </c>
      <c r="N126" s="517" t="s">
        <v>1689</v>
      </c>
      <c r="O126" s="192" t="s">
        <v>1690</v>
      </c>
      <c r="P126" s="532">
        <v>45492.0</v>
      </c>
      <c r="Q126" s="519">
        <v>0.0</v>
      </c>
      <c r="R126" s="476">
        <f t="shared" si="5"/>
        <v>-8</v>
      </c>
      <c r="S126" s="173"/>
      <c r="T126" s="173"/>
      <c r="U126" s="173"/>
      <c r="V126" s="173"/>
      <c r="W126" s="525"/>
      <c r="X126" s="515" t="s">
        <v>1688</v>
      </c>
      <c r="Y126" s="517" t="s">
        <v>1689</v>
      </c>
      <c r="Z126" s="192" t="s">
        <v>1690</v>
      </c>
      <c r="AA126" s="532">
        <v>45491.0</v>
      </c>
      <c r="AB126" s="519">
        <v>4.0</v>
      </c>
      <c r="AC126" s="476">
        <f t="shared" si="6"/>
        <v>4</v>
      </c>
      <c r="AD126" s="173"/>
      <c r="AE126" s="173"/>
      <c r="AF126" s="173"/>
      <c r="AG126" s="173"/>
    </row>
    <row r="127">
      <c r="A127" s="35"/>
      <c r="B127" s="513" t="s">
        <v>1699</v>
      </c>
      <c r="C127" s="31"/>
      <c r="D127" s="524"/>
      <c r="E127" s="513">
        <v>1552236.0</v>
      </c>
      <c r="F127" s="30"/>
      <c r="G127" s="31"/>
      <c r="H127" s="513" t="s">
        <v>793</v>
      </c>
      <c r="I127" s="31"/>
      <c r="J127" s="515">
        <v>0.0</v>
      </c>
      <c r="K127" s="516">
        <v>2.0</v>
      </c>
      <c r="L127" s="31"/>
      <c r="M127" s="515" t="s">
        <v>1618</v>
      </c>
      <c r="N127" s="517" t="s">
        <v>1694</v>
      </c>
      <c r="O127" s="192" t="s">
        <v>1690</v>
      </c>
      <c r="P127" s="518" t="s">
        <v>59</v>
      </c>
      <c r="Q127" s="480"/>
      <c r="R127" s="476">
        <f t="shared" si="5"/>
        <v>-2</v>
      </c>
      <c r="S127" s="173"/>
      <c r="T127" s="173"/>
      <c r="U127" s="173"/>
      <c r="V127" s="173"/>
      <c r="W127" s="525"/>
      <c r="X127" s="515" t="s">
        <v>1631</v>
      </c>
      <c r="Y127" s="517" t="s">
        <v>1689</v>
      </c>
      <c r="Z127" s="192" t="s">
        <v>1690</v>
      </c>
      <c r="AA127" s="518" t="s">
        <v>59</v>
      </c>
      <c r="AB127" s="480"/>
      <c r="AC127" s="476">
        <f t="shared" si="6"/>
        <v>0</v>
      </c>
      <c r="AD127" s="173"/>
      <c r="AE127" s="173"/>
      <c r="AF127" s="173"/>
      <c r="AG127" s="173"/>
    </row>
    <row r="128">
      <c r="A128" s="527" t="s">
        <v>1700</v>
      </c>
      <c r="B128" s="494" t="s">
        <v>443</v>
      </c>
      <c r="C128" s="31"/>
      <c r="D128" s="524"/>
      <c r="E128" s="509"/>
      <c r="F128" s="30"/>
      <c r="G128" s="31"/>
      <c r="H128" s="509"/>
      <c r="I128" s="31"/>
      <c r="J128" s="528"/>
      <c r="K128" s="509"/>
      <c r="L128" s="31"/>
      <c r="M128" s="528"/>
      <c r="N128" s="528"/>
      <c r="O128" s="191"/>
      <c r="P128" s="529"/>
      <c r="Q128" s="480"/>
      <c r="R128" s="480"/>
      <c r="S128" s="173"/>
      <c r="T128" s="173"/>
      <c r="U128" s="173"/>
      <c r="V128" s="173"/>
      <c r="W128" s="525"/>
      <c r="X128" s="515" t="s">
        <v>1691</v>
      </c>
      <c r="Y128" s="517" t="s">
        <v>1689</v>
      </c>
      <c r="Z128" s="192" t="s">
        <v>1690</v>
      </c>
      <c r="AA128" s="535">
        <v>45482.0</v>
      </c>
      <c r="AB128" s="519">
        <v>0.0</v>
      </c>
      <c r="AC128" s="476">
        <f t="shared" si="6"/>
        <v>0</v>
      </c>
      <c r="AD128" s="173"/>
      <c r="AE128" s="173"/>
      <c r="AF128" s="173"/>
      <c r="AG128" s="173"/>
    </row>
    <row r="129">
      <c r="A129" s="512"/>
      <c r="B129" s="513" t="s">
        <v>1701</v>
      </c>
      <c r="C129" s="31"/>
      <c r="D129" s="524"/>
      <c r="E129" s="513">
        <v>1152269.0</v>
      </c>
      <c r="F129" s="30"/>
      <c r="G129" s="31"/>
      <c r="H129" s="513" t="s">
        <v>1073</v>
      </c>
      <c r="I129" s="31"/>
      <c r="J129" s="515">
        <v>0.0</v>
      </c>
      <c r="K129" s="516">
        <v>6.0</v>
      </c>
      <c r="L129" s="31"/>
      <c r="M129" s="515" t="s">
        <v>1616</v>
      </c>
      <c r="N129" s="517" t="s">
        <v>1702</v>
      </c>
      <c r="O129" s="192" t="s">
        <v>1672</v>
      </c>
      <c r="P129" s="535">
        <v>45488.0</v>
      </c>
      <c r="Q129" s="519">
        <v>2.0</v>
      </c>
      <c r="R129" s="476">
        <f t="shared" ref="R129:R151" si="7">Q129-K129</f>
        <v>-4</v>
      </c>
      <c r="S129" s="173"/>
      <c r="T129" s="173"/>
      <c r="U129" s="173"/>
      <c r="V129" s="173"/>
      <c r="W129" s="525"/>
      <c r="X129" s="515" t="s">
        <v>1563</v>
      </c>
      <c r="Y129" s="517" t="s">
        <v>593</v>
      </c>
      <c r="Z129" s="192" t="s">
        <v>1690</v>
      </c>
      <c r="AA129" s="518" t="s">
        <v>1585</v>
      </c>
      <c r="AB129" s="480"/>
      <c r="AC129" s="476">
        <f t="shared" si="6"/>
        <v>0</v>
      </c>
      <c r="AD129" s="173"/>
      <c r="AE129" s="173"/>
      <c r="AF129" s="173"/>
      <c r="AG129" s="173"/>
    </row>
    <row r="130">
      <c r="A130" s="512"/>
      <c r="B130" s="513" t="s">
        <v>1701</v>
      </c>
      <c r="C130" s="31"/>
      <c r="D130" s="524"/>
      <c r="E130" s="513">
        <v>252276.0</v>
      </c>
      <c r="F130" s="30"/>
      <c r="G130" s="31"/>
      <c r="H130" s="513" t="s">
        <v>39</v>
      </c>
      <c r="I130" s="31"/>
      <c r="J130" s="515">
        <v>0.0</v>
      </c>
      <c r="K130" s="516">
        <v>6.0</v>
      </c>
      <c r="L130" s="31"/>
      <c r="M130" s="515" t="s">
        <v>1607</v>
      </c>
      <c r="N130" s="517" t="s">
        <v>1702</v>
      </c>
      <c r="O130" s="192" t="s">
        <v>1672</v>
      </c>
      <c r="P130" s="535">
        <v>45480.0</v>
      </c>
      <c r="Q130" s="519">
        <v>6.0</v>
      </c>
      <c r="R130" s="476">
        <f t="shared" si="7"/>
        <v>0</v>
      </c>
      <c r="S130" s="173"/>
      <c r="T130" s="173"/>
      <c r="U130" s="173"/>
      <c r="V130" s="173"/>
      <c r="W130" s="525"/>
      <c r="X130" s="515" t="s">
        <v>1571</v>
      </c>
      <c r="Y130" s="517" t="s">
        <v>1694</v>
      </c>
      <c r="Z130" s="192" t="s">
        <v>1690</v>
      </c>
      <c r="AA130" s="518" t="s">
        <v>59</v>
      </c>
      <c r="AB130" s="519">
        <v>6.0</v>
      </c>
      <c r="AC130" s="476">
        <f t="shared" si="6"/>
        <v>6</v>
      </c>
      <c r="AD130" s="173"/>
      <c r="AE130" s="173"/>
      <c r="AF130" s="173"/>
      <c r="AG130" s="173"/>
    </row>
    <row r="131">
      <c r="A131" s="512"/>
      <c r="B131" s="513" t="s">
        <v>1703</v>
      </c>
      <c r="C131" s="31"/>
      <c r="D131" s="524"/>
      <c r="E131" s="513">
        <v>1452341.0</v>
      </c>
      <c r="F131" s="30"/>
      <c r="G131" s="31"/>
      <c r="H131" s="513" t="s">
        <v>148</v>
      </c>
      <c r="I131" s="31"/>
      <c r="J131" s="515">
        <v>0.0</v>
      </c>
      <c r="K131" s="516">
        <v>4.0</v>
      </c>
      <c r="L131" s="31"/>
      <c r="M131" s="515" t="s">
        <v>1641</v>
      </c>
      <c r="N131" s="517" t="s">
        <v>1702</v>
      </c>
      <c r="O131" s="192" t="s">
        <v>1672</v>
      </c>
      <c r="P131" s="535">
        <v>45480.0</v>
      </c>
      <c r="Q131" s="519">
        <v>7.0</v>
      </c>
      <c r="R131" s="476">
        <f t="shared" si="7"/>
        <v>3</v>
      </c>
      <c r="S131" s="173"/>
      <c r="T131" s="173"/>
      <c r="U131" s="173"/>
      <c r="V131" s="173"/>
      <c r="W131" s="525"/>
      <c r="X131" s="515" t="s">
        <v>1606</v>
      </c>
      <c r="Y131" s="517" t="s">
        <v>1694</v>
      </c>
      <c r="Z131" s="192" t="s">
        <v>1690</v>
      </c>
      <c r="AA131" s="518" t="s">
        <v>59</v>
      </c>
      <c r="AB131" s="519">
        <v>18.0</v>
      </c>
      <c r="AC131" s="476">
        <f t="shared" si="6"/>
        <v>18</v>
      </c>
      <c r="AD131" s="173"/>
      <c r="AE131" s="173"/>
      <c r="AF131" s="173"/>
      <c r="AG131" s="173"/>
    </row>
    <row r="132">
      <c r="A132" s="512"/>
      <c r="B132" s="513" t="s">
        <v>1703</v>
      </c>
      <c r="C132" s="31"/>
      <c r="D132" s="524"/>
      <c r="E132" s="513">
        <v>1252342.0</v>
      </c>
      <c r="F132" s="30"/>
      <c r="G132" s="31"/>
      <c r="H132" s="513" t="s">
        <v>99</v>
      </c>
      <c r="I132" s="31"/>
      <c r="J132" s="515">
        <v>0.0</v>
      </c>
      <c r="K132" s="516">
        <v>4.0</v>
      </c>
      <c r="L132" s="31"/>
      <c r="M132" s="515" t="s">
        <v>1579</v>
      </c>
      <c r="N132" s="517" t="s">
        <v>1702</v>
      </c>
      <c r="O132" s="192" t="s">
        <v>1672</v>
      </c>
      <c r="P132" s="532">
        <v>45487.0</v>
      </c>
      <c r="Q132" s="519">
        <v>5.0</v>
      </c>
      <c r="R132" s="476">
        <f t="shared" si="7"/>
        <v>1</v>
      </c>
      <c r="S132" s="173"/>
      <c r="T132" s="173"/>
      <c r="U132" s="173"/>
      <c r="V132" s="173"/>
      <c r="W132" s="525"/>
      <c r="X132" s="515" t="s">
        <v>1641</v>
      </c>
      <c r="Y132" s="517" t="s">
        <v>1694</v>
      </c>
      <c r="Z132" s="192" t="s">
        <v>1690</v>
      </c>
      <c r="AA132" s="518" t="s">
        <v>59</v>
      </c>
      <c r="AB132" s="519">
        <v>2.0</v>
      </c>
      <c r="AC132" s="476">
        <f t="shared" si="6"/>
        <v>2</v>
      </c>
      <c r="AD132" s="173"/>
      <c r="AE132" s="173"/>
      <c r="AF132" s="173"/>
      <c r="AG132" s="173"/>
    </row>
    <row r="133">
      <c r="A133" s="512"/>
      <c r="B133" s="513" t="s">
        <v>1704</v>
      </c>
      <c r="C133" s="31"/>
      <c r="D133" s="524"/>
      <c r="E133" s="513">
        <v>2452368.0</v>
      </c>
      <c r="F133" s="30"/>
      <c r="G133" s="31"/>
      <c r="H133" s="513" t="s">
        <v>45</v>
      </c>
      <c r="I133" s="31"/>
      <c r="J133" s="515">
        <v>0.0</v>
      </c>
      <c r="K133" s="516">
        <v>2.0</v>
      </c>
      <c r="L133" s="31"/>
      <c r="M133" s="515" t="s">
        <v>1646</v>
      </c>
      <c r="N133" s="517" t="s">
        <v>1705</v>
      </c>
      <c r="O133" s="192" t="s">
        <v>290</v>
      </c>
      <c r="P133" s="532">
        <v>45488.0</v>
      </c>
      <c r="Q133" s="519">
        <v>4.0</v>
      </c>
      <c r="R133" s="476">
        <f t="shared" si="7"/>
        <v>2</v>
      </c>
      <c r="S133" s="173"/>
      <c r="T133" s="173"/>
      <c r="U133" s="173"/>
      <c r="V133" s="173"/>
      <c r="W133" s="525"/>
      <c r="X133" s="515" t="s">
        <v>1646</v>
      </c>
      <c r="Y133" s="517" t="s">
        <v>1696</v>
      </c>
      <c r="Z133" s="192" t="s">
        <v>1690</v>
      </c>
      <c r="AA133" s="518" t="s">
        <v>59</v>
      </c>
      <c r="AB133" s="480"/>
      <c r="AC133" s="476">
        <f t="shared" si="6"/>
        <v>0</v>
      </c>
      <c r="AD133" s="173"/>
      <c r="AE133" s="173"/>
      <c r="AF133" s="173"/>
      <c r="AG133" s="173"/>
    </row>
    <row r="134">
      <c r="A134" s="512"/>
      <c r="B134" s="513" t="s">
        <v>1706</v>
      </c>
      <c r="C134" s="31"/>
      <c r="D134" s="524"/>
      <c r="E134" s="513">
        <v>952375.0</v>
      </c>
      <c r="F134" s="30"/>
      <c r="G134" s="31"/>
      <c r="H134" s="513" t="s">
        <v>1073</v>
      </c>
      <c r="I134" s="31"/>
      <c r="J134" s="515">
        <v>0.0</v>
      </c>
      <c r="K134" s="516">
        <v>4.0</v>
      </c>
      <c r="L134" s="31"/>
      <c r="M134" s="515" t="s">
        <v>1707</v>
      </c>
      <c r="N134" s="517" t="s">
        <v>1708</v>
      </c>
      <c r="O134" s="192" t="s">
        <v>290</v>
      </c>
      <c r="P134" s="532">
        <v>45484.0</v>
      </c>
      <c r="Q134" s="519">
        <v>2.0</v>
      </c>
      <c r="R134" s="476">
        <f t="shared" si="7"/>
        <v>-2</v>
      </c>
      <c r="S134" s="173"/>
      <c r="T134" s="173"/>
      <c r="U134" s="173"/>
      <c r="V134" s="173"/>
      <c r="W134" s="525"/>
      <c r="X134" s="515" t="s">
        <v>1604</v>
      </c>
      <c r="Y134" s="517" t="s">
        <v>1696</v>
      </c>
      <c r="Z134" s="192" t="s">
        <v>1690</v>
      </c>
      <c r="AA134" s="518" t="s">
        <v>1585</v>
      </c>
      <c r="AB134" s="480"/>
      <c r="AC134" s="476">
        <f t="shared" si="6"/>
        <v>0</v>
      </c>
      <c r="AD134" s="173"/>
      <c r="AE134" s="173"/>
      <c r="AF134" s="173"/>
      <c r="AG134" s="173"/>
    </row>
    <row r="135">
      <c r="A135" s="512"/>
      <c r="B135" s="513" t="s">
        <v>1709</v>
      </c>
      <c r="C135" s="31"/>
      <c r="D135" s="524"/>
      <c r="E135" s="513">
        <v>1952423.0</v>
      </c>
      <c r="F135" s="30"/>
      <c r="G135" s="31"/>
      <c r="H135" s="513" t="s">
        <v>245</v>
      </c>
      <c r="I135" s="31"/>
      <c r="J135" s="515">
        <v>0.0</v>
      </c>
      <c r="K135" s="516">
        <v>1.0</v>
      </c>
      <c r="L135" s="31"/>
      <c r="M135" s="515" t="s">
        <v>1652</v>
      </c>
      <c r="N135" s="517" t="s">
        <v>1708</v>
      </c>
      <c r="O135" s="192" t="s">
        <v>290</v>
      </c>
      <c r="P135" s="535">
        <v>45478.0</v>
      </c>
      <c r="Q135" s="519">
        <v>0.0</v>
      </c>
      <c r="R135" s="476">
        <f t="shared" si="7"/>
        <v>-1</v>
      </c>
      <c r="S135" s="173"/>
      <c r="T135" s="173"/>
      <c r="U135" s="173"/>
      <c r="V135" s="173"/>
      <c r="W135" s="525"/>
      <c r="X135" s="515" t="s">
        <v>1698</v>
      </c>
      <c r="Y135" s="517" t="s">
        <v>1696</v>
      </c>
      <c r="Z135" s="192" t="s">
        <v>1690</v>
      </c>
      <c r="AA135" s="535">
        <v>45480.0</v>
      </c>
      <c r="AB135" s="519">
        <v>8.0</v>
      </c>
      <c r="AC135" s="476">
        <f t="shared" si="6"/>
        <v>8</v>
      </c>
      <c r="AD135" s="173"/>
      <c r="AE135" s="173"/>
      <c r="AF135" s="173"/>
      <c r="AG135" s="173"/>
    </row>
    <row r="136">
      <c r="A136" s="512"/>
      <c r="B136" s="513" t="s">
        <v>1709</v>
      </c>
      <c r="C136" s="31"/>
      <c r="D136" s="524"/>
      <c r="E136" s="513">
        <v>2252436.0</v>
      </c>
      <c r="F136" s="30"/>
      <c r="G136" s="31"/>
      <c r="H136" s="513" t="s">
        <v>793</v>
      </c>
      <c r="I136" s="31"/>
      <c r="J136" s="515">
        <v>0.0</v>
      </c>
      <c r="K136" s="516">
        <v>6.0</v>
      </c>
      <c r="L136" s="31"/>
      <c r="M136" s="515" t="s">
        <v>1577</v>
      </c>
      <c r="N136" s="517" t="s">
        <v>1708</v>
      </c>
      <c r="O136" s="192" t="s">
        <v>290</v>
      </c>
      <c r="P136" s="532">
        <v>45483.0</v>
      </c>
      <c r="Q136" s="519">
        <v>6.0</v>
      </c>
      <c r="R136" s="476">
        <f t="shared" si="7"/>
        <v>0</v>
      </c>
      <c r="S136" s="173"/>
      <c r="T136" s="173"/>
      <c r="U136" s="173"/>
      <c r="V136" s="173"/>
      <c r="W136" s="525"/>
      <c r="X136" s="515" t="s">
        <v>1652</v>
      </c>
      <c r="Y136" s="517" t="s">
        <v>1696</v>
      </c>
      <c r="Z136" s="192" t="s">
        <v>1690</v>
      </c>
      <c r="AA136" s="536">
        <v>45479.0</v>
      </c>
      <c r="AB136" s="480"/>
      <c r="AC136" s="476">
        <f t="shared" si="6"/>
        <v>0</v>
      </c>
      <c r="AD136" s="173"/>
      <c r="AE136" s="173"/>
      <c r="AF136" s="173"/>
      <c r="AG136" s="173"/>
    </row>
    <row r="137">
      <c r="A137" s="512"/>
      <c r="B137" s="513" t="s">
        <v>1709</v>
      </c>
      <c r="C137" s="31"/>
      <c r="D137" s="524"/>
      <c r="E137" s="513">
        <v>1552448.0</v>
      </c>
      <c r="F137" s="30"/>
      <c r="G137" s="31"/>
      <c r="H137" s="513" t="s">
        <v>138</v>
      </c>
      <c r="I137" s="31"/>
      <c r="J137" s="515">
        <v>0.0</v>
      </c>
      <c r="K137" s="516">
        <v>6.0</v>
      </c>
      <c r="L137" s="31"/>
      <c r="M137" s="515" t="s">
        <v>1619</v>
      </c>
      <c r="N137" s="517" t="s">
        <v>1708</v>
      </c>
      <c r="O137" s="192" t="s">
        <v>290</v>
      </c>
      <c r="P137" s="521">
        <v>45482.0</v>
      </c>
      <c r="Q137" s="519">
        <v>3.0</v>
      </c>
      <c r="R137" s="476">
        <f t="shared" si="7"/>
        <v>-3</v>
      </c>
      <c r="S137" s="173"/>
      <c r="T137" s="173"/>
      <c r="U137" s="173"/>
      <c r="V137" s="173"/>
      <c r="W137" s="525"/>
      <c r="X137" s="515" t="s">
        <v>1631</v>
      </c>
      <c r="Y137" s="517" t="s">
        <v>1689</v>
      </c>
      <c r="Z137" s="192" t="s">
        <v>1690</v>
      </c>
      <c r="AA137" s="535">
        <v>45479.0</v>
      </c>
      <c r="AB137" s="519">
        <v>3.0</v>
      </c>
      <c r="AC137" s="476">
        <f t="shared" si="6"/>
        <v>3</v>
      </c>
      <c r="AD137" s="173"/>
      <c r="AE137" s="173"/>
      <c r="AF137" s="173"/>
      <c r="AG137" s="173"/>
    </row>
    <row r="138">
      <c r="A138" s="512"/>
      <c r="B138" s="513" t="s">
        <v>1710</v>
      </c>
      <c r="C138" s="31"/>
      <c r="D138" s="524"/>
      <c r="E138" s="513">
        <v>1552459.0</v>
      </c>
      <c r="F138" s="30"/>
      <c r="G138" s="31"/>
      <c r="H138" s="513" t="s">
        <v>974</v>
      </c>
      <c r="I138" s="31"/>
      <c r="J138" s="515">
        <v>0.0</v>
      </c>
      <c r="K138" s="516">
        <v>3.0</v>
      </c>
      <c r="L138" s="31"/>
      <c r="M138" s="515" t="s">
        <v>1711</v>
      </c>
      <c r="N138" s="517" t="s">
        <v>1705</v>
      </c>
      <c r="O138" s="192" t="s">
        <v>290</v>
      </c>
      <c r="P138" s="532">
        <v>45490.0</v>
      </c>
      <c r="Q138" s="519">
        <v>9.0</v>
      </c>
      <c r="R138" s="476">
        <f t="shared" si="7"/>
        <v>6</v>
      </c>
      <c r="S138" s="173"/>
      <c r="T138" s="173"/>
      <c r="U138" s="173"/>
      <c r="V138" s="173"/>
      <c r="W138" s="525"/>
      <c r="X138" s="515" t="s">
        <v>1590</v>
      </c>
      <c r="Y138" s="517" t="s">
        <v>1689</v>
      </c>
      <c r="Z138" s="192" t="s">
        <v>1690</v>
      </c>
      <c r="AA138" s="532">
        <v>45492.0</v>
      </c>
      <c r="AB138" s="519">
        <v>0.0</v>
      </c>
      <c r="AC138" s="476">
        <f t="shared" si="6"/>
        <v>0</v>
      </c>
      <c r="AD138" s="173"/>
      <c r="AE138" s="173"/>
      <c r="AF138" s="173"/>
      <c r="AG138" s="173"/>
    </row>
    <row r="139">
      <c r="A139" s="512"/>
      <c r="B139" s="513" t="s">
        <v>1710</v>
      </c>
      <c r="C139" s="31"/>
      <c r="D139" s="524"/>
      <c r="E139" s="513">
        <v>1252466.0</v>
      </c>
      <c r="F139" s="30"/>
      <c r="G139" s="31"/>
      <c r="H139" s="513" t="s">
        <v>116</v>
      </c>
      <c r="I139" s="31"/>
      <c r="J139" s="515">
        <v>0.0</v>
      </c>
      <c r="K139" s="516">
        <v>4.0</v>
      </c>
      <c r="L139" s="31"/>
      <c r="M139" s="515" t="s">
        <v>1640</v>
      </c>
      <c r="N139" s="517" t="s">
        <v>1712</v>
      </c>
      <c r="O139" s="192" t="s">
        <v>290</v>
      </c>
      <c r="P139" s="532">
        <v>45482.0</v>
      </c>
      <c r="Q139" s="519">
        <v>4.0</v>
      </c>
      <c r="R139" s="476">
        <f t="shared" si="7"/>
        <v>0</v>
      </c>
      <c r="S139" s="173"/>
      <c r="T139" s="173"/>
      <c r="U139" s="173"/>
      <c r="V139" s="173"/>
      <c r="W139" s="525"/>
      <c r="X139" s="515" t="s">
        <v>1618</v>
      </c>
      <c r="Y139" s="517" t="s">
        <v>1694</v>
      </c>
      <c r="Z139" s="192" t="s">
        <v>1690</v>
      </c>
      <c r="AA139" s="518" t="s">
        <v>59</v>
      </c>
      <c r="AB139" s="480"/>
      <c r="AC139" s="476">
        <f t="shared" si="6"/>
        <v>0</v>
      </c>
      <c r="AD139" s="173"/>
      <c r="AE139" s="173"/>
      <c r="AF139" s="173"/>
      <c r="AG139" s="173"/>
    </row>
    <row r="140">
      <c r="A140" s="512"/>
      <c r="B140" s="513" t="s">
        <v>1710</v>
      </c>
      <c r="C140" s="31"/>
      <c r="D140" s="524"/>
      <c r="E140" s="513">
        <v>2152467.0</v>
      </c>
      <c r="F140" s="30"/>
      <c r="G140" s="31"/>
      <c r="H140" s="513" t="s">
        <v>45</v>
      </c>
      <c r="I140" s="31"/>
      <c r="J140" s="515">
        <v>0.0</v>
      </c>
      <c r="K140" s="516">
        <v>2.0</v>
      </c>
      <c r="L140" s="31"/>
      <c r="M140" s="515" t="s">
        <v>1659</v>
      </c>
      <c r="N140" s="517" t="s">
        <v>1712</v>
      </c>
      <c r="O140" s="192" t="s">
        <v>290</v>
      </c>
      <c r="P140" s="532">
        <v>45483.0</v>
      </c>
      <c r="Q140" s="519">
        <v>2.0</v>
      </c>
      <c r="R140" s="476">
        <f t="shared" si="7"/>
        <v>0</v>
      </c>
      <c r="S140" s="173"/>
      <c r="T140" s="173"/>
      <c r="U140" s="173"/>
      <c r="V140" s="173"/>
      <c r="W140" s="524"/>
      <c r="X140" s="528"/>
      <c r="Y140" s="528"/>
      <c r="Z140" s="191"/>
      <c r="AA140" s="529"/>
      <c r="AB140" s="480"/>
      <c r="AC140" s="480"/>
      <c r="AD140" s="173"/>
      <c r="AE140" s="173"/>
      <c r="AF140" s="173"/>
      <c r="AG140" s="173"/>
    </row>
    <row r="141">
      <c r="A141" s="512"/>
      <c r="B141" s="513" t="s">
        <v>1710</v>
      </c>
      <c r="C141" s="31"/>
      <c r="D141" s="524"/>
      <c r="E141" s="513">
        <v>2352470.0</v>
      </c>
      <c r="F141" s="30"/>
      <c r="G141" s="31"/>
      <c r="H141" s="513" t="s">
        <v>178</v>
      </c>
      <c r="I141" s="31"/>
      <c r="J141" s="515">
        <v>0.0</v>
      </c>
      <c r="K141" s="516">
        <v>13.0</v>
      </c>
      <c r="L141" s="31"/>
      <c r="M141" s="515" t="s">
        <v>1644</v>
      </c>
      <c r="N141" s="517" t="s">
        <v>1712</v>
      </c>
      <c r="O141" s="192" t="s">
        <v>290</v>
      </c>
      <c r="P141" s="532">
        <v>45485.0</v>
      </c>
      <c r="Q141" s="519">
        <v>4.0</v>
      </c>
      <c r="R141" s="476">
        <f t="shared" si="7"/>
        <v>-9</v>
      </c>
      <c r="S141" s="173"/>
      <c r="T141" s="173"/>
      <c r="U141" s="173"/>
      <c r="V141" s="173"/>
      <c r="W141" s="525"/>
      <c r="X141" s="515" t="s">
        <v>1616</v>
      </c>
      <c r="Y141" s="517" t="s">
        <v>1702</v>
      </c>
      <c r="Z141" s="192" t="s">
        <v>1672</v>
      </c>
      <c r="AA141" s="535">
        <v>45488.0</v>
      </c>
      <c r="AB141" s="519">
        <v>2.0</v>
      </c>
      <c r="AC141" s="476">
        <f t="shared" ref="AC141:AC163" si="8">AB141-V141</f>
        <v>2</v>
      </c>
      <c r="AD141" s="173"/>
      <c r="AE141" s="173"/>
      <c r="AF141" s="173"/>
      <c r="AG141" s="173"/>
    </row>
    <row r="142">
      <c r="A142" s="512"/>
      <c r="B142" s="513" t="s">
        <v>1710</v>
      </c>
      <c r="C142" s="31"/>
      <c r="D142" s="524"/>
      <c r="E142" s="513">
        <v>2352484.0</v>
      </c>
      <c r="F142" s="30"/>
      <c r="G142" s="31"/>
      <c r="H142" s="513" t="s">
        <v>793</v>
      </c>
      <c r="I142" s="31"/>
      <c r="J142" s="515">
        <v>0.0</v>
      </c>
      <c r="K142" s="516">
        <v>2.0</v>
      </c>
      <c r="L142" s="31"/>
      <c r="M142" s="515" t="s">
        <v>1614</v>
      </c>
      <c r="N142" s="517" t="s">
        <v>1712</v>
      </c>
      <c r="O142" s="192" t="s">
        <v>290</v>
      </c>
      <c r="P142" s="532">
        <v>45488.0</v>
      </c>
      <c r="Q142" s="519">
        <v>4.0</v>
      </c>
      <c r="R142" s="476">
        <f t="shared" si="7"/>
        <v>2</v>
      </c>
      <c r="S142" s="173"/>
      <c r="T142" s="173"/>
      <c r="U142" s="173"/>
      <c r="V142" s="173"/>
      <c r="W142" s="525"/>
      <c r="X142" s="515" t="s">
        <v>1607</v>
      </c>
      <c r="Y142" s="517" t="s">
        <v>1702</v>
      </c>
      <c r="Z142" s="192" t="s">
        <v>1672</v>
      </c>
      <c r="AA142" s="535">
        <v>45480.0</v>
      </c>
      <c r="AB142" s="519">
        <v>6.0</v>
      </c>
      <c r="AC142" s="476">
        <f t="shared" si="8"/>
        <v>6</v>
      </c>
      <c r="AD142" s="173"/>
      <c r="AE142" s="173"/>
      <c r="AF142" s="173"/>
      <c r="AG142" s="173"/>
    </row>
    <row r="143">
      <c r="A143" s="512"/>
      <c r="B143" s="513" t="s">
        <v>1710</v>
      </c>
      <c r="C143" s="31"/>
      <c r="D143" s="524"/>
      <c r="E143" s="513">
        <v>1852485.0</v>
      </c>
      <c r="F143" s="30"/>
      <c r="G143" s="31"/>
      <c r="H143" s="513" t="s">
        <v>1200</v>
      </c>
      <c r="I143" s="31"/>
      <c r="J143" s="515">
        <v>1.0</v>
      </c>
      <c r="K143" s="516">
        <v>6.0</v>
      </c>
      <c r="L143" s="31"/>
      <c r="M143" s="515" t="s">
        <v>1713</v>
      </c>
      <c r="N143" s="517" t="s">
        <v>1712</v>
      </c>
      <c r="O143" s="192" t="s">
        <v>290</v>
      </c>
      <c r="P143" s="532">
        <v>45495.0</v>
      </c>
      <c r="Q143" s="519">
        <v>8.0</v>
      </c>
      <c r="R143" s="476">
        <f t="shared" si="7"/>
        <v>2</v>
      </c>
      <c r="S143" s="173"/>
      <c r="T143" s="173"/>
      <c r="U143" s="173"/>
      <c r="V143" s="173"/>
      <c r="W143" s="525"/>
      <c r="X143" s="515" t="s">
        <v>1641</v>
      </c>
      <c r="Y143" s="517" t="s">
        <v>1702</v>
      </c>
      <c r="Z143" s="192" t="s">
        <v>1672</v>
      </c>
      <c r="AA143" s="535">
        <v>45480.0</v>
      </c>
      <c r="AB143" s="519">
        <v>7.0</v>
      </c>
      <c r="AC143" s="476">
        <f t="shared" si="8"/>
        <v>7</v>
      </c>
      <c r="AD143" s="173"/>
      <c r="AE143" s="173"/>
      <c r="AF143" s="173"/>
      <c r="AG143" s="173"/>
    </row>
    <row r="144">
      <c r="A144" s="512"/>
      <c r="B144" s="513" t="s">
        <v>1714</v>
      </c>
      <c r="C144" s="31"/>
      <c r="D144" s="524"/>
      <c r="E144" s="513">
        <v>2052562.0</v>
      </c>
      <c r="F144" s="30"/>
      <c r="G144" s="31"/>
      <c r="H144" s="513" t="s">
        <v>1200</v>
      </c>
      <c r="I144" s="31"/>
      <c r="J144" s="515">
        <v>0.0</v>
      </c>
      <c r="K144" s="516">
        <v>2.0</v>
      </c>
      <c r="L144" s="31"/>
      <c r="M144" s="515" t="s">
        <v>1619</v>
      </c>
      <c r="N144" s="517" t="s">
        <v>1705</v>
      </c>
      <c r="O144" s="192" t="s">
        <v>290</v>
      </c>
      <c r="P144" s="535">
        <v>45480.0</v>
      </c>
      <c r="Q144" s="519">
        <v>2.0</v>
      </c>
      <c r="R144" s="476">
        <f t="shared" si="7"/>
        <v>0</v>
      </c>
      <c r="S144" s="173"/>
      <c r="T144" s="173"/>
      <c r="U144" s="173"/>
      <c r="V144" s="173"/>
      <c r="W144" s="525"/>
      <c r="X144" s="515" t="s">
        <v>1579</v>
      </c>
      <c r="Y144" s="517" t="s">
        <v>1702</v>
      </c>
      <c r="Z144" s="192" t="s">
        <v>1672</v>
      </c>
      <c r="AA144" s="532">
        <v>45487.0</v>
      </c>
      <c r="AB144" s="519">
        <v>5.0</v>
      </c>
      <c r="AC144" s="476">
        <f t="shared" si="8"/>
        <v>5</v>
      </c>
      <c r="AD144" s="173"/>
      <c r="AE144" s="173"/>
      <c r="AF144" s="173"/>
      <c r="AG144" s="173"/>
    </row>
    <row r="145">
      <c r="A145" s="512"/>
      <c r="B145" s="513" t="s">
        <v>1715</v>
      </c>
      <c r="C145" s="31"/>
      <c r="D145" s="524"/>
      <c r="E145" s="513">
        <v>1852570.0</v>
      </c>
      <c r="F145" s="30"/>
      <c r="G145" s="31"/>
      <c r="H145" s="537" t="s">
        <v>63</v>
      </c>
      <c r="I145" s="31"/>
      <c r="J145" s="538">
        <v>0.0</v>
      </c>
      <c r="K145" s="516">
        <v>2.0</v>
      </c>
      <c r="L145" s="31"/>
      <c r="M145" s="515" t="s">
        <v>1657</v>
      </c>
      <c r="N145" s="517" t="s">
        <v>1705</v>
      </c>
      <c r="O145" s="192" t="s">
        <v>290</v>
      </c>
      <c r="P145" s="518" t="s">
        <v>1716</v>
      </c>
      <c r="Q145" s="519">
        <v>4.0</v>
      </c>
      <c r="R145" s="476">
        <f t="shared" si="7"/>
        <v>2</v>
      </c>
      <c r="S145" s="173"/>
      <c r="T145" s="173"/>
      <c r="U145" s="173"/>
      <c r="V145" s="173"/>
      <c r="W145" s="525"/>
      <c r="X145" s="515" t="s">
        <v>1646</v>
      </c>
      <c r="Y145" s="517" t="s">
        <v>1705</v>
      </c>
      <c r="Z145" s="192" t="s">
        <v>290</v>
      </c>
      <c r="AA145" s="532">
        <v>45488.0</v>
      </c>
      <c r="AB145" s="519">
        <v>4.0</v>
      </c>
      <c r="AC145" s="476">
        <f t="shared" si="8"/>
        <v>4</v>
      </c>
      <c r="AD145" s="173"/>
      <c r="AE145" s="173"/>
      <c r="AF145" s="173"/>
      <c r="AG145" s="173"/>
    </row>
    <row r="146">
      <c r="A146" s="512"/>
      <c r="B146" s="513" t="s">
        <v>1717</v>
      </c>
      <c r="C146" s="31"/>
      <c r="D146" s="524"/>
      <c r="E146" s="513">
        <v>2052597.0</v>
      </c>
      <c r="F146" s="30"/>
      <c r="G146" s="31"/>
      <c r="H146" s="537" t="s">
        <v>33</v>
      </c>
      <c r="I146" s="31"/>
      <c r="J146" s="538">
        <v>0.0</v>
      </c>
      <c r="K146" s="516">
        <v>1.0</v>
      </c>
      <c r="L146" s="31"/>
      <c r="M146" s="515" t="s">
        <v>1698</v>
      </c>
      <c r="N146" s="517" t="s">
        <v>1705</v>
      </c>
      <c r="O146" s="192" t="s">
        <v>290</v>
      </c>
      <c r="P146" s="535">
        <v>45482.0</v>
      </c>
      <c r="Q146" s="519">
        <v>3.0</v>
      </c>
      <c r="R146" s="476">
        <f t="shared" si="7"/>
        <v>2</v>
      </c>
      <c r="S146" s="173"/>
      <c r="T146" s="173"/>
      <c r="U146" s="173"/>
      <c r="V146" s="173"/>
      <c r="W146" s="525"/>
      <c r="X146" s="515" t="s">
        <v>1707</v>
      </c>
      <c r="Y146" s="517" t="s">
        <v>1708</v>
      </c>
      <c r="Z146" s="192" t="s">
        <v>290</v>
      </c>
      <c r="AA146" s="532">
        <v>45484.0</v>
      </c>
      <c r="AB146" s="519">
        <v>2.0</v>
      </c>
      <c r="AC146" s="476">
        <f t="shared" si="8"/>
        <v>2</v>
      </c>
      <c r="AD146" s="173"/>
      <c r="AE146" s="173"/>
      <c r="AF146" s="173"/>
      <c r="AG146" s="173"/>
    </row>
    <row r="147">
      <c r="A147" s="531"/>
      <c r="B147" s="513" t="s">
        <v>1718</v>
      </c>
      <c r="C147" s="31"/>
      <c r="D147" s="528"/>
      <c r="E147" s="513">
        <v>152628.0</v>
      </c>
      <c r="F147" s="30"/>
      <c r="G147" s="31"/>
      <c r="H147" s="513" t="s">
        <v>33</v>
      </c>
      <c r="I147" s="31"/>
      <c r="J147" s="515">
        <v>0.0</v>
      </c>
      <c r="K147" s="516">
        <v>34.0</v>
      </c>
      <c r="L147" s="31"/>
      <c r="M147" s="515" t="s">
        <v>1611</v>
      </c>
      <c r="N147" s="517" t="s">
        <v>1719</v>
      </c>
      <c r="O147" s="192" t="s">
        <v>290</v>
      </c>
      <c r="P147" s="539" t="s">
        <v>1437</v>
      </c>
      <c r="Q147" s="519">
        <v>30.0</v>
      </c>
      <c r="R147" s="476">
        <f t="shared" si="7"/>
        <v>-4</v>
      </c>
      <c r="S147" s="173"/>
      <c r="T147" s="173"/>
      <c r="U147" s="173"/>
      <c r="V147" s="173"/>
      <c r="W147" s="525"/>
      <c r="X147" s="515" t="s">
        <v>1652</v>
      </c>
      <c r="Y147" s="517" t="s">
        <v>1708</v>
      </c>
      <c r="Z147" s="192" t="s">
        <v>290</v>
      </c>
      <c r="AA147" s="535">
        <v>45478.0</v>
      </c>
      <c r="AB147" s="519">
        <v>0.0</v>
      </c>
      <c r="AC147" s="476">
        <f t="shared" si="8"/>
        <v>0</v>
      </c>
      <c r="AD147" s="173"/>
      <c r="AE147" s="173"/>
      <c r="AF147" s="173"/>
      <c r="AG147" s="173"/>
    </row>
    <row r="148">
      <c r="A148" s="95"/>
      <c r="B148" s="513" t="s">
        <v>1720</v>
      </c>
      <c r="C148" s="31"/>
      <c r="D148" s="528"/>
      <c r="E148" s="513">
        <v>952644.0</v>
      </c>
      <c r="F148" s="30"/>
      <c r="G148" s="31"/>
      <c r="H148" s="513" t="s">
        <v>148</v>
      </c>
      <c r="I148" s="31"/>
      <c r="J148" s="515">
        <v>0.0</v>
      </c>
      <c r="K148" s="516">
        <v>4.0</v>
      </c>
      <c r="L148" s="31"/>
      <c r="M148" s="515" t="s">
        <v>1584</v>
      </c>
      <c r="N148" s="517" t="s">
        <v>1719</v>
      </c>
      <c r="O148" s="192" t="s">
        <v>290</v>
      </c>
      <c r="P148" s="518" t="s">
        <v>59</v>
      </c>
      <c r="Q148" s="519">
        <v>3.0</v>
      </c>
      <c r="R148" s="476">
        <f t="shared" si="7"/>
        <v>-1</v>
      </c>
      <c r="S148" s="173"/>
      <c r="T148" s="173"/>
      <c r="U148" s="173"/>
      <c r="V148" s="173"/>
      <c r="W148" s="525"/>
      <c r="X148" s="515" t="s">
        <v>1577</v>
      </c>
      <c r="Y148" s="517" t="s">
        <v>1708</v>
      </c>
      <c r="Z148" s="192" t="s">
        <v>290</v>
      </c>
      <c r="AA148" s="532">
        <v>45483.0</v>
      </c>
      <c r="AB148" s="519">
        <v>6.0</v>
      </c>
      <c r="AC148" s="476">
        <f t="shared" si="8"/>
        <v>6</v>
      </c>
      <c r="AD148" s="173"/>
      <c r="AE148" s="173"/>
      <c r="AF148" s="173"/>
      <c r="AG148" s="173"/>
    </row>
    <row r="149">
      <c r="A149" s="95"/>
      <c r="B149" s="513" t="s">
        <v>1721</v>
      </c>
      <c r="C149" s="31"/>
      <c r="D149" s="528"/>
      <c r="E149" s="513">
        <v>2152662.0</v>
      </c>
      <c r="F149" s="30"/>
      <c r="G149" s="31"/>
      <c r="H149" s="513" t="s">
        <v>980</v>
      </c>
      <c r="I149" s="31"/>
      <c r="J149" s="515">
        <v>0.0</v>
      </c>
      <c r="K149" s="516">
        <v>2.0</v>
      </c>
      <c r="L149" s="31"/>
      <c r="M149" s="515" t="s">
        <v>1616</v>
      </c>
      <c r="N149" s="517" t="s">
        <v>1719</v>
      </c>
      <c r="O149" s="192" t="s">
        <v>290</v>
      </c>
      <c r="P149" s="518" t="s">
        <v>59</v>
      </c>
      <c r="Q149" s="519">
        <v>1.0</v>
      </c>
      <c r="R149" s="476">
        <f t="shared" si="7"/>
        <v>-1</v>
      </c>
      <c r="S149" s="173"/>
      <c r="T149" s="173"/>
      <c r="U149" s="173"/>
      <c r="V149" s="173"/>
      <c r="W149" s="525"/>
      <c r="X149" s="515" t="s">
        <v>1619</v>
      </c>
      <c r="Y149" s="517" t="s">
        <v>1708</v>
      </c>
      <c r="Z149" s="192" t="s">
        <v>290</v>
      </c>
      <c r="AA149" s="521">
        <v>45482.0</v>
      </c>
      <c r="AB149" s="519">
        <v>3.0</v>
      </c>
      <c r="AC149" s="476">
        <f t="shared" si="8"/>
        <v>3</v>
      </c>
      <c r="AD149" s="173"/>
      <c r="AE149" s="173"/>
      <c r="AF149" s="173"/>
      <c r="AG149" s="173"/>
    </row>
    <row r="150">
      <c r="A150" s="95"/>
      <c r="B150" s="513" t="s">
        <v>1721</v>
      </c>
      <c r="C150" s="31"/>
      <c r="D150" s="528"/>
      <c r="E150" s="513">
        <v>2552677.0</v>
      </c>
      <c r="F150" s="30"/>
      <c r="G150" s="31"/>
      <c r="H150" s="513" t="s">
        <v>45</v>
      </c>
      <c r="I150" s="31"/>
      <c r="J150" s="515">
        <v>0.0</v>
      </c>
      <c r="K150" s="516">
        <v>2.0</v>
      </c>
      <c r="L150" s="31"/>
      <c r="M150" s="515" t="s">
        <v>1599</v>
      </c>
      <c r="N150" s="517" t="s">
        <v>1719</v>
      </c>
      <c r="O150" s="192" t="s">
        <v>290</v>
      </c>
      <c r="P150" s="518" t="s">
        <v>59</v>
      </c>
      <c r="Q150" s="519">
        <v>2.0</v>
      </c>
      <c r="R150" s="476">
        <f t="shared" si="7"/>
        <v>0</v>
      </c>
      <c r="S150" s="173"/>
      <c r="T150" s="173"/>
      <c r="U150" s="173"/>
      <c r="V150" s="173"/>
      <c r="W150" s="525"/>
      <c r="X150" s="515" t="s">
        <v>1711</v>
      </c>
      <c r="Y150" s="517" t="s">
        <v>1705</v>
      </c>
      <c r="Z150" s="192" t="s">
        <v>290</v>
      </c>
      <c r="AA150" s="532">
        <v>45490.0</v>
      </c>
      <c r="AB150" s="519">
        <v>9.0</v>
      </c>
      <c r="AC150" s="476">
        <f t="shared" si="8"/>
        <v>9</v>
      </c>
      <c r="AD150" s="173"/>
      <c r="AE150" s="173"/>
      <c r="AF150" s="173"/>
      <c r="AG150" s="173"/>
    </row>
    <row r="151">
      <c r="A151" s="35"/>
      <c r="B151" s="513" t="s">
        <v>1721</v>
      </c>
      <c r="C151" s="31"/>
      <c r="D151" s="528"/>
      <c r="E151" s="513">
        <v>2452679.0</v>
      </c>
      <c r="F151" s="30"/>
      <c r="G151" s="31"/>
      <c r="H151" s="513" t="s">
        <v>362</v>
      </c>
      <c r="I151" s="31"/>
      <c r="J151" s="515">
        <v>0.0</v>
      </c>
      <c r="K151" s="516">
        <v>9.0</v>
      </c>
      <c r="L151" s="31"/>
      <c r="M151" s="515" t="s">
        <v>1722</v>
      </c>
      <c r="N151" s="517" t="s">
        <v>1719</v>
      </c>
      <c r="O151" s="192" t="s">
        <v>290</v>
      </c>
      <c r="P151" s="518" t="s">
        <v>59</v>
      </c>
      <c r="Q151" s="519">
        <v>8.0</v>
      </c>
      <c r="R151" s="476">
        <f t="shared" si="7"/>
        <v>-1</v>
      </c>
      <c r="S151" s="173"/>
      <c r="T151" s="173"/>
      <c r="U151" s="173"/>
      <c r="V151" s="173"/>
      <c r="W151" s="525"/>
      <c r="X151" s="515" t="s">
        <v>1640</v>
      </c>
      <c r="Y151" s="517" t="s">
        <v>1712</v>
      </c>
      <c r="Z151" s="192" t="s">
        <v>290</v>
      </c>
      <c r="AA151" s="532">
        <v>45482.0</v>
      </c>
      <c r="AB151" s="519">
        <v>4.0</v>
      </c>
      <c r="AC151" s="476">
        <f t="shared" si="8"/>
        <v>4</v>
      </c>
      <c r="AD151" s="173"/>
      <c r="AE151" s="173"/>
      <c r="AF151" s="173"/>
      <c r="AG151" s="173"/>
    </row>
    <row r="152">
      <c r="A152" s="527" t="s">
        <v>1723</v>
      </c>
      <c r="B152" s="494" t="s">
        <v>1272</v>
      </c>
      <c r="C152" s="31"/>
      <c r="D152" s="528"/>
      <c r="E152" s="509"/>
      <c r="F152" s="30"/>
      <c r="G152" s="31"/>
      <c r="H152" s="509"/>
      <c r="I152" s="31"/>
      <c r="J152" s="528"/>
      <c r="K152" s="509"/>
      <c r="L152" s="31"/>
      <c r="M152" s="528"/>
      <c r="N152" s="528"/>
      <c r="O152" s="191"/>
      <c r="P152" s="529"/>
      <c r="Q152" s="480"/>
      <c r="R152" s="480"/>
      <c r="S152" s="173"/>
      <c r="T152" s="173"/>
      <c r="U152" s="173"/>
      <c r="V152" s="173"/>
      <c r="W152" s="525"/>
      <c r="X152" s="515" t="s">
        <v>1659</v>
      </c>
      <c r="Y152" s="517" t="s">
        <v>1712</v>
      </c>
      <c r="Z152" s="192" t="s">
        <v>290</v>
      </c>
      <c r="AA152" s="532">
        <v>45483.0</v>
      </c>
      <c r="AB152" s="519">
        <v>2.0</v>
      </c>
      <c r="AC152" s="476">
        <f t="shared" si="8"/>
        <v>2</v>
      </c>
      <c r="AD152" s="173"/>
      <c r="AE152" s="173"/>
      <c r="AF152" s="173"/>
      <c r="AG152" s="173"/>
    </row>
    <row r="153">
      <c r="A153" s="512"/>
      <c r="B153" s="513" t="s">
        <v>1724</v>
      </c>
      <c r="C153" s="31"/>
      <c r="D153" s="528"/>
      <c r="E153" s="513">
        <v>2052711.0</v>
      </c>
      <c r="F153" s="30"/>
      <c r="G153" s="31"/>
      <c r="H153" s="513" t="s">
        <v>189</v>
      </c>
      <c r="I153" s="31"/>
      <c r="J153" s="515">
        <v>0.0</v>
      </c>
      <c r="K153" s="516">
        <v>5.0</v>
      </c>
      <c r="L153" s="31"/>
      <c r="M153" s="515" t="s">
        <v>1618</v>
      </c>
      <c r="N153" s="517" t="s">
        <v>1725</v>
      </c>
      <c r="O153" s="192" t="s">
        <v>676</v>
      </c>
      <c r="P153" s="532">
        <v>45483.0</v>
      </c>
      <c r="Q153" s="519">
        <v>2.0</v>
      </c>
      <c r="R153" s="476">
        <f t="shared" ref="R153:R161" si="9">Q153-K153</f>
        <v>-3</v>
      </c>
      <c r="S153" s="173"/>
      <c r="T153" s="173"/>
      <c r="U153" s="173"/>
      <c r="V153" s="173"/>
      <c r="W153" s="525"/>
      <c r="X153" s="515" t="s">
        <v>1644</v>
      </c>
      <c r="Y153" s="517" t="s">
        <v>1712</v>
      </c>
      <c r="Z153" s="192" t="s">
        <v>290</v>
      </c>
      <c r="AA153" s="532">
        <v>45485.0</v>
      </c>
      <c r="AB153" s="519">
        <v>4.0</v>
      </c>
      <c r="AC153" s="476">
        <f t="shared" si="8"/>
        <v>4</v>
      </c>
      <c r="AD153" s="173"/>
      <c r="AE153" s="173"/>
      <c r="AF153" s="173"/>
      <c r="AG153" s="173"/>
    </row>
    <row r="154">
      <c r="A154" s="512"/>
      <c r="B154" s="513" t="s">
        <v>1724</v>
      </c>
      <c r="C154" s="31"/>
      <c r="D154" s="528"/>
      <c r="E154" s="513">
        <v>2052728.0</v>
      </c>
      <c r="F154" s="30"/>
      <c r="G154" s="31"/>
      <c r="H154" s="513" t="s">
        <v>88</v>
      </c>
      <c r="I154" s="31"/>
      <c r="J154" s="515">
        <v>0.0</v>
      </c>
      <c r="K154" s="516">
        <v>6.0</v>
      </c>
      <c r="L154" s="31"/>
      <c r="M154" s="515" t="s">
        <v>1626</v>
      </c>
      <c r="N154" s="517" t="s">
        <v>1725</v>
      </c>
      <c r="O154" s="192" t="s">
        <v>676</v>
      </c>
      <c r="P154" s="535">
        <v>45480.0</v>
      </c>
      <c r="Q154" s="519">
        <v>3.0</v>
      </c>
      <c r="R154" s="476">
        <f t="shared" si="9"/>
        <v>-3</v>
      </c>
      <c r="S154" s="173"/>
      <c r="T154" s="173"/>
      <c r="U154" s="173"/>
      <c r="V154" s="173"/>
      <c r="W154" s="525"/>
      <c r="X154" s="515" t="s">
        <v>1614</v>
      </c>
      <c r="Y154" s="517" t="s">
        <v>1712</v>
      </c>
      <c r="Z154" s="192" t="s">
        <v>290</v>
      </c>
      <c r="AA154" s="532">
        <v>45488.0</v>
      </c>
      <c r="AB154" s="519">
        <v>4.0</v>
      </c>
      <c r="AC154" s="476">
        <f t="shared" si="8"/>
        <v>4</v>
      </c>
      <c r="AD154" s="173"/>
      <c r="AE154" s="173"/>
      <c r="AF154" s="173"/>
      <c r="AG154" s="173"/>
    </row>
    <row r="155">
      <c r="A155" s="512"/>
      <c r="B155" s="513" t="s">
        <v>1726</v>
      </c>
      <c r="C155" s="31"/>
      <c r="D155" s="528"/>
      <c r="E155" s="513">
        <v>1152846.0</v>
      </c>
      <c r="F155" s="30"/>
      <c r="G155" s="31"/>
      <c r="H155" s="513" t="s">
        <v>178</v>
      </c>
      <c r="I155" s="31"/>
      <c r="J155" s="515">
        <v>0.0</v>
      </c>
      <c r="K155" s="516">
        <v>3.0</v>
      </c>
      <c r="L155" s="31"/>
      <c r="M155" s="515" t="s">
        <v>1727</v>
      </c>
      <c r="N155" s="517" t="s">
        <v>1725</v>
      </c>
      <c r="O155" s="192" t="s">
        <v>676</v>
      </c>
      <c r="P155" s="532">
        <v>45486.0</v>
      </c>
      <c r="Q155" s="480"/>
      <c r="R155" s="476">
        <f t="shared" si="9"/>
        <v>-3</v>
      </c>
      <c r="S155" s="173"/>
      <c r="T155" s="173"/>
      <c r="U155" s="173"/>
      <c r="V155" s="173"/>
      <c r="W155" s="525"/>
      <c r="X155" s="515" t="s">
        <v>1713</v>
      </c>
      <c r="Y155" s="517" t="s">
        <v>1712</v>
      </c>
      <c r="Z155" s="192" t="s">
        <v>290</v>
      </c>
      <c r="AA155" s="532">
        <v>45495.0</v>
      </c>
      <c r="AB155" s="519">
        <v>8.0</v>
      </c>
      <c r="AC155" s="476">
        <f t="shared" si="8"/>
        <v>8</v>
      </c>
      <c r="AD155" s="173"/>
      <c r="AE155" s="173"/>
      <c r="AF155" s="173"/>
      <c r="AG155" s="173"/>
    </row>
    <row r="156">
      <c r="A156" s="512"/>
      <c r="B156" s="513" t="s">
        <v>1726</v>
      </c>
      <c r="C156" s="31"/>
      <c r="D156" s="528"/>
      <c r="E156" s="513">
        <v>1352861.0</v>
      </c>
      <c r="F156" s="30"/>
      <c r="G156" s="31"/>
      <c r="H156" s="513" t="s">
        <v>1200</v>
      </c>
      <c r="I156" s="31"/>
      <c r="J156" s="515">
        <v>0.0</v>
      </c>
      <c r="K156" s="516">
        <v>3.0</v>
      </c>
      <c r="L156" s="31"/>
      <c r="M156" s="515" t="s">
        <v>1616</v>
      </c>
      <c r="N156" s="517" t="s">
        <v>1725</v>
      </c>
      <c r="O156" s="192" t="s">
        <v>676</v>
      </c>
      <c r="P156" s="532">
        <v>45493.0</v>
      </c>
      <c r="Q156" s="480"/>
      <c r="R156" s="476">
        <f t="shared" si="9"/>
        <v>-3</v>
      </c>
      <c r="S156" s="173"/>
      <c r="T156" s="173"/>
      <c r="U156" s="173"/>
      <c r="V156" s="173"/>
      <c r="W156" s="525"/>
      <c r="X156" s="515" t="s">
        <v>1619</v>
      </c>
      <c r="Y156" s="517" t="s">
        <v>1705</v>
      </c>
      <c r="Z156" s="192" t="s">
        <v>290</v>
      </c>
      <c r="AA156" s="535">
        <v>45480.0</v>
      </c>
      <c r="AB156" s="519">
        <v>2.0</v>
      </c>
      <c r="AC156" s="476">
        <f t="shared" si="8"/>
        <v>2</v>
      </c>
      <c r="AD156" s="173"/>
      <c r="AE156" s="173"/>
      <c r="AF156" s="173"/>
      <c r="AG156" s="173"/>
    </row>
    <row r="157">
      <c r="A157" s="512"/>
      <c r="B157" s="513" t="s">
        <v>1728</v>
      </c>
      <c r="C157" s="31"/>
      <c r="D157" s="528"/>
      <c r="E157" s="513">
        <v>1252899.0</v>
      </c>
      <c r="F157" s="30"/>
      <c r="G157" s="31"/>
      <c r="H157" s="513" t="s">
        <v>63</v>
      </c>
      <c r="I157" s="31"/>
      <c r="J157" s="515">
        <v>0.0</v>
      </c>
      <c r="K157" s="516">
        <v>4.0</v>
      </c>
      <c r="L157" s="31"/>
      <c r="M157" s="515" t="s">
        <v>1698</v>
      </c>
      <c r="N157" s="517" t="s">
        <v>1729</v>
      </c>
      <c r="O157" s="192" t="s">
        <v>676</v>
      </c>
      <c r="P157" s="535">
        <v>45480.0</v>
      </c>
      <c r="Q157" s="519">
        <v>1.0</v>
      </c>
      <c r="R157" s="476">
        <f t="shared" si="9"/>
        <v>-3</v>
      </c>
      <c r="S157" s="173"/>
      <c r="T157" s="173"/>
      <c r="U157" s="173"/>
      <c r="V157" s="173"/>
      <c r="W157" s="525"/>
      <c r="X157" s="515" t="s">
        <v>1657</v>
      </c>
      <c r="Y157" s="517" t="s">
        <v>1705</v>
      </c>
      <c r="Z157" s="192" t="s">
        <v>290</v>
      </c>
      <c r="AA157" s="518" t="s">
        <v>1716</v>
      </c>
      <c r="AB157" s="519">
        <v>4.0</v>
      </c>
      <c r="AC157" s="476">
        <f t="shared" si="8"/>
        <v>4</v>
      </c>
      <c r="AD157" s="173"/>
      <c r="AE157" s="173"/>
      <c r="AF157" s="173"/>
      <c r="AG157" s="173"/>
    </row>
    <row r="158">
      <c r="A158" s="512"/>
      <c r="B158" s="513" t="s">
        <v>1728</v>
      </c>
      <c r="C158" s="31"/>
      <c r="D158" s="528"/>
      <c r="E158" s="513">
        <v>1452939.0</v>
      </c>
      <c r="F158" s="30"/>
      <c r="G158" s="31"/>
      <c r="H158" s="513" t="s">
        <v>132</v>
      </c>
      <c r="I158" s="31"/>
      <c r="J158" s="515">
        <v>0.0</v>
      </c>
      <c r="K158" s="516">
        <v>3.0</v>
      </c>
      <c r="L158" s="31"/>
      <c r="M158" s="515" t="s">
        <v>1619</v>
      </c>
      <c r="N158" s="517" t="s">
        <v>1729</v>
      </c>
      <c r="O158" s="192" t="s">
        <v>676</v>
      </c>
      <c r="P158" s="518" t="s">
        <v>1716</v>
      </c>
      <c r="Q158" s="519">
        <v>3.0</v>
      </c>
      <c r="R158" s="476">
        <f t="shared" si="9"/>
        <v>0</v>
      </c>
      <c r="S158" s="173"/>
      <c r="T158" s="173"/>
      <c r="U158" s="173"/>
      <c r="V158" s="173"/>
      <c r="W158" s="525"/>
      <c r="X158" s="515" t="s">
        <v>1698</v>
      </c>
      <c r="Y158" s="517" t="s">
        <v>1705</v>
      </c>
      <c r="Z158" s="192" t="s">
        <v>290</v>
      </c>
      <c r="AA158" s="535">
        <v>45482.0</v>
      </c>
      <c r="AB158" s="519">
        <v>3.0</v>
      </c>
      <c r="AC158" s="476">
        <f t="shared" si="8"/>
        <v>3</v>
      </c>
      <c r="AD158" s="173"/>
      <c r="AE158" s="173"/>
      <c r="AF158" s="173"/>
      <c r="AG158" s="173"/>
    </row>
    <row r="159">
      <c r="A159" s="512"/>
      <c r="B159" s="513" t="s">
        <v>1730</v>
      </c>
      <c r="C159" s="31"/>
      <c r="D159" s="528"/>
      <c r="E159" s="513">
        <v>1852975.0</v>
      </c>
      <c r="F159" s="30"/>
      <c r="G159" s="31"/>
      <c r="H159" s="513" t="s">
        <v>108</v>
      </c>
      <c r="I159" s="31"/>
      <c r="J159" s="515">
        <v>0.0</v>
      </c>
      <c r="K159" s="516">
        <v>4.0</v>
      </c>
      <c r="L159" s="31"/>
      <c r="M159" s="515" t="s">
        <v>1731</v>
      </c>
      <c r="N159" s="517" t="s">
        <v>1729</v>
      </c>
      <c r="O159" s="192" t="s">
        <v>676</v>
      </c>
      <c r="P159" s="535">
        <v>45482.0</v>
      </c>
      <c r="Q159" s="519">
        <v>3.0</v>
      </c>
      <c r="R159" s="476">
        <f t="shared" si="9"/>
        <v>-1</v>
      </c>
      <c r="S159" s="173"/>
      <c r="T159" s="173"/>
      <c r="U159" s="173"/>
      <c r="V159" s="173"/>
      <c r="W159" s="525"/>
      <c r="X159" s="515" t="s">
        <v>1611</v>
      </c>
      <c r="Y159" s="517" t="s">
        <v>1719</v>
      </c>
      <c r="Z159" s="192" t="s">
        <v>290</v>
      </c>
      <c r="AA159" s="530"/>
      <c r="AB159" s="519">
        <v>30.0</v>
      </c>
      <c r="AC159" s="476">
        <f t="shared" si="8"/>
        <v>30</v>
      </c>
      <c r="AD159" s="173"/>
      <c r="AE159" s="173"/>
      <c r="AF159" s="173"/>
      <c r="AG159" s="173"/>
    </row>
    <row r="160">
      <c r="A160" s="512"/>
      <c r="B160" s="513" t="s">
        <v>1730</v>
      </c>
      <c r="C160" s="31"/>
      <c r="D160" s="528"/>
      <c r="E160" s="513">
        <v>253020.0</v>
      </c>
      <c r="F160" s="30"/>
      <c r="G160" s="31"/>
      <c r="H160" s="513" t="s">
        <v>1732</v>
      </c>
      <c r="I160" s="31"/>
      <c r="J160" s="515">
        <v>0.0</v>
      </c>
      <c r="K160" s="516">
        <v>7.0</v>
      </c>
      <c r="L160" s="31"/>
      <c r="M160" s="515" t="s">
        <v>1646</v>
      </c>
      <c r="N160" s="517" t="s">
        <v>1729</v>
      </c>
      <c r="O160" s="192" t="s">
        <v>676</v>
      </c>
      <c r="P160" s="532">
        <v>45488.0</v>
      </c>
      <c r="Q160" s="519">
        <v>8.0</v>
      </c>
      <c r="R160" s="476">
        <f t="shared" si="9"/>
        <v>1</v>
      </c>
      <c r="S160" s="173"/>
      <c r="T160" s="173"/>
      <c r="U160" s="173"/>
      <c r="V160" s="173"/>
      <c r="W160" s="525"/>
      <c r="X160" s="515" t="s">
        <v>1584</v>
      </c>
      <c r="Y160" s="517" t="s">
        <v>1719</v>
      </c>
      <c r="Z160" s="192" t="s">
        <v>290</v>
      </c>
      <c r="AA160" s="518" t="s">
        <v>59</v>
      </c>
      <c r="AB160" s="519">
        <v>3.0</v>
      </c>
      <c r="AC160" s="476">
        <f t="shared" si="8"/>
        <v>3</v>
      </c>
      <c r="AD160" s="173"/>
      <c r="AE160" s="173"/>
      <c r="AF160" s="173"/>
      <c r="AG160" s="173"/>
    </row>
    <row r="161">
      <c r="A161" s="512"/>
      <c r="B161" s="513" t="s">
        <v>1733</v>
      </c>
      <c r="C161" s="31"/>
      <c r="D161" s="528"/>
      <c r="E161" s="513">
        <v>853122.0</v>
      </c>
      <c r="F161" s="30"/>
      <c r="G161" s="31"/>
      <c r="H161" s="513" t="s">
        <v>1734</v>
      </c>
      <c r="I161" s="31"/>
      <c r="J161" s="515">
        <v>0.0</v>
      </c>
      <c r="K161" s="516">
        <v>3.0</v>
      </c>
      <c r="L161" s="31"/>
      <c r="M161" s="515" t="s">
        <v>1584</v>
      </c>
      <c r="N161" s="517" t="s">
        <v>1729</v>
      </c>
      <c r="O161" s="192" t="s">
        <v>676</v>
      </c>
      <c r="P161" s="540">
        <v>45495.0</v>
      </c>
      <c r="Q161" s="519">
        <v>0.0</v>
      </c>
      <c r="R161" s="476">
        <f t="shared" si="9"/>
        <v>-3</v>
      </c>
      <c r="S161" s="173"/>
      <c r="T161" s="173"/>
      <c r="U161" s="173"/>
      <c r="V161" s="173"/>
      <c r="W161" s="525"/>
      <c r="X161" s="515" t="s">
        <v>1616</v>
      </c>
      <c r="Y161" s="517" t="s">
        <v>1719</v>
      </c>
      <c r="Z161" s="192" t="s">
        <v>290</v>
      </c>
      <c r="AA161" s="518" t="s">
        <v>59</v>
      </c>
      <c r="AB161" s="519">
        <v>1.0</v>
      </c>
      <c r="AC161" s="476">
        <f t="shared" si="8"/>
        <v>1</v>
      </c>
      <c r="AD161" s="173"/>
      <c r="AE161" s="173"/>
      <c r="AF161" s="173"/>
      <c r="AG161" s="173"/>
    </row>
    <row r="162">
      <c r="A162" s="527" t="s">
        <v>1735</v>
      </c>
      <c r="B162" s="494" t="s">
        <v>1275</v>
      </c>
      <c r="C162" s="31"/>
      <c r="D162" s="528"/>
      <c r="E162" s="509"/>
      <c r="F162" s="30"/>
      <c r="G162" s="31"/>
      <c r="H162" s="509"/>
      <c r="I162" s="31"/>
      <c r="J162" s="528"/>
      <c r="K162" s="509"/>
      <c r="L162" s="31"/>
      <c r="M162" s="528"/>
      <c r="N162" s="528"/>
      <c r="O162" s="191"/>
      <c r="P162" s="529"/>
      <c r="Q162" s="480"/>
      <c r="R162" s="480"/>
      <c r="S162" s="173"/>
      <c r="T162" s="173"/>
      <c r="U162" s="173"/>
      <c r="V162" s="173"/>
      <c r="W162" s="525"/>
      <c r="X162" s="515" t="s">
        <v>1599</v>
      </c>
      <c r="Y162" s="517" t="s">
        <v>1719</v>
      </c>
      <c r="Z162" s="192" t="s">
        <v>290</v>
      </c>
      <c r="AA162" s="518" t="s">
        <v>59</v>
      </c>
      <c r="AB162" s="519">
        <v>2.0</v>
      </c>
      <c r="AC162" s="476">
        <f t="shared" si="8"/>
        <v>2</v>
      </c>
      <c r="AD162" s="173"/>
      <c r="AE162" s="173"/>
      <c r="AF162" s="173"/>
      <c r="AG162" s="173"/>
    </row>
    <row r="163">
      <c r="A163" s="512"/>
      <c r="B163" s="513" t="s">
        <v>1736</v>
      </c>
      <c r="C163" s="31"/>
      <c r="D163" s="528"/>
      <c r="E163" s="513">
        <v>1853147.0</v>
      </c>
      <c r="F163" s="30"/>
      <c r="G163" s="31"/>
      <c r="H163" s="513" t="s">
        <v>184</v>
      </c>
      <c r="I163" s="31"/>
      <c r="J163" s="515">
        <v>0.0</v>
      </c>
      <c r="K163" s="516">
        <v>2.0</v>
      </c>
      <c r="L163" s="31"/>
      <c r="M163" s="515" t="s">
        <v>1661</v>
      </c>
      <c r="N163" s="517" t="s">
        <v>1737</v>
      </c>
      <c r="O163" s="192" t="s">
        <v>1129</v>
      </c>
      <c r="P163" s="518" t="s">
        <v>59</v>
      </c>
      <c r="Q163" s="519">
        <v>0.0</v>
      </c>
      <c r="R163" s="476">
        <f t="shared" ref="R163:R176" si="10">Q163-K163</f>
        <v>-2</v>
      </c>
      <c r="S163" s="173"/>
      <c r="T163" s="173"/>
      <c r="U163" s="173"/>
      <c r="V163" s="173"/>
      <c r="W163" s="525"/>
      <c r="X163" s="515" t="s">
        <v>1722</v>
      </c>
      <c r="Y163" s="517" t="s">
        <v>1719</v>
      </c>
      <c r="Z163" s="192" t="s">
        <v>290</v>
      </c>
      <c r="AA163" s="518" t="s">
        <v>59</v>
      </c>
      <c r="AB163" s="519">
        <v>8.0</v>
      </c>
      <c r="AC163" s="476">
        <f t="shared" si="8"/>
        <v>8</v>
      </c>
      <c r="AD163" s="173"/>
      <c r="AE163" s="173"/>
      <c r="AF163" s="173"/>
      <c r="AG163" s="173"/>
    </row>
    <row r="164">
      <c r="A164" s="512"/>
      <c r="B164" s="513" t="s">
        <v>1738</v>
      </c>
      <c r="C164" s="31"/>
      <c r="D164" s="528"/>
      <c r="E164" s="513">
        <v>2053217.0</v>
      </c>
      <c r="F164" s="30"/>
      <c r="G164" s="31"/>
      <c r="H164" s="513" t="s">
        <v>70</v>
      </c>
      <c r="I164" s="31"/>
      <c r="J164" s="515">
        <v>0.0</v>
      </c>
      <c r="K164" s="516">
        <v>7.0</v>
      </c>
      <c r="L164" s="31"/>
      <c r="M164" s="515" t="s">
        <v>1657</v>
      </c>
      <c r="N164" s="517" t="s">
        <v>1739</v>
      </c>
      <c r="O164" s="192" t="s">
        <v>1129</v>
      </c>
      <c r="P164" s="541">
        <v>45478.0</v>
      </c>
      <c r="Q164" s="519">
        <v>2.0</v>
      </c>
      <c r="R164" s="476">
        <f t="shared" si="10"/>
        <v>-5</v>
      </c>
      <c r="S164" s="173"/>
      <c r="T164" s="173"/>
      <c r="U164" s="173"/>
      <c r="V164" s="173"/>
      <c r="W164" s="524"/>
      <c r="X164" s="528"/>
      <c r="Y164" s="528"/>
      <c r="Z164" s="191"/>
      <c r="AA164" s="529"/>
      <c r="AB164" s="480"/>
      <c r="AC164" s="480"/>
      <c r="AD164" s="173"/>
      <c r="AE164" s="173"/>
      <c r="AF164" s="173"/>
      <c r="AG164" s="173"/>
    </row>
    <row r="165">
      <c r="A165" s="512"/>
      <c r="B165" s="513" t="s">
        <v>1738</v>
      </c>
      <c r="C165" s="31"/>
      <c r="D165" s="528"/>
      <c r="E165" s="513">
        <v>1253230.0</v>
      </c>
      <c r="F165" s="30"/>
      <c r="G165" s="31"/>
      <c r="H165" s="513" t="s">
        <v>108</v>
      </c>
      <c r="I165" s="31"/>
      <c r="J165" s="515">
        <v>0.0</v>
      </c>
      <c r="K165" s="516">
        <v>6.0</v>
      </c>
      <c r="L165" s="31"/>
      <c r="M165" s="515" t="s">
        <v>1589</v>
      </c>
      <c r="N165" s="517" t="s">
        <v>1739</v>
      </c>
      <c r="O165" s="192" t="s">
        <v>1129</v>
      </c>
      <c r="P165" s="541">
        <v>45483.0</v>
      </c>
      <c r="Q165" s="519">
        <v>1.0</v>
      </c>
      <c r="R165" s="476">
        <f t="shared" si="10"/>
        <v>-5</v>
      </c>
      <c r="S165" s="173"/>
      <c r="T165" s="173"/>
      <c r="U165" s="173"/>
      <c r="V165" s="173"/>
      <c r="W165" s="525"/>
      <c r="X165" s="515" t="s">
        <v>1618</v>
      </c>
      <c r="Y165" s="517" t="s">
        <v>1725</v>
      </c>
      <c r="Z165" s="192" t="s">
        <v>676</v>
      </c>
      <c r="AA165" s="532">
        <v>45483.0</v>
      </c>
      <c r="AB165" s="519">
        <v>2.0</v>
      </c>
      <c r="AC165" s="476">
        <f t="shared" ref="AC165:AC173" si="11">AB165-V165</f>
        <v>2</v>
      </c>
      <c r="AD165" s="173"/>
      <c r="AE165" s="173"/>
      <c r="AF165" s="173"/>
      <c r="AG165" s="173"/>
    </row>
    <row r="166">
      <c r="A166" s="512"/>
      <c r="B166" s="513" t="s">
        <v>1740</v>
      </c>
      <c r="C166" s="31"/>
      <c r="D166" s="528"/>
      <c r="E166" s="513">
        <v>1253300.0</v>
      </c>
      <c r="F166" s="30"/>
      <c r="G166" s="31"/>
      <c r="H166" s="513" t="s">
        <v>184</v>
      </c>
      <c r="I166" s="31"/>
      <c r="J166" s="515">
        <v>0.0</v>
      </c>
      <c r="K166" s="516">
        <v>4.0</v>
      </c>
      <c r="L166" s="31"/>
      <c r="M166" s="515" t="s">
        <v>1713</v>
      </c>
      <c r="N166" s="517" t="s">
        <v>1737</v>
      </c>
      <c r="O166" s="192" t="s">
        <v>1129</v>
      </c>
      <c r="P166" s="518" t="s">
        <v>59</v>
      </c>
      <c r="Q166" s="519">
        <v>0.0</v>
      </c>
      <c r="R166" s="476">
        <f t="shared" si="10"/>
        <v>-4</v>
      </c>
      <c r="S166" s="173"/>
      <c r="T166" s="173"/>
      <c r="U166" s="173"/>
      <c r="V166" s="173"/>
      <c r="W166" s="525"/>
      <c r="X166" s="515" t="s">
        <v>1626</v>
      </c>
      <c r="Y166" s="517" t="s">
        <v>1725</v>
      </c>
      <c r="Z166" s="192" t="s">
        <v>676</v>
      </c>
      <c r="AA166" s="535">
        <v>45480.0</v>
      </c>
      <c r="AB166" s="519">
        <v>3.0</v>
      </c>
      <c r="AC166" s="476">
        <f t="shared" si="11"/>
        <v>3</v>
      </c>
      <c r="AD166" s="173"/>
      <c r="AE166" s="173"/>
      <c r="AF166" s="173"/>
      <c r="AG166" s="173"/>
    </row>
    <row r="167">
      <c r="A167" s="512"/>
      <c r="B167" s="513" t="s">
        <v>1741</v>
      </c>
      <c r="C167" s="31"/>
      <c r="D167" s="528"/>
      <c r="E167" s="513">
        <v>153321.0</v>
      </c>
      <c r="F167" s="30"/>
      <c r="G167" s="31"/>
      <c r="H167" s="513" t="s">
        <v>218</v>
      </c>
      <c r="I167" s="31"/>
      <c r="J167" s="515">
        <v>0.0</v>
      </c>
      <c r="K167" s="516">
        <v>3.0</v>
      </c>
      <c r="L167" s="31"/>
      <c r="M167" s="515" t="s">
        <v>1602</v>
      </c>
      <c r="N167" s="517" t="s">
        <v>1737</v>
      </c>
      <c r="O167" s="192" t="s">
        <v>1129</v>
      </c>
      <c r="P167" s="518" t="s">
        <v>59</v>
      </c>
      <c r="Q167" s="519">
        <v>1.0</v>
      </c>
      <c r="R167" s="476">
        <f t="shared" si="10"/>
        <v>-2</v>
      </c>
      <c r="S167" s="173"/>
      <c r="T167" s="173"/>
      <c r="U167" s="173"/>
      <c r="V167" s="173"/>
      <c r="W167" s="525"/>
      <c r="X167" s="515" t="s">
        <v>1727</v>
      </c>
      <c r="Y167" s="517" t="s">
        <v>1725</v>
      </c>
      <c r="Z167" s="192" t="s">
        <v>676</v>
      </c>
      <c r="AA167" s="532">
        <v>45486.0</v>
      </c>
      <c r="AB167" s="480"/>
      <c r="AC167" s="476">
        <f t="shared" si="11"/>
        <v>0</v>
      </c>
      <c r="AD167" s="173"/>
      <c r="AE167" s="173"/>
      <c r="AF167" s="173"/>
      <c r="AG167" s="173"/>
    </row>
    <row r="168">
      <c r="A168" s="512"/>
      <c r="B168" s="513" t="s">
        <v>1741</v>
      </c>
      <c r="C168" s="31"/>
      <c r="D168" s="528"/>
      <c r="E168" s="513">
        <v>1753370.0</v>
      </c>
      <c r="F168" s="30"/>
      <c r="G168" s="31"/>
      <c r="H168" s="513" t="s">
        <v>872</v>
      </c>
      <c r="I168" s="31"/>
      <c r="J168" s="515">
        <v>0.0</v>
      </c>
      <c r="K168" s="516">
        <v>2.0</v>
      </c>
      <c r="L168" s="31"/>
      <c r="M168" s="515" t="s">
        <v>1644</v>
      </c>
      <c r="N168" s="517" t="s">
        <v>1737</v>
      </c>
      <c r="O168" s="192" t="s">
        <v>1129</v>
      </c>
      <c r="P168" s="518" t="s">
        <v>59</v>
      </c>
      <c r="Q168" s="519">
        <v>2.0</v>
      </c>
      <c r="R168" s="476">
        <f t="shared" si="10"/>
        <v>0</v>
      </c>
      <c r="S168" s="173"/>
      <c r="T168" s="173"/>
      <c r="U168" s="173"/>
      <c r="V168" s="173"/>
      <c r="W168" s="525"/>
      <c r="X168" s="515" t="s">
        <v>1616</v>
      </c>
      <c r="Y168" s="517" t="s">
        <v>1725</v>
      </c>
      <c r="Z168" s="192" t="s">
        <v>676</v>
      </c>
      <c r="AA168" s="532">
        <v>45493.0</v>
      </c>
      <c r="AB168" s="480"/>
      <c r="AC168" s="476">
        <f t="shared" si="11"/>
        <v>0</v>
      </c>
      <c r="AD168" s="173"/>
      <c r="AE168" s="173"/>
      <c r="AF168" s="173"/>
      <c r="AG168" s="173"/>
    </row>
    <row r="169">
      <c r="A169" s="512"/>
      <c r="B169" s="513" t="s">
        <v>1741</v>
      </c>
      <c r="C169" s="31"/>
      <c r="D169" s="528"/>
      <c r="E169" s="513">
        <v>2553373.0</v>
      </c>
      <c r="F169" s="30"/>
      <c r="G169" s="31"/>
      <c r="H169" s="513" t="s">
        <v>1742</v>
      </c>
      <c r="I169" s="31"/>
      <c r="J169" s="515">
        <v>0.0</v>
      </c>
      <c r="K169" s="516">
        <v>2.0</v>
      </c>
      <c r="L169" s="31"/>
      <c r="M169" s="515" t="s">
        <v>1631</v>
      </c>
      <c r="N169" s="517" t="s">
        <v>1739</v>
      </c>
      <c r="O169" s="192" t="s">
        <v>1129</v>
      </c>
      <c r="P169" s="541">
        <v>45495.0</v>
      </c>
      <c r="Q169" s="519">
        <v>0.0</v>
      </c>
      <c r="R169" s="476">
        <f t="shared" si="10"/>
        <v>-2</v>
      </c>
      <c r="S169" s="173"/>
      <c r="T169" s="173"/>
      <c r="U169" s="173"/>
      <c r="V169" s="173"/>
      <c r="W169" s="525"/>
      <c r="X169" s="515" t="s">
        <v>1698</v>
      </c>
      <c r="Y169" s="517" t="s">
        <v>1729</v>
      </c>
      <c r="Z169" s="192" t="s">
        <v>676</v>
      </c>
      <c r="AA169" s="535">
        <v>45480.0</v>
      </c>
      <c r="AB169" s="519">
        <v>1.0</v>
      </c>
      <c r="AC169" s="476">
        <f t="shared" si="11"/>
        <v>1</v>
      </c>
      <c r="AD169" s="173"/>
      <c r="AE169" s="173"/>
      <c r="AF169" s="173"/>
      <c r="AG169" s="173"/>
    </row>
    <row r="170">
      <c r="A170" s="512"/>
      <c r="B170" s="513" t="s">
        <v>1741</v>
      </c>
      <c r="C170" s="31"/>
      <c r="D170" s="528"/>
      <c r="E170" s="513">
        <v>453389.0</v>
      </c>
      <c r="F170" s="30"/>
      <c r="G170" s="31"/>
      <c r="H170" s="513" t="s">
        <v>1743</v>
      </c>
      <c r="I170" s="31"/>
      <c r="J170" s="515">
        <v>0.0</v>
      </c>
      <c r="K170" s="516">
        <v>2.0</v>
      </c>
      <c r="L170" s="31"/>
      <c r="M170" s="515" t="s">
        <v>1744</v>
      </c>
      <c r="N170" s="517" t="s">
        <v>1739</v>
      </c>
      <c r="O170" s="192" t="s">
        <v>1129</v>
      </c>
      <c r="P170" s="541">
        <v>45494.0</v>
      </c>
      <c r="Q170" s="519">
        <v>2.0</v>
      </c>
      <c r="R170" s="476">
        <f t="shared" si="10"/>
        <v>0</v>
      </c>
      <c r="S170" s="173"/>
      <c r="T170" s="173"/>
      <c r="U170" s="173"/>
      <c r="V170" s="173"/>
      <c r="W170" s="525"/>
      <c r="X170" s="515" t="s">
        <v>1619</v>
      </c>
      <c r="Y170" s="517" t="s">
        <v>1729</v>
      </c>
      <c r="Z170" s="192" t="s">
        <v>676</v>
      </c>
      <c r="AA170" s="518" t="s">
        <v>1716</v>
      </c>
      <c r="AB170" s="519">
        <v>3.0</v>
      </c>
      <c r="AC170" s="476">
        <f t="shared" si="11"/>
        <v>3</v>
      </c>
      <c r="AD170" s="173"/>
      <c r="AE170" s="173"/>
      <c r="AF170" s="173"/>
      <c r="AG170" s="173"/>
    </row>
    <row r="171">
      <c r="A171" s="512"/>
      <c r="B171" s="513" t="s">
        <v>1741</v>
      </c>
      <c r="C171" s="31"/>
      <c r="D171" s="528"/>
      <c r="E171" s="513">
        <v>2153401.0</v>
      </c>
      <c r="F171" s="30"/>
      <c r="G171" s="31"/>
      <c r="H171" s="513" t="s">
        <v>1745</v>
      </c>
      <c r="I171" s="31"/>
      <c r="J171" s="515">
        <v>0.0</v>
      </c>
      <c r="K171" s="516">
        <v>2.0</v>
      </c>
      <c r="L171" s="31"/>
      <c r="M171" s="515" t="s">
        <v>1631</v>
      </c>
      <c r="N171" s="517" t="s">
        <v>1746</v>
      </c>
      <c r="O171" s="192" t="s">
        <v>1129</v>
      </c>
      <c r="P171" s="541">
        <v>45477.0</v>
      </c>
      <c r="Q171" s="519">
        <v>1.0</v>
      </c>
      <c r="R171" s="476">
        <f t="shared" si="10"/>
        <v>-1</v>
      </c>
      <c r="S171" s="173"/>
      <c r="T171" s="173"/>
      <c r="U171" s="173"/>
      <c r="V171" s="173"/>
      <c r="W171" s="525"/>
      <c r="X171" s="515" t="s">
        <v>1731</v>
      </c>
      <c r="Y171" s="517" t="s">
        <v>1729</v>
      </c>
      <c r="Z171" s="192" t="s">
        <v>676</v>
      </c>
      <c r="AA171" s="535">
        <v>45482.0</v>
      </c>
      <c r="AB171" s="519">
        <v>3.0</v>
      </c>
      <c r="AC171" s="476">
        <f t="shared" si="11"/>
        <v>3</v>
      </c>
      <c r="AD171" s="173"/>
      <c r="AE171" s="173"/>
      <c r="AF171" s="173"/>
      <c r="AG171" s="173"/>
    </row>
    <row r="172">
      <c r="A172" s="512"/>
      <c r="B172" s="513" t="s">
        <v>1747</v>
      </c>
      <c r="C172" s="31"/>
      <c r="D172" s="528"/>
      <c r="E172" s="513">
        <v>853417.0</v>
      </c>
      <c r="F172" s="30"/>
      <c r="G172" s="31"/>
      <c r="H172" s="513" t="s">
        <v>39</v>
      </c>
      <c r="I172" s="31"/>
      <c r="J172" s="515">
        <v>0.0</v>
      </c>
      <c r="K172" s="516">
        <v>5.0</v>
      </c>
      <c r="L172" s="31"/>
      <c r="M172" s="515" t="s">
        <v>1589</v>
      </c>
      <c r="N172" s="517" t="s">
        <v>1746</v>
      </c>
      <c r="O172" s="192" t="s">
        <v>1129</v>
      </c>
      <c r="P172" s="532">
        <v>45495.0</v>
      </c>
      <c r="Q172" s="519">
        <v>4.0</v>
      </c>
      <c r="R172" s="476">
        <f t="shared" si="10"/>
        <v>-1</v>
      </c>
      <c r="S172" s="173"/>
      <c r="T172" s="173"/>
      <c r="U172" s="173"/>
      <c r="V172" s="173"/>
      <c r="W172" s="525"/>
      <c r="X172" s="515" t="s">
        <v>1646</v>
      </c>
      <c r="Y172" s="517" t="s">
        <v>1729</v>
      </c>
      <c r="Z172" s="192" t="s">
        <v>676</v>
      </c>
      <c r="AA172" s="532">
        <v>45488.0</v>
      </c>
      <c r="AB172" s="519">
        <v>8.0</v>
      </c>
      <c r="AC172" s="476">
        <f t="shared" si="11"/>
        <v>8</v>
      </c>
      <c r="AD172" s="173"/>
      <c r="AE172" s="173"/>
      <c r="AF172" s="173"/>
      <c r="AG172" s="173"/>
    </row>
    <row r="173">
      <c r="A173" s="512"/>
      <c r="B173" s="513" t="s">
        <v>1747</v>
      </c>
      <c r="C173" s="31"/>
      <c r="D173" s="528"/>
      <c r="E173" s="513">
        <v>2253468.0</v>
      </c>
      <c r="F173" s="30"/>
      <c r="G173" s="31"/>
      <c r="H173" s="513" t="s">
        <v>1742</v>
      </c>
      <c r="I173" s="31"/>
      <c r="J173" s="515">
        <v>0.0</v>
      </c>
      <c r="K173" s="516">
        <v>4.0</v>
      </c>
      <c r="L173" s="31"/>
      <c r="M173" s="515" t="s">
        <v>1659</v>
      </c>
      <c r="N173" s="517" t="s">
        <v>1746</v>
      </c>
      <c r="O173" s="192" t="s">
        <v>1129</v>
      </c>
      <c r="P173" s="540">
        <v>45495.0</v>
      </c>
      <c r="Q173" s="519">
        <v>3.0</v>
      </c>
      <c r="R173" s="476">
        <f t="shared" si="10"/>
        <v>-1</v>
      </c>
      <c r="S173" s="173"/>
      <c r="T173" s="173"/>
      <c r="U173" s="173"/>
      <c r="V173" s="173"/>
      <c r="W173" s="525"/>
      <c r="X173" s="515" t="s">
        <v>1584</v>
      </c>
      <c r="Y173" s="517" t="s">
        <v>1729</v>
      </c>
      <c r="Z173" s="192" t="s">
        <v>676</v>
      </c>
      <c r="AA173" s="540">
        <v>45495.0</v>
      </c>
      <c r="AB173" s="519">
        <v>0.0</v>
      </c>
      <c r="AC173" s="476">
        <f t="shared" si="11"/>
        <v>0</v>
      </c>
      <c r="AD173" s="173"/>
      <c r="AE173" s="173"/>
      <c r="AF173" s="173"/>
      <c r="AG173" s="173"/>
    </row>
    <row r="174">
      <c r="A174" s="512"/>
      <c r="B174" s="513" t="s">
        <v>1748</v>
      </c>
      <c r="C174" s="31"/>
      <c r="D174" s="528"/>
      <c r="E174" s="513">
        <v>753506.0</v>
      </c>
      <c r="F174" s="30"/>
      <c r="G174" s="31"/>
      <c r="H174" s="513" t="s">
        <v>56</v>
      </c>
      <c r="I174" s="31"/>
      <c r="J174" s="515">
        <v>0.0</v>
      </c>
      <c r="K174" s="516">
        <v>3.0</v>
      </c>
      <c r="L174" s="31"/>
      <c r="M174" s="515" t="s">
        <v>1711</v>
      </c>
      <c r="N174" s="517" t="s">
        <v>1746</v>
      </c>
      <c r="O174" s="192" t="s">
        <v>1129</v>
      </c>
      <c r="P174" s="532">
        <v>45493.0</v>
      </c>
      <c r="Q174" s="519">
        <v>0.0</v>
      </c>
      <c r="R174" s="476">
        <f t="shared" si="10"/>
        <v>-3</v>
      </c>
      <c r="S174" s="173"/>
      <c r="T174" s="173"/>
      <c r="U174" s="173"/>
      <c r="V174" s="173"/>
      <c r="W174" s="524"/>
      <c r="X174" s="528"/>
      <c r="Y174" s="528"/>
      <c r="Z174" s="191"/>
      <c r="AA174" s="529"/>
      <c r="AB174" s="480"/>
      <c r="AC174" s="480"/>
      <c r="AD174" s="173"/>
      <c r="AE174" s="173"/>
      <c r="AF174" s="173"/>
      <c r="AG174" s="173"/>
    </row>
    <row r="175">
      <c r="A175" s="531"/>
      <c r="B175" s="513" t="s">
        <v>1748</v>
      </c>
      <c r="C175" s="31"/>
      <c r="D175" s="524"/>
      <c r="E175" s="513">
        <v>2453510.0</v>
      </c>
      <c r="F175" s="30"/>
      <c r="G175" s="31"/>
      <c r="H175" s="513" t="s">
        <v>274</v>
      </c>
      <c r="I175" s="31"/>
      <c r="J175" s="515">
        <v>0.0</v>
      </c>
      <c r="K175" s="516">
        <v>2.0</v>
      </c>
      <c r="L175" s="31"/>
      <c r="M175" s="515" t="s">
        <v>1570</v>
      </c>
      <c r="N175" s="517" t="s">
        <v>1739</v>
      </c>
      <c r="O175" s="192" t="s">
        <v>1129</v>
      </c>
      <c r="P175" s="541">
        <v>45488.0</v>
      </c>
      <c r="Q175" s="519">
        <v>8.0</v>
      </c>
      <c r="R175" s="476">
        <f t="shared" si="10"/>
        <v>6</v>
      </c>
      <c r="S175" s="173"/>
      <c r="T175" s="173"/>
      <c r="U175" s="173"/>
      <c r="V175" s="173"/>
      <c r="W175" s="525"/>
      <c r="X175" s="515" t="s">
        <v>1661</v>
      </c>
      <c r="Y175" s="517" t="s">
        <v>1737</v>
      </c>
      <c r="Z175" s="192" t="s">
        <v>1129</v>
      </c>
      <c r="AA175" s="518" t="s">
        <v>59</v>
      </c>
      <c r="AB175" s="519">
        <v>0.0</v>
      </c>
      <c r="AC175" s="476">
        <f t="shared" ref="AC175:AC188" si="12">AB175-V175</f>
        <v>0</v>
      </c>
      <c r="AD175" s="173"/>
      <c r="AE175" s="173"/>
      <c r="AF175" s="173"/>
      <c r="AG175" s="173"/>
    </row>
    <row r="176">
      <c r="A176" s="35"/>
      <c r="B176" s="513" t="s">
        <v>1748</v>
      </c>
      <c r="C176" s="31"/>
      <c r="D176" s="524"/>
      <c r="E176" s="513">
        <v>1553516.0</v>
      </c>
      <c r="F176" s="30"/>
      <c r="G176" s="31"/>
      <c r="H176" s="513" t="s">
        <v>207</v>
      </c>
      <c r="I176" s="31"/>
      <c r="J176" s="515">
        <v>0.0</v>
      </c>
      <c r="K176" s="516">
        <v>1.0</v>
      </c>
      <c r="L176" s="31"/>
      <c r="M176" s="515" t="s">
        <v>1593</v>
      </c>
      <c r="N176" s="517" t="s">
        <v>1746</v>
      </c>
      <c r="O176" s="192" t="s">
        <v>1129</v>
      </c>
      <c r="P176" s="541">
        <v>45487.0</v>
      </c>
      <c r="Q176" s="519">
        <v>2.0</v>
      </c>
      <c r="R176" s="476">
        <f t="shared" si="10"/>
        <v>1</v>
      </c>
      <c r="S176" s="173"/>
      <c r="T176" s="173"/>
      <c r="U176" s="173"/>
      <c r="V176" s="173"/>
      <c r="W176" s="525"/>
      <c r="X176" s="515" t="s">
        <v>1657</v>
      </c>
      <c r="Y176" s="517" t="s">
        <v>1739</v>
      </c>
      <c r="Z176" s="192" t="s">
        <v>1129</v>
      </c>
      <c r="AA176" s="541">
        <v>45478.0</v>
      </c>
      <c r="AB176" s="519">
        <v>2.0</v>
      </c>
      <c r="AC176" s="476">
        <f t="shared" si="12"/>
        <v>2</v>
      </c>
      <c r="AD176" s="173"/>
      <c r="AE176" s="173"/>
      <c r="AF176" s="173"/>
      <c r="AG176" s="173"/>
    </row>
    <row r="177">
      <c r="A177" s="527" t="s">
        <v>1749</v>
      </c>
      <c r="B177" s="494" t="s">
        <v>447</v>
      </c>
      <c r="C177" s="31"/>
      <c r="D177" s="524"/>
      <c r="E177" s="509"/>
      <c r="F177" s="30"/>
      <c r="G177" s="31"/>
      <c r="H177" s="509"/>
      <c r="I177" s="31"/>
      <c r="J177" s="528"/>
      <c r="K177" s="509"/>
      <c r="L177" s="31"/>
      <c r="M177" s="528"/>
      <c r="N177" s="528"/>
      <c r="O177" s="191"/>
      <c r="P177" s="529"/>
      <c r="Q177" s="480"/>
      <c r="R177" s="480"/>
      <c r="S177" s="173"/>
      <c r="T177" s="173"/>
      <c r="U177" s="173"/>
      <c r="V177" s="173"/>
      <c r="W177" s="525"/>
      <c r="X177" s="515" t="s">
        <v>1589</v>
      </c>
      <c r="Y177" s="517" t="s">
        <v>1739</v>
      </c>
      <c r="Z177" s="192" t="s">
        <v>1129</v>
      </c>
      <c r="AA177" s="541">
        <v>45483.0</v>
      </c>
      <c r="AB177" s="519">
        <v>1.0</v>
      </c>
      <c r="AC177" s="476">
        <f t="shared" si="12"/>
        <v>1</v>
      </c>
      <c r="AD177" s="173"/>
      <c r="AE177" s="173"/>
      <c r="AF177" s="173"/>
      <c r="AG177" s="173"/>
    </row>
    <row r="178">
      <c r="A178" s="512"/>
      <c r="B178" s="513" t="s">
        <v>1750</v>
      </c>
      <c r="C178" s="31"/>
      <c r="D178" s="524"/>
      <c r="E178" s="513">
        <v>1153609.0</v>
      </c>
      <c r="F178" s="30"/>
      <c r="G178" s="31"/>
      <c r="H178" s="513" t="s">
        <v>148</v>
      </c>
      <c r="I178" s="31"/>
      <c r="J178" s="515">
        <v>0.0</v>
      </c>
      <c r="K178" s="516">
        <v>2.0</v>
      </c>
      <c r="L178" s="31"/>
      <c r="M178" s="515" t="s">
        <v>1698</v>
      </c>
      <c r="N178" s="517" t="s">
        <v>1751</v>
      </c>
      <c r="O178" s="192" t="s">
        <v>1129</v>
      </c>
      <c r="P178" s="542">
        <v>45482.0</v>
      </c>
      <c r="Q178" s="519">
        <v>0.0</v>
      </c>
      <c r="R178" s="476">
        <f t="shared" ref="R178:R224" si="13">Q178-K178</f>
        <v>-2</v>
      </c>
      <c r="S178" s="173"/>
      <c r="T178" s="173"/>
      <c r="U178" s="173"/>
      <c r="V178" s="173"/>
      <c r="W178" s="525"/>
      <c r="X178" s="515" t="s">
        <v>1713</v>
      </c>
      <c r="Y178" s="517" t="s">
        <v>1737</v>
      </c>
      <c r="Z178" s="192" t="s">
        <v>1129</v>
      </c>
      <c r="AA178" s="518" t="s">
        <v>59</v>
      </c>
      <c r="AB178" s="519">
        <v>0.0</v>
      </c>
      <c r="AC178" s="476">
        <f t="shared" si="12"/>
        <v>0</v>
      </c>
      <c r="AD178" s="173"/>
      <c r="AE178" s="173"/>
      <c r="AF178" s="173"/>
      <c r="AG178" s="173"/>
    </row>
    <row r="179">
      <c r="A179" s="512"/>
      <c r="B179" s="513" t="s">
        <v>1750</v>
      </c>
      <c r="C179" s="31"/>
      <c r="D179" s="524"/>
      <c r="E179" s="513">
        <v>2053611.0</v>
      </c>
      <c r="F179" s="30"/>
      <c r="G179" s="31"/>
      <c r="H179" s="513" t="s">
        <v>70</v>
      </c>
      <c r="I179" s="31"/>
      <c r="J179" s="515">
        <v>0.0</v>
      </c>
      <c r="K179" s="516">
        <v>2.0</v>
      </c>
      <c r="L179" s="31"/>
      <c r="M179" s="515" t="s">
        <v>1629</v>
      </c>
      <c r="N179" s="517" t="s">
        <v>1752</v>
      </c>
      <c r="O179" s="192" t="s">
        <v>1129</v>
      </c>
      <c r="P179" s="542">
        <v>45483.0</v>
      </c>
      <c r="Q179" s="519">
        <v>0.0</v>
      </c>
      <c r="R179" s="476">
        <f t="shared" si="13"/>
        <v>-2</v>
      </c>
      <c r="S179" s="173"/>
      <c r="T179" s="173"/>
      <c r="U179" s="173"/>
      <c r="V179" s="173"/>
      <c r="W179" s="525"/>
      <c r="X179" s="515" t="s">
        <v>1602</v>
      </c>
      <c r="Y179" s="517" t="s">
        <v>1737</v>
      </c>
      <c r="Z179" s="192" t="s">
        <v>1129</v>
      </c>
      <c r="AA179" s="518" t="s">
        <v>59</v>
      </c>
      <c r="AB179" s="519">
        <v>1.0</v>
      </c>
      <c r="AC179" s="476">
        <f t="shared" si="12"/>
        <v>1</v>
      </c>
      <c r="AD179" s="173"/>
      <c r="AE179" s="173"/>
      <c r="AF179" s="173"/>
      <c r="AG179" s="173"/>
    </row>
    <row r="180">
      <c r="A180" s="512"/>
      <c r="B180" s="513" t="s">
        <v>1750</v>
      </c>
      <c r="C180" s="31"/>
      <c r="D180" s="524"/>
      <c r="E180" s="513">
        <v>2153619.0</v>
      </c>
      <c r="F180" s="30"/>
      <c r="G180" s="31"/>
      <c r="H180" s="513" t="s">
        <v>245</v>
      </c>
      <c r="I180" s="31"/>
      <c r="J180" s="515">
        <v>0.0</v>
      </c>
      <c r="K180" s="516">
        <v>2.0</v>
      </c>
      <c r="L180" s="31"/>
      <c r="M180" s="515" t="s">
        <v>1647</v>
      </c>
      <c r="N180" s="517" t="s">
        <v>1752</v>
      </c>
      <c r="O180" s="192" t="s">
        <v>1129</v>
      </c>
      <c r="P180" s="542">
        <v>45485.0</v>
      </c>
      <c r="Q180" s="519">
        <v>3.0</v>
      </c>
      <c r="R180" s="476">
        <f t="shared" si="13"/>
        <v>1</v>
      </c>
      <c r="S180" s="173"/>
      <c r="T180" s="173"/>
      <c r="U180" s="173"/>
      <c r="V180" s="173"/>
      <c r="W180" s="525"/>
      <c r="X180" s="515" t="s">
        <v>1644</v>
      </c>
      <c r="Y180" s="517" t="s">
        <v>1737</v>
      </c>
      <c r="Z180" s="192" t="s">
        <v>1129</v>
      </c>
      <c r="AA180" s="518" t="s">
        <v>59</v>
      </c>
      <c r="AB180" s="519">
        <v>2.0</v>
      </c>
      <c r="AC180" s="476">
        <f t="shared" si="12"/>
        <v>2</v>
      </c>
      <c r="AD180" s="173"/>
      <c r="AE180" s="173"/>
      <c r="AF180" s="173"/>
      <c r="AG180" s="173"/>
    </row>
    <row r="181">
      <c r="A181" s="512"/>
      <c r="B181" s="513" t="s">
        <v>1750</v>
      </c>
      <c r="C181" s="31"/>
      <c r="D181" s="524"/>
      <c r="E181" s="513">
        <v>1653630.0</v>
      </c>
      <c r="F181" s="30"/>
      <c r="G181" s="31"/>
      <c r="H181" s="513" t="s">
        <v>184</v>
      </c>
      <c r="I181" s="31"/>
      <c r="J181" s="515">
        <v>0.0</v>
      </c>
      <c r="K181" s="516">
        <v>11.0</v>
      </c>
      <c r="L181" s="31"/>
      <c r="M181" s="515" t="s">
        <v>1613</v>
      </c>
      <c r="N181" s="517" t="s">
        <v>1752</v>
      </c>
      <c r="O181" s="192" t="s">
        <v>1129</v>
      </c>
      <c r="P181" s="542">
        <v>45486.0</v>
      </c>
      <c r="Q181" s="519">
        <v>0.0</v>
      </c>
      <c r="R181" s="476">
        <f t="shared" si="13"/>
        <v>-11</v>
      </c>
      <c r="S181" s="173"/>
      <c r="T181" s="173"/>
      <c r="U181" s="173"/>
      <c r="V181" s="173"/>
      <c r="W181" s="525"/>
      <c r="X181" s="515" t="s">
        <v>1631</v>
      </c>
      <c r="Y181" s="517" t="s">
        <v>1739</v>
      </c>
      <c r="Z181" s="192" t="s">
        <v>1129</v>
      </c>
      <c r="AA181" s="541">
        <v>45495.0</v>
      </c>
      <c r="AB181" s="519">
        <v>0.0</v>
      </c>
      <c r="AC181" s="476">
        <f t="shared" si="12"/>
        <v>0</v>
      </c>
      <c r="AD181" s="173"/>
      <c r="AE181" s="173"/>
      <c r="AF181" s="173"/>
      <c r="AG181" s="173"/>
    </row>
    <row r="182">
      <c r="A182" s="512"/>
      <c r="B182" s="513" t="s">
        <v>1750</v>
      </c>
      <c r="C182" s="31"/>
      <c r="D182" s="524"/>
      <c r="E182" s="513">
        <v>1953636.0</v>
      </c>
      <c r="F182" s="30"/>
      <c r="G182" s="31"/>
      <c r="H182" s="513" t="s">
        <v>302</v>
      </c>
      <c r="I182" s="31"/>
      <c r="J182" s="515">
        <v>0.0</v>
      </c>
      <c r="K182" s="516">
        <v>5.0</v>
      </c>
      <c r="L182" s="31"/>
      <c r="M182" s="515" t="s">
        <v>1568</v>
      </c>
      <c r="N182" s="517" t="s">
        <v>1751</v>
      </c>
      <c r="O182" s="192" t="s">
        <v>1129</v>
      </c>
      <c r="P182" s="542">
        <v>45496.0</v>
      </c>
      <c r="Q182" s="519">
        <v>8.0</v>
      </c>
      <c r="R182" s="476">
        <f t="shared" si="13"/>
        <v>3</v>
      </c>
      <c r="S182" s="173"/>
      <c r="T182" s="173"/>
      <c r="U182" s="173"/>
      <c r="V182" s="173"/>
      <c r="W182" s="525"/>
      <c r="X182" s="515" t="s">
        <v>1744</v>
      </c>
      <c r="Y182" s="517" t="s">
        <v>1739</v>
      </c>
      <c r="Z182" s="192" t="s">
        <v>1129</v>
      </c>
      <c r="AA182" s="541">
        <v>45494.0</v>
      </c>
      <c r="AB182" s="519">
        <v>2.0</v>
      </c>
      <c r="AC182" s="476">
        <f t="shared" si="12"/>
        <v>2</v>
      </c>
      <c r="AD182" s="173"/>
      <c r="AE182" s="173"/>
      <c r="AF182" s="173"/>
      <c r="AG182" s="173"/>
    </row>
    <row r="183">
      <c r="A183" s="512"/>
      <c r="B183" s="513" t="s">
        <v>1750</v>
      </c>
      <c r="C183" s="31"/>
      <c r="D183" s="524"/>
      <c r="E183" s="513">
        <v>2153643.0</v>
      </c>
      <c r="F183" s="30"/>
      <c r="G183" s="31"/>
      <c r="H183" s="513" t="s">
        <v>128</v>
      </c>
      <c r="I183" s="31"/>
      <c r="J183" s="515">
        <v>0.0</v>
      </c>
      <c r="K183" s="516">
        <v>2.0</v>
      </c>
      <c r="L183" s="31"/>
      <c r="M183" s="515" t="s">
        <v>1698</v>
      </c>
      <c r="N183" s="517" t="s">
        <v>1751</v>
      </c>
      <c r="O183" s="192" t="s">
        <v>1129</v>
      </c>
      <c r="P183" s="542">
        <v>45484.0</v>
      </c>
      <c r="Q183" s="519">
        <v>3.0</v>
      </c>
      <c r="R183" s="476">
        <f t="shared" si="13"/>
        <v>1</v>
      </c>
      <c r="S183" s="173"/>
      <c r="T183" s="173"/>
      <c r="U183" s="173"/>
      <c r="V183" s="173"/>
      <c r="W183" s="525"/>
      <c r="X183" s="515" t="s">
        <v>1631</v>
      </c>
      <c r="Y183" s="517" t="s">
        <v>1746</v>
      </c>
      <c r="Z183" s="192" t="s">
        <v>1129</v>
      </c>
      <c r="AA183" s="541">
        <v>45477.0</v>
      </c>
      <c r="AB183" s="519">
        <v>1.0</v>
      </c>
      <c r="AC183" s="476">
        <f t="shared" si="12"/>
        <v>1</v>
      </c>
      <c r="AD183" s="173"/>
      <c r="AE183" s="173"/>
      <c r="AF183" s="173"/>
      <c r="AG183" s="173"/>
    </row>
    <row r="184">
      <c r="A184" s="512"/>
      <c r="B184" s="513" t="s">
        <v>1750</v>
      </c>
      <c r="C184" s="31"/>
      <c r="D184" s="524"/>
      <c r="E184" s="513">
        <v>153675.0</v>
      </c>
      <c r="F184" s="30"/>
      <c r="G184" s="31"/>
      <c r="H184" s="513" t="s">
        <v>1753</v>
      </c>
      <c r="I184" s="31"/>
      <c r="J184" s="515">
        <v>0.0</v>
      </c>
      <c r="K184" s="516">
        <v>12.0</v>
      </c>
      <c r="L184" s="31"/>
      <c r="M184" s="515" t="s">
        <v>1613</v>
      </c>
      <c r="N184" s="517" t="s">
        <v>1751</v>
      </c>
      <c r="O184" s="192" t="s">
        <v>1129</v>
      </c>
      <c r="P184" s="532">
        <v>45487.0</v>
      </c>
      <c r="Q184" s="519">
        <v>1.0</v>
      </c>
      <c r="R184" s="476">
        <f t="shared" si="13"/>
        <v>-11</v>
      </c>
      <c r="S184" s="173"/>
      <c r="T184" s="173"/>
      <c r="U184" s="173"/>
      <c r="V184" s="173"/>
      <c r="W184" s="525"/>
      <c r="X184" s="515" t="s">
        <v>1589</v>
      </c>
      <c r="Y184" s="517" t="s">
        <v>1746</v>
      </c>
      <c r="Z184" s="192" t="s">
        <v>1129</v>
      </c>
      <c r="AA184" s="532">
        <v>45495.0</v>
      </c>
      <c r="AB184" s="519">
        <v>4.0</v>
      </c>
      <c r="AC184" s="476">
        <f t="shared" si="12"/>
        <v>4</v>
      </c>
      <c r="AD184" s="173"/>
      <c r="AE184" s="173"/>
      <c r="AF184" s="173"/>
      <c r="AG184" s="173"/>
    </row>
    <row r="185">
      <c r="A185" s="512"/>
      <c r="B185" s="513" t="s">
        <v>1750</v>
      </c>
      <c r="C185" s="31"/>
      <c r="D185" s="524"/>
      <c r="E185" s="513">
        <v>253691.0</v>
      </c>
      <c r="F185" s="30"/>
      <c r="G185" s="31"/>
      <c r="H185" s="513" t="s">
        <v>1754</v>
      </c>
      <c r="I185" s="31"/>
      <c r="J185" s="515">
        <v>0.0</v>
      </c>
      <c r="K185" s="516">
        <v>4.0</v>
      </c>
      <c r="L185" s="31"/>
      <c r="M185" s="515" t="s">
        <v>1618</v>
      </c>
      <c r="N185" s="517" t="s">
        <v>1752</v>
      </c>
      <c r="O185" s="192" t="s">
        <v>1129</v>
      </c>
      <c r="P185" s="542">
        <v>45489.0</v>
      </c>
      <c r="Q185" s="519">
        <v>3.0</v>
      </c>
      <c r="R185" s="476">
        <f t="shared" si="13"/>
        <v>-1</v>
      </c>
      <c r="S185" s="173"/>
      <c r="T185" s="173"/>
      <c r="U185" s="173"/>
      <c r="V185" s="173"/>
      <c r="W185" s="525"/>
      <c r="X185" s="515" t="s">
        <v>1659</v>
      </c>
      <c r="Y185" s="517" t="s">
        <v>1746</v>
      </c>
      <c r="Z185" s="192" t="s">
        <v>1129</v>
      </c>
      <c r="AA185" s="540">
        <v>45495.0</v>
      </c>
      <c r="AB185" s="519">
        <v>3.0</v>
      </c>
      <c r="AC185" s="476">
        <f t="shared" si="12"/>
        <v>3</v>
      </c>
      <c r="AD185" s="173"/>
      <c r="AE185" s="173"/>
      <c r="AF185" s="173"/>
      <c r="AG185" s="173"/>
    </row>
    <row r="186">
      <c r="A186" s="512"/>
      <c r="B186" s="513" t="s">
        <v>1755</v>
      </c>
      <c r="C186" s="31"/>
      <c r="D186" s="524"/>
      <c r="E186" s="513">
        <v>2353729.0</v>
      </c>
      <c r="F186" s="30"/>
      <c r="G186" s="31"/>
      <c r="H186" s="513" t="s">
        <v>156</v>
      </c>
      <c r="I186" s="31"/>
      <c r="J186" s="515">
        <v>0.0</v>
      </c>
      <c r="K186" s="516">
        <v>4.0</v>
      </c>
      <c r="L186" s="31"/>
      <c r="M186" s="515" t="s">
        <v>1606</v>
      </c>
      <c r="N186" s="517" t="s">
        <v>1752</v>
      </c>
      <c r="O186" s="192" t="s">
        <v>1129</v>
      </c>
      <c r="P186" s="542">
        <v>45495.0</v>
      </c>
      <c r="Q186" s="519">
        <v>7.0</v>
      </c>
      <c r="R186" s="476">
        <f t="shared" si="13"/>
        <v>3</v>
      </c>
      <c r="S186" s="173"/>
      <c r="T186" s="173"/>
      <c r="U186" s="173"/>
      <c r="V186" s="173"/>
      <c r="W186" s="525"/>
      <c r="X186" s="515" t="s">
        <v>1711</v>
      </c>
      <c r="Y186" s="517" t="s">
        <v>1746</v>
      </c>
      <c r="Z186" s="192" t="s">
        <v>1129</v>
      </c>
      <c r="AA186" s="532">
        <v>45493.0</v>
      </c>
      <c r="AB186" s="519">
        <v>0.0</v>
      </c>
      <c r="AC186" s="476">
        <f t="shared" si="12"/>
        <v>0</v>
      </c>
      <c r="AD186" s="173"/>
      <c r="AE186" s="173"/>
      <c r="AF186" s="173"/>
      <c r="AG186" s="173"/>
    </row>
    <row r="187">
      <c r="A187" s="512"/>
      <c r="B187" s="513" t="s">
        <v>1755</v>
      </c>
      <c r="C187" s="31"/>
      <c r="D187" s="524"/>
      <c r="E187" s="513">
        <v>1353757.0</v>
      </c>
      <c r="F187" s="30"/>
      <c r="G187" s="31"/>
      <c r="H187" s="513" t="s">
        <v>323</v>
      </c>
      <c r="I187" s="31"/>
      <c r="J187" s="515">
        <v>0.0</v>
      </c>
      <c r="K187" s="516">
        <v>3.0</v>
      </c>
      <c r="L187" s="31"/>
      <c r="M187" s="515" t="s">
        <v>1579</v>
      </c>
      <c r="N187" s="517" t="s">
        <v>1751</v>
      </c>
      <c r="O187" s="192" t="s">
        <v>1129</v>
      </c>
      <c r="P187" s="532">
        <v>45494.0</v>
      </c>
      <c r="Q187" s="519">
        <v>0.0</v>
      </c>
      <c r="R187" s="476">
        <f t="shared" si="13"/>
        <v>-3</v>
      </c>
      <c r="S187" s="173"/>
      <c r="T187" s="173"/>
      <c r="U187" s="173"/>
      <c r="V187" s="173"/>
      <c r="W187" s="525"/>
      <c r="X187" s="515" t="s">
        <v>1570</v>
      </c>
      <c r="Y187" s="517" t="s">
        <v>1739</v>
      </c>
      <c r="Z187" s="192" t="s">
        <v>1129</v>
      </c>
      <c r="AA187" s="541">
        <v>45488.0</v>
      </c>
      <c r="AB187" s="519">
        <v>8.0</v>
      </c>
      <c r="AC187" s="476">
        <f t="shared" si="12"/>
        <v>8</v>
      </c>
      <c r="AD187" s="173"/>
      <c r="AE187" s="173"/>
      <c r="AF187" s="173"/>
      <c r="AG187" s="173"/>
    </row>
    <row r="188">
      <c r="A188" s="512"/>
      <c r="B188" s="513" t="s">
        <v>1756</v>
      </c>
      <c r="C188" s="31"/>
      <c r="D188" s="524"/>
      <c r="E188" s="513">
        <v>2053829.0</v>
      </c>
      <c r="F188" s="30"/>
      <c r="G188" s="31"/>
      <c r="H188" s="513" t="s">
        <v>323</v>
      </c>
      <c r="I188" s="31"/>
      <c r="J188" s="515">
        <v>0.0</v>
      </c>
      <c r="K188" s="516">
        <v>5.0</v>
      </c>
      <c r="L188" s="31"/>
      <c r="M188" s="515" t="s">
        <v>1592</v>
      </c>
      <c r="N188" s="517" t="s">
        <v>1757</v>
      </c>
      <c r="O188" s="192" t="s">
        <v>767</v>
      </c>
      <c r="P188" s="518" t="s">
        <v>59</v>
      </c>
      <c r="Q188" s="519">
        <v>5.0</v>
      </c>
      <c r="R188" s="476">
        <f t="shared" si="13"/>
        <v>0</v>
      </c>
      <c r="S188" s="173"/>
      <c r="T188" s="173"/>
      <c r="U188" s="173"/>
      <c r="V188" s="173"/>
      <c r="W188" s="525"/>
      <c r="X188" s="515" t="s">
        <v>1593</v>
      </c>
      <c r="Y188" s="517" t="s">
        <v>1746</v>
      </c>
      <c r="Z188" s="192" t="s">
        <v>1129</v>
      </c>
      <c r="AA188" s="541">
        <v>45487.0</v>
      </c>
      <c r="AB188" s="519">
        <v>2.0</v>
      </c>
      <c r="AC188" s="476">
        <f t="shared" si="12"/>
        <v>2</v>
      </c>
      <c r="AD188" s="173"/>
      <c r="AE188" s="173"/>
      <c r="AF188" s="173"/>
      <c r="AG188" s="173"/>
    </row>
    <row r="189">
      <c r="A189" s="512"/>
      <c r="B189" s="513" t="s">
        <v>1758</v>
      </c>
      <c r="C189" s="31"/>
      <c r="D189" s="524"/>
      <c r="E189" s="513">
        <v>2553850.0</v>
      </c>
      <c r="F189" s="30"/>
      <c r="G189" s="31"/>
      <c r="H189" s="513" t="s">
        <v>193</v>
      </c>
      <c r="I189" s="31"/>
      <c r="J189" s="515">
        <v>0.0</v>
      </c>
      <c r="K189" s="516">
        <v>9.0</v>
      </c>
      <c r="L189" s="31"/>
      <c r="M189" s="515" t="s">
        <v>1577</v>
      </c>
      <c r="N189" s="517" t="s">
        <v>1757</v>
      </c>
      <c r="O189" s="192" t="s">
        <v>767</v>
      </c>
      <c r="P189" s="518" t="s">
        <v>59</v>
      </c>
      <c r="Q189" s="519">
        <v>9.0</v>
      </c>
      <c r="R189" s="476">
        <f t="shared" si="13"/>
        <v>0</v>
      </c>
      <c r="S189" s="173"/>
      <c r="T189" s="173"/>
      <c r="U189" s="173"/>
      <c r="V189" s="173"/>
      <c r="W189" s="524"/>
      <c r="X189" s="528"/>
      <c r="Y189" s="528"/>
      <c r="Z189" s="191"/>
      <c r="AA189" s="529"/>
      <c r="AB189" s="480"/>
      <c r="AC189" s="480"/>
      <c r="AD189" s="173"/>
      <c r="AE189" s="173"/>
      <c r="AF189" s="173"/>
      <c r="AG189" s="173"/>
    </row>
    <row r="190">
      <c r="A190" s="512"/>
      <c r="B190" s="513" t="s">
        <v>1758</v>
      </c>
      <c r="C190" s="31"/>
      <c r="D190" s="524"/>
      <c r="E190" s="513">
        <v>853860.0</v>
      </c>
      <c r="F190" s="30"/>
      <c r="G190" s="31"/>
      <c r="H190" s="513" t="s">
        <v>197</v>
      </c>
      <c r="I190" s="31"/>
      <c r="J190" s="515">
        <v>0.0</v>
      </c>
      <c r="K190" s="516">
        <v>1.0</v>
      </c>
      <c r="L190" s="31"/>
      <c r="M190" s="515" t="s">
        <v>1713</v>
      </c>
      <c r="N190" s="517" t="s">
        <v>1757</v>
      </c>
      <c r="O190" s="192" t="s">
        <v>767</v>
      </c>
      <c r="P190" s="518" t="s">
        <v>1585</v>
      </c>
      <c r="Q190" s="519">
        <v>1.0</v>
      </c>
      <c r="R190" s="476">
        <f t="shared" si="13"/>
        <v>0</v>
      </c>
      <c r="S190" s="173"/>
      <c r="T190" s="173"/>
      <c r="U190" s="173"/>
      <c r="V190" s="173"/>
      <c r="W190" s="525"/>
      <c r="X190" s="515" t="s">
        <v>1698</v>
      </c>
      <c r="Y190" s="517" t="s">
        <v>1751</v>
      </c>
      <c r="Z190" s="192" t="s">
        <v>1129</v>
      </c>
      <c r="AA190" s="542">
        <v>45482.0</v>
      </c>
      <c r="AB190" s="519">
        <v>0.0</v>
      </c>
      <c r="AC190" s="476">
        <f t="shared" ref="AC190:AC236" si="14">AB190-V190</f>
        <v>0</v>
      </c>
      <c r="AD190" s="173"/>
      <c r="AE190" s="173"/>
      <c r="AF190" s="173"/>
      <c r="AG190" s="173"/>
    </row>
    <row r="191">
      <c r="A191" s="512"/>
      <c r="B191" s="513" t="s">
        <v>1758</v>
      </c>
      <c r="C191" s="31"/>
      <c r="D191" s="524"/>
      <c r="E191" s="513">
        <v>2153875.0</v>
      </c>
      <c r="F191" s="30"/>
      <c r="G191" s="31"/>
      <c r="H191" s="513" t="s">
        <v>761</v>
      </c>
      <c r="I191" s="31"/>
      <c r="J191" s="515">
        <v>0.0</v>
      </c>
      <c r="K191" s="516">
        <v>2.0</v>
      </c>
      <c r="L191" s="31"/>
      <c r="M191" s="515" t="s">
        <v>1722</v>
      </c>
      <c r="N191" s="517" t="s">
        <v>1757</v>
      </c>
      <c r="O191" s="192" t="s">
        <v>767</v>
      </c>
      <c r="P191" s="518" t="s">
        <v>59</v>
      </c>
      <c r="Q191" s="519">
        <v>2.0</v>
      </c>
      <c r="R191" s="476">
        <f t="shared" si="13"/>
        <v>0</v>
      </c>
      <c r="S191" s="173"/>
      <c r="T191" s="173"/>
      <c r="U191" s="173"/>
      <c r="V191" s="173"/>
      <c r="W191" s="525"/>
      <c r="X191" s="515" t="s">
        <v>1629</v>
      </c>
      <c r="Y191" s="517" t="s">
        <v>1752</v>
      </c>
      <c r="Z191" s="192" t="s">
        <v>1129</v>
      </c>
      <c r="AA191" s="542">
        <v>45483.0</v>
      </c>
      <c r="AB191" s="519">
        <v>0.0</v>
      </c>
      <c r="AC191" s="476">
        <f t="shared" si="14"/>
        <v>0</v>
      </c>
      <c r="AD191" s="173"/>
      <c r="AE191" s="173"/>
      <c r="AF191" s="173"/>
      <c r="AG191" s="173"/>
    </row>
    <row r="192">
      <c r="A192" s="512"/>
      <c r="B192" s="513" t="s">
        <v>1758</v>
      </c>
      <c r="C192" s="31"/>
      <c r="D192" s="524"/>
      <c r="E192" s="513">
        <v>1153877.0</v>
      </c>
      <c r="F192" s="30"/>
      <c r="G192" s="31"/>
      <c r="H192" s="513" t="s">
        <v>271</v>
      </c>
      <c r="I192" s="31"/>
      <c r="J192" s="515">
        <v>1.0</v>
      </c>
      <c r="K192" s="516">
        <v>17.0</v>
      </c>
      <c r="L192" s="31"/>
      <c r="M192" s="515" t="s">
        <v>1613</v>
      </c>
      <c r="N192" s="517" t="s">
        <v>1757</v>
      </c>
      <c r="O192" s="192" t="s">
        <v>767</v>
      </c>
      <c r="P192" s="518" t="s">
        <v>1585</v>
      </c>
      <c r="Q192" s="519">
        <v>17.0</v>
      </c>
      <c r="R192" s="476">
        <f t="shared" si="13"/>
        <v>0</v>
      </c>
      <c r="S192" s="173"/>
      <c r="T192" s="173"/>
      <c r="U192" s="173"/>
      <c r="V192" s="173"/>
      <c r="W192" s="525"/>
      <c r="X192" s="515" t="s">
        <v>1647</v>
      </c>
      <c r="Y192" s="517" t="s">
        <v>1752</v>
      </c>
      <c r="Z192" s="192" t="s">
        <v>1129</v>
      </c>
      <c r="AA192" s="542">
        <v>45485.0</v>
      </c>
      <c r="AB192" s="519">
        <v>3.0</v>
      </c>
      <c r="AC192" s="476">
        <f t="shared" si="14"/>
        <v>3</v>
      </c>
      <c r="AD192" s="173"/>
      <c r="AE192" s="173"/>
      <c r="AF192" s="173"/>
      <c r="AG192" s="173"/>
    </row>
    <row r="193">
      <c r="A193" s="527" t="s">
        <v>1759</v>
      </c>
      <c r="B193" s="494" t="s">
        <v>1285</v>
      </c>
      <c r="C193" s="31"/>
      <c r="D193" s="524"/>
      <c r="E193" s="509"/>
      <c r="F193" s="30"/>
      <c r="G193" s="31"/>
      <c r="H193" s="509"/>
      <c r="I193" s="31"/>
      <c r="J193" s="528"/>
      <c r="K193" s="509"/>
      <c r="L193" s="31"/>
      <c r="M193" s="528"/>
      <c r="N193" s="528"/>
      <c r="O193" s="191"/>
      <c r="P193" s="529"/>
      <c r="Q193" s="480"/>
      <c r="R193" s="476">
        <f t="shared" si="13"/>
        <v>0</v>
      </c>
      <c r="S193" s="173"/>
      <c r="T193" s="173"/>
      <c r="U193" s="173"/>
      <c r="V193" s="173"/>
      <c r="W193" s="525"/>
      <c r="X193" s="515" t="s">
        <v>1613</v>
      </c>
      <c r="Y193" s="517" t="s">
        <v>1752</v>
      </c>
      <c r="Z193" s="192" t="s">
        <v>1129</v>
      </c>
      <c r="AA193" s="542">
        <v>45486.0</v>
      </c>
      <c r="AB193" s="519">
        <v>0.0</v>
      </c>
      <c r="AC193" s="476">
        <f t="shared" si="14"/>
        <v>0</v>
      </c>
      <c r="AD193" s="173"/>
      <c r="AE193" s="173"/>
      <c r="AF193" s="173"/>
      <c r="AG193" s="173"/>
    </row>
    <row r="194">
      <c r="A194" s="512"/>
      <c r="B194" s="513" t="s">
        <v>1760</v>
      </c>
      <c r="C194" s="31"/>
      <c r="D194" s="524"/>
      <c r="E194" s="513">
        <v>653888.0</v>
      </c>
      <c r="F194" s="30"/>
      <c r="G194" s="31"/>
      <c r="H194" s="513" t="s">
        <v>1073</v>
      </c>
      <c r="I194" s="31"/>
      <c r="J194" s="515">
        <v>0.0</v>
      </c>
      <c r="K194" s="516">
        <v>8.0</v>
      </c>
      <c r="L194" s="31"/>
      <c r="M194" s="515" t="s">
        <v>1660</v>
      </c>
      <c r="N194" s="517" t="s">
        <v>1761</v>
      </c>
      <c r="O194" s="192" t="s">
        <v>676</v>
      </c>
      <c r="P194" s="518" t="s">
        <v>59</v>
      </c>
      <c r="Q194" s="519">
        <v>0.0</v>
      </c>
      <c r="R194" s="476">
        <f t="shared" si="13"/>
        <v>-8</v>
      </c>
      <c r="S194" s="173"/>
      <c r="T194" s="173"/>
      <c r="U194" s="173"/>
      <c r="V194" s="173"/>
      <c r="W194" s="525"/>
      <c r="X194" s="515" t="s">
        <v>1568</v>
      </c>
      <c r="Y194" s="517" t="s">
        <v>1751</v>
      </c>
      <c r="Z194" s="192" t="s">
        <v>1129</v>
      </c>
      <c r="AA194" s="542">
        <v>45496.0</v>
      </c>
      <c r="AB194" s="519">
        <v>8.0</v>
      </c>
      <c r="AC194" s="476">
        <f t="shared" si="14"/>
        <v>8</v>
      </c>
      <c r="AD194" s="173"/>
      <c r="AE194" s="173"/>
      <c r="AF194" s="173"/>
      <c r="AG194" s="173"/>
    </row>
    <row r="195">
      <c r="A195" s="512"/>
      <c r="B195" s="513" t="s">
        <v>1760</v>
      </c>
      <c r="C195" s="31"/>
      <c r="D195" s="524"/>
      <c r="E195" s="513">
        <v>1353890.0</v>
      </c>
      <c r="F195" s="30"/>
      <c r="G195" s="31"/>
      <c r="H195" s="513" t="s">
        <v>148</v>
      </c>
      <c r="I195" s="31"/>
      <c r="J195" s="515">
        <v>0.0</v>
      </c>
      <c r="K195" s="516">
        <v>16.0</v>
      </c>
      <c r="L195" s="31"/>
      <c r="M195" s="515" t="s">
        <v>1607</v>
      </c>
      <c r="N195" s="517" t="s">
        <v>1761</v>
      </c>
      <c r="O195" s="192" t="s">
        <v>676</v>
      </c>
      <c r="P195" s="518" t="s">
        <v>59</v>
      </c>
      <c r="Q195" s="519">
        <v>3.0</v>
      </c>
      <c r="R195" s="476">
        <f t="shared" si="13"/>
        <v>-13</v>
      </c>
      <c r="S195" s="173"/>
      <c r="T195" s="173"/>
      <c r="U195" s="173"/>
      <c r="V195" s="173"/>
      <c r="W195" s="525"/>
      <c r="X195" s="515" t="s">
        <v>1698</v>
      </c>
      <c r="Y195" s="517" t="s">
        <v>1751</v>
      </c>
      <c r="Z195" s="192" t="s">
        <v>1129</v>
      </c>
      <c r="AA195" s="542">
        <v>45484.0</v>
      </c>
      <c r="AB195" s="519">
        <v>3.0</v>
      </c>
      <c r="AC195" s="476">
        <f t="shared" si="14"/>
        <v>3</v>
      </c>
      <c r="AD195" s="173"/>
      <c r="AE195" s="173"/>
      <c r="AF195" s="173"/>
      <c r="AG195" s="173"/>
    </row>
    <row r="196">
      <c r="A196" s="512"/>
      <c r="B196" s="513" t="s">
        <v>1760</v>
      </c>
      <c r="C196" s="31"/>
      <c r="D196" s="524"/>
      <c r="E196" s="513">
        <v>1753891.0</v>
      </c>
      <c r="F196" s="30"/>
      <c r="G196" s="31"/>
      <c r="H196" s="513" t="s">
        <v>99</v>
      </c>
      <c r="I196" s="31"/>
      <c r="J196" s="515">
        <v>0.0</v>
      </c>
      <c r="K196" s="516">
        <v>2.0</v>
      </c>
      <c r="L196" s="31"/>
      <c r="M196" s="515" t="s">
        <v>1668</v>
      </c>
      <c r="N196" s="517" t="s">
        <v>1761</v>
      </c>
      <c r="O196" s="192" t="s">
        <v>676</v>
      </c>
      <c r="P196" s="518" t="s">
        <v>59</v>
      </c>
      <c r="Q196" s="519">
        <v>5.0</v>
      </c>
      <c r="R196" s="476">
        <f t="shared" si="13"/>
        <v>3</v>
      </c>
      <c r="S196" s="173"/>
      <c r="T196" s="173"/>
      <c r="U196" s="173"/>
      <c r="V196" s="173"/>
      <c r="W196" s="525"/>
      <c r="X196" s="515" t="s">
        <v>1613</v>
      </c>
      <c r="Y196" s="517" t="s">
        <v>1751</v>
      </c>
      <c r="Z196" s="192" t="s">
        <v>1129</v>
      </c>
      <c r="AA196" s="532">
        <v>45487.0</v>
      </c>
      <c r="AB196" s="519">
        <v>1.0</v>
      </c>
      <c r="AC196" s="476">
        <f t="shared" si="14"/>
        <v>1</v>
      </c>
      <c r="AD196" s="173"/>
      <c r="AE196" s="173"/>
      <c r="AF196" s="173"/>
      <c r="AG196" s="173"/>
    </row>
    <row r="197">
      <c r="A197" s="512"/>
      <c r="B197" s="513" t="s">
        <v>1760</v>
      </c>
      <c r="C197" s="31"/>
      <c r="D197" s="524"/>
      <c r="E197" s="513">
        <v>753894.0</v>
      </c>
      <c r="F197" s="30"/>
      <c r="G197" s="31"/>
      <c r="H197" s="513" t="s">
        <v>39</v>
      </c>
      <c r="I197" s="31"/>
      <c r="J197" s="515">
        <v>0.0</v>
      </c>
      <c r="K197" s="516">
        <v>11.0</v>
      </c>
      <c r="L197" s="31"/>
      <c r="M197" s="515" t="s">
        <v>1563</v>
      </c>
      <c r="N197" s="517" t="s">
        <v>1761</v>
      </c>
      <c r="O197" s="192" t="s">
        <v>676</v>
      </c>
      <c r="P197" s="518" t="s">
        <v>59</v>
      </c>
      <c r="Q197" s="519">
        <v>3.0</v>
      </c>
      <c r="R197" s="476">
        <f t="shared" si="13"/>
        <v>-8</v>
      </c>
      <c r="S197" s="173"/>
      <c r="T197" s="173"/>
      <c r="U197" s="173"/>
      <c r="V197" s="173"/>
      <c r="W197" s="525"/>
      <c r="X197" s="515" t="s">
        <v>1618</v>
      </c>
      <c r="Y197" s="517" t="s">
        <v>1752</v>
      </c>
      <c r="Z197" s="192" t="s">
        <v>1129</v>
      </c>
      <c r="AA197" s="542">
        <v>45489.0</v>
      </c>
      <c r="AB197" s="519">
        <v>3.0</v>
      </c>
      <c r="AC197" s="476">
        <f t="shared" si="14"/>
        <v>3</v>
      </c>
      <c r="AD197" s="173"/>
      <c r="AE197" s="173"/>
      <c r="AF197" s="173"/>
      <c r="AG197" s="173"/>
    </row>
    <row r="198">
      <c r="A198" s="512"/>
      <c r="B198" s="513" t="s">
        <v>1762</v>
      </c>
      <c r="C198" s="31"/>
      <c r="D198" s="524"/>
      <c r="E198" s="513">
        <v>2453915.0</v>
      </c>
      <c r="F198" s="30"/>
      <c r="G198" s="31"/>
      <c r="H198" s="513" t="s">
        <v>974</v>
      </c>
      <c r="I198" s="31"/>
      <c r="J198" s="515">
        <v>0.0</v>
      </c>
      <c r="K198" s="516">
        <v>6.0</v>
      </c>
      <c r="L198" s="31"/>
      <c r="M198" s="515" t="s">
        <v>1688</v>
      </c>
      <c r="N198" s="517" t="s">
        <v>1761</v>
      </c>
      <c r="O198" s="192" t="s">
        <v>676</v>
      </c>
      <c r="P198" s="518" t="s">
        <v>59</v>
      </c>
      <c r="Q198" s="519">
        <v>1.0</v>
      </c>
      <c r="R198" s="476">
        <f t="shared" si="13"/>
        <v>-5</v>
      </c>
      <c r="S198" s="173"/>
      <c r="T198" s="173"/>
      <c r="U198" s="173"/>
      <c r="V198" s="173"/>
      <c r="W198" s="525"/>
      <c r="X198" s="515" t="s">
        <v>1606</v>
      </c>
      <c r="Y198" s="517" t="s">
        <v>1752</v>
      </c>
      <c r="Z198" s="192" t="s">
        <v>1129</v>
      </c>
      <c r="AA198" s="542">
        <v>45495.0</v>
      </c>
      <c r="AB198" s="519">
        <v>7.0</v>
      </c>
      <c r="AC198" s="476">
        <f t="shared" si="14"/>
        <v>7</v>
      </c>
      <c r="AD198" s="173"/>
      <c r="AE198" s="173"/>
      <c r="AF198" s="173"/>
      <c r="AG198" s="173"/>
    </row>
    <row r="199">
      <c r="A199" s="512"/>
      <c r="B199" s="513" t="s">
        <v>1762</v>
      </c>
      <c r="C199" s="31"/>
      <c r="D199" s="524"/>
      <c r="E199" s="513">
        <v>953921.0</v>
      </c>
      <c r="F199" s="30"/>
      <c r="G199" s="31"/>
      <c r="H199" s="513" t="s">
        <v>45</v>
      </c>
      <c r="I199" s="31"/>
      <c r="J199" s="515">
        <v>0.0</v>
      </c>
      <c r="K199" s="516">
        <v>10.0</v>
      </c>
      <c r="L199" s="31"/>
      <c r="M199" s="515" t="s">
        <v>1607</v>
      </c>
      <c r="N199" s="517" t="s">
        <v>646</v>
      </c>
      <c r="O199" s="192" t="s">
        <v>676</v>
      </c>
      <c r="P199" s="518" t="s">
        <v>59</v>
      </c>
      <c r="Q199" s="519">
        <v>3.0</v>
      </c>
      <c r="R199" s="476">
        <f t="shared" si="13"/>
        <v>-7</v>
      </c>
      <c r="S199" s="173"/>
      <c r="T199" s="173"/>
      <c r="U199" s="173"/>
      <c r="V199" s="173"/>
      <c r="W199" s="525"/>
      <c r="X199" s="515" t="s">
        <v>1579</v>
      </c>
      <c r="Y199" s="517" t="s">
        <v>1751</v>
      </c>
      <c r="Z199" s="192" t="s">
        <v>1129</v>
      </c>
      <c r="AA199" s="532">
        <v>45494.0</v>
      </c>
      <c r="AB199" s="519">
        <v>0.0</v>
      </c>
      <c r="AC199" s="476">
        <f t="shared" si="14"/>
        <v>0</v>
      </c>
      <c r="AD199" s="173"/>
      <c r="AE199" s="173"/>
      <c r="AF199" s="173"/>
      <c r="AG199" s="173"/>
    </row>
    <row r="200">
      <c r="A200" s="512"/>
      <c r="B200" s="513" t="s">
        <v>1763</v>
      </c>
      <c r="C200" s="31"/>
      <c r="D200" s="524"/>
      <c r="E200" s="513">
        <v>253972.0</v>
      </c>
      <c r="F200" s="30"/>
      <c r="G200" s="31"/>
      <c r="H200" s="513" t="s">
        <v>761</v>
      </c>
      <c r="I200" s="31"/>
      <c r="J200" s="515">
        <v>0.0</v>
      </c>
      <c r="K200" s="516">
        <v>5.0</v>
      </c>
      <c r="L200" s="31"/>
      <c r="M200" s="515" t="s">
        <v>1698</v>
      </c>
      <c r="N200" s="517" t="s">
        <v>646</v>
      </c>
      <c r="O200" s="192" t="s">
        <v>676</v>
      </c>
      <c r="P200" s="518" t="s">
        <v>59</v>
      </c>
      <c r="Q200" s="519">
        <v>6.0</v>
      </c>
      <c r="R200" s="476">
        <f t="shared" si="13"/>
        <v>1</v>
      </c>
      <c r="S200" s="173"/>
      <c r="T200" s="173"/>
      <c r="U200" s="173"/>
      <c r="V200" s="173"/>
      <c r="W200" s="525"/>
      <c r="X200" s="515" t="s">
        <v>1592</v>
      </c>
      <c r="Y200" s="517" t="s">
        <v>1757</v>
      </c>
      <c r="Z200" s="192" t="s">
        <v>767</v>
      </c>
      <c r="AA200" s="518" t="s">
        <v>59</v>
      </c>
      <c r="AB200" s="519">
        <v>5.0</v>
      </c>
      <c r="AC200" s="476">
        <f t="shared" si="14"/>
        <v>5</v>
      </c>
      <c r="AD200" s="173"/>
      <c r="AE200" s="173"/>
      <c r="AF200" s="173"/>
      <c r="AG200" s="173"/>
    </row>
    <row r="201">
      <c r="A201" s="512"/>
      <c r="B201" s="513" t="s">
        <v>1764</v>
      </c>
      <c r="C201" s="31"/>
      <c r="D201" s="524"/>
      <c r="E201" s="513">
        <v>1654008.0</v>
      </c>
      <c r="F201" s="30"/>
      <c r="G201" s="31"/>
      <c r="H201" s="513" t="s">
        <v>33</v>
      </c>
      <c r="I201" s="31"/>
      <c r="J201" s="515">
        <v>0.0</v>
      </c>
      <c r="K201" s="516">
        <v>10.0</v>
      </c>
      <c r="L201" s="31"/>
      <c r="M201" s="515" t="s">
        <v>1613</v>
      </c>
      <c r="N201" s="517" t="s">
        <v>646</v>
      </c>
      <c r="O201" s="192" t="s">
        <v>676</v>
      </c>
      <c r="P201" s="518" t="s">
        <v>1437</v>
      </c>
      <c r="Q201" s="519">
        <v>2.0</v>
      </c>
      <c r="R201" s="476">
        <f t="shared" si="13"/>
        <v>-8</v>
      </c>
      <c r="S201" s="173"/>
      <c r="T201" s="173"/>
      <c r="U201" s="173"/>
      <c r="V201" s="173"/>
      <c r="W201" s="525"/>
      <c r="X201" s="515" t="s">
        <v>1577</v>
      </c>
      <c r="Y201" s="517" t="s">
        <v>1757</v>
      </c>
      <c r="Z201" s="192" t="s">
        <v>767</v>
      </c>
      <c r="AA201" s="518" t="s">
        <v>59</v>
      </c>
      <c r="AB201" s="519">
        <v>9.0</v>
      </c>
      <c r="AC201" s="476">
        <f t="shared" si="14"/>
        <v>9</v>
      </c>
      <c r="AD201" s="173"/>
      <c r="AE201" s="173"/>
      <c r="AF201" s="173"/>
      <c r="AG201" s="173"/>
    </row>
    <row r="202">
      <c r="A202" s="512"/>
      <c r="B202" s="513" t="s">
        <v>1764</v>
      </c>
      <c r="C202" s="31"/>
      <c r="D202" s="524"/>
      <c r="E202" s="513">
        <v>554016.0</v>
      </c>
      <c r="F202" s="30"/>
      <c r="G202" s="31"/>
      <c r="H202" s="513" t="s">
        <v>88</v>
      </c>
      <c r="I202" s="31"/>
      <c r="J202" s="515">
        <v>0.0</v>
      </c>
      <c r="K202" s="516">
        <v>4.0</v>
      </c>
      <c r="L202" s="31"/>
      <c r="M202" s="515" t="s">
        <v>1641</v>
      </c>
      <c r="N202" s="517" t="s">
        <v>646</v>
      </c>
      <c r="O202" s="192" t="s">
        <v>676</v>
      </c>
      <c r="P202" s="518" t="s">
        <v>1437</v>
      </c>
      <c r="Q202" s="519">
        <v>6.0</v>
      </c>
      <c r="R202" s="476">
        <f t="shared" si="13"/>
        <v>2</v>
      </c>
      <c r="S202" s="173"/>
      <c r="T202" s="173"/>
      <c r="U202" s="173"/>
      <c r="V202" s="173"/>
      <c r="W202" s="525"/>
      <c r="X202" s="515" t="s">
        <v>1713</v>
      </c>
      <c r="Y202" s="517" t="s">
        <v>1757</v>
      </c>
      <c r="Z202" s="192" t="s">
        <v>767</v>
      </c>
      <c r="AA202" s="518" t="s">
        <v>1585</v>
      </c>
      <c r="AB202" s="519">
        <v>1.0</v>
      </c>
      <c r="AC202" s="476">
        <f t="shared" si="14"/>
        <v>1</v>
      </c>
      <c r="AD202" s="173"/>
      <c r="AE202" s="173"/>
      <c r="AF202" s="173"/>
      <c r="AG202" s="173"/>
    </row>
    <row r="203">
      <c r="A203" s="531"/>
      <c r="B203" s="513" t="s">
        <v>1765</v>
      </c>
      <c r="C203" s="31"/>
      <c r="D203" s="524"/>
      <c r="E203" s="513">
        <v>1354036.0</v>
      </c>
      <c r="F203" s="30"/>
      <c r="G203" s="31"/>
      <c r="H203" s="513" t="s">
        <v>148</v>
      </c>
      <c r="I203" s="31"/>
      <c r="J203" s="515">
        <v>0.0</v>
      </c>
      <c r="K203" s="516">
        <v>3.0</v>
      </c>
      <c r="L203" s="31"/>
      <c r="M203" s="515" t="s">
        <v>1641</v>
      </c>
      <c r="N203" s="517" t="s">
        <v>646</v>
      </c>
      <c r="O203" s="192" t="s">
        <v>676</v>
      </c>
      <c r="P203" s="518" t="s">
        <v>59</v>
      </c>
      <c r="Q203" s="519">
        <v>0.0</v>
      </c>
      <c r="R203" s="476">
        <f t="shared" si="13"/>
        <v>-3</v>
      </c>
      <c r="S203" s="173"/>
      <c r="T203" s="173"/>
      <c r="U203" s="173"/>
      <c r="V203" s="173"/>
      <c r="W203" s="525"/>
      <c r="X203" s="515" t="s">
        <v>1722</v>
      </c>
      <c r="Y203" s="517" t="s">
        <v>1757</v>
      </c>
      <c r="Z203" s="192" t="s">
        <v>767</v>
      </c>
      <c r="AA203" s="518" t="s">
        <v>59</v>
      </c>
      <c r="AB203" s="519">
        <v>2.0</v>
      </c>
      <c r="AC203" s="476">
        <f t="shared" si="14"/>
        <v>2</v>
      </c>
      <c r="AD203" s="173"/>
      <c r="AE203" s="173"/>
      <c r="AF203" s="173"/>
      <c r="AG203" s="173"/>
    </row>
    <row r="204">
      <c r="A204" s="95"/>
      <c r="B204" s="513" t="s">
        <v>1765</v>
      </c>
      <c r="C204" s="31"/>
      <c r="D204" s="524"/>
      <c r="E204" s="513">
        <v>1754056.0</v>
      </c>
      <c r="F204" s="30"/>
      <c r="G204" s="31"/>
      <c r="H204" s="513" t="s">
        <v>184</v>
      </c>
      <c r="I204" s="31"/>
      <c r="J204" s="515">
        <v>0.0</v>
      </c>
      <c r="K204" s="516">
        <v>3.0</v>
      </c>
      <c r="L204" s="31"/>
      <c r="M204" s="515" t="s">
        <v>1651</v>
      </c>
      <c r="N204" s="517" t="s">
        <v>1222</v>
      </c>
      <c r="O204" s="192" t="s">
        <v>1514</v>
      </c>
      <c r="P204" s="518" t="s">
        <v>59</v>
      </c>
      <c r="Q204" s="519">
        <v>5.0</v>
      </c>
      <c r="R204" s="476">
        <f t="shared" si="13"/>
        <v>2</v>
      </c>
      <c r="S204" s="173"/>
      <c r="T204" s="173"/>
      <c r="U204" s="173"/>
      <c r="V204" s="173"/>
      <c r="W204" s="525"/>
      <c r="X204" s="515" t="s">
        <v>1613</v>
      </c>
      <c r="Y204" s="517" t="s">
        <v>1757</v>
      </c>
      <c r="Z204" s="192" t="s">
        <v>767</v>
      </c>
      <c r="AA204" s="518" t="s">
        <v>1585</v>
      </c>
      <c r="AB204" s="519">
        <v>17.0</v>
      </c>
      <c r="AC204" s="476">
        <f t="shared" si="14"/>
        <v>17</v>
      </c>
      <c r="AD204" s="173"/>
      <c r="AE204" s="173"/>
      <c r="AF204" s="173"/>
      <c r="AG204" s="173"/>
    </row>
    <row r="205">
      <c r="A205" s="35"/>
      <c r="B205" s="513" t="s">
        <v>1766</v>
      </c>
      <c r="C205" s="31"/>
      <c r="D205" s="524"/>
      <c r="E205" s="513">
        <v>154096.0</v>
      </c>
      <c r="F205" s="30"/>
      <c r="G205" s="31"/>
      <c r="H205" s="513" t="s">
        <v>203</v>
      </c>
      <c r="I205" s="31"/>
      <c r="J205" s="515">
        <v>0.0</v>
      </c>
      <c r="K205" s="516">
        <v>8.0</v>
      </c>
      <c r="L205" s="31"/>
      <c r="M205" s="515" t="s">
        <v>1607</v>
      </c>
      <c r="N205" s="517" t="s">
        <v>1472</v>
      </c>
      <c r="O205" s="192" t="s">
        <v>1514</v>
      </c>
      <c r="P205" s="518" t="s">
        <v>59</v>
      </c>
      <c r="Q205" s="519">
        <v>10.0</v>
      </c>
      <c r="R205" s="476">
        <f t="shared" si="13"/>
        <v>2</v>
      </c>
      <c r="S205" s="173"/>
      <c r="T205" s="173"/>
      <c r="U205" s="173"/>
      <c r="V205" s="173"/>
      <c r="W205" s="524"/>
      <c r="X205" s="528"/>
      <c r="Y205" s="528"/>
      <c r="Z205" s="191"/>
      <c r="AA205" s="529"/>
      <c r="AB205" s="480"/>
      <c r="AC205" s="476">
        <f t="shared" si="14"/>
        <v>0</v>
      </c>
      <c r="AD205" s="173"/>
      <c r="AE205" s="173"/>
      <c r="AF205" s="173"/>
      <c r="AG205" s="173"/>
    </row>
    <row r="206">
      <c r="A206" s="527" t="s">
        <v>1767</v>
      </c>
      <c r="B206" s="494" t="s">
        <v>1289</v>
      </c>
      <c r="C206" s="31"/>
      <c r="D206" s="524"/>
      <c r="E206" s="509"/>
      <c r="F206" s="30"/>
      <c r="G206" s="31"/>
      <c r="H206" s="509"/>
      <c r="I206" s="31"/>
      <c r="J206" s="528"/>
      <c r="K206" s="509"/>
      <c r="L206" s="31"/>
      <c r="M206" s="528"/>
      <c r="N206" s="528"/>
      <c r="O206" s="191"/>
      <c r="P206" s="529"/>
      <c r="Q206" s="480"/>
      <c r="R206" s="476">
        <f t="shared" si="13"/>
        <v>0</v>
      </c>
      <c r="S206" s="173"/>
      <c r="T206" s="173"/>
      <c r="U206" s="173"/>
      <c r="V206" s="173"/>
      <c r="W206" s="525"/>
      <c r="X206" s="515" t="s">
        <v>1660</v>
      </c>
      <c r="Y206" s="517" t="s">
        <v>1761</v>
      </c>
      <c r="Z206" s="192" t="s">
        <v>676</v>
      </c>
      <c r="AA206" s="518" t="s">
        <v>59</v>
      </c>
      <c r="AB206" s="519">
        <v>0.0</v>
      </c>
      <c r="AC206" s="476">
        <f t="shared" si="14"/>
        <v>0</v>
      </c>
      <c r="AD206" s="173"/>
      <c r="AE206" s="173"/>
      <c r="AF206" s="173"/>
      <c r="AG206" s="173"/>
    </row>
    <row r="207">
      <c r="A207" s="512"/>
      <c r="B207" s="513" t="s">
        <v>1768</v>
      </c>
      <c r="C207" s="31"/>
      <c r="D207" s="524"/>
      <c r="E207" s="513">
        <v>1354163.0</v>
      </c>
      <c r="F207" s="30"/>
      <c r="G207" s="31"/>
      <c r="H207" s="513" t="s">
        <v>218</v>
      </c>
      <c r="I207" s="31"/>
      <c r="J207" s="515">
        <v>0.0</v>
      </c>
      <c r="K207" s="516">
        <v>3.0</v>
      </c>
      <c r="L207" s="31"/>
      <c r="M207" s="515" t="s">
        <v>1666</v>
      </c>
      <c r="N207" s="517" t="s">
        <v>1769</v>
      </c>
      <c r="O207" s="192" t="s">
        <v>1514</v>
      </c>
      <c r="P207" s="518" t="s">
        <v>59</v>
      </c>
      <c r="Q207" s="519">
        <v>2.0</v>
      </c>
      <c r="R207" s="476">
        <f t="shared" si="13"/>
        <v>-1</v>
      </c>
      <c r="S207" s="173"/>
      <c r="T207" s="173"/>
      <c r="U207" s="173"/>
      <c r="V207" s="173"/>
      <c r="W207" s="525"/>
      <c r="X207" s="515" t="s">
        <v>1607</v>
      </c>
      <c r="Y207" s="517" t="s">
        <v>1761</v>
      </c>
      <c r="Z207" s="192" t="s">
        <v>676</v>
      </c>
      <c r="AA207" s="518" t="s">
        <v>59</v>
      </c>
      <c r="AB207" s="519">
        <v>3.0</v>
      </c>
      <c r="AC207" s="476">
        <f t="shared" si="14"/>
        <v>3</v>
      </c>
      <c r="AD207" s="173"/>
      <c r="AE207" s="173"/>
      <c r="AF207" s="173"/>
      <c r="AG207" s="173"/>
    </row>
    <row r="208">
      <c r="A208" s="512"/>
      <c r="B208" s="513" t="s">
        <v>1768</v>
      </c>
      <c r="C208" s="31"/>
      <c r="D208" s="524"/>
      <c r="E208" s="513">
        <v>2254179.0</v>
      </c>
      <c r="F208" s="30"/>
      <c r="G208" s="31"/>
      <c r="H208" s="513" t="s">
        <v>171</v>
      </c>
      <c r="I208" s="31"/>
      <c r="J208" s="515">
        <v>0.0</v>
      </c>
      <c r="K208" s="516">
        <v>23.0</v>
      </c>
      <c r="L208" s="31"/>
      <c r="M208" s="515" t="s">
        <v>1607</v>
      </c>
      <c r="N208" s="517" t="s">
        <v>1769</v>
      </c>
      <c r="O208" s="192" t="s">
        <v>1514</v>
      </c>
      <c r="P208" s="518" t="s">
        <v>59</v>
      </c>
      <c r="Q208" s="519">
        <v>23.0</v>
      </c>
      <c r="R208" s="476">
        <f t="shared" si="13"/>
        <v>0</v>
      </c>
      <c r="S208" s="173"/>
      <c r="T208" s="173"/>
      <c r="U208" s="173"/>
      <c r="V208" s="173"/>
      <c r="W208" s="525"/>
      <c r="X208" s="515" t="s">
        <v>1668</v>
      </c>
      <c r="Y208" s="517" t="s">
        <v>1761</v>
      </c>
      <c r="Z208" s="192" t="s">
        <v>676</v>
      </c>
      <c r="AA208" s="518" t="s">
        <v>59</v>
      </c>
      <c r="AB208" s="519">
        <v>5.0</v>
      </c>
      <c r="AC208" s="476">
        <f t="shared" si="14"/>
        <v>5</v>
      </c>
      <c r="AD208" s="173"/>
      <c r="AE208" s="173"/>
      <c r="AF208" s="173"/>
      <c r="AG208" s="173"/>
    </row>
    <row r="209">
      <c r="A209" s="512"/>
      <c r="B209" s="513" t="s">
        <v>1770</v>
      </c>
      <c r="C209" s="31"/>
      <c r="D209" s="524"/>
      <c r="E209" s="513">
        <v>854226.0</v>
      </c>
      <c r="F209" s="30"/>
      <c r="G209" s="31"/>
      <c r="H209" s="513" t="s">
        <v>148</v>
      </c>
      <c r="I209" s="31"/>
      <c r="J209" s="515">
        <v>0.0</v>
      </c>
      <c r="K209" s="516">
        <v>2.0</v>
      </c>
      <c r="L209" s="31"/>
      <c r="M209" s="515" t="s">
        <v>1619</v>
      </c>
      <c r="N209" s="517" t="s">
        <v>1769</v>
      </c>
      <c r="O209" s="192" t="s">
        <v>1514</v>
      </c>
      <c r="P209" s="532">
        <v>45490.0</v>
      </c>
      <c r="Q209" s="519">
        <v>0.0</v>
      </c>
      <c r="R209" s="476">
        <f t="shared" si="13"/>
        <v>-2</v>
      </c>
      <c r="S209" s="173"/>
      <c r="T209" s="173"/>
      <c r="U209" s="173"/>
      <c r="V209" s="173"/>
      <c r="W209" s="525"/>
      <c r="X209" s="515" t="s">
        <v>1563</v>
      </c>
      <c r="Y209" s="517" t="s">
        <v>1761</v>
      </c>
      <c r="Z209" s="192" t="s">
        <v>676</v>
      </c>
      <c r="AA209" s="518" t="s">
        <v>59</v>
      </c>
      <c r="AB209" s="519">
        <v>3.0</v>
      </c>
      <c r="AC209" s="476">
        <f t="shared" si="14"/>
        <v>3</v>
      </c>
      <c r="AD209" s="173"/>
      <c r="AE209" s="173"/>
      <c r="AF209" s="173"/>
      <c r="AG209" s="173"/>
    </row>
    <row r="210">
      <c r="A210" s="512"/>
      <c r="B210" s="513" t="s">
        <v>1771</v>
      </c>
      <c r="C210" s="31"/>
      <c r="D210" s="524"/>
      <c r="E210" s="513">
        <v>1754273.0</v>
      </c>
      <c r="F210" s="30"/>
      <c r="G210" s="31"/>
      <c r="H210" s="513" t="s">
        <v>193</v>
      </c>
      <c r="I210" s="31"/>
      <c r="J210" s="515">
        <v>0.0</v>
      </c>
      <c r="K210" s="516">
        <v>2.0</v>
      </c>
      <c r="L210" s="31"/>
      <c r="M210" s="515" t="s">
        <v>1619</v>
      </c>
      <c r="N210" s="517" t="s">
        <v>1769</v>
      </c>
      <c r="O210" s="192" t="s">
        <v>1514</v>
      </c>
      <c r="P210" s="532">
        <v>45488.0</v>
      </c>
      <c r="Q210" s="519">
        <v>2.0</v>
      </c>
      <c r="R210" s="476">
        <f t="shared" si="13"/>
        <v>0</v>
      </c>
      <c r="S210" s="173"/>
      <c r="T210" s="173"/>
      <c r="U210" s="173"/>
      <c r="V210" s="173"/>
      <c r="W210" s="525"/>
      <c r="X210" s="515" t="s">
        <v>1688</v>
      </c>
      <c r="Y210" s="517" t="s">
        <v>1761</v>
      </c>
      <c r="Z210" s="192" t="s">
        <v>676</v>
      </c>
      <c r="AA210" s="518" t="s">
        <v>59</v>
      </c>
      <c r="AB210" s="519">
        <v>1.0</v>
      </c>
      <c r="AC210" s="476">
        <f t="shared" si="14"/>
        <v>1</v>
      </c>
      <c r="AD210" s="173"/>
      <c r="AE210" s="173"/>
      <c r="AF210" s="173"/>
      <c r="AG210" s="173"/>
    </row>
    <row r="211">
      <c r="A211" s="512"/>
      <c r="B211" s="513" t="s">
        <v>1772</v>
      </c>
      <c r="C211" s="31"/>
      <c r="D211" s="524"/>
      <c r="E211" s="513">
        <v>2454302.0</v>
      </c>
      <c r="F211" s="30"/>
      <c r="G211" s="31"/>
      <c r="H211" s="513" t="s">
        <v>159</v>
      </c>
      <c r="I211" s="31"/>
      <c r="J211" s="515">
        <v>0.0</v>
      </c>
      <c r="K211" s="516">
        <v>3.0</v>
      </c>
      <c r="L211" s="31"/>
      <c r="M211" s="515" t="s">
        <v>1722</v>
      </c>
      <c r="N211" s="517" t="s">
        <v>1769</v>
      </c>
      <c r="O211" s="192" t="s">
        <v>1514</v>
      </c>
      <c r="P211" s="532">
        <v>45493.0</v>
      </c>
      <c r="Q211" s="519">
        <v>5.0</v>
      </c>
      <c r="R211" s="476">
        <f t="shared" si="13"/>
        <v>2</v>
      </c>
      <c r="S211" s="173"/>
      <c r="T211" s="173"/>
      <c r="U211" s="173"/>
      <c r="V211" s="173"/>
      <c r="W211" s="525"/>
      <c r="X211" s="515" t="s">
        <v>1607</v>
      </c>
      <c r="Y211" s="517" t="s">
        <v>646</v>
      </c>
      <c r="Z211" s="192" t="s">
        <v>676</v>
      </c>
      <c r="AA211" s="518" t="s">
        <v>59</v>
      </c>
      <c r="AB211" s="519">
        <v>3.0</v>
      </c>
      <c r="AC211" s="476">
        <f t="shared" si="14"/>
        <v>3</v>
      </c>
      <c r="AD211" s="173"/>
      <c r="AE211" s="173"/>
      <c r="AF211" s="173"/>
      <c r="AG211" s="173"/>
    </row>
    <row r="212">
      <c r="A212" s="512"/>
      <c r="B212" s="513" t="s">
        <v>1772</v>
      </c>
      <c r="C212" s="31"/>
      <c r="D212" s="524"/>
      <c r="E212" s="513">
        <v>1954316.0</v>
      </c>
      <c r="F212" s="30"/>
      <c r="G212" s="31"/>
      <c r="H212" s="513" t="s">
        <v>45</v>
      </c>
      <c r="I212" s="31"/>
      <c r="J212" s="515">
        <v>0.0</v>
      </c>
      <c r="K212" s="516">
        <v>2.0</v>
      </c>
      <c r="L212" s="31"/>
      <c r="M212" s="515" t="s">
        <v>1618</v>
      </c>
      <c r="N212" s="517" t="s">
        <v>1538</v>
      </c>
      <c r="O212" s="192" t="s">
        <v>1514</v>
      </c>
      <c r="P212" s="518" t="s">
        <v>59</v>
      </c>
      <c r="Q212" s="519">
        <v>2.0</v>
      </c>
      <c r="R212" s="476">
        <f t="shared" si="13"/>
        <v>0</v>
      </c>
      <c r="S212" s="173"/>
      <c r="T212" s="173"/>
      <c r="U212" s="173"/>
      <c r="V212" s="173"/>
      <c r="W212" s="525"/>
      <c r="X212" s="515" t="s">
        <v>1698</v>
      </c>
      <c r="Y212" s="517" t="s">
        <v>646</v>
      </c>
      <c r="Z212" s="192" t="s">
        <v>676</v>
      </c>
      <c r="AA212" s="518" t="s">
        <v>59</v>
      </c>
      <c r="AB212" s="519">
        <v>6.0</v>
      </c>
      <c r="AC212" s="476">
        <f t="shared" si="14"/>
        <v>6</v>
      </c>
      <c r="AD212" s="173"/>
      <c r="AE212" s="173"/>
      <c r="AF212" s="173"/>
      <c r="AG212" s="173"/>
    </row>
    <row r="213">
      <c r="A213" s="512"/>
      <c r="B213" s="513" t="s">
        <v>1772</v>
      </c>
      <c r="C213" s="31"/>
      <c r="D213" s="524"/>
      <c r="E213" s="513">
        <v>154319.0</v>
      </c>
      <c r="F213" s="30"/>
      <c r="G213" s="31"/>
      <c r="H213" s="513" t="s">
        <v>178</v>
      </c>
      <c r="I213" s="31"/>
      <c r="J213" s="515">
        <v>0.0</v>
      </c>
      <c r="K213" s="516">
        <v>5.0</v>
      </c>
      <c r="L213" s="31"/>
      <c r="M213" s="515" t="s">
        <v>1619</v>
      </c>
      <c r="N213" s="517" t="s">
        <v>1538</v>
      </c>
      <c r="O213" s="192" t="s">
        <v>1514</v>
      </c>
      <c r="P213" s="518" t="s">
        <v>59</v>
      </c>
      <c r="Q213" s="519">
        <v>4.0</v>
      </c>
      <c r="R213" s="476">
        <f t="shared" si="13"/>
        <v>-1</v>
      </c>
      <c r="S213" s="173"/>
      <c r="T213" s="173"/>
      <c r="U213" s="173"/>
      <c r="V213" s="173"/>
      <c r="W213" s="525"/>
      <c r="X213" s="515" t="s">
        <v>1613</v>
      </c>
      <c r="Y213" s="517" t="s">
        <v>646</v>
      </c>
      <c r="Z213" s="192" t="s">
        <v>676</v>
      </c>
      <c r="AA213" s="518" t="s">
        <v>1437</v>
      </c>
      <c r="AB213" s="519">
        <v>2.0</v>
      </c>
      <c r="AC213" s="476">
        <f t="shared" si="14"/>
        <v>2</v>
      </c>
      <c r="AD213" s="173"/>
      <c r="AE213" s="173"/>
      <c r="AF213" s="173"/>
      <c r="AG213" s="173"/>
    </row>
    <row r="214">
      <c r="A214" s="512"/>
      <c r="B214" s="513" t="s">
        <v>1772</v>
      </c>
      <c r="C214" s="31"/>
      <c r="D214" s="524"/>
      <c r="E214" s="513">
        <v>2554328.0</v>
      </c>
      <c r="F214" s="30"/>
      <c r="G214" s="31"/>
      <c r="H214" s="513" t="s">
        <v>306</v>
      </c>
      <c r="I214" s="31"/>
      <c r="J214" s="515">
        <v>0.0</v>
      </c>
      <c r="K214" s="516">
        <v>1.0</v>
      </c>
      <c r="L214" s="31"/>
      <c r="M214" s="515" t="s">
        <v>1711</v>
      </c>
      <c r="N214" s="517" t="s">
        <v>1538</v>
      </c>
      <c r="O214" s="192" t="s">
        <v>1514</v>
      </c>
      <c r="P214" s="518" t="s">
        <v>59</v>
      </c>
      <c r="Q214" s="519">
        <v>5.0</v>
      </c>
      <c r="R214" s="476">
        <f t="shared" si="13"/>
        <v>4</v>
      </c>
      <c r="S214" s="173"/>
      <c r="T214" s="173"/>
      <c r="U214" s="173"/>
      <c r="V214" s="173"/>
      <c r="W214" s="525"/>
      <c r="X214" s="515" t="s">
        <v>1641</v>
      </c>
      <c r="Y214" s="517" t="s">
        <v>646</v>
      </c>
      <c r="Z214" s="192" t="s">
        <v>676</v>
      </c>
      <c r="AA214" s="518" t="s">
        <v>1437</v>
      </c>
      <c r="AB214" s="519">
        <v>6.0</v>
      </c>
      <c r="AC214" s="476">
        <f t="shared" si="14"/>
        <v>6</v>
      </c>
      <c r="AD214" s="173"/>
      <c r="AE214" s="173"/>
      <c r="AF214" s="173"/>
      <c r="AG214" s="173"/>
    </row>
    <row r="215">
      <c r="A215" s="512"/>
      <c r="B215" s="513" t="s">
        <v>1773</v>
      </c>
      <c r="C215" s="31"/>
      <c r="D215" s="524"/>
      <c r="E215" s="513">
        <v>254373.0</v>
      </c>
      <c r="F215" s="30"/>
      <c r="G215" s="31"/>
      <c r="H215" s="513" t="s">
        <v>113</v>
      </c>
      <c r="I215" s="31"/>
      <c r="J215" s="515">
        <v>0.0</v>
      </c>
      <c r="K215" s="516">
        <v>5.0</v>
      </c>
      <c r="L215" s="31"/>
      <c r="M215" s="515" t="s">
        <v>1651</v>
      </c>
      <c r="N215" s="517" t="s">
        <v>1538</v>
      </c>
      <c r="O215" s="192" t="s">
        <v>1514</v>
      </c>
      <c r="P215" s="518" t="s">
        <v>59</v>
      </c>
      <c r="Q215" s="519">
        <v>5.0</v>
      </c>
      <c r="R215" s="476">
        <f t="shared" si="13"/>
        <v>0</v>
      </c>
      <c r="S215" s="173"/>
      <c r="T215" s="173"/>
      <c r="U215" s="173"/>
      <c r="V215" s="173"/>
      <c r="W215" s="525"/>
      <c r="X215" s="515" t="s">
        <v>1641</v>
      </c>
      <c r="Y215" s="517" t="s">
        <v>646</v>
      </c>
      <c r="Z215" s="192" t="s">
        <v>676</v>
      </c>
      <c r="AA215" s="518" t="s">
        <v>59</v>
      </c>
      <c r="AB215" s="519">
        <v>0.0</v>
      </c>
      <c r="AC215" s="476">
        <f t="shared" si="14"/>
        <v>0</v>
      </c>
      <c r="AD215" s="173"/>
      <c r="AE215" s="173"/>
      <c r="AF215" s="173"/>
      <c r="AG215" s="173"/>
    </row>
    <row r="216">
      <c r="A216" s="512"/>
      <c r="B216" s="513" t="s">
        <v>1773</v>
      </c>
      <c r="C216" s="31"/>
      <c r="D216" s="524"/>
      <c r="E216" s="513">
        <v>1454378.0</v>
      </c>
      <c r="F216" s="30"/>
      <c r="G216" s="31"/>
      <c r="H216" s="513" t="s">
        <v>761</v>
      </c>
      <c r="I216" s="31"/>
      <c r="J216" s="515">
        <v>0.0</v>
      </c>
      <c r="K216" s="516">
        <v>4.0</v>
      </c>
      <c r="L216" s="31"/>
      <c r="M216" s="515" t="s">
        <v>1626</v>
      </c>
      <c r="N216" s="517" t="s">
        <v>1538</v>
      </c>
      <c r="O216" s="192" t="s">
        <v>1514</v>
      </c>
      <c r="P216" s="518" t="s">
        <v>59</v>
      </c>
      <c r="Q216" s="519">
        <v>4.0</v>
      </c>
      <c r="R216" s="476">
        <f t="shared" si="13"/>
        <v>0</v>
      </c>
      <c r="S216" s="173"/>
      <c r="T216" s="173"/>
      <c r="U216" s="173"/>
      <c r="V216" s="173"/>
      <c r="W216" s="525"/>
      <c r="X216" s="515" t="s">
        <v>1651</v>
      </c>
      <c r="Y216" s="517" t="s">
        <v>1222</v>
      </c>
      <c r="Z216" s="192" t="s">
        <v>1514</v>
      </c>
      <c r="AA216" s="518" t="s">
        <v>59</v>
      </c>
      <c r="AB216" s="519">
        <v>5.0</v>
      </c>
      <c r="AC216" s="476">
        <f t="shared" si="14"/>
        <v>5</v>
      </c>
      <c r="AD216" s="173"/>
      <c r="AE216" s="173"/>
      <c r="AF216" s="173"/>
      <c r="AG216" s="173"/>
    </row>
    <row r="217">
      <c r="A217" s="527" t="s">
        <v>1774</v>
      </c>
      <c r="B217" s="494" t="s">
        <v>1292</v>
      </c>
      <c r="C217" s="31"/>
      <c r="D217" s="524"/>
      <c r="E217" s="509"/>
      <c r="F217" s="30"/>
      <c r="G217" s="31"/>
      <c r="H217" s="509"/>
      <c r="I217" s="31"/>
      <c r="J217" s="528"/>
      <c r="K217" s="509"/>
      <c r="L217" s="31"/>
      <c r="M217" s="528"/>
      <c r="N217" s="528"/>
      <c r="O217" s="191"/>
      <c r="P217" s="529"/>
      <c r="Q217" s="480"/>
      <c r="R217" s="476">
        <f t="shared" si="13"/>
        <v>0</v>
      </c>
      <c r="S217" s="173"/>
      <c r="T217" s="173"/>
      <c r="U217" s="173"/>
      <c r="V217" s="173"/>
      <c r="W217" s="525"/>
      <c r="X217" s="515" t="s">
        <v>1607</v>
      </c>
      <c r="Y217" s="517" t="s">
        <v>1472</v>
      </c>
      <c r="Z217" s="192" t="s">
        <v>1514</v>
      </c>
      <c r="AA217" s="518" t="s">
        <v>59</v>
      </c>
      <c r="AB217" s="519">
        <v>10.0</v>
      </c>
      <c r="AC217" s="476">
        <f t="shared" si="14"/>
        <v>10</v>
      </c>
      <c r="AD217" s="173"/>
      <c r="AE217" s="173"/>
      <c r="AF217" s="173"/>
      <c r="AG217" s="173"/>
    </row>
    <row r="218">
      <c r="A218" s="512"/>
      <c r="B218" s="513" t="s">
        <v>1775</v>
      </c>
      <c r="C218" s="31"/>
      <c r="D218" s="524"/>
      <c r="E218" s="513">
        <v>1354405.0</v>
      </c>
      <c r="F218" s="30"/>
      <c r="G218" s="31"/>
      <c r="H218" s="513" t="s">
        <v>236</v>
      </c>
      <c r="I218" s="31"/>
      <c r="J218" s="515">
        <v>0.0</v>
      </c>
      <c r="K218" s="516">
        <v>4.0</v>
      </c>
      <c r="L218" s="31"/>
      <c r="M218" s="515" t="s">
        <v>1618</v>
      </c>
      <c r="N218" s="517" t="s">
        <v>1215</v>
      </c>
      <c r="O218" s="192" t="s">
        <v>1514</v>
      </c>
      <c r="P218" s="518" t="s">
        <v>59</v>
      </c>
      <c r="Q218" s="519">
        <v>4.0</v>
      </c>
      <c r="R218" s="476">
        <f t="shared" si="13"/>
        <v>0</v>
      </c>
      <c r="S218" s="173"/>
      <c r="T218" s="173"/>
      <c r="U218" s="173"/>
      <c r="V218" s="173"/>
      <c r="W218" s="524"/>
      <c r="X218" s="528"/>
      <c r="Y218" s="528"/>
      <c r="Z218" s="191"/>
      <c r="AA218" s="529"/>
      <c r="AB218" s="480"/>
      <c r="AC218" s="476">
        <f t="shared" si="14"/>
        <v>0</v>
      </c>
      <c r="AD218" s="173"/>
      <c r="AE218" s="173"/>
      <c r="AF218" s="173"/>
      <c r="AG218" s="173"/>
    </row>
    <row r="219">
      <c r="A219" s="512"/>
      <c r="B219" s="513" t="s">
        <v>1776</v>
      </c>
      <c r="C219" s="31"/>
      <c r="D219" s="524"/>
      <c r="E219" s="513">
        <v>1254432.0</v>
      </c>
      <c r="F219" s="30"/>
      <c r="G219" s="31"/>
      <c r="H219" s="513" t="s">
        <v>159</v>
      </c>
      <c r="I219" s="31"/>
      <c r="J219" s="515">
        <v>0.0</v>
      </c>
      <c r="K219" s="516">
        <v>9.0</v>
      </c>
      <c r="L219" s="31"/>
      <c r="M219" s="515" t="s">
        <v>1641</v>
      </c>
      <c r="N219" s="517" t="s">
        <v>1472</v>
      </c>
      <c r="O219" s="192" t="s">
        <v>1514</v>
      </c>
      <c r="P219" s="518" t="s">
        <v>59</v>
      </c>
      <c r="Q219" s="519">
        <v>10.0</v>
      </c>
      <c r="R219" s="476">
        <f t="shared" si="13"/>
        <v>1</v>
      </c>
      <c r="S219" s="173"/>
      <c r="T219" s="173"/>
      <c r="U219" s="173"/>
      <c r="V219" s="173"/>
      <c r="W219" s="525"/>
      <c r="X219" s="515" t="s">
        <v>1666</v>
      </c>
      <c r="Y219" s="517" t="s">
        <v>1769</v>
      </c>
      <c r="Z219" s="192" t="s">
        <v>1514</v>
      </c>
      <c r="AA219" s="518" t="s">
        <v>59</v>
      </c>
      <c r="AB219" s="519">
        <v>2.0</v>
      </c>
      <c r="AC219" s="476">
        <f t="shared" si="14"/>
        <v>2</v>
      </c>
      <c r="AD219" s="173"/>
      <c r="AE219" s="173"/>
      <c r="AF219" s="173"/>
      <c r="AG219" s="173"/>
    </row>
    <row r="220">
      <c r="A220" s="512"/>
      <c r="B220" s="513" t="s">
        <v>1777</v>
      </c>
      <c r="C220" s="31"/>
      <c r="D220" s="524"/>
      <c r="E220" s="513">
        <v>1154499.0</v>
      </c>
      <c r="F220" s="30"/>
      <c r="G220" s="31"/>
      <c r="H220" s="513" t="s">
        <v>1073</v>
      </c>
      <c r="I220" s="31"/>
      <c r="J220" s="515">
        <v>0.0</v>
      </c>
      <c r="K220" s="516">
        <v>7.0</v>
      </c>
      <c r="L220" s="31"/>
      <c r="M220" s="515" t="s">
        <v>1663</v>
      </c>
      <c r="N220" s="517" t="s">
        <v>1472</v>
      </c>
      <c r="O220" s="192" t="s">
        <v>1514</v>
      </c>
      <c r="P220" s="518" t="s">
        <v>59</v>
      </c>
      <c r="Q220" s="519">
        <v>7.0</v>
      </c>
      <c r="R220" s="476">
        <f t="shared" si="13"/>
        <v>0</v>
      </c>
      <c r="S220" s="173"/>
      <c r="T220" s="173"/>
      <c r="U220" s="173"/>
      <c r="V220" s="173"/>
      <c r="W220" s="525"/>
      <c r="X220" s="515" t="s">
        <v>1607</v>
      </c>
      <c r="Y220" s="517" t="s">
        <v>1769</v>
      </c>
      <c r="Z220" s="192" t="s">
        <v>1514</v>
      </c>
      <c r="AA220" s="518" t="s">
        <v>59</v>
      </c>
      <c r="AB220" s="519">
        <v>23.0</v>
      </c>
      <c r="AC220" s="476">
        <f t="shared" si="14"/>
        <v>23</v>
      </c>
      <c r="AD220" s="173"/>
      <c r="AE220" s="173"/>
      <c r="AF220" s="173"/>
      <c r="AG220" s="173"/>
    </row>
    <row r="221">
      <c r="A221" s="512"/>
      <c r="B221" s="513" t="s">
        <v>1777</v>
      </c>
      <c r="C221" s="31"/>
      <c r="D221" s="524"/>
      <c r="E221" s="513">
        <v>1854527.0</v>
      </c>
      <c r="F221" s="30"/>
      <c r="G221" s="31"/>
      <c r="H221" s="513" t="s">
        <v>1044</v>
      </c>
      <c r="I221" s="31"/>
      <c r="J221" s="515">
        <v>0.0</v>
      </c>
      <c r="K221" s="516">
        <v>3.0</v>
      </c>
      <c r="L221" s="31"/>
      <c r="M221" s="515" t="s">
        <v>1608</v>
      </c>
      <c r="N221" s="517" t="s">
        <v>1472</v>
      </c>
      <c r="O221" s="192" t="s">
        <v>1514</v>
      </c>
      <c r="P221" s="518" t="s">
        <v>59</v>
      </c>
      <c r="Q221" s="519">
        <v>4.0</v>
      </c>
      <c r="R221" s="476">
        <f t="shared" si="13"/>
        <v>1</v>
      </c>
      <c r="S221" s="173"/>
      <c r="T221" s="173"/>
      <c r="U221" s="173"/>
      <c r="V221" s="173"/>
      <c r="W221" s="525"/>
      <c r="X221" s="515" t="s">
        <v>1619</v>
      </c>
      <c r="Y221" s="517" t="s">
        <v>1769</v>
      </c>
      <c r="Z221" s="192" t="s">
        <v>1514</v>
      </c>
      <c r="AA221" s="532">
        <v>45490.0</v>
      </c>
      <c r="AB221" s="519">
        <v>0.0</v>
      </c>
      <c r="AC221" s="476">
        <f t="shared" si="14"/>
        <v>0</v>
      </c>
      <c r="AD221" s="173"/>
      <c r="AE221" s="173"/>
      <c r="AF221" s="173"/>
      <c r="AG221" s="173"/>
    </row>
    <row r="222">
      <c r="A222" s="512"/>
      <c r="B222" s="513" t="s">
        <v>1778</v>
      </c>
      <c r="C222" s="31"/>
      <c r="D222" s="524"/>
      <c r="E222" s="513">
        <v>954585.0</v>
      </c>
      <c r="F222" s="30"/>
      <c r="G222" s="31"/>
      <c r="H222" s="513" t="s">
        <v>178</v>
      </c>
      <c r="I222" s="31"/>
      <c r="J222" s="515">
        <v>0.0</v>
      </c>
      <c r="K222" s="516">
        <v>5.0</v>
      </c>
      <c r="L222" s="31"/>
      <c r="M222" s="515" t="s">
        <v>1631</v>
      </c>
      <c r="N222" s="517" t="s">
        <v>1215</v>
      </c>
      <c r="O222" s="192" t="s">
        <v>1514</v>
      </c>
      <c r="P222" s="518" t="s">
        <v>59</v>
      </c>
      <c r="Q222" s="519">
        <v>8.0</v>
      </c>
      <c r="R222" s="476">
        <f t="shared" si="13"/>
        <v>3</v>
      </c>
      <c r="S222" s="173"/>
      <c r="T222" s="173"/>
      <c r="U222" s="173"/>
      <c r="V222" s="173"/>
      <c r="W222" s="525"/>
      <c r="X222" s="515" t="s">
        <v>1619</v>
      </c>
      <c r="Y222" s="517" t="s">
        <v>1769</v>
      </c>
      <c r="Z222" s="192" t="s">
        <v>1514</v>
      </c>
      <c r="AA222" s="532">
        <v>45488.0</v>
      </c>
      <c r="AB222" s="519">
        <v>2.0</v>
      </c>
      <c r="AC222" s="476">
        <f t="shared" si="14"/>
        <v>2</v>
      </c>
      <c r="AD222" s="173"/>
      <c r="AE222" s="173"/>
      <c r="AF222" s="173"/>
      <c r="AG222" s="173"/>
    </row>
    <row r="223">
      <c r="A223" s="512"/>
      <c r="B223" s="513" t="s">
        <v>1778</v>
      </c>
      <c r="C223" s="31"/>
      <c r="D223" s="524"/>
      <c r="E223" s="513">
        <v>1954600.0</v>
      </c>
      <c r="F223" s="30"/>
      <c r="G223" s="31"/>
      <c r="H223" s="513" t="s">
        <v>1200</v>
      </c>
      <c r="I223" s="31"/>
      <c r="J223" s="515">
        <v>0.0</v>
      </c>
      <c r="K223" s="516">
        <v>1.0</v>
      </c>
      <c r="L223" s="31"/>
      <c r="M223" s="515" t="s">
        <v>1581</v>
      </c>
      <c r="N223" s="517" t="s">
        <v>1215</v>
      </c>
      <c r="O223" s="192" t="s">
        <v>1514</v>
      </c>
      <c r="P223" s="518" t="s">
        <v>59</v>
      </c>
      <c r="Q223" s="519">
        <v>7.0</v>
      </c>
      <c r="R223" s="476">
        <f t="shared" si="13"/>
        <v>6</v>
      </c>
      <c r="S223" s="173"/>
      <c r="T223" s="173"/>
      <c r="U223" s="173"/>
      <c r="V223" s="173"/>
      <c r="W223" s="525"/>
      <c r="X223" s="515" t="s">
        <v>1722</v>
      </c>
      <c r="Y223" s="517" t="s">
        <v>1769</v>
      </c>
      <c r="Z223" s="192" t="s">
        <v>1514</v>
      </c>
      <c r="AA223" s="532">
        <v>45493.0</v>
      </c>
      <c r="AB223" s="519">
        <v>5.0</v>
      </c>
      <c r="AC223" s="476">
        <f t="shared" si="14"/>
        <v>5</v>
      </c>
      <c r="AD223" s="173"/>
      <c r="AE223" s="173"/>
      <c r="AF223" s="173"/>
      <c r="AG223" s="173"/>
    </row>
    <row r="224">
      <c r="A224" s="512"/>
      <c r="B224" s="513" t="s">
        <v>1778</v>
      </c>
      <c r="C224" s="31"/>
      <c r="D224" s="524"/>
      <c r="E224" s="513">
        <v>2254606.0</v>
      </c>
      <c r="F224" s="30"/>
      <c r="G224" s="31"/>
      <c r="H224" s="513" t="s">
        <v>1779</v>
      </c>
      <c r="I224" s="31"/>
      <c r="J224" s="515">
        <v>0.0</v>
      </c>
      <c r="K224" s="516">
        <v>9.0</v>
      </c>
      <c r="L224" s="31"/>
      <c r="M224" s="515" t="s">
        <v>1744</v>
      </c>
      <c r="N224" s="517" t="s">
        <v>1215</v>
      </c>
      <c r="O224" s="192" t="s">
        <v>1514</v>
      </c>
      <c r="P224" s="518" t="s">
        <v>59</v>
      </c>
      <c r="Q224" s="519">
        <v>4.0</v>
      </c>
      <c r="R224" s="476">
        <f t="shared" si="13"/>
        <v>-5</v>
      </c>
      <c r="S224" s="173"/>
      <c r="T224" s="173"/>
      <c r="U224" s="173"/>
      <c r="V224" s="173"/>
      <c r="W224" s="525"/>
      <c r="X224" s="515" t="s">
        <v>1618</v>
      </c>
      <c r="Y224" s="517" t="s">
        <v>1538</v>
      </c>
      <c r="Z224" s="192" t="s">
        <v>1514</v>
      </c>
      <c r="AA224" s="518" t="s">
        <v>59</v>
      </c>
      <c r="AB224" s="519">
        <v>2.0</v>
      </c>
      <c r="AC224" s="476">
        <f t="shared" si="14"/>
        <v>2</v>
      </c>
      <c r="AD224" s="173"/>
      <c r="AE224" s="173"/>
      <c r="AF224" s="173"/>
      <c r="AG224" s="173"/>
    </row>
    <row r="225">
      <c r="A225" s="543">
        <f>SUM(K8:K224)</f>
        <v>1337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1"/>
      <c r="O225" s="191"/>
      <c r="P225" s="544" t="s">
        <v>1550</v>
      </c>
      <c r="Q225" s="519">
        <f>sum(Q8:Q224)</f>
        <v>939</v>
      </c>
      <c r="R225" s="173" t="s">
        <v>1780</v>
      </c>
      <c r="S225" s="545">
        <f>771-Q225</f>
        <v>-168</v>
      </c>
      <c r="T225" s="173" t="s">
        <v>1781</v>
      </c>
      <c r="U225" s="173"/>
      <c r="V225" s="173"/>
      <c r="W225" s="525"/>
      <c r="X225" s="515" t="s">
        <v>1619</v>
      </c>
      <c r="Y225" s="517" t="s">
        <v>1538</v>
      </c>
      <c r="Z225" s="192" t="s">
        <v>1514</v>
      </c>
      <c r="AA225" s="518" t="s">
        <v>59</v>
      </c>
      <c r="AB225" s="519">
        <v>4.0</v>
      </c>
      <c r="AC225" s="476">
        <f t="shared" si="14"/>
        <v>4</v>
      </c>
      <c r="AD225" s="173"/>
      <c r="AE225" s="173"/>
      <c r="AF225" s="173"/>
      <c r="AG225" s="173"/>
    </row>
    <row r="226">
      <c r="A226" s="546" t="s">
        <v>1782</v>
      </c>
      <c r="L226" s="547" t="s">
        <v>1783</v>
      </c>
      <c r="O226" s="173"/>
      <c r="P226" s="173"/>
      <c r="Q226" s="480"/>
      <c r="R226" s="173"/>
      <c r="S226" s="173"/>
      <c r="T226" s="173"/>
      <c r="U226" s="173"/>
      <c r="V226" s="173"/>
      <c r="W226" s="525"/>
      <c r="X226" s="515" t="s">
        <v>1711</v>
      </c>
      <c r="Y226" s="517" t="s">
        <v>1538</v>
      </c>
      <c r="Z226" s="192" t="s">
        <v>1514</v>
      </c>
      <c r="AA226" s="518" t="s">
        <v>59</v>
      </c>
      <c r="AB226" s="519">
        <v>5.0</v>
      </c>
      <c r="AC226" s="476">
        <f t="shared" si="14"/>
        <v>5</v>
      </c>
      <c r="AD226" s="173"/>
      <c r="AE226" s="173"/>
      <c r="AF226" s="173"/>
      <c r="AG226" s="173"/>
    </row>
    <row r="227">
      <c r="L227" s="489"/>
      <c r="O227" s="173"/>
      <c r="P227" s="173"/>
      <c r="Q227" s="480"/>
      <c r="R227" s="173"/>
      <c r="S227" s="173"/>
      <c r="T227" s="173"/>
      <c r="U227" s="173"/>
      <c r="V227" s="173"/>
      <c r="W227" s="525"/>
      <c r="X227" s="515" t="s">
        <v>1651</v>
      </c>
      <c r="Y227" s="517" t="s">
        <v>1538</v>
      </c>
      <c r="Z227" s="192" t="s">
        <v>1514</v>
      </c>
      <c r="AA227" s="518" t="s">
        <v>59</v>
      </c>
      <c r="AB227" s="519">
        <v>5.0</v>
      </c>
      <c r="AC227" s="476">
        <f t="shared" si="14"/>
        <v>5</v>
      </c>
      <c r="AD227" s="173"/>
      <c r="AE227" s="173"/>
      <c r="AF227" s="173"/>
      <c r="AG227" s="173"/>
    </row>
    <row r="228">
      <c r="A228" s="547" t="s">
        <v>1784</v>
      </c>
      <c r="C228" s="547" t="s">
        <v>1785</v>
      </c>
      <c r="D228" s="489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480"/>
      <c r="R228" s="173"/>
      <c r="S228" s="173"/>
      <c r="T228" s="173"/>
      <c r="U228" s="173"/>
      <c r="V228" s="173"/>
      <c r="W228" s="525"/>
      <c r="X228" s="515" t="s">
        <v>1626</v>
      </c>
      <c r="Y228" s="517" t="s">
        <v>1538</v>
      </c>
      <c r="Z228" s="192" t="s">
        <v>1514</v>
      </c>
      <c r="AA228" s="518" t="s">
        <v>59</v>
      </c>
      <c r="AB228" s="519">
        <v>4.0</v>
      </c>
      <c r="AC228" s="476">
        <f t="shared" si="14"/>
        <v>4</v>
      </c>
      <c r="AD228" s="173"/>
      <c r="AE228" s="173"/>
      <c r="AF228" s="173"/>
      <c r="AG228" s="173"/>
    </row>
    <row r="229">
      <c r="A229" s="547" t="s">
        <v>1786</v>
      </c>
      <c r="C229" s="547" t="s">
        <v>1787</v>
      </c>
      <c r="D229" s="489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480"/>
      <c r="R229" s="173"/>
      <c r="S229" s="173"/>
      <c r="T229" s="173"/>
      <c r="U229" s="173"/>
      <c r="V229" s="173"/>
      <c r="W229" s="524"/>
      <c r="X229" s="528"/>
      <c r="Y229" s="528"/>
      <c r="Z229" s="191"/>
      <c r="AA229" s="529"/>
      <c r="AB229" s="480"/>
      <c r="AC229" s="476">
        <f t="shared" si="14"/>
        <v>0</v>
      </c>
      <c r="AD229" s="173"/>
      <c r="AE229" s="173"/>
      <c r="AF229" s="173"/>
      <c r="AG229" s="173"/>
    </row>
    <row r="230">
      <c r="A230" s="547" t="s">
        <v>1788</v>
      </c>
      <c r="C230" s="547" t="s">
        <v>1789</v>
      </c>
      <c r="D230" s="489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480"/>
      <c r="R230" s="173"/>
      <c r="S230" s="173"/>
      <c r="T230" s="173"/>
      <c r="U230" s="173"/>
      <c r="V230" s="173"/>
      <c r="W230" s="525"/>
      <c r="X230" s="515" t="s">
        <v>1618</v>
      </c>
      <c r="Y230" s="517" t="s">
        <v>1215</v>
      </c>
      <c r="Z230" s="192" t="s">
        <v>1514</v>
      </c>
      <c r="AA230" s="518" t="s">
        <v>59</v>
      </c>
      <c r="AB230" s="519">
        <v>4.0</v>
      </c>
      <c r="AC230" s="476">
        <f t="shared" si="14"/>
        <v>4</v>
      </c>
      <c r="AD230" s="173"/>
      <c r="AE230" s="173"/>
      <c r="AF230" s="173"/>
      <c r="AG230" s="173"/>
    </row>
    <row r="231">
      <c r="A231" s="547" t="s">
        <v>1790</v>
      </c>
      <c r="C231" s="547" t="s">
        <v>1791</v>
      </c>
      <c r="D231" s="489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480"/>
      <c r="R231" s="173"/>
      <c r="S231" s="173"/>
      <c r="T231" s="173"/>
      <c r="U231" s="173"/>
      <c r="V231" s="173"/>
      <c r="W231" s="525"/>
      <c r="X231" s="515" t="s">
        <v>1641</v>
      </c>
      <c r="Y231" s="517" t="s">
        <v>1472</v>
      </c>
      <c r="Z231" s="192" t="s">
        <v>1514</v>
      </c>
      <c r="AA231" s="518" t="s">
        <v>59</v>
      </c>
      <c r="AB231" s="519">
        <v>10.0</v>
      </c>
      <c r="AC231" s="476">
        <f t="shared" si="14"/>
        <v>10</v>
      </c>
      <c r="AD231" s="173"/>
      <c r="AE231" s="173"/>
      <c r="AF231" s="173"/>
      <c r="AG231" s="173"/>
    </row>
    <row r="232">
      <c r="A232" s="547" t="s">
        <v>1792</v>
      </c>
      <c r="C232" s="547" t="s">
        <v>1793</v>
      </c>
      <c r="D232" s="489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480"/>
      <c r="R232" s="173"/>
      <c r="S232" s="173"/>
      <c r="T232" s="173"/>
      <c r="U232" s="173"/>
      <c r="V232" s="173"/>
      <c r="W232" s="525"/>
      <c r="X232" s="515" t="s">
        <v>1663</v>
      </c>
      <c r="Y232" s="517" t="s">
        <v>1472</v>
      </c>
      <c r="Z232" s="192" t="s">
        <v>1514</v>
      </c>
      <c r="AA232" s="518" t="s">
        <v>59</v>
      </c>
      <c r="AB232" s="519">
        <v>7.0</v>
      </c>
      <c r="AC232" s="476">
        <f t="shared" si="14"/>
        <v>7</v>
      </c>
      <c r="AD232" s="173"/>
      <c r="AE232" s="173"/>
      <c r="AF232" s="173"/>
      <c r="AG232" s="173"/>
    </row>
    <row r="233">
      <c r="A233" s="547" t="s">
        <v>1794</v>
      </c>
      <c r="C233" s="547" t="s">
        <v>1795</v>
      </c>
      <c r="D233" s="489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480"/>
      <c r="R233" s="173"/>
      <c r="S233" s="173"/>
      <c r="T233" s="173"/>
      <c r="U233" s="173"/>
      <c r="V233" s="173"/>
      <c r="W233" s="525"/>
      <c r="X233" s="515" t="s">
        <v>1608</v>
      </c>
      <c r="Y233" s="517" t="s">
        <v>1472</v>
      </c>
      <c r="Z233" s="192" t="s">
        <v>1514</v>
      </c>
      <c r="AA233" s="518" t="s">
        <v>59</v>
      </c>
      <c r="AB233" s="519">
        <v>4.0</v>
      </c>
      <c r="AC233" s="476">
        <f t="shared" si="14"/>
        <v>4</v>
      </c>
      <c r="AD233" s="173"/>
      <c r="AE233" s="173"/>
      <c r="AF233" s="173"/>
      <c r="AG233" s="173"/>
    </row>
    <row r="234">
      <c r="A234" s="547" t="s">
        <v>1796</v>
      </c>
      <c r="O234" s="173"/>
      <c r="P234" s="173"/>
      <c r="Q234" s="480"/>
      <c r="R234" s="173"/>
      <c r="S234" s="173"/>
      <c r="T234" s="173"/>
      <c r="U234" s="173"/>
      <c r="V234" s="173"/>
      <c r="W234" s="525"/>
      <c r="X234" s="515" t="s">
        <v>1631</v>
      </c>
      <c r="Y234" s="517" t="s">
        <v>1215</v>
      </c>
      <c r="Z234" s="192" t="s">
        <v>1514</v>
      </c>
      <c r="AA234" s="518" t="s">
        <v>59</v>
      </c>
      <c r="AB234" s="519">
        <v>8.0</v>
      </c>
      <c r="AC234" s="476">
        <f t="shared" si="14"/>
        <v>8</v>
      </c>
      <c r="AD234" s="173"/>
      <c r="AE234" s="173"/>
      <c r="AF234" s="173"/>
      <c r="AG234" s="173"/>
    </row>
    <row r="235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525"/>
      <c r="X235" s="515" t="s">
        <v>1581</v>
      </c>
      <c r="Y235" s="517" t="s">
        <v>1215</v>
      </c>
      <c r="Z235" s="192" t="s">
        <v>1514</v>
      </c>
      <c r="AA235" s="518" t="s">
        <v>59</v>
      </c>
      <c r="AB235" s="519">
        <v>7.0</v>
      </c>
      <c r="AC235" s="476">
        <f t="shared" si="14"/>
        <v>7</v>
      </c>
      <c r="AD235" s="173"/>
      <c r="AE235" s="173"/>
      <c r="AF235" s="173"/>
      <c r="AG235" s="173"/>
    </row>
    <row r="236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525"/>
      <c r="X236" s="515" t="s">
        <v>1744</v>
      </c>
      <c r="Y236" s="517" t="s">
        <v>1215</v>
      </c>
      <c r="Z236" s="192" t="s">
        <v>1514</v>
      </c>
      <c r="AA236" s="518" t="s">
        <v>59</v>
      </c>
      <c r="AB236" s="519">
        <v>4.0</v>
      </c>
      <c r="AC236" s="476">
        <f t="shared" si="14"/>
        <v>4</v>
      </c>
      <c r="AD236" s="173"/>
      <c r="AE236" s="173"/>
      <c r="AF236" s="173"/>
      <c r="AG236" s="173"/>
    </row>
    <row r="237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548"/>
      <c r="X237" s="548"/>
      <c r="Y237" s="549"/>
      <c r="Z237" s="191"/>
      <c r="AA237" s="544" t="s">
        <v>1550</v>
      </c>
      <c r="AB237" s="519">
        <f>sum(AB20:AB236)</f>
        <v>939</v>
      </c>
      <c r="AC237" s="173" t="s">
        <v>1780</v>
      </c>
      <c r="AD237" s="545">
        <f>771-AB237</f>
        <v>-168</v>
      </c>
      <c r="AE237" s="173" t="s">
        <v>1781</v>
      </c>
      <c r="AF237" s="173"/>
      <c r="AG237" s="173"/>
    </row>
    <row r="238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547" t="s">
        <v>1783</v>
      </c>
      <c r="Z238" s="173"/>
      <c r="AA238" s="173"/>
      <c r="AB238" s="480"/>
      <c r="AC238" s="173"/>
      <c r="AD238" s="173"/>
      <c r="AE238" s="173"/>
      <c r="AF238" s="173"/>
      <c r="AG238" s="173"/>
    </row>
    <row r="239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489"/>
      <c r="Z239" s="173"/>
      <c r="AA239" s="173"/>
      <c r="AB239" s="480"/>
      <c r="AC239" s="173"/>
      <c r="AD239" s="173"/>
      <c r="AE239" s="173"/>
      <c r="AF239" s="173"/>
      <c r="AG239" s="173"/>
    </row>
    <row r="240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480"/>
      <c r="AC240" s="173"/>
      <c r="AD240" s="173"/>
      <c r="AE240" s="173"/>
      <c r="AF240" s="173"/>
      <c r="AG240" s="173"/>
    </row>
    <row r="241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480"/>
      <c r="AC241" s="173"/>
      <c r="AD241" s="173"/>
      <c r="AE241" s="173"/>
      <c r="AF241" s="173"/>
      <c r="AG241" s="173"/>
    </row>
    <row r="242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480"/>
      <c r="AC242" s="173"/>
      <c r="AD242" s="173"/>
      <c r="AE242" s="173"/>
      <c r="AF242" s="173"/>
      <c r="AG242" s="173"/>
    </row>
    <row r="243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480"/>
      <c r="AC243" s="173"/>
      <c r="AD243" s="173"/>
      <c r="AE243" s="173"/>
      <c r="AF243" s="173"/>
      <c r="AG243" s="173"/>
    </row>
    <row r="244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480"/>
      <c r="AC244" s="173"/>
      <c r="AD244" s="173"/>
      <c r="AE244" s="173"/>
      <c r="AF244" s="173"/>
      <c r="AG244" s="173"/>
    </row>
    <row r="245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480"/>
      <c r="AC245" s="173"/>
      <c r="AD245" s="173"/>
      <c r="AE245" s="173"/>
      <c r="AF245" s="173"/>
      <c r="AG245" s="173"/>
    </row>
    <row r="246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547"/>
      <c r="X246" s="547"/>
      <c r="Y246" s="547"/>
      <c r="Z246" s="173"/>
      <c r="AA246" s="173"/>
      <c r="AB246" s="480"/>
      <c r="AC246" s="173"/>
      <c r="AD246" s="173"/>
      <c r="AE246" s="173"/>
      <c r="AF246" s="173"/>
      <c r="AG246" s="173"/>
    </row>
    <row r="247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</row>
    <row r="248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</row>
    <row r="249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</row>
    <row r="250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</row>
    <row r="251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</row>
    <row r="252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</row>
    <row r="253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</row>
    <row r="254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</row>
    <row r="255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</row>
    <row r="256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</row>
    <row r="257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</row>
    <row r="258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</row>
    <row r="259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</row>
    <row r="260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</row>
    <row r="261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</row>
    <row r="262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</row>
    <row r="263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</row>
    <row r="264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</row>
    <row r="265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</row>
    <row r="266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</row>
    <row r="267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</row>
    <row r="268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</row>
    <row r="269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</row>
    <row r="270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</row>
    <row r="271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</row>
    <row r="272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</row>
    <row r="273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</row>
    <row r="274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</row>
    <row r="275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</row>
    <row r="276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</row>
    <row r="277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</row>
    <row r="278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</row>
    <row r="279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</row>
    <row r="280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</row>
    <row r="281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</row>
    <row r="282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</row>
    <row r="283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</row>
    <row r="284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</row>
    <row r="285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</row>
    <row r="286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</row>
    <row r="287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</row>
    <row r="288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</row>
    <row r="289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</row>
    <row r="290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</row>
    <row r="291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</row>
    <row r="292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</row>
    <row r="293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</row>
    <row r="294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</row>
    <row r="295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</row>
    <row r="296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</row>
    <row r="297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</row>
    <row r="298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</row>
    <row r="299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</row>
    <row r="300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</row>
    <row r="301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</row>
    <row r="302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</row>
    <row r="303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</row>
    <row r="304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</row>
    <row r="305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</row>
    <row r="306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</row>
    <row r="307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</row>
    <row r="308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</row>
    <row r="309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</row>
    <row r="310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</row>
    <row r="311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</row>
    <row r="312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</row>
    <row r="313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</row>
    <row r="314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</row>
    <row r="315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</row>
    <row r="316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</row>
    <row r="317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</row>
    <row r="318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</row>
    <row r="319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</row>
    <row r="320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</row>
    <row r="321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</row>
    <row r="322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</row>
    <row r="323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</row>
    <row r="324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</row>
    <row r="325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</row>
    <row r="326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</row>
    <row r="327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</row>
    <row r="328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</row>
    <row r="329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</row>
    <row r="330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</row>
    <row r="331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</row>
    <row r="332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</row>
    <row r="333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</row>
    <row r="334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</row>
    <row r="335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</row>
    <row r="336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</row>
    <row r="337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</row>
    <row r="338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</row>
    <row r="339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</row>
    <row r="340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</row>
    <row r="341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</row>
    <row r="342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</row>
    <row r="343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</row>
    <row r="344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</row>
    <row r="345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</row>
    <row r="346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</row>
    <row r="347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</row>
    <row r="348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</row>
    <row r="349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</row>
    <row r="350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</row>
    <row r="351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</row>
    <row r="352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</row>
    <row r="353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</row>
    <row r="354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</row>
    <row r="355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</row>
    <row r="356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</row>
    <row r="357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</row>
    <row r="358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</row>
    <row r="359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</row>
    <row r="360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</row>
    <row r="361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</row>
    <row r="362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</row>
    <row r="363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</row>
    <row r="364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</row>
    <row r="365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</row>
    <row r="366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</row>
    <row r="367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</row>
    <row r="368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</row>
    <row r="369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</row>
    <row r="370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</row>
    <row r="371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</row>
    <row r="372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</row>
    <row r="373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</row>
    <row r="374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</row>
    <row r="375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</row>
    <row r="376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</row>
    <row r="377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</row>
    <row r="378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</row>
    <row r="379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</row>
    <row r="380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</row>
    <row r="381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</row>
    <row r="382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</row>
    <row r="383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</row>
    <row r="384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</row>
    <row r="385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</row>
    <row r="386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</row>
    <row r="387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</row>
    <row r="388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</row>
    <row r="389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</row>
    <row r="390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</row>
    <row r="391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</row>
    <row r="392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</row>
    <row r="393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</row>
    <row r="394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</row>
    <row r="395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</row>
    <row r="396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</row>
    <row r="397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</row>
    <row r="398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</row>
    <row r="399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</row>
    <row r="400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</row>
    <row r="401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</row>
    <row r="402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</row>
    <row r="403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</row>
    <row r="404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</row>
    <row r="405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</row>
    <row r="406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</row>
    <row r="407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</row>
    <row r="408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</row>
    <row r="409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</row>
    <row r="410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</row>
    <row r="411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</row>
    <row r="412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</row>
    <row r="413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</row>
    <row r="414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</row>
    <row r="415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</row>
    <row r="416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</row>
    <row r="417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</row>
    <row r="418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</row>
    <row r="419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</row>
    <row r="420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</row>
    <row r="421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</row>
    <row r="422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</row>
    <row r="423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</row>
    <row r="424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</row>
    <row r="425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</row>
    <row r="426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</row>
    <row r="427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</row>
    <row r="428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</row>
    <row r="429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</row>
    <row r="430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</row>
    <row r="431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</row>
    <row r="432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</row>
    <row r="433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</row>
    <row r="434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</row>
    <row r="435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</row>
    <row r="436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</row>
    <row r="437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</row>
    <row r="438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</row>
    <row r="439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</row>
    <row r="440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</row>
    <row r="441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</row>
    <row r="442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</row>
    <row r="443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</row>
    <row r="444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</row>
    <row r="445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</row>
    <row r="446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</row>
    <row r="447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</row>
    <row r="448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</row>
    <row r="449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</row>
    <row r="450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</row>
    <row r="451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</row>
    <row r="452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</row>
    <row r="453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</row>
    <row r="454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</row>
    <row r="455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</row>
    <row r="456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</row>
    <row r="457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</row>
    <row r="458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</row>
    <row r="459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</row>
    <row r="460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</row>
    <row r="461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</row>
    <row r="462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</row>
    <row r="463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</row>
    <row r="46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</row>
    <row r="465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</row>
    <row r="466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</row>
    <row r="467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</row>
    <row r="468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</row>
    <row r="469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</row>
    <row r="470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</row>
    <row r="471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</row>
    <row r="472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</row>
    <row r="473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</row>
    <row r="47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</row>
    <row r="475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</row>
    <row r="476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</row>
    <row r="477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</row>
    <row r="478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</row>
    <row r="479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</row>
    <row r="480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</row>
    <row r="481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</row>
    <row r="482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</row>
    <row r="483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</row>
    <row r="48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</row>
    <row r="485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</row>
    <row r="486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</row>
    <row r="487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</row>
    <row r="488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</row>
    <row r="489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</row>
    <row r="490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</row>
    <row r="491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</row>
    <row r="492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</row>
    <row r="493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</row>
    <row r="49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</row>
    <row r="495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</row>
    <row r="496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</row>
    <row r="497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</row>
    <row r="498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</row>
    <row r="499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</row>
    <row r="500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</row>
    <row r="501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</row>
    <row r="502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</row>
    <row r="503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</row>
    <row r="50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</row>
    <row r="505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</row>
    <row r="506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</row>
    <row r="507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</row>
    <row r="508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</row>
    <row r="509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</row>
    <row r="510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</row>
    <row r="511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</row>
    <row r="512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</row>
    <row r="513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</row>
    <row r="51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</row>
    <row r="515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</row>
    <row r="516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</row>
    <row r="517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</row>
    <row r="518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</row>
    <row r="519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</row>
    <row r="520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</row>
    <row r="521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</row>
    <row r="522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</row>
    <row r="523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</row>
    <row r="52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</row>
    <row r="525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</row>
    <row r="526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</row>
    <row r="527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</row>
    <row r="528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</row>
    <row r="529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</row>
    <row r="530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</row>
    <row r="531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</row>
    <row r="532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</row>
    <row r="533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</row>
    <row r="53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</row>
    <row r="535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</row>
    <row r="536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</row>
    <row r="537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</row>
    <row r="538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</row>
    <row r="539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</row>
    <row r="540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</row>
    <row r="541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</row>
    <row r="542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</row>
    <row r="543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</row>
    <row r="54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</row>
    <row r="545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</row>
    <row r="546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</row>
    <row r="547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</row>
    <row r="548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</row>
    <row r="549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</row>
    <row r="550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</row>
    <row r="551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</row>
    <row r="552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</row>
    <row r="553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</row>
    <row r="55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</row>
    <row r="555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</row>
    <row r="556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</row>
    <row r="557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</row>
    <row r="558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</row>
    <row r="559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</row>
    <row r="560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</row>
    <row r="561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</row>
    <row r="562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</row>
    <row r="563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</row>
    <row r="56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</row>
    <row r="565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</row>
    <row r="566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</row>
    <row r="567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</row>
    <row r="568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</row>
    <row r="569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</row>
    <row r="570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</row>
    <row r="571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</row>
    <row r="572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</row>
    <row r="573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</row>
    <row r="57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</row>
    <row r="575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</row>
    <row r="576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</row>
    <row r="577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</row>
    <row r="578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</row>
    <row r="579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</row>
    <row r="580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</row>
    <row r="581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</row>
    <row r="582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</row>
    <row r="583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</row>
    <row r="58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</row>
    <row r="585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</row>
    <row r="586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</row>
    <row r="587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</row>
    <row r="588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</row>
    <row r="589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</row>
    <row r="590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</row>
    <row r="591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</row>
    <row r="592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</row>
    <row r="593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</row>
    <row r="59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</row>
    <row r="595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</row>
    <row r="596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</row>
    <row r="597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</row>
    <row r="598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</row>
    <row r="599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</row>
    <row r="600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</row>
    <row r="601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</row>
    <row r="602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</row>
    <row r="603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</row>
    <row r="60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</row>
    <row r="605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</row>
    <row r="606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</row>
    <row r="607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</row>
    <row r="608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</row>
    <row r="609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</row>
    <row r="610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</row>
    <row r="611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</row>
    <row r="612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</row>
    <row r="613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</row>
    <row r="61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</row>
    <row r="615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</row>
    <row r="616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</row>
    <row r="617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</row>
    <row r="618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</row>
    <row r="619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</row>
    <row r="620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</row>
    <row r="621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</row>
    <row r="622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</row>
    <row r="623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</row>
    <row r="62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</row>
    <row r="625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</row>
    <row r="626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</row>
    <row r="627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</row>
    <row r="628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</row>
    <row r="629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</row>
    <row r="630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</row>
    <row r="631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</row>
    <row r="632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</row>
    <row r="633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</row>
    <row r="63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</row>
    <row r="635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</row>
    <row r="636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</row>
    <row r="637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</row>
    <row r="638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</row>
    <row r="639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</row>
    <row r="640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</row>
    <row r="641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</row>
    <row r="642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</row>
    <row r="643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</row>
    <row r="64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</row>
    <row r="645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</row>
    <row r="646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</row>
    <row r="647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</row>
    <row r="648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</row>
    <row r="649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</row>
    <row r="650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</row>
    <row r="651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</row>
    <row r="652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</row>
    <row r="653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</row>
    <row r="65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</row>
    <row r="655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</row>
    <row r="656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</row>
    <row r="657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</row>
    <row r="658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</row>
    <row r="659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</row>
    <row r="660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</row>
    <row r="661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</row>
    <row r="662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</row>
    <row r="663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</row>
    <row r="66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</row>
    <row r="665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</row>
    <row r="666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</row>
    <row r="667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</row>
    <row r="668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</row>
    <row r="669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</row>
    <row r="670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</row>
    <row r="671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</row>
    <row r="672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</row>
    <row r="673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</row>
    <row r="67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</row>
    <row r="675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</row>
    <row r="676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</row>
    <row r="677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</row>
    <row r="678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</row>
    <row r="679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</row>
    <row r="680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</row>
    <row r="681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</row>
    <row r="682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</row>
    <row r="683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</row>
    <row r="68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</row>
    <row r="685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</row>
    <row r="686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</row>
    <row r="687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</row>
    <row r="688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</row>
    <row r="689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</row>
    <row r="690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</row>
    <row r="691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</row>
    <row r="692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</row>
    <row r="693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</row>
    <row r="69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</row>
    <row r="695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</row>
    <row r="696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</row>
    <row r="697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</row>
    <row r="698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</row>
    <row r="699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</row>
    <row r="700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</row>
    <row r="701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</row>
    <row r="702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</row>
    <row r="703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</row>
    <row r="70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</row>
    <row r="705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</row>
    <row r="706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</row>
    <row r="707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</row>
    <row r="708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</row>
    <row r="709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</row>
    <row r="710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</row>
    <row r="711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</row>
    <row r="712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</row>
    <row r="713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</row>
    <row r="71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</row>
    <row r="715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</row>
    <row r="716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</row>
    <row r="717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</row>
    <row r="718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</row>
    <row r="719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</row>
    <row r="720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</row>
    <row r="721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</row>
    <row r="722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</row>
    <row r="723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</row>
    <row r="72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</row>
    <row r="725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</row>
    <row r="726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</row>
    <row r="727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</row>
    <row r="728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</row>
    <row r="729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</row>
    <row r="730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</row>
    <row r="731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</row>
    <row r="732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</row>
    <row r="733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</row>
    <row r="73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</row>
    <row r="735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</row>
    <row r="736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</row>
    <row r="737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</row>
    <row r="738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</row>
    <row r="739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</row>
    <row r="740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</row>
    <row r="741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</row>
    <row r="742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</row>
    <row r="743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</row>
    <row r="74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</row>
    <row r="745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</row>
    <row r="746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</row>
    <row r="747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</row>
    <row r="748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</row>
    <row r="749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</row>
    <row r="750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</row>
    <row r="751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</row>
    <row r="752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</row>
    <row r="753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</row>
    <row r="75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</row>
    <row r="755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</row>
    <row r="756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</row>
    <row r="757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</row>
    <row r="758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</row>
    <row r="759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</row>
    <row r="760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</row>
    <row r="761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</row>
    <row r="762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</row>
    <row r="763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</row>
    <row r="76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</row>
    <row r="765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</row>
    <row r="766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</row>
    <row r="767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</row>
    <row r="768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</row>
    <row r="769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</row>
    <row r="770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</row>
    <row r="771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</row>
    <row r="772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</row>
    <row r="773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</row>
    <row r="77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</row>
    <row r="775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</row>
    <row r="776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</row>
    <row r="777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</row>
    <row r="778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</row>
    <row r="779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</row>
    <row r="780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</row>
    <row r="781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</row>
    <row r="782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</row>
    <row r="783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</row>
    <row r="78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</row>
    <row r="785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</row>
    <row r="786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</row>
    <row r="787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</row>
    <row r="788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</row>
    <row r="789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</row>
    <row r="790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</row>
    <row r="791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</row>
    <row r="792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</row>
    <row r="793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</row>
    <row r="79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</row>
    <row r="795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</row>
    <row r="796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</row>
    <row r="797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</row>
    <row r="798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</row>
    <row r="799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</row>
    <row r="800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</row>
    <row r="801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</row>
    <row r="802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</row>
    <row r="803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</row>
    <row r="80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</row>
    <row r="805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</row>
    <row r="806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</row>
    <row r="807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</row>
    <row r="808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</row>
    <row r="809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</row>
    <row r="810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</row>
    <row r="811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</row>
    <row r="812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</row>
    <row r="813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</row>
    <row r="81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</row>
    <row r="815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</row>
    <row r="816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</row>
    <row r="817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</row>
    <row r="818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</row>
    <row r="819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</row>
    <row r="820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</row>
    <row r="821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</row>
    <row r="822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</row>
    <row r="823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</row>
    <row r="82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</row>
    <row r="825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</row>
    <row r="826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</row>
    <row r="827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</row>
    <row r="828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</row>
    <row r="829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</row>
    <row r="830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</row>
    <row r="831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</row>
    <row r="832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</row>
    <row r="833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</row>
    <row r="83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</row>
    <row r="835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</row>
    <row r="836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</row>
    <row r="837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</row>
    <row r="838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</row>
    <row r="839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</row>
    <row r="840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</row>
    <row r="841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</row>
    <row r="842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</row>
    <row r="843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</row>
    <row r="84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</row>
    <row r="845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</row>
    <row r="846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</row>
    <row r="847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</row>
    <row r="848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</row>
    <row r="849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</row>
    <row r="850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</row>
    <row r="851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</row>
    <row r="852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</row>
    <row r="853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</row>
    <row r="85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</row>
    <row r="855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</row>
    <row r="856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</row>
    <row r="857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</row>
    <row r="858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</row>
    <row r="859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</row>
    <row r="860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</row>
    <row r="861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</row>
    <row r="862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</row>
    <row r="863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</row>
    <row r="86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</row>
    <row r="865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</row>
    <row r="866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</row>
    <row r="867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</row>
    <row r="868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</row>
    <row r="869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</row>
    <row r="870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</row>
    <row r="871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</row>
    <row r="872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</row>
    <row r="873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</row>
    <row r="87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</row>
    <row r="875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</row>
    <row r="876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</row>
    <row r="877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</row>
    <row r="878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</row>
    <row r="879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</row>
    <row r="880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</row>
    <row r="881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</row>
    <row r="882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</row>
    <row r="883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</row>
    <row r="88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</row>
    <row r="885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</row>
    <row r="886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</row>
    <row r="887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</row>
    <row r="888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</row>
    <row r="889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</row>
    <row r="890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</row>
    <row r="891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</row>
    <row r="892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</row>
    <row r="893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</row>
    <row r="89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</row>
    <row r="895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</row>
    <row r="896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</row>
    <row r="897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</row>
    <row r="898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</row>
    <row r="899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</row>
    <row r="900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</row>
    <row r="901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</row>
    <row r="902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</row>
    <row r="903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</row>
    <row r="90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</row>
    <row r="905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</row>
    <row r="906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</row>
    <row r="907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</row>
    <row r="908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</row>
    <row r="909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</row>
    <row r="910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</row>
    <row r="911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</row>
    <row r="912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</row>
    <row r="913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</row>
    <row r="91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</row>
    <row r="915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</row>
    <row r="916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</row>
    <row r="917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</row>
    <row r="918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</row>
    <row r="919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</row>
    <row r="920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</row>
    <row r="921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</row>
    <row r="922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</row>
    <row r="923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</row>
    <row r="92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</row>
    <row r="925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</row>
    <row r="926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</row>
    <row r="927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</row>
    <row r="928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</row>
    <row r="929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</row>
    <row r="930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</row>
    <row r="931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</row>
    <row r="932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</row>
    <row r="933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</row>
    <row r="93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</row>
    <row r="935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</row>
    <row r="936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</row>
    <row r="937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</row>
    <row r="938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</row>
    <row r="939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</row>
    <row r="940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</row>
    <row r="941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</row>
    <row r="942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</row>
    <row r="943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</row>
    <row r="94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</row>
    <row r="945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</row>
    <row r="946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</row>
    <row r="947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</row>
    <row r="948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</row>
    <row r="949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</row>
    <row r="950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</row>
    <row r="951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</row>
    <row r="952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</row>
    <row r="953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</row>
    <row r="95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</row>
    <row r="955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</row>
    <row r="956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</row>
    <row r="957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</row>
    <row r="958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</row>
    <row r="959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</row>
    <row r="960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</row>
    <row r="961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</row>
    <row r="962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</row>
    <row r="963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</row>
    <row r="96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</row>
    <row r="965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</row>
    <row r="966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</row>
    <row r="967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</row>
    <row r="968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</row>
    <row r="969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</row>
    <row r="970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</row>
    <row r="971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</row>
    <row r="972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</row>
    <row r="973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</row>
    <row r="97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</row>
    <row r="975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</row>
    <row r="976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</row>
    <row r="977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</row>
    <row r="978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</row>
    <row r="979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</row>
    <row r="980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</row>
    <row r="981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</row>
    <row r="982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</row>
    <row r="983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</row>
    <row r="98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</row>
    <row r="985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</row>
    <row r="986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</row>
    <row r="987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</row>
    <row r="988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</row>
    <row r="989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</row>
    <row r="990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</row>
    <row r="991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</row>
    <row r="992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</row>
    <row r="993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</row>
    <row r="99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</row>
    <row r="995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</row>
    <row r="996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</row>
    <row r="997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</row>
    <row r="998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</row>
    <row r="999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</row>
    <row r="1000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</row>
    <row r="1001">
      <c r="J1001" s="173"/>
      <c r="K1001" s="173"/>
      <c r="L1001" s="173"/>
      <c r="M1001" s="173"/>
      <c r="N1001" s="173"/>
      <c r="O1001" s="173"/>
      <c r="P1001" s="173"/>
      <c r="Q1001" s="173"/>
      <c r="R1001" s="173"/>
      <c r="S1001" s="173"/>
      <c r="T1001" s="173"/>
      <c r="U1001" s="173"/>
      <c r="V1001" s="173"/>
      <c r="W1001" s="173"/>
      <c r="X1001" s="173"/>
      <c r="Y1001" s="173"/>
      <c r="Z1001" s="173"/>
      <c r="AA1001" s="173"/>
      <c r="AB1001" s="173"/>
      <c r="AC1001" s="173"/>
      <c r="AD1001" s="173"/>
      <c r="AE1001" s="173"/>
      <c r="AF1001" s="173"/>
      <c r="AG1001" s="173"/>
    </row>
    <row r="1002">
      <c r="J1002" s="173"/>
      <c r="K1002" s="173"/>
      <c r="L1002" s="173"/>
      <c r="M1002" s="173"/>
      <c r="N1002" s="173"/>
      <c r="O1002" s="173"/>
      <c r="P1002" s="173"/>
      <c r="Q1002" s="173"/>
      <c r="R1002" s="173"/>
      <c r="S1002" s="173"/>
      <c r="T1002" s="173"/>
      <c r="U1002" s="173"/>
      <c r="V1002" s="173"/>
      <c r="W1002" s="173"/>
      <c r="X1002" s="173"/>
      <c r="Y1002" s="173"/>
      <c r="Z1002" s="173"/>
      <c r="AA1002" s="173"/>
      <c r="AB1002" s="173"/>
      <c r="AC1002" s="173"/>
      <c r="AD1002" s="173"/>
      <c r="AE1002" s="173"/>
      <c r="AF1002" s="173"/>
      <c r="AG1002" s="173"/>
    </row>
    <row r="1003">
      <c r="J1003" s="173"/>
      <c r="K1003" s="173"/>
      <c r="L1003" s="173"/>
      <c r="M1003" s="173"/>
      <c r="N1003" s="173"/>
      <c r="O1003" s="173"/>
      <c r="P1003" s="173"/>
      <c r="Q1003" s="173"/>
      <c r="R1003" s="173"/>
      <c r="S1003" s="173"/>
      <c r="T1003" s="173"/>
      <c r="U1003" s="173"/>
      <c r="V1003" s="173"/>
      <c r="W1003" s="173"/>
      <c r="X1003" s="173"/>
      <c r="Y1003" s="173"/>
      <c r="Z1003" s="173"/>
      <c r="AA1003" s="173"/>
      <c r="AB1003" s="173"/>
      <c r="AC1003" s="173"/>
      <c r="AD1003" s="173"/>
      <c r="AE1003" s="173"/>
      <c r="AF1003" s="173"/>
      <c r="AG1003" s="173"/>
    </row>
    <row r="1004">
      <c r="J1004" s="173"/>
      <c r="K1004" s="173"/>
      <c r="L1004" s="173"/>
      <c r="M1004" s="173"/>
      <c r="N1004" s="173"/>
      <c r="O1004" s="173"/>
      <c r="P1004" s="173"/>
      <c r="Q1004" s="173"/>
      <c r="R1004" s="173"/>
      <c r="S1004" s="173"/>
      <c r="T1004" s="173"/>
      <c r="U1004" s="173"/>
      <c r="V1004" s="173"/>
      <c r="W1004" s="173"/>
      <c r="X1004" s="173"/>
      <c r="Y1004" s="173"/>
      <c r="Z1004" s="173"/>
      <c r="AA1004" s="173"/>
      <c r="AB1004" s="173"/>
      <c r="AC1004" s="173"/>
      <c r="AD1004" s="173"/>
      <c r="AE1004" s="173"/>
      <c r="AF1004" s="173"/>
      <c r="AG1004" s="173"/>
    </row>
    <row r="1005">
      <c r="J1005" s="173"/>
      <c r="K1005" s="173"/>
      <c r="L1005" s="173"/>
      <c r="M1005" s="173"/>
      <c r="N1005" s="173"/>
      <c r="O1005" s="173"/>
      <c r="P1005" s="173"/>
      <c r="Q1005" s="173"/>
      <c r="R1005" s="173"/>
      <c r="S1005" s="173"/>
      <c r="T1005" s="173"/>
      <c r="U1005" s="173"/>
      <c r="V1005" s="173"/>
      <c r="W1005" s="173"/>
      <c r="X1005" s="173"/>
      <c r="Y1005" s="173"/>
      <c r="Z1005" s="173"/>
      <c r="AA1005" s="173"/>
      <c r="AB1005" s="173"/>
      <c r="AC1005" s="173"/>
      <c r="AD1005" s="173"/>
      <c r="AE1005" s="173"/>
      <c r="AF1005" s="173"/>
      <c r="AG1005" s="173"/>
    </row>
    <row r="1006">
      <c r="J1006" s="173"/>
      <c r="K1006" s="173"/>
      <c r="L1006" s="173"/>
      <c r="M1006" s="173"/>
      <c r="N1006" s="173"/>
      <c r="O1006" s="173"/>
      <c r="P1006" s="173"/>
      <c r="Q1006" s="173"/>
      <c r="R1006" s="173"/>
      <c r="S1006" s="173"/>
      <c r="T1006" s="173"/>
      <c r="U1006" s="173"/>
      <c r="V1006" s="173"/>
      <c r="W1006" s="173"/>
      <c r="X1006" s="173"/>
      <c r="Y1006" s="173"/>
      <c r="Z1006" s="173"/>
      <c r="AA1006" s="173"/>
      <c r="AB1006" s="173"/>
      <c r="AC1006" s="173"/>
      <c r="AD1006" s="173"/>
      <c r="AE1006" s="173"/>
      <c r="AF1006" s="173"/>
      <c r="AG1006" s="173"/>
    </row>
    <row r="1007">
      <c r="J1007" s="173"/>
      <c r="K1007" s="173"/>
      <c r="L1007" s="173"/>
      <c r="M1007" s="173"/>
      <c r="N1007" s="173"/>
      <c r="O1007" s="173"/>
      <c r="P1007" s="173"/>
      <c r="Q1007" s="173"/>
      <c r="R1007" s="173"/>
      <c r="S1007" s="173"/>
      <c r="T1007" s="173"/>
      <c r="U1007" s="173"/>
      <c r="V1007" s="173"/>
      <c r="W1007" s="173"/>
      <c r="X1007" s="173"/>
      <c r="Y1007" s="173"/>
      <c r="Z1007" s="173"/>
      <c r="AA1007" s="173"/>
      <c r="AB1007" s="173"/>
      <c r="AC1007" s="173"/>
      <c r="AD1007" s="173"/>
      <c r="AE1007" s="173"/>
      <c r="AF1007" s="173"/>
      <c r="AG1007" s="173"/>
    </row>
    <row r="1008">
      <c r="J1008" s="173"/>
      <c r="K1008" s="173"/>
      <c r="L1008" s="173"/>
      <c r="M1008" s="173"/>
      <c r="N1008" s="173"/>
      <c r="O1008" s="173"/>
      <c r="P1008" s="173"/>
      <c r="Q1008" s="173"/>
      <c r="R1008" s="173"/>
      <c r="S1008" s="173"/>
      <c r="T1008" s="173"/>
      <c r="U1008" s="173"/>
      <c r="V1008" s="173"/>
      <c r="W1008" s="173"/>
      <c r="X1008" s="173"/>
      <c r="Y1008" s="173"/>
      <c r="Z1008" s="173"/>
      <c r="AA1008" s="173"/>
      <c r="AB1008" s="173"/>
      <c r="AC1008" s="173"/>
      <c r="AD1008" s="173"/>
      <c r="AE1008" s="173"/>
      <c r="AF1008" s="173"/>
      <c r="AG1008" s="173"/>
    </row>
    <row r="1009">
      <c r="J1009" s="173"/>
      <c r="K1009" s="173"/>
      <c r="L1009" s="173"/>
      <c r="M1009" s="173"/>
      <c r="N1009" s="173"/>
      <c r="O1009" s="173"/>
      <c r="P1009" s="173"/>
      <c r="Q1009" s="173"/>
      <c r="R1009" s="173"/>
      <c r="S1009" s="173"/>
      <c r="T1009" s="173"/>
      <c r="U1009" s="173"/>
      <c r="V1009" s="173"/>
      <c r="W1009" s="173"/>
      <c r="X1009" s="173"/>
      <c r="Y1009" s="173"/>
      <c r="Z1009" s="173"/>
      <c r="AA1009" s="173"/>
      <c r="AB1009" s="173"/>
      <c r="AC1009" s="173"/>
      <c r="AD1009" s="173"/>
      <c r="AE1009" s="173"/>
      <c r="AF1009" s="173"/>
      <c r="AG1009" s="173"/>
    </row>
    <row r="1010">
      <c r="J1010" s="173"/>
      <c r="K1010" s="173"/>
      <c r="L1010" s="173"/>
      <c r="M1010" s="173"/>
      <c r="N1010" s="173"/>
      <c r="O1010" s="173"/>
      <c r="P1010" s="173"/>
      <c r="Q1010" s="173"/>
      <c r="R1010" s="173"/>
      <c r="S1010" s="173"/>
      <c r="T1010" s="173"/>
      <c r="U1010" s="173"/>
      <c r="V1010" s="173"/>
      <c r="W1010" s="173"/>
      <c r="X1010" s="173"/>
      <c r="Y1010" s="173"/>
      <c r="Z1010" s="173"/>
      <c r="AA1010" s="173"/>
      <c r="AB1010" s="173"/>
      <c r="AC1010" s="173"/>
      <c r="AD1010" s="173"/>
      <c r="AE1010" s="173"/>
      <c r="AF1010" s="173"/>
      <c r="AG1010" s="173"/>
    </row>
    <row r="1011">
      <c r="J1011" s="173"/>
      <c r="K1011" s="173"/>
      <c r="L1011" s="173"/>
      <c r="M1011" s="173"/>
      <c r="N1011" s="173"/>
      <c r="O1011" s="173"/>
      <c r="P1011" s="173"/>
      <c r="Q1011" s="173"/>
      <c r="R1011" s="173"/>
      <c r="S1011" s="173"/>
      <c r="T1011" s="173"/>
      <c r="U1011" s="173"/>
      <c r="V1011" s="173"/>
      <c r="W1011" s="173"/>
      <c r="X1011" s="173"/>
      <c r="Y1011" s="173"/>
      <c r="Z1011" s="173"/>
      <c r="AA1011" s="173"/>
      <c r="AB1011" s="173"/>
      <c r="AC1011" s="173"/>
      <c r="AD1011" s="173"/>
      <c r="AE1011" s="173"/>
      <c r="AF1011" s="173"/>
      <c r="AG1011" s="173"/>
    </row>
    <row r="1012">
      <c r="J1012" s="173"/>
      <c r="K1012" s="173"/>
      <c r="L1012" s="173"/>
      <c r="M1012" s="173"/>
      <c r="N1012" s="173"/>
      <c r="O1012" s="173"/>
      <c r="P1012" s="173"/>
      <c r="Q1012" s="173"/>
      <c r="R1012" s="173"/>
      <c r="S1012" s="173"/>
      <c r="T1012" s="173"/>
      <c r="U1012" s="173"/>
      <c r="V1012" s="173"/>
      <c r="W1012" s="173"/>
      <c r="X1012" s="173"/>
      <c r="Y1012" s="173"/>
      <c r="Z1012" s="173"/>
      <c r="AA1012" s="173"/>
      <c r="AB1012" s="173"/>
      <c r="AC1012" s="173"/>
      <c r="AD1012" s="173"/>
      <c r="AE1012" s="173"/>
      <c r="AF1012" s="173"/>
      <c r="AG1012" s="173"/>
    </row>
  </sheetData>
  <mergeCells count="909">
    <mergeCell ref="E76:G76"/>
    <mergeCell ref="H76:I76"/>
    <mergeCell ref="E77:G77"/>
    <mergeCell ref="H77:I77"/>
    <mergeCell ref="E78:G78"/>
    <mergeCell ref="H78:I78"/>
    <mergeCell ref="H79:I79"/>
    <mergeCell ref="E79:G79"/>
    <mergeCell ref="E80:G80"/>
    <mergeCell ref="H80:I80"/>
    <mergeCell ref="E81:G81"/>
    <mergeCell ref="H81:I81"/>
    <mergeCell ref="E82:G82"/>
    <mergeCell ref="H82:I82"/>
    <mergeCell ref="K89:L89"/>
    <mergeCell ref="K90:L90"/>
    <mergeCell ref="K91:L91"/>
    <mergeCell ref="K92:L92"/>
    <mergeCell ref="K93:L93"/>
    <mergeCell ref="K94:L94"/>
    <mergeCell ref="K95:L95"/>
    <mergeCell ref="K103:L103"/>
    <mergeCell ref="K104:L104"/>
    <mergeCell ref="K96:L96"/>
    <mergeCell ref="K97:L97"/>
    <mergeCell ref="K98:L98"/>
    <mergeCell ref="K99:L99"/>
    <mergeCell ref="K100:L100"/>
    <mergeCell ref="K101:L101"/>
    <mergeCell ref="K102:L102"/>
    <mergeCell ref="E47:G47"/>
    <mergeCell ref="H47:I47"/>
    <mergeCell ref="E48:G48"/>
    <mergeCell ref="H48:I48"/>
    <mergeCell ref="E49:G49"/>
    <mergeCell ref="H49:I49"/>
    <mergeCell ref="H50:I50"/>
    <mergeCell ref="E50:G50"/>
    <mergeCell ref="E51:G51"/>
    <mergeCell ref="H51:I51"/>
    <mergeCell ref="E52:G52"/>
    <mergeCell ref="H52:I52"/>
    <mergeCell ref="E53:G53"/>
    <mergeCell ref="H53:I53"/>
    <mergeCell ref="E62:G62"/>
    <mergeCell ref="H62:I62"/>
    <mergeCell ref="E63:G63"/>
    <mergeCell ref="H63:I63"/>
    <mergeCell ref="E64:G64"/>
    <mergeCell ref="H64:I64"/>
    <mergeCell ref="H65:I65"/>
    <mergeCell ref="E65:G65"/>
    <mergeCell ref="E66:G66"/>
    <mergeCell ref="H66:I66"/>
    <mergeCell ref="E67:G67"/>
    <mergeCell ref="H67:I67"/>
    <mergeCell ref="E68:G68"/>
    <mergeCell ref="H68:I68"/>
    <mergeCell ref="E69:G69"/>
    <mergeCell ref="H69:I69"/>
    <mergeCell ref="E70:G70"/>
    <mergeCell ref="H70:I70"/>
    <mergeCell ref="E71:G71"/>
    <mergeCell ref="H71:I71"/>
    <mergeCell ref="H72:I72"/>
    <mergeCell ref="E72:G72"/>
    <mergeCell ref="E73:G73"/>
    <mergeCell ref="H73:I73"/>
    <mergeCell ref="E74:G74"/>
    <mergeCell ref="H74:I74"/>
    <mergeCell ref="E75:G75"/>
    <mergeCell ref="H75:I75"/>
    <mergeCell ref="E104:G104"/>
    <mergeCell ref="H104:I104"/>
    <mergeCell ref="I5:J5"/>
    <mergeCell ref="K5:L5"/>
    <mergeCell ref="G6:H6"/>
    <mergeCell ref="I6:J6"/>
    <mergeCell ref="H8:I8"/>
    <mergeCell ref="K8:L8"/>
    <mergeCell ref="H9:I9"/>
    <mergeCell ref="K9:L9"/>
    <mergeCell ref="K6:L6"/>
    <mergeCell ref="D7:N7"/>
    <mergeCell ref="A1:N1"/>
    <mergeCell ref="A2:N2"/>
    <mergeCell ref="A3:N3"/>
    <mergeCell ref="A4:N4"/>
    <mergeCell ref="A5:C5"/>
    <mergeCell ref="G5:H5"/>
    <mergeCell ref="A6:C6"/>
    <mergeCell ref="E9:G9"/>
    <mergeCell ref="E10:G10"/>
    <mergeCell ref="H10:I10"/>
    <mergeCell ref="K10:L10"/>
    <mergeCell ref="E5:F5"/>
    <mergeCell ref="E6:F6"/>
    <mergeCell ref="B7:C7"/>
    <mergeCell ref="B8:C8"/>
    <mergeCell ref="E8:G8"/>
    <mergeCell ref="B9:C9"/>
    <mergeCell ref="B10:C10"/>
    <mergeCell ref="K13:L13"/>
    <mergeCell ref="K14:L14"/>
    <mergeCell ref="E22:G22"/>
    <mergeCell ref="E23:G23"/>
    <mergeCell ref="H23:I23"/>
    <mergeCell ref="E19:G19"/>
    <mergeCell ref="H19:I19"/>
    <mergeCell ref="E20:G20"/>
    <mergeCell ref="H20:I20"/>
    <mergeCell ref="E21:G21"/>
    <mergeCell ref="H21:I21"/>
    <mergeCell ref="H22:I22"/>
    <mergeCell ref="B11:C11"/>
    <mergeCell ref="E11:G11"/>
    <mergeCell ref="H11:I11"/>
    <mergeCell ref="K11:L11"/>
    <mergeCell ref="E12:G12"/>
    <mergeCell ref="H12:I12"/>
    <mergeCell ref="K12:L12"/>
    <mergeCell ref="E14:G14"/>
    <mergeCell ref="E15:G15"/>
    <mergeCell ref="K15:L15"/>
    <mergeCell ref="B12:C12"/>
    <mergeCell ref="B13:C13"/>
    <mergeCell ref="E13:G13"/>
    <mergeCell ref="H13:I13"/>
    <mergeCell ref="B14:C14"/>
    <mergeCell ref="H14:I14"/>
    <mergeCell ref="H15:I15"/>
    <mergeCell ref="E16:G16"/>
    <mergeCell ref="H16:I16"/>
    <mergeCell ref="K16:L16"/>
    <mergeCell ref="E17:G17"/>
    <mergeCell ref="H17:I17"/>
    <mergeCell ref="E18:G18"/>
    <mergeCell ref="H18:I18"/>
    <mergeCell ref="K17:L17"/>
    <mergeCell ref="K18:L18"/>
    <mergeCell ref="K19:L19"/>
    <mergeCell ref="K20:L20"/>
    <mergeCell ref="K21:L21"/>
    <mergeCell ref="K22:L22"/>
    <mergeCell ref="K23:L23"/>
    <mergeCell ref="B22:C22"/>
    <mergeCell ref="B23:C23"/>
    <mergeCell ref="B24:C24"/>
    <mergeCell ref="E24:G24"/>
    <mergeCell ref="H24:I24"/>
    <mergeCell ref="E25:G25"/>
    <mergeCell ref="H25:I25"/>
    <mergeCell ref="K24:L24"/>
    <mergeCell ref="K25:L25"/>
    <mergeCell ref="K26:L26"/>
    <mergeCell ref="K27:L27"/>
    <mergeCell ref="K28:L28"/>
    <mergeCell ref="K29:L29"/>
    <mergeCell ref="K30:L30"/>
    <mergeCell ref="E83:G83"/>
    <mergeCell ref="H83:I83"/>
    <mergeCell ref="E84:G84"/>
    <mergeCell ref="H84:I84"/>
    <mergeCell ref="E85:G85"/>
    <mergeCell ref="H85:I85"/>
    <mergeCell ref="H86:I86"/>
    <mergeCell ref="E86:G86"/>
    <mergeCell ref="E87:G87"/>
    <mergeCell ref="H87:I87"/>
    <mergeCell ref="E88:G88"/>
    <mergeCell ref="H88:I88"/>
    <mergeCell ref="E89:G89"/>
    <mergeCell ref="H89:I89"/>
    <mergeCell ref="E90:G90"/>
    <mergeCell ref="H90:I90"/>
    <mergeCell ref="E91:G91"/>
    <mergeCell ref="H91:I91"/>
    <mergeCell ref="E92:G92"/>
    <mergeCell ref="H92:I92"/>
    <mergeCell ref="H93:I93"/>
    <mergeCell ref="E93:G93"/>
    <mergeCell ref="E94:G94"/>
    <mergeCell ref="H94:I94"/>
    <mergeCell ref="E95:G95"/>
    <mergeCell ref="H95:I95"/>
    <mergeCell ref="E96:G96"/>
    <mergeCell ref="H96:I96"/>
    <mergeCell ref="E97:G97"/>
    <mergeCell ref="H97:I97"/>
    <mergeCell ref="E98:G98"/>
    <mergeCell ref="H98:I98"/>
    <mergeCell ref="E99:G99"/>
    <mergeCell ref="H99:I99"/>
    <mergeCell ref="H100:I100"/>
    <mergeCell ref="E100:G100"/>
    <mergeCell ref="E101:G101"/>
    <mergeCell ref="H101:I101"/>
    <mergeCell ref="E102:G102"/>
    <mergeCell ref="H102:I102"/>
    <mergeCell ref="E103:G103"/>
    <mergeCell ref="H103:I103"/>
    <mergeCell ref="E105:G105"/>
    <mergeCell ref="H105:I105"/>
    <mergeCell ref="K105:L105"/>
    <mergeCell ref="E106:G106"/>
    <mergeCell ref="H106:I106"/>
    <mergeCell ref="E107:G107"/>
    <mergeCell ref="H107:I107"/>
    <mergeCell ref="E108:G108"/>
    <mergeCell ref="H108:I108"/>
    <mergeCell ref="E109:G109"/>
    <mergeCell ref="H109:I109"/>
    <mergeCell ref="E110:G110"/>
    <mergeCell ref="H110:I110"/>
    <mergeCell ref="H111:I111"/>
    <mergeCell ref="K106:L106"/>
    <mergeCell ref="K107:L107"/>
    <mergeCell ref="K108:L108"/>
    <mergeCell ref="K109:L109"/>
    <mergeCell ref="K110:L110"/>
    <mergeCell ref="K111:L111"/>
    <mergeCell ref="K112:L112"/>
    <mergeCell ref="E111:G111"/>
    <mergeCell ref="E112:G112"/>
    <mergeCell ref="H112:I112"/>
    <mergeCell ref="E113:G113"/>
    <mergeCell ref="H113:I113"/>
    <mergeCell ref="E114:G114"/>
    <mergeCell ref="H114:I114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E54:G54"/>
    <mergeCell ref="H54:I54"/>
    <mergeCell ref="E55:G55"/>
    <mergeCell ref="H55:I55"/>
    <mergeCell ref="E56:G56"/>
    <mergeCell ref="H56:I56"/>
    <mergeCell ref="H57:I57"/>
    <mergeCell ref="E57:G57"/>
    <mergeCell ref="E58:G58"/>
    <mergeCell ref="H58:I58"/>
    <mergeCell ref="E59:G59"/>
    <mergeCell ref="H59:I59"/>
    <mergeCell ref="E60:G60"/>
    <mergeCell ref="H60:I60"/>
    <mergeCell ref="E26:G26"/>
    <mergeCell ref="H26:I26"/>
    <mergeCell ref="E27:G27"/>
    <mergeCell ref="H27:I27"/>
    <mergeCell ref="E28:G28"/>
    <mergeCell ref="H28:I28"/>
    <mergeCell ref="H29:I29"/>
    <mergeCell ref="E29:G29"/>
    <mergeCell ref="E30:G30"/>
    <mergeCell ref="H30:I30"/>
    <mergeCell ref="E31:G31"/>
    <mergeCell ref="H31:I31"/>
    <mergeCell ref="E32:G32"/>
    <mergeCell ref="H32:I32"/>
    <mergeCell ref="E33:G33"/>
    <mergeCell ref="H33:I33"/>
    <mergeCell ref="E34:G34"/>
    <mergeCell ref="H34:I34"/>
    <mergeCell ref="E35:G35"/>
    <mergeCell ref="H35:I35"/>
    <mergeCell ref="H36:I36"/>
    <mergeCell ref="E36:G36"/>
    <mergeCell ref="E37:G37"/>
    <mergeCell ref="H37:I37"/>
    <mergeCell ref="E38:G38"/>
    <mergeCell ref="H38:I38"/>
    <mergeCell ref="E39:G39"/>
    <mergeCell ref="H39:I39"/>
    <mergeCell ref="E40:G40"/>
    <mergeCell ref="H40:I40"/>
    <mergeCell ref="E41:G41"/>
    <mergeCell ref="H41:I41"/>
    <mergeCell ref="E42:G42"/>
    <mergeCell ref="H42:I42"/>
    <mergeCell ref="H43:I43"/>
    <mergeCell ref="E43:G43"/>
    <mergeCell ref="E44:G44"/>
    <mergeCell ref="H44:I44"/>
    <mergeCell ref="E45:G45"/>
    <mergeCell ref="H45:I45"/>
    <mergeCell ref="E46:G46"/>
    <mergeCell ref="H46:I46"/>
    <mergeCell ref="E61:G61"/>
    <mergeCell ref="H61:I61"/>
    <mergeCell ref="K87:L87"/>
    <mergeCell ref="K88:L88"/>
    <mergeCell ref="K80:L80"/>
    <mergeCell ref="K81:L81"/>
    <mergeCell ref="K82:L82"/>
    <mergeCell ref="K83:L83"/>
    <mergeCell ref="K84:L84"/>
    <mergeCell ref="K85:L85"/>
    <mergeCell ref="K86:L86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B15:C15"/>
    <mergeCell ref="B16:C16"/>
    <mergeCell ref="B17:C17"/>
    <mergeCell ref="B18:C18"/>
    <mergeCell ref="B19:C19"/>
    <mergeCell ref="B20:C20"/>
    <mergeCell ref="B21:C21"/>
    <mergeCell ref="B25:C25"/>
    <mergeCell ref="B26:C26"/>
    <mergeCell ref="B27:C27"/>
    <mergeCell ref="B28:C28"/>
    <mergeCell ref="B29:C29"/>
    <mergeCell ref="B30:C30"/>
    <mergeCell ref="B31:C31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A35:A50"/>
    <mergeCell ref="B35:C35"/>
    <mergeCell ref="B36:C36"/>
    <mergeCell ref="B37:C3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91:C91"/>
    <mergeCell ref="B92:C92"/>
    <mergeCell ref="B85:C85"/>
    <mergeCell ref="B86:C86"/>
    <mergeCell ref="B87:C87"/>
    <mergeCell ref="B88:C88"/>
    <mergeCell ref="B89:C89"/>
    <mergeCell ref="B90:C90"/>
    <mergeCell ref="A91:A94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A119:A127"/>
    <mergeCell ref="B119:C119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45:C145"/>
    <mergeCell ref="A147:A151"/>
    <mergeCell ref="B198:C198"/>
    <mergeCell ref="B199:C199"/>
    <mergeCell ref="B200:C200"/>
    <mergeCell ref="B201:C201"/>
    <mergeCell ref="B202:C202"/>
    <mergeCell ref="A203:A205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A228:B228"/>
    <mergeCell ref="A229:B229"/>
    <mergeCell ref="A230:B230"/>
    <mergeCell ref="A231:B231"/>
    <mergeCell ref="A232:B232"/>
    <mergeCell ref="A233:B233"/>
    <mergeCell ref="B218:C218"/>
    <mergeCell ref="B219:C219"/>
    <mergeCell ref="B220:C220"/>
    <mergeCell ref="B221:C221"/>
    <mergeCell ref="B222:C222"/>
    <mergeCell ref="B223:C223"/>
    <mergeCell ref="B224:C224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A175:A176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E185:G185"/>
    <mergeCell ref="H185:I185"/>
    <mergeCell ref="E186:G186"/>
    <mergeCell ref="H186:I186"/>
    <mergeCell ref="E187:G187"/>
    <mergeCell ref="H187:I187"/>
    <mergeCell ref="H188:I188"/>
    <mergeCell ref="E188:G188"/>
    <mergeCell ref="E189:G189"/>
    <mergeCell ref="H189:I189"/>
    <mergeCell ref="E190:G190"/>
    <mergeCell ref="H190:I190"/>
    <mergeCell ref="E191:G191"/>
    <mergeCell ref="H191:I191"/>
    <mergeCell ref="E192:G192"/>
    <mergeCell ref="H192:I192"/>
    <mergeCell ref="E193:G193"/>
    <mergeCell ref="H193:I193"/>
    <mergeCell ref="E194:G194"/>
    <mergeCell ref="H194:I194"/>
    <mergeCell ref="H195:I195"/>
    <mergeCell ref="E195:G195"/>
    <mergeCell ref="E196:G196"/>
    <mergeCell ref="H196:I196"/>
    <mergeCell ref="E197:G197"/>
    <mergeCell ref="H197:I197"/>
    <mergeCell ref="E198:G198"/>
    <mergeCell ref="H198:I198"/>
    <mergeCell ref="E199:G199"/>
    <mergeCell ref="H199:I199"/>
    <mergeCell ref="E200:G200"/>
    <mergeCell ref="H200:I200"/>
    <mergeCell ref="E201:G201"/>
    <mergeCell ref="H201:I201"/>
    <mergeCell ref="H202:I202"/>
    <mergeCell ref="E202:G202"/>
    <mergeCell ref="E203:G203"/>
    <mergeCell ref="H203:I203"/>
    <mergeCell ref="E204:G204"/>
    <mergeCell ref="H204:I204"/>
    <mergeCell ref="E205:G205"/>
    <mergeCell ref="H205:I205"/>
    <mergeCell ref="E206:G206"/>
    <mergeCell ref="H206:I206"/>
    <mergeCell ref="E207:G207"/>
    <mergeCell ref="H207:I207"/>
    <mergeCell ref="E208:G208"/>
    <mergeCell ref="H208:I208"/>
    <mergeCell ref="H209:I209"/>
    <mergeCell ref="E209:G209"/>
    <mergeCell ref="E210:G210"/>
    <mergeCell ref="H210:I210"/>
    <mergeCell ref="E211:G211"/>
    <mergeCell ref="H211:I211"/>
    <mergeCell ref="E212:G212"/>
    <mergeCell ref="H212:I212"/>
    <mergeCell ref="E213:G213"/>
    <mergeCell ref="H213:I213"/>
    <mergeCell ref="E214:G214"/>
    <mergeCell ref="H214:I214"/>
    <mergeCell ref="E215:G215"/>
    <mergeCell ref="H215:I215"/>
    <mergeCell ref="H216:I216"/>
    <mergeCell ref="E216:G216"/>
    <mergeCell ref="E217:G217"/>
    <mergeCell ref="H217:I217"/>
    <mergeCell ref="E218:G218"/>
    <mergeCell ref="H218:I218"/>
    <mergeCell ref="E219:G219"/>
    <mergeCell ref="H219:I219"/>
    <mergeCell ref="E115:G115"/>
    <mergeCell ref="H115:I115"/>
    <mergeCell ref="E116:G116"/>
    <mergeCell ref="H116:I116"/>
    <mergeCell ref="E117:G117"/>
    <mergeCell ref="H117:I117"/>
    <mergeCell ref="H118:I118"/>
    <mergeCell ref="E118:G118"/>
    <mergeCell ref="E119:G119"/>
    <mergeCell ref="H119:I119"/>
    <mergeCell ref="E120:G120"/>
    <mergeCell ref="H120:I120"/>
    <mergeCell ref="E121:G121"/>
    <mergeCell ref="H121:I121"/>
    <mergeCell ref="E122:G122"/>
    <mergeCell ref="H122:I122"/>
    <mergeCell ref="E123:G123"/>
    <mergeCell ref="H123:I123"/>
    <mergeCell ref="E124:G124"/>
    <mergeCell ref="H124:I124"/>
    <mergeCell ref="H125:I125"/>
    <mergeCell ref="E125:G125"/>
    <mergeCell ref="E126:G126"/>
    <mergeCell ref="H126:I126"/>
    <mergeCell ref="E127:G127"/>
    <mergeCell ref="H127:I127"/>
    <mergeCell ref="E128:G128"/>
    <mergeCell ref="H128:I128"/>
    <mergeCell ref="E129:G129"/>
    <mergeCell ref="H129:I129"/>
    <mergeCell ref="E130:G130"/>
    <mergeCell ref="H130:I130"/>
    <mergeCell ref="E131:G131"/>
    <mergeCell ref="H131:I131"/>
    <mergeCell ref="H132:I132"/>
    <mergeCell ref="E132:G132"/>
    <mergeCell ref="E133:G133"/>
    <mergeCell ref="H133:I133"/>
    <mergeCell ref="E134:G134"/>
    <mergeCell ref="H134:I134"/>
    <mergeCell ref="E135:G135"/>
    <mergeCell ref="H135:I135"/>
    <mergeCell ref="E223:G223"/>
    <mergeCell ref="E224:G224"/>
    <mergeCell ref="H224:I224"/>
    <mergeCell ref="E220:G220"/>
    <mergeCell ref="H220:I220"/>
    <mergeCell ref="E221:G221"/>
    <mergeCell ref="H221:I221"/>
    <mergeCell ref="E222:G222"/>
    <mergeCell ref="H222:I222"/>
    <mergeCell ref="H223:I223"/>
    <mergeCell ref="E136:G136"/>
    <mergeCell ref="H136:I136"/>
    <mergeCell ref="E137:G137"/>
    <mergeCell ref="H137:I137"/>
    <mergeCell ref="E138:G138"/>
    <mergeCell ref="H138:I138"/>
    <mergeCell ref="H139:I139"/>
    <mergeCell ref="E139:G139"/>
    <mergeCell ref="E140:G140"/>
    <mergeCell ref="H140:I140"/>
    <mergeCell ref="E141:G141"/>
    <mergeCell ref="H141:I141"/>
    <mergeCell ref="E142:G142"/>
    <mergeCell ref="H142:I142"/>
    <mergeCell ref="E143:G143"/>
    <mergeCell ref="H143:I143"/>
    <mergeCell ref="E144:G144"/>
    <mergeCell ref="H144:I144"/>
    <mergeCell ref="E145:G145"/>
    <mergeCell ref="H145:I145"/>
    <mergeCell ref="H146:I146"/>
    <mergeCell ref="E146:G146"/>
    <mergeCell ref="E147:G147"/>
    <mergeCell ref="H147:I147"/>
    <mergeCell ref="E148:G148"/>
    <mergeCell ref="H148:I148"/>
    <mergeCell ref="E149:G149"/>
    <mergeCell ref="H149:I149"/>
    <mergeCell ref="E150:G150"/>
    <mergeCell ref="H150:I150"/>
    <mergeCell ref="E151:G151"/>
    <mergeCell ref="H151:I151"/>
    <mergeCell ref="E152:G152"/>
    <mergeCell ref="H152:I152"/>
    <mergeCell ref="H153:I153"/>
    <mergeCell ref="E153:G153"/>
    <mergeCell ref="E154:G154"/>
    <mergeCell ref="H154:I154"/>
    <mergeCell ref="E155:G155"/>
    <mergeCell ref="H155:I155"/>
    <mergeCell ref="E156:G156"/>
    <mergeCell ref="H156:I156"/>
    <mergeCell ref="E157:G157"/>
    <mergeCell ref="H157:I157"/>
    <mergeCell ref="E158:G158"/>
    <mergeCell ref="H158:I158"/>
    <mergeCell ref="E159:G159"/>
    <mergeCell ref="H159:I159"/>
    <mergeCell ref="H160:I160"/>
    <mergeCell ref="E160:G160"/>
    <mergeCell ref="E161:G161"/>
    <mergeCell ref="H161:I161"/>
    <mergeCell ref="E162:G162"/>
    <mergeCell ref="H162:I162"/>
    <mergeCell ref="E163:G163"/>
    <mergeCell ref="H163:I163"/>
    <mergeCell ref="E164:G164"/>
    <mergeCell ref="H164:I164"/>
    <mergeCell ref="E165:G165"/>
    <mergeCell ref="H165:I165"/>
    <mergeCell ref="E166:G166"/>
    <mergeCell ref="H166:I166"/>
    <mergeCell ref="H167:I167"/>
    <mergeCell ref="E167:G167"/>
    <mergeCell ref="E168:G168"/>
    <mergeCell ref="H168:I168"/>
    <mergeCell ref="E169:G169"/>
    <mergeCell ref="H169:I169"/>
    <mergeCell ref="E170:G170"/>
    <mergeCell ref="H170:I170"/>
    <mergeCell ref="E171:G171"/>
    <mergeCell ref="H171:I171"/>
    <mergeCell ref="E172:G172"/>
    <mergeCell ref="H172:I172"/>
    <mergeCell ref="E173:G173"/>
    <mergeCell ref="H173:I173"/>
    <mergeCell ref="H174:I174"/>
    <mergeCell ref="E174:G174"/>
    <mergeCell ref="E175:G175"/>
    <mergeCell ref="H175:I175"/>
    <mergeCell ref="E176:G176"/>
    <mergeCell ref="H176:I176"/>
    <mergeCell ref="E177:G177"/>
    <mergeCell ref="H177:I177"/>
    <mergeCell ref="E178:G178"/>
    <mergeCell ref="H178:I178"/>
    <mergeCell ref="E179:G179"/>
    <mergeCell ref="H179:I179"/>
    <mergeCell ref="E180:G180"/>
    <mergeCell ref="H180:I180"/>
    <mergeCell ref="H181:I181"/>
    <mergeCell ref="E181:G181"/>
    <mergeCell ref="E182:G182"/>
    <mergeCell ref="H182:I182"/>
    <mergeCell ref="E183:G183"/>
    <mergeCell ref="H183:I183"/>
    <mergeCell ref="E184:G184"/>
    <mergeCell ref="H184:I184"/>
    <mergeCell ref="K211:L211"/>
    <mergeCell ref="K212:L212"/>
    <mergeCell ref="K213:L213"/>
    <mergeCell ref="K214:L214"/>
    <mergeCell ref="K215:L215"/>
    <mergeCell ref="K216:L216"/>
    <mergeCell ref="K217:L217"/>
    <mergeCell ref="W238:Y238"/>
    <mergeCell ref="W239:Y239"/>
    <mergeCell ref="K218:L218"/>
    <mergeCell ref="K219:L219"/>
    <mergeCell ref="K220:L220"/>
    <mergeCell ref="K221:L221"/>
    <mergeCell ref="K222:L222"/>
    <mergeCell ref="K223:L223"/>
    <mergeCell ref="K224:L224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D231:E231"/>
    <mergeCell ref="D232:E232"/>
    <mergeCell ref="D233:E233"/>
    <mergeCell ref="A234:N234"/>
    <mergeCell ref="A225:N225"/>
    <mergeCell ref="A226:K227"/>
    <mergeCell ref="L226:N226"/>
    <mergeCell ref="L227:N227"/>
    <mergeCell ref="D228:E228"/>
    <mergeCell ref="D229:E229"/>
    <mergeCell ref="D230:E230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5" max="5" width="42.86"/>
    <col customWidth="1" min="6" max="6" width="55.57"/>
    <col customWidth="1" min="8" max="8" width="6.0"/>
    <col customWidth="1" min="9" max="9" width="65.14"/>
    <col customWidth="1" min="11" max="11" width="20.29"/>
  </cols>
  <sheetData>
    <row r="1">
      <c r="A1" s="550" t="s">
        <v>1797</v>
      </c>
      <c r="B1" s="551" t="s">
        <v>1798</v>
      </c>
      <c r="C1" s="551" t="s">
        <v>1799</v>
      </c>
      <c r="D1" s="551" t="s">
        <v>1800</v>
      </c>
      <c r="E1" s="551" t="s">
        <v>1801</v>
      </c>
      <c r="F1" s="551" t="s">
        <v>1802</v>
      </c>
      <c r="G1" s="552" t="s">
        <v>1803</v>
      </c>
      <c r="H1" s="553" t="s">
        <v>1804</v>
      </c>
      <c r="I1" s="551" t="s">
        <v>1805</v>
      </c>
      <c r="J1" s="551" t="s">
        <v>1806</v>
      </c>
      <c r="K1" s="554" t="s">
        <v>1807</v>
      </c>
      <c r="L1" s="555" t="s">
        <v>1808</v>
      </c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>
      <c r="A2" s="137" t="s">
        <v>401</v>
      </c>
      <c r="B2" s="556">
        <v>3.671010002E9</v>
      </c>
      <c r="C2" s="192" t="s">
        <v>1809</v>
      </c>
      <c r="D2" s="556">
        <v>3.61510166E8</v>
      </c>
      <c r="E2" s="557" t="s">
        <v>1810</v>
      </c>
      <c r="F2" s="192" t="s">
        <v>1811</v>
      </c>
      <c r="G2" s="165" t="s">
        <v>1812</v>
      </c>
      <c r="H2" s="556">
        <v>2.0</v>
      </c>
      <c r="I2" s="192" t="s">
        <v>1813</v>
      </c>
      <c r="J2" s="556">
        <v>15121.0</v>
      </c>
      <c r="K2" s="558" t="s">
        <v>1814</v>
      </c>
      <c r="L2" s="559" t="s">
        <v>1815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>
      <c r="A3" s="137" t="s">
        <v>401</v>
      </c>
      <c r="B3" s="556">
        <v>3.671010013E9</v>
      </c>
      <c r="C3" s="192" t="s">
        <v>1816</v>
      </c>
      <c r="D3" s="556">
        <v>3.62930056E8</v>
      </c>
      <c r="E3" s="557" t="s">
        <v>1817</v>
      </c>
      <c r="F3" s="192" t="s">
        <v>1818</v>
      </c>
      <c r="G3" s="165" t="s">
        <v>1812</v>
      </c>
      <c r="H3" s="556">
        <v>2.0</v>
      </c>
      <c r="I3" s="192" t="s">
        <v>1819</v>
      </c>
      <c r="J3" s="556">
        <v>11090.0</v>
      </c>
      <c r="K3" s="558" t="s">
        <v>1814</v>
      </c>
      <c r="L3" s="559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>
      <c r="A4" s="137" t="s">
        <v>1247</v>
      </c>
      <c r="B4" s="556">
        <v>3.671012003E9</v>
      </c>
      <c r="C4" s="192" t="s">
        <v>1247</v>
      </c>
      <c r="D4" s="556">
        <v>3.6181017E8</v>
      </c>
      <c r="E4" s="557" t="s">
        <v>1820</v>
      </c>
      <c r="F4" s="192" t="s">
        <v>1821</v>
      </c>
      <c r="G4" s="165" t="s">
        <v>1812</v>
      </c>
      <c r="H4" s="556">
        <v>2.0</v>
      </c>
      <c r="I4" s="192" t="s">
        <v>1822</v>
      </c>
      <c r="J4" s="556">
        <v>18111.0</v>
      </c>
      <c r="K4" s="558" t="s">
        <v>1814</v>
      </c>
      <c r="L4" s="559" t="s">
        <v>1815</v>
      </c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>
      <c r="A5" s="137" t="s">
        <v>1247</v>
      </c>
      <c r="B5" s="556">
        <v>3.671012004E9</v>
      </c>
      <c r="C5" s="192" t="s">
        <v>1823</v>
      </c>
      <c r="D5" s="556">
        <v>3.62100051E8</v>
      </c>
      <c r="E5" s="557" t="s">
        <v>1824</v>
      </c>
      <c r="F5" s="192" t="s">
        <v>1825</v>
      </c>
      <c r="G5" s="165" t="s">
        <v>1812</v>
      </c>
      <c r="H5" s="556">
        <v>2.0</v>
      </c>
      <c r="I5" s="192" t="s">
        <v>1826</v>
      </c>
      <c r="J5" s="556">
        <v>21022.0</v>
      </c>
      <c r="K5" s="558" t="s">
        <v>1814</v>
      </c>
      <c r="L5" s="559" t="s">
        <v>1815</v>
      </c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>
      <c r="A6" s="137" t="s">
        <v>1247</v>
      </c>
      <c r="B6" s="556">
        <v>3.671012004E9</v>
      </c>
      <c r="C6" s="192" t="s">
        <v>1823</v>
      </c>
      <c r="D6" s="556">
        <v>3.61810003E8</v>
      </c>
      <c r="E6" s="557" t="s">
        <v>1827</v>
      </c>
      <c r="F6" s="192" t="s">
        <v>1828</v>
      </c>
      <c r="G6" s="165" t="s">
        <v>1812</v>
      </c>
      <c r="H6" s="556">
        <v>2.0</v>
      </c>
      <c r="I6" s="192" t="s">
        <v>1829</v>
      </c>
      <c r="J6" s="556">
        <v>18111.0</v>
      </c>
      <c r="K6" s="558" t="s">
        <v>1814</v>
      </c>
      <c r="L6" s="559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>
      <c r="A7" s="137" t="s">
        <v>1247</v>
      </c>
      <c r="B7" s="556">
        <v>3.671012005E9</v>
      </c>
      <c r="C7" s="192" t="s">
        <v>1248</v>
      </c>
      <c r="D7" s="556">
        <v>3.6231003E8</v>
      </c>
      <c r="E7" s="557" t="s">
        <v>1830</v>
      </c>
      <c r="F7" s="192" t="s">
        <v>1831</v>
      </c>
      <c r="G7" s="165" t="s">
        <v>1812</v>
      </c>
      <c r="H7" s="556">
        <v>2.0</v>
      </c>
      <c r="I7" s="192" t="s">
        <v>1832</v>
      </c>
      <c r="J7" s="556">
        <v>23111.0</v>
      </c>
      <c r="K7" s="558" t="s">
        <v>1814</v>
      </c>
      <c r="L7" s="559" t="s">
        <v>1815</v>
      </c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>
      <c r="A8" s="137" t="s">
        <v>1247</v>
      </c>
      <c r="B8" s="556">
        <v>3.671012005E9</v>
      </c>
      <c r="C8" s="192" t="s">
        <v>1248</v>
      </c>
      <c r="D8" s="556">
        <v>3.62810036E8</v>
      </c>
      <c r="E8" s="557" t="s">
        <v>1833</v>
      </c>
      <c r="F8" s="192" t="s">
        <v>1834</v>
      </c>
      <c r="G8" s="165" t="s">
        <v>1812</v>
      </c>
      <c r="H8" s="556">
        <v>2.0</v>
      </c>
      <c r="I8" s="192" t="s">
        <v>1835</v>
      </c>
      <c r="J8" s="556">
        <v>28224.0</v>
      </c>
      <c r="K8" s="558" t="s">
        <v>1814</v>
      </c>
      <c r="L8" s="559" t="s">
        <v>1815</v>
      </c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>
      <c r="A9" s="137" t="s">
        <v>425</v>
      </c>
      <c r="B9" s="556">
        <v>3.671020013E9</v>
      </c>
      <c r="C9" s="192" t="s">
        <v>425</v>
      </c>
      <c r="D9" s="556">
        <v>3.62810085E8</v>
      </c>
      <c r="E9" s="557" t="s">
        <v>1836</v>
      </c>
      <c r="F9" s="192" t="s">
        <v>1837</v>
      </c>
      <c r="G9" s="165" t="s">
        <v>1812</v>
      </c>
      <c r="H9" s="556">
        <v>2.0</v>
      </c>
      <c r="I9" s="192" t="s">
        <v>1838</v>
      </c>
      <c r="J9" s="556">
        <v>28199.0</v>
      </c>
      <c r="K9" s="558" t="s">
        <v>1839</v>
      </c>
      <c r="L9" s="559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>
      <c r="A10" s="137" t="s">
        <v>425</v>
      </c>
      <c r="B10" s="556">
        <v>3.671020013E9</v>
      </c>
      <c r="C10" s="192" t="s">
        <v>425</v>
      </c>
      <c r="D10" s="556">
        <v>3.63090086E8</v>
      </c>
      <c r="E10" s="557" t="s">
        <v>1840</v>
      </c>
      <c r="F10" s="192" t="s">
        <v>1841</v>
      </c>
      <c r="G10" s="165" t="s">
        <v>1812</v>
      </c>
      <c r="H10" s="556">
        <v>2.0</v>
      </c>
      <c r="I10" s="192" t="s">
        <v>1842</v>
      </c>
      <c r="J10" s="556">
        <v>30911.0</v>
      </c>
      <c r="K10" s="558" t="s">
        <v>1839</v>
      </c>
      <c r="L10" s="559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>
      <c r="A11" s="137" t="s">
        <v>425</v>
      </c>
      <c r="B11" s="556">
        <v>3.671020013E9</v>
      </c>
      <c r="C11" s="192" t="s">
        <v>425</v>
      </c>
      <c r="D11" s="556">
        <v>3.63100328E8</v>
      </c>
      <c r="E11" s="557" t="s">
        <v>1843</v>
      </c>
      <c r="F11" s="192" t="s">
        <v>1844</v>
      </c>
      <c r="G11" s="165" t="s">
        <v>1812</v>
      </c>
      <c r="H11" s="556">
        <v>2.0</v>
      </c>
      <c r="I11" s="192" t="s">
        <v>1845</v>
      </c>
      <c r="J11" s="556">
        <v>31001.0</v>
      </c>
      <c r="K11" s="558" t="s">
        <v>1846</v>
      </c>
      <c r="L11" s="559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>
      <c r="A12" s="137" t="s">
        <v>425</v>
      </c>
      <c r="B12" s="556">
        <v>3.671020014E9</v>
      </c>
      <c r="C12" s="192" t="s">
        <v>1250</v>
      </c>
      <c r="D12" s="556">
        <v>3.62390294E8</v>
      </c>
      <c r="E12" s="557" t="s">
        <v>1847</v>
      </c>
      <c r="F12" s="192" t="s">
        <v>1848</v>
      </c>
      <c r="G12" s="165" t="s">
        <v>1812</v>
      </c>
      <c r="H12" s="556">
        <v>2.0</v>
      </c>
      <c r="I12" s="192" t="s">
        <v>1849</v>
      </c>
      <c r="J12" s="556">
        <v>23969.0</v>
      </c>
      <c r="K12" s="558" t="s">
        <v>1839</v>
      </c>
      <c r="L12" s="559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>
      <c r="A13" s="137" t="s">
        <v>425</v>
      </c>
      <c r="B13" s="556">
        <v>3.671020014E9</v>
      </c>
      <c r="C13" s="192" t="s">
        <v>1250</v>
      </c>
      <c r="D13" s="556">
        <v>3.63100264E8</v>
      </c>
      <c r="E13" s="557" t="s">
        <v>1850</v>
      </c>
      <c r="F13" s="192" t="s">
        <v>1851</v>
      </c>
      <c r="G13" s="165" t="s">
        <v>1812</v>
      </c>
      <c r="H13" s="556">
        <v>2.0</v>
      </c>
      <c r="I13" s="192" t="s">
        <v>1852</v>
      </c>
      <c r="J13" s="556">
        <v>31001.0</v>
      </c>
      <c r="K13" s="558" t="s">
        <v>1839</v>
      </c>
      <c r="L13" s="559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>
      <c r="A14" s="137" t="s">
        <v>425</v>
      </c>
      <c r="B14" s="556">
        <v>3.671020014E9</v>
      </c>
      <c r="C14" s="192" t="s">
        <v>1250</v>
      </c>
      <c r="D14" s="556">
        <v>3.63310037E8</v>
      </c>
      <c r="E14" s="557" t="s">
        <v>1853</v>
      </c>
      <c r="F14" s="192" t="s">
        <v>1854</v>
      </c>
      <c r="G14" s="165" t="s">
        <v>1812</v>
      </c>
      <c r="H14" s="556">
        <v>2.0</v>
      </c>
      <c r="I14" s="192" t="s">
        <v>1855</v>
      </c>
      <c r="J14" s="556">
        <v>31001.0</v>
      </c>
      <c r="K14" s="558" t="s">
        <v>1856</v>
      </c>
      <c r="L14" s="559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>
      <c r="A15" s="137" t="s">
        <v>425</v>
      </c>
      <c r="B15" s="556">
        <v>3.671020014E9</v>
      </c>
      <c r="C15" s="192" t="s">
        <v>1250</v>
      </c>
      <c r="D15" s="556">
        <v>3.62590367E8</v>
      </c>
      <c r="E15" s="557" t="s">
        <v>1857</v>
      </c>
      <c r="F15" s="192" t="s">
        <v>1858</v>
      </c>
      <c r="G15" s="165" t="s">
        <v>1812</v>
      </c>
      <c r="H15" s="556">
        <v>2.0</v>
      </c>
      <c r="I15" s="192" t="s">
        <v>1859</v>
      </c>
      <c r="J15" s="556">
        <v>25952.0</v>
      </c>
      <c r="K15" s="558" t="s">
        <v>1856</v>
      </c>
      <c r="L15" s="559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>
      <c r="A16" s="137" t="s">
        <v>425</v>
      </c>
      <c r="B16" s="556">
        <v>3.671020014E9</v>
      </c>
      <c r="C16" s="192" t="s">
        <v>1250</v>
      </c>
      <c r="D16" s="556">
        <v>3.63310017E8</v>
      </c>
      <c r="E16" s="557" t="s">
        <v>1860</v>
      </c>
      <c r="F16" s="192" t="s">
        <v>1861</v>
      </c>
      <c r="G16" s="165" t="s">
        <v>1812</v>
      </c>
      <c r="H16" s="556">
        <v>2.0</v>
      </c>
      <c r="I16" s="192" t="s">
        <v>1862</v>
      </c>
      <c r="J16" s="556">
        <v>33121.0</v>
      </c>
      <c r="K16" s="558" t="s">
        <v>1839</v>
      </c>
      <c r="L16" s="559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>
      <c r="A17" s="137" t="s">
        <v>425</v>
      </c>
      <c r="B17" s="556">
        <v>3.671020014E9</v>
      </c>
      <c r="C17" s="192" t="s">
        <v>1250</v>
      </c>
      <c r="D17" s="556">
        <v>3.62310039E8</v>
      </c>
      <c r="E17" s="557" t="s">
        <v>1863</v>
      </c>
      <c r="F17" s="192" t="s">
        <v>1864</v>
      </c>
      <c r="G17" s="165" t="s">
        <v>1812</v>
      </c>
      <c r="H17" s="556">
        <v>2.0</v>
      </c>
      <c r="I17" s="192" t="s">
        <v>1865</v>
      </c>
      <c r="J17" s="556">
        <v>23111.0</v>
      </c>
      <c r="K17" s="558" t="s">
        <v>1856</v>
      </c>
      <c r="L17" s="559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>
      <c r="A18" s="137" t="s">
        <v>425</v>
      </c>
      <c r="B18" s="556">
        <v>3.671020014E9</v>
      </c>
      <c r="C18" s="192" t="s">
        <v>1250</v>
      </c>
      <c r="D18" s="556">
        <v>3.61810146E8</v>
      </c>
      <c r="E18" s="557" t="s">
        <v>1866</v>
      </c>
      <c r="F18" s="192" t="s">
        <v>1867</v>
      </c>
      <c r="G18" s="165" t="s">
        <v>1812</v>
      </c>
      <c r="H18" s="556">
        <v>2.0</v>
      </c>
      <c r="I18" s="192" t="s">
        <v>1868</v>
      </c>
      <c r="J18" s="556">
        <v>18111.0</v>
      </c>
      <c r="K18" s="558" t="s">
        <v>1839</v>
      </c>
      <c r="L18" s="559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>
      <c r="A19" s="137" t="s">
        <v>425</v>
      </c>
      <c r="B19" s="556">
        <v>3.671020015E9</v>
      </c>
      <c r="C19" s="192" t="s">
        <v>1869</v>
      </c>
      <c r="D19" s="556">
        <v>3.63100265E8</v>
      </c>
      <c r="E19" s="557" t="s">
        <v>1870</v>
      </c>
      <c r="F19" s="192" t="s">
        <v>1871</v>
      </c>
      <c r="G19" s="165" t="s">
        <v>1812</v>
      </c>
      <c r="H19" s="556">
        <v>2.0</v>
      </c>
      <c r="I19" s="192" t="s">
        <v>1852</v>
      </c>
      <c r="J19" s="556">
        <v>31001.0</v>
      </c>
      <c r="K19" s="558" t="s">
        <v>1839</v>
      </c>
      <c r="L19" s="559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>
      <c r="A20" s="137" t="s">
        <v>425</v>
      </c>
      <c r="B20" s="556">
        <v>3.671020015E9</v>
      </c>
      <c r="C20" s="192" t="s">
        <v>1869</v>
      </c>
      <c r="D20" s="556">
        <v>3.61810012E8</v>
      </c>
      <c r="E20" s="557" t="s">
        <v>1872</v>
      </c>
      <c r="F20" s="192" t="s">
        <v>1873</v>
      </c>
      <c r="G20" s="165" t="s">
        <v>1812</v>
      </c>
      <c r="H20" s="556">
        <v>2.0</v>
      </c>
      <c r="I20" s="192" t="s">
        <v>1822</v>
      </c>
      <c r="J20" s="556">
        <v>18111.0</v>
      </c>
      <c r="K20" s="558" t="s">
        <v>1874</v>
      </c>
      <c r="L20" s="559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>
      <c r="A21" s="137" t="s">
        <v>425</v>
      </c>
      <c r="B21" s="556">
        <v>3.671020016E9</v>
      </c>
      <c r="C21" s="192" t="s">
        <v>1875</v>
      </c>
      <c r="D21" s="556">
        <v>3.6262001E8</v>
      </c>
      <c r="E21" s="557" t="s">
        <v>1876</v>
      </c>
      <c r="F21" s="192" t="s">
        <v>1877</v>
      </c>
      <c r="G21" s="165" t="s">
        <v>1812</v>
      </c>
      <c r="H21" s="556">
        <v>2.0</v>
      </c>
      <c r="I21" s="192" t="s">
        <v>1878</v>
      </c>
      <c r="J21" s="556">
        <v>26210.0</v>
      </c>
      <c r="K21" s="558" t="s">
        <v>1874</v>
      </c>
      <c r="L21" s="559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>
      <c r="A22" s="137" t="s">
        <v>425</v>
      </c>
      <c r="B22" s="556">
        <v>3.671020021E9</v>
      </c>
      <c r="C22" s="192" t="s">
        <v>1879</v>
      </c>
      <c r="D22" s="556">
        <v>3.63310059E8</v>
      </c>
      <c r="E22" s="557" t="s">
        <v>1880</v>
      </c>
      <c r="F22" s="192" t="s">
        <v>1881</v>
      </c>
      <c r="G22" s="165" t="s">
        <v>1812</v>
      </c>
      <c r="H22" s="556">
        <v>2.0</v>
      </c>
      <c r="I22" s="192" t="s">
        <v>1882</v>
      </c>
      <c r="J22" s="556">
        <v>33121.0</v>
      </c>
      <c r="K22" s="558" t="s">
        <v>1856</v>
      </c>
      <c r="L22" s="559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>
      <c r="A23" s="137" t="s">
        <v>425</v>
      </c>
      <c r="B23" s="556">
        <v>3.671020021E9</v>
      </c>
      <c r="C23" s="192" t="s">
        <v>1879</v>
      </c>
      <c r="D23" s="556">
        <v>3.62590033E8</v>
      </c>
      <c r="E23" s="557" t="s">
        <v>1883</v>
      </c>
      <c r="F23" s="192" t="s">
        <v>1884</v>
      </c>
      <c r="G23" s="165" t="s">
        <v>1812</v>
      </c>
      <c r="H23" s="556">
        <v>2.0</v>
      </c>
      <c r="I23" s="192" t="s">
        <v>1885</v>
      </c>
      <c r="J23" s="556">
        <v>25993.0</v>
      </c>
      <c r="K23" s="558" t="s">
        <v>1874</v>
      </c>
      <c r="L23" s="559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>
      <c r="A24" s="137" t="s">
        <v>425</v>
      </c>
      <c r="B24" s="556">
        <v>3.671020021E9</v>
      </c>
      <c r="C24" s="192" t="s">
        <v>1879</v>
      </c>
      <c r="D24" s="556">
        <v>3.61100022E8</v>
      </c>
      <c r="E24" s="557" t="s">
        <v>1886</v>
      </c>
      <c r="F24" s="192" t="s">
        <v>1887</v>
      </c>
      <c r="G24" s="165" t="s">
        <v>1812</v>
      </c>
      <c r="H24" s="556">
        <v>2.0</v>
      </c>
      <c r="I24" s="192" t="s">
        <v>1888</v>
      </c>
      <c r="J24" s="556">
        <v>11040.0</v>
      </c>
      <c r="K24" s="558" t="s">
        <v>1856</v>
      </c>
      <c r="L24" s="559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>
      <c r="A25" s="137" t="s">
        <v>425</v>
      </c>
      <c r="B25" s="556">
        <v>3.671020021E9</v>
      </c>
      <c r="C25" s="192" t="s">
        <v>1879</v>
      </c>
      <c r="D25" s="556">
        <v>3.61700211E8</v>
      </c>
      <c r="E25" s="557" t="s">
        <v>1889</v>
      </c>
      <c r="F25" s="192" t="s">
        <v>1890</v>
      </c>
      <c r="G25" s="165" t="s">
        <v>1812</v>
      </c>
      <c r="H25" s="556">
        <v>2.0</v>
      </c>
      <c r="I25" s="192" t="s">
        <v>1891</v>
      </c>
      <c r="J25" s="556">
        <v>17022.0</v>
      </c>
      <c r="K25" s="558" t="s">
        <v>1874</v>
      </c>
      <c r="L25" s="559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>
      <c r="A26" s="137" t="s">
        <v>425</v>
      </c>
      <c r="B26" s="556">
        <v>3.671020021E9</v>
      </c>
      <c r="C26" s="192" t="s">
        <v>1879</v>
      </c>
      <c r="D26" s="556">
        <v>3.62010225E8</v>
      </c>
      <c r="E26" s="557" t="s">
        <v>1892</v>
      </c>
      <c r="F26" s="192" t="s">
        <v>1893</v>
      </c>
      <c r="G26" s="165" t="s">
        <v>1812</v>
      </c>
      <c r="H26" s="556">
        <v>2.0</v>
      </c>
      <c r="I26" s="192" t="s">
        <v>1894</v>
      </c>
      <c r="J26" s="556">
        <v>15201.0</v>
      </c>
      <c r="K26" s="558" t="s">
        <v>1856</v>
      </c>
      <c r="L26" s="559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>
      <c r="A27" s="137" t="s">
        <v>425</v>
      </c>
      <c r="B27" s="556">
        <v>3.671020021E9</v>
      </c>
      <c r="C27" s="192" t="s">
        <v>1879</v>
      </c>
      <c r="D27" s="556">
        <v>3.61520036E8</v>
      </c>
      <c r="E27" s="557" t="s">
        <v>1895</v>
      </c>
      <c r="F27" s="192" t="s">
        <v>1896</v>
      </c>
      <c r="G27" s="165" t="s">
        <v>1812</v>
      </c>
      <c r="H27" s="556">
        <v>2.0</v>
      </c>
      <c r="I27" s="192" t="s">
        <v>1897</v>
      </c>
      <c r="J27" s="556">
        <v>15201.0</v>
      </c>
      <c r="K27" s="558" t="s">
        <v>1839</v>
      </c>
      <c r="L27" s="559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>
      <c r="A28" s="137" t="s">
        <v>425</v>
      </c>
      <c r="B28" s="556">
        <v>3.671020021E9</v>
      </c>
      <c r="C28" s="192" t="s">
        <v>1879</v>
      </c>
      <c r="D28" s="556">
        <v>3.62790003E8</v>
      </c>
      <c r="E28" s="557" t="s">
        <v>1898</v>
      </c>
      <c r="F28" s="192" t="s">
        <v>1899</v>
      </c>
      <c r="G28" s="165" t="s">
        <v>1812</v>
      </c>
      <c r="H28" s="556">
        <v>2.0</v>
      </c>
      <c r="I28" s="192" t="s">
        <v>1900</v>
      </c>
      <c r="J28" s="556">
        <v>27520.0</v>
      </c>
      <c r="K28" s="558" t="s">
        <v>1856</v>
      </c>
      <c r="L28" s="559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>
      <c r="A29" s="137" t="s">
        <v>425</v>
      </c>
      <c r="B29" s="556">
        <v>3.671020021E9</v>
      </c>
      <c r="C29" s="192" t="s">
        <v>1879</v>
      </c>
      <c r="D29" s="556">
        <v>3.61700083E8</v>
      </c>
      <c r="E29" s="557" t="s">
        <v>1901</v>
      </c>
      <c r="F29" s="192" t="s">
        <v>1902</v>
      </c>
      <c r="G29" s="165" t="s">
        <v>1812</v>
      </c>
      <c r="H29" s="556">
        <v>2.0</v>
      </c>
      <c r="I29" s="192" t="s">
        <v>1903</v>
      </c>
      <c r="J29" s="556">
        <v>17022.0</v>
      </c>
      <c r="K29" s="558" t="s">
        <v>1839</v>
      </c>
      <c r="L29" s="559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>
      <c r="A30" s="137" t="s">
        <v>425</v>
      </c>
      <c r="B30" s="556">
        <v>3.671020021E9</v>
      </c>
      <c r="C30" s="192" t="s">
        <v>1879</v>
      </c>
      <c r="D30" s="556">
        <v>3.61700223E8</v>
      </c>
      <c r="E30" s="557" t="s">
        <v>1904</v>
      </c>
      <c r="F30" s="192" t="s">
        <v>1905</v>
      </c>
      <c r="G30" s="165" t="s">
        <v>1812</v>
      </c>
      <c r="H30" s="556">
        <v>2.0</v>
      </c>
      <c r="I30" s="192" t="s">
        <v>1906</v>
      </c>
      <c r="J30" s="556">
        <v>17099.0</v>
      </c>
      <c r="K30" s="558" t="s">
        <v>1839</v>
      </c>
      <c r="L30" s="559" t="s">
        <v>1815</v>
      </c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>
      <c r="A31" s="137" t="s">
        <v>433</v>
      </c>
      <c r="B31" s="556">
        <v>3.671021001E9</v>
      </c>
      <c r="C31" s="192" t="s">
        <v>1255</v>
      </c>
      <c r="D31" s="556">
        <v>3.62720001E8</v>
      </c>
      <c r="E31" s="557" t="s">
        <v>1907</v>
      </c>
      <c r="F31" s="192" t="s">
        <v>1908</v>
      </c>
      <c r="G31" s="165" t="s">
        <v>1812</v>
      </c>
      <c r="H31" s="556">
        <v>2.0</v>
      </c>
      <c r="I31" s="192" t="s">
        <v>1909</v>
      </c>
      <c r="J31" s="556">
        <v>27202.0</v>
      </c>
      <c r="K31" s="558" t="s">
        <v>1846</v>
      </c>
      <c r="L31" s="559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>
      <c r="A32" s="137" t="s">
        <v>433</v>
      </c>
      <c r="B32" s="556">
        <v>3.671021002E9</v>
      </c>
      <c r="C32" s="192" t="s">
        <v>434</v>
      </c>
      <c r="D32" s="556">
        <v>3.62220592E8</v>
      </c>
      <c r="E32" s="557" t="s">
        <v>1910</v>
      </c>
      <c r="F32" s="192" t="s">
        <v>1911</v>
      </c>
      <c r="G32" s="165" t="s">
        <v>1812</v>
      </c>
      <c r="H32" s="556">
        <v>2.0</v>
      </c>
      <c r="I32" s="192" t="s">
        <v>1912</v>
      </c>
      <c r="J32" s="556">
        <v>22291.0</v>
      </c>
      <c r="K32" s="558" t="s">
        <v>1846</v>
      </c>
      <c r="L32" s="559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</row>
    <row r="33">
      <c r="A33" s="137" t="s">
        <v>433</v>
      </c>
      <c r="B33" s="556">
        <v>3.671021002E9</v>
      </c>
      <c r="C33" s="192" t="s">
        <v>434</v>
      </c>
      <c r="D33" s="556">
        <v>3.61810144E8</v>
      </c>
      <c r="E33" s="557" t="s">
        <v>1913</v>
      </c>
      <c r="F33" s="192" t="s">
        <v>1914</v>
      </c>
      <c r="G33" s="165" t="s">
        <v>1812</v>
      </c>
      <c r="H33" s="556">
        <v>2.0</v>
      </c>
      <c r="I33" s="192" t="s">
        <v>1915</v>
      </c>
      <c r="J33" s="556">
        <v>18111.0</v>
      </c>
      <c r="K33" s="558" t="s">
        <v>1846</v>
      </c>
      <c r="L33" s="559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</row>
    <row r="34">
      <c r="A34" s="137" t="s">
        <v>433</v>
      </c>
      <c r="B34" s="556">
        <v>3.671021002E9</v>
      </c>
      <c r="C34" s="192" t="s">
        <v>434</v>
      </c>
      <c r="D34" s="556">
        <v>3.62030002E8</v>
      </c>
      <c r="E34" s="557" t="s">
        <v>1916</v>
      </c>
      <c r="F34" s="192" t="s">
        <v>1917</v>
      </c>
      <c r="G34" s="165" t="s">
        <v>1812</v>
      </c>
      <c r="H34" s="556">
        <v>1.0</v>
      </c>
      <c r="I34" s="192" t="s">
        <v>1918</v>
      </c>
      <c r="J34" s="556">
        <v>20302.0</v>
      </c>
      <c r="K34" s="558" t="s">
        <v>1846</v>
      </c>
      <c r="L34" s="559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</row>
    <row r="35">
      <c r="A35" s="137" t="s">
        <v>433</v>
      </c>
      <c r="B35" s="556">
        <v>3.671021004E9</v>
      </c>
      <c r="C35" s="192" t="s">
        <v>1919</v>
      </c>
      <c r="D35" s="556">
        <v>3.61810145E8</v>
      </c>
      <c r="E35" s="557" t="s">
        <v>1920</v>
      </c>
      <c r="F35" s="192" t="s">
        <v>1921</v>
      </c>
      <c r="G35" s="165" t="s">
        <v>1812</v>
      </c>
      <c r="H35" s="556">
        <v>2.0</v>
      </c>
      <c r="I35" s="192" t="s">
        <v>1922</v>
      </c>
      <c r="J35" s="556">
        <v>18111.0</v>
      </c>
      <c r="K35" s="558" t="s">
        <v>1846</v>
      </c>
      <c r="L35" s="559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</row>
    <row r="36">
      <c r="A36" s="137" t="s">
        <v>433</v>
      </c>
      <c r="B36" s="556">
        <v>3.671021008E9</v>
      </c>
      <c r="C36" s="192" t="s">
        <v>1923</v>
      </c>
      <c r="D36" s="556">
        <v>3.63320006E8</v>
      </c>
      <c r="E36" s="557" t="s">
        <v>1924</v>
      </c>
      <c r="F36" s="192" t="s">
        <v>1925</v>
      </c>
      <c r="G36" s="165" t="s">
        <v>1812</v>
      </c>
      <c r="H36" s="556">
        <v>2.0</v>
      </c>
      <c r="I36" s="192" t="s">
        <v>1926</v>
      </c>
      <c r="J36" s="556">
        <v>33200.0</v>
      </c>
      <c r="K36" s="558" t="s">
        <v>1846</v>
      </c>
      <c r="L36" s="559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>
      <c r="A37" s="137" t="s">
        <v>433</v>
      </c>
      <c r="B37" s="556">
        <v>3.671021008E9</v>
      </c>
      <c r="C37" s="192" t="s">
        <v>1923</v>
      </c>
      <c r="D37" s="556">
        <v>3.63100324E8</v>
      </c>
      <c r="E37" s="557" t="s">
        <v>1927</v>
      </c>
      <c r="F37" s="192" t="s">
        <v>1928</v>
      </c>
      <c r="G37" s="165" t="s">
        <v>1812</v>
      </c>
      <c r="H37" s="556">
        <v>2.0</v>
      </c>
      <c r="I37" s="192" t="s">
        <v>1929</v>
      </c>
      <c r="J37" s="556">
        <v>31001.0</v>
      </c>
      <c r="K37" s="558" t="s">
        <v>1846</v>
      </c>
      <c r="L37" s="559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</row>
    <row r="38">
      <c r="A38" s="137" t="s">
        <v>433</v>
      </c>
      <c r="B38" s="556">
        <v>3.671021008E9</v>
      </c>
      <c r="C38" s="192" t="s">
        <v>1923</v>
      </c>
      <c r="D38" s="556">
        <v>3.61700246E8</v>
      </c>
      <c r="E38" s="557" t="s">
        <v>1930</v>
      </c>
      <c r="F38" s="192" t="s">
        <v>1931</v>
      </c>
      <c r="G38" s="165" t="s">
        <v>1812</v>
      </c>
      <c r="H38" s="556">
        <v>2.0</v>
      </c>
      <c r="I38" s="192" t="s">
        <v>1932</v>
      </c>
      <c r="J38" s="556">
        <v>17022.0</v>
      </c>
      <c r="K38" s="558" t="s">
        <v>1846</v>
      </c>
      <c r="L38" s="559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</row>
    <row r="39">
      <c r="A39" s="137" t="s">
        <v>433</v>
      </c>
      <c r="B39" s="556">
        <v>3.671021008E9</v>
      </c>
      <c r="C39" s="192" t="s">
        <v>1923</v>
      </c>
      <c r="D39" s="556">
        <v>3.63100303E8</v>
      </c>
      <c r="E39" s="557" t="s">
        <v>1933</v>
      </c>
      <c r="F39" s="192" t="s">
        <v>1934</v>
      </c>
      <c r="G39" s="165" t="s">
        <v>1812</v>
      </c>
      <c r="H39" s="556">
        <v>2.0</v>
      </c>
      <c r="I39" s="192" t="s">
        <v>1855</v>
      </c>
      <c r="J39" s="556">
        <v>31001.0</v>
      </c>
      <c r="K39" s="558" t="s">
        <v>1846</v>
      </c>
      <c r="L39" s="559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</row>
    <row r="40">
      <c r="A40" s="137" t="s">
        <v>433</v>
      </c>
      <c r="B40" s="556">
        <v>3.671021008E9</v>
      </c>
      <c r="C40" s="192" t="s">
        <v>1923</v>
      </c>
      <c r="D40" s="556">
        <v>3.62930063E8</v>
      </c>
      <c r="E40" s="557" t="s">
        <v>1935</v>
      </c>
      <c r="F40" s="192" t="s">
        <v>1936</v>
      </c>
      <c r="G40" s="165" t="s">
        <v>1812</v>
      </c>
      <c r="H40" s="556">
        <v>2.0</v>
      </c>
      <c r="I40" s="192" t="s">
        <v>1937</v>
      </c>
      <c r="J40" s="556">
        <v>29300.0</v>
      </c>
      <c r="K40" s="558" t="s">
        <v>1846</v>
      </c>
      <c r="L40" s="559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</row>
    <row r="41">
      <c r="A41" s="137" t="s">
        <v>433</v>
      </c>
      <c r="B41" s="556">
        <v>3.671021008E9</v>
      </c>
      <c r="C41" s="192" t="s">
        <v>1923</v>
      </c>
      <c r="D41" s="556">
        <v>3.62220737E8</v>
      </c>
      <c r="E41" s="557" t="s">
        <v>1938</v>
      </c>
      <c r="F41" s="192" t="s">
        <v>1939</v>
      </c>
      <c r="G41" s="165" t="s">
        <v>1812</v>
      </c>
      <c r="H41" s="556">
        <v>2.0</v>
      </c>
      <c r="I41" s="192" t="s">
        <v>1940</v>
      </c>
      <c r="J41" s="556">
        <v>22220.0</v>
      </c>
      <c r="K41" s="558" t="s">
        <v>1846</v>
      </c>
      <c r="L41" s="559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</row>
    <row r="42">
      <c r="A42" s="137" t="s">
        <v>437</v>
      </c>
      <c r="B42" s="556">
        <v>3.671030004E9</v>
      </c>
      <c r="C42" s="192" t="s">
        <v>1941</v>
      </c>
      <c r="D42" s="556">
        <v>3.62390031E8</v>
      </c>
      <c r="E42" s="557" t="s">
        <v>1942</v>
      </c>
      <c r="F42" s="192" t="s">
        <v>1943</v>
      </c>
      <c r="G42" s="165" t="s">
        <v>1812</v>
      </c>
      <c r="H42" s="556">
        <v>2.0</v>
      </c>
      <c r="I42" s="192" t="s">
        <v>1944</v>
      </c>
      <c r="J42" s="556">
        <v>23959.0</v>
      </c>
      <c r="K42" s="558" t="s">
        <v>1945</v>
      </c>
      <c r="L42" s="559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</row>
    <row r="43">
      <c r="A43" s="137" t="s">
        <v>437</v>
      </c>
      <c r="B43" s="556">
        <v>3.671030004E9</v>
      </c>
      <c r="C43" s="192" t="s">
        <v>1941</v>
      </c>
      <c r="D43" s="556">
        <v>3.62510076E8</v>
      </c>
      <c r="E43" s="557" t="s">
        <v>1946</v>
      </c>
      <c r="F43" s="192" t="s">
        <v>1947</v>
      </c>
      <c r="G43" s="165" t="s">
        <v>1812</v>
      </c>
      <c r="H43" s="556">
        <v>2.0</v>
      </c>
      <c r="I43" s="192" t="s">
        <v>1948</v>
      </c>
      <c r="J43" s="556">
        <v>25112.0</v>
      </c>
      <c r="K43" s="558" t="s">
        <v>1945</v>
      </c>
      <c r="L43" s="559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</row>
    <row r="44">
      <c r="A44" s="137" t="s">
        <v>437</v>
      </c>
      <c r="B44" s="556">
        <v>3.671030016E9</v>
      </c>
      <c r="C44" s="192" t="s">
        <v>1949</v>
      </c>
      <c r="D44" s="556">
        <v>3.61520337E8</v>
      </c>
      <c r="E44" s="557" t="s">
        <v>1950</v>
      </c>
      <c r="F44" s="192" t="s">
        <v>1951</v>
      </c>
      <c r="G44" s="165" t="s">
        <v>1812</v>
      </c>
      <c r="H44" s="556">
        <v>2.0</v>
      </c>
      <c r="I44" s="192" t="s">
        <v>1952</v>
      </c>
      <c r="J44" s="556">
        <v>15201.0</v>
      </c>
      <c r="K44" s="558" t="s">
        <v>1945</v>
      </c>
      <c r="L44" s="559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</row>
    <row r="45">
      <c r="A45" s="137" t="s">
        <v>437</v>
      </c>
      <c r="B45" s="556">
        <v>3.671030016E9</v>
      </c>
      <c r="C45" s="192" t="s">
        <v>1949</v>
      </c>
      <c r="D45" s="556">
        <v>3.61810173E8</v>
      </c>
      <c r="E45" s="557" t="s">
        <v>1953</v>
      </c>
      <c r="F45" s="192" t="s">
        <v>1954</v>
      </c>
      <c r="G45" s="165" t="s">
        <v>1812</v>
      </c>
      <c r="H45" s="556">
        <v>2.0</v>
      </c>
      <c r="I45" s="192" t="s">
        <v>1922</v>
      </c>
      <c r="J45" s="556">
        <v>18111.0</v>
      </c>
      <c r="K45" s="558" t="s">
        <v>1945</v>
      </c>
      <c r="L45" s="559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</row>
    <row r="46">
      <c r="A46" s="560" t="s">
        <v>443</v>
      </c>
      <c r="B46" s="561">
        <v>3.671031002E9</v>
      </c>
      <c r="C46" s="557" t="s">
        <v>1955</v>
      </c>
      <c r="D46" s="561">
        <v>3.62220027E8</v>
      </c>
      <c r="E46" s="557" t="s">
        <v>1956</v>
      </c>
      <c r="F46" s="557" t="s">
        <v>1957</v>
      </c>
      <c r="G46" s="165" t="s">
        <v>1812</v>
      </c>
      <c r="H46" s="561">
        <v>2.0</v>
      </c>
      <c r="I46" s="557" t="s">
        <v>1958</v>
      </c>
      <c r="J46" s="561">
        <v>22299.0</v>
      </c>
      <c r="K46" s="558" t="s">
        <v>1959</v>
      </c>
      <c r="L46" s="562" t="s">
        <v>1960</v>
      </c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</row>
    <row r="47">
      <c r="A47" s="137" t="s">
        <v>443</v>
      </c>
      <c r="B47" s="556">
        <v>3.671031002E9</v>
      </c>
      <c r="C47" s="192" t="s">
        <v>1955</v>
      </c>
      <c r="D47" s="556">
        <v>3.61620019E8</v>
      </c>
      <c r="E47" s="557" t="s">
        <v>1961</v>
      </c>
      <c r="F47" s="192" t="s">
        <v>1962</v>
      </c>
      <c r="G47" s="165" t="s">
        <v>1812</v>
      </c>
      <c r="H47" s="556">
        <v>1.0</v>
      </c>
      <c r="I47" s="192" t="s">
        <v>1963</v>
      </c>
      <c r="J47" s="556">
        <v>16212.0</v>
      </c>
      <c r="K47" s="558" t="s">
        <v>1959</v>
      </c>
      <c r="L47" s="559" t="s">
        <v>1960</v>
      </c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</row>
    <row r="48">
      <c r="A48" s="137" t="s">
        <v>443</v>
      </c>
      <c r="B48" s="556">
        <v>3.671031003E9</v>
      </c>
      <c r="C48" s="192" t="s">
        <v>1964</v>
      </c>
      <c r="D48" s="556">
        <v>3.6221013E8</v>
      </c>
      <c r="E48" s="557" t="s">
        <v>1965</v>
      </c>
      <c r="F48" s="192" t="s">
        <v>1966</v>
      </c>
      <c r="G48" s="165" t="s">
        <v>1812</v>
      </c>
      <c r="H48" s="556">
        <v>2.0</v>
      </c>
      <c r="I48" s="192" t="s">
        <v>1967</v>
      </c>
      <c r="J48" s="556">
        <v>18120.0</v>
      </c>
      <c r="K48" s="558" t="s">
        <v>1968</v>
      </c>
      <c r="L48" s="559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</row>
    <row r="49">
      <c r="A49" s="137" t="s">
        <v>443</v>
      </c>
      <c r="B49" s="556">
        <v>3.671031003E9</v>
      </c>
      <c r="C49" s="192" t="s">
        <v>1964</v>
      </c>
      <c r="D49" s="556">
        <v>3.62010033E8</v>
      </c>
      <c r="E49" s="557" t="s">
        <v>1969</v>
      </c>
      <c r="F49" s="192" t="s">
        <v>1970</v>
      </c>
      <c r="G49" s="165" t="s">
        <v>1812</v>
      </c>
      <c r="H49" s="556">
        <v>2.0</v>
      </c>
      <c r="I49" s="192" t="s">
        <v>1971</v>
      </c>
      <c r="J49" s="556">
        <v>20119.0</v>
      </c>
      <c r="K49" s="558" t="s">
        <v>1968</v>
      </c>
      <c r="L49" s="559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</row>
    <row r="50">
      <c r="A50" s="137" t="s">
        <v>443</v>
      </c>
      <c r="B50" s="556">
        <v>3.671031003E9</v>
      </c>
      <c r="C50" s="192" t="s">
        <v>1964</v>
      </c>
      <c r="D50" s="556">
        <v>3.61070258E8</v>
      </c>
      <c r="E50" s="557" t="s">
        <v>1972</v>
      </c>
      <c r="F50" s="192" t="s">
        <v>1973</v>
      </c>
      <c r="G50" s="165" t="s">
        <v>1812</v>
      </c>
      <c r="H50" s="556">
        <v>2.0</v>
      </c>
      <c r="I50" s="192" t="s">
        <v>1974</v>
      </c>
      <c r="J50" s="556">
        <v>10721.0</v>
      </c>
      <c r="K50" s="558" t="s">
        <v>1968</v>
      </c>
      <c r="L50" s="559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</row>
    <row r="51">
      <c r="A51" s="137" t="s">
        <v>443</v>
      </c>
      <c r="B51" s="556">
        <v>3.671031003E9</v>
      </c>
      <c r="C51" s="192" t="s">
        <v>1964</v>
      </c>
      <c r="D51" s="556">
        <v>3.62010172E8</v>
      </c>
      <c r="E51" s="557" t="s">
        <v>1975</v>
      </c>
      <c r="F51" s="192" t="s">
        <v>1976</v>
      </c>
      <c r="G51" s="165" t="s">
        <v>1812</v>
      </c>
      <c r="H51" s="556">
        <v>2.0</v>
      </c>
      <c r="I51" s="192" t="s">
        <v>1977</v>
      </c>
      <c r="J51" s="556">
        <v>20122.0</v>
      </c>
      <c r="K51" s="558" t="s">
        <v>1968</v>
      </c>
      <c r="L51" s="559" t="s">
        <v>1978</v>
      </c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</row>
    <row r="52">
      <c r="A52" s="137" t="s">
        <v>443</v>
      </c>
      <c r="B52" s="556">
        <v>3.671031003E9</v>
      </c>
      <c r="C52" s="192" t="s">
        <v>1964</v>
      </c>
      <c r="D52" s="556">
        <v>3.61810053E8</v>
      </c>
      <c r="E52" s="557" t="s">
        <v>1979</v>
      </c>
      <c r="F52" s="192" t="s">
        <v>1980</v>
      </c>
      <c r="G52" s="165" t="s">
        <v>1812</v>
      </c>
      <c r="H52" s="556">
        <v>2.0</v>
      </c>
      <c r="I52" s="192" t="s">
        <v>1922</v>
      </c>
      <c r="J52" s="556">
        <v>18111.0</v>
      </c>
      <c r="K52" s="558" t="s">
        <v>1968</v>
      </c>
      <c r="L52" s="559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</row>
    <row r="53">
      <c r="A53" s="137" t="s">
        <v>443</v>
      </c>
      <c r="B53" s="556">
        <v>3.671031003E9</v>
      </c>
      <c r="C53" s="192" t="s">
        <v>1964</v>
      </c>
      <c r="D53" s="556">
        <v>3.62220031E8</v>
      </c>
      <c r="E53" s="557" t="s">
        <v>1981</v>
      </c>
      <c r="F53" s="192" t="s">
        <v>1982</v>
      </c>
      <c r="G53" s="165" t="s">
        <v>1812</v>
      </c>
      <c r="H53" s="556">
        <v>2.0</v>
      </c>
      <c r="I53" s="192" t="s">
        <v>1983</v>
      </c>
      <c r="J53" s="556">
        <v>22220.0</v>
      </c>
      <c r="K53" s="558" t="s">
        <v>1968</v>
      </c>
      <c r="L53" s="559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</row>
    <row r="54">
      <c r="A54" s="137" t="s">
        <v>443</v>
      </c>
      <c r="B54" s="556">
        <v>3.671031003E9</v>
      </c>
      <c r="C54" s="192" t="s">
        <v>1964</v>
      </c>
      <c r="D54" s="556">
        <v>3.6170002E8</v>
      </c>
      <c r="E54" s="557" t="s">
        <v>1984</v>
      </c>
      <c r="F54" s="192" t="s">
        <v>1985</v>
      </c>
      <c r="G54" s="165" t="s">
        <v>1812</v>
      </c>
      <c r="H54" s="556">
        <v>2.0</v>
      </c>
      <c r="I54" s="192" t="s">
        <v>1986</v>
      </c>
      <c r="J54" s="556">
        <v>17021.0</v>
      </c>
      <c r="K54" s="558" t="s">
        <v>1968</v>
      </c>
      <c r="L54" s="559" t="s">
        <v>1978</v>
      </c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</row>
    <row r="55">
      <c r="A55" s="137" t="s">
        <v>443</v>
      </c>
      <c r="B55" s="556">
        <v>3.671031003E9</v>
      </c>
      <c r="C55" s="192" t="s">
        <v>1964</v>
      </c>
      <c r="D55" s="556">
        <v>3.62020047E8</v>
      </c>
      <c r="E55" s="557" t="s">
        <v>1987</v>
      </c>
      <c r="F55" s="192" t="s">
        <v>1988</v>
      </c>
      <c r="G55" s="165" t="s">
        <v>1812</v>
      </c>
      <c r="H55" s="556">
        <v>2.0</v>
      </c>
      <c r="I55" s="192" t="s">
        <v>1989</v>
      </c>
      <c r="J55" s="556">
        <v>20232.0</v>
      </c>
      <c r="K55" s="558" t="s">
        <v>1968</v>
      </c>
      <c r="L55" s="559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</row>
    <row r="56">
      <c r="A56" s="137" t="s">
        <v>443</v>
      </c>
      <c r="B56" s="556">
        <v>3.671031004E9</v>
      </c>
      <c r="C56" s="192" t="s">
        <v>443</v>
      </c>
      <c r="D56" s="556">
        <v>3.62810023E8</v>
      </c>
      <c r="E56" s="557" t="s">
        <v>1990</v>
      </c>
      <c r="F56" s="192" t="s">
        <v>1991</v>
      </c>
      <c r="G56" s="165" t="s">
        <v>1812</v>
      </c>
      <c r="H56" s="556">
        <v>2.0</v>
      </c>
      <c r="I56" s="192" t="s">
        <v>1992</v>
      </c>
      <c r="J56" s="556">
        <v>28193.0</v>
      </c>
      <c r="K56" s="558" t="s">
        <v>1993</v>
      </c>
      <c r="L56" s="559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</row>
    <row r="57">
      <c r="A57" s="137" t="s">
        <v>443</v>
      </c>
      <c r="B57" s="556">
        <v>3.671031004E9</v>
      </c>
      <c r="C57" s="192" t="s">
        <v>443</v>
      </c>
      <c r="D57" s="556">
        <v>3.63100277E8</v>
      </c>
      <c r="E57" s="557" t="s">
        <v>1994</v>
      </c>
      <c r="F57" s="192" t="s">
        <v>1995</v>
      </c>
      <c r="G57" s="165" t="s">
        <v>1812</v>
      </c>
      <c r="H57" s="556">
        <v>2.0</v>
      </c>
      <c r="I57" s="192" t="s">
        <v>1996</v>
      </c>
      <c r="J57" s="556">
        <v>31001.0</v>
      </c>
      <c r="K57" s="558" t="s">
        <v>1993</v>
      </c>
      <c r="L57" s="559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</row>
    <row r="58">
      <c r="A58" s="137" t="s">
        <v>443</v>
      </c>
      <c r="B58" s="556">
        <v>3.671031004E9</v>
      </c>
      <c r="C58" s="192" t="s">
        <v>443</v>
      </c>
      <c r="D58" s="556">
        <v>3.62810031E8</v>
      </c>
      <c r="E58" s="557" t="s">
        <v>1997</v>
      </c>
      <c r="F58" s="192" t="s">
        <v>1998</v>
      </c>
      <c r="G58" s="165" t="s">
        <v>1812</v>
      </c>
      <c r="H58" s="556">
        <v>2.0</v>
      </c>
      <c r="I58" s="192" t="s">
        <v>1999</v>
      </c>
      <c r="J58" s="556">
        <v>28113.0</v>
      </c>
      <c r="K58" s="558" t="s">
        <v>1993</v>
      </c>
      <c r="L58" s="559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</row>
    <row r="59">
      <c r="A59" s="137" t="s">
        <v>443</v>
      </c>
      <c r="B59" s="556">
        <v>3.671031005E9</v>
      </c>
      <c r="C59" s="192" t="s">
        <v>1266</v>
      </c>
      <c r="D59" s="556">
        <v>3.62750049E8</v>
      </c>
      <c r="E59" s="557" t="s">
        <v>2000</v>
      </c>
      <c r="F59" s="192" t="s">
        <v>2001</v>
      </c>
      <c r="G59" s="165" t="s">
        <v>1812</v>
      </c>
      <c r="H59" s="556">
        <v>2.0</v>
      </c>
      <c r="I59" s="192" t="s">
        <v>2002</v>
      </c>
      <c r="J59" s="556">
        <v>27510.0</v>
      </c>
      <c r="K59" s="558" t="s">
        <v>2003</v>
      </c>
      <c r="L59" s="559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</row>
    <row r="60">
      <c r="A60" s="137" t="s">
        <v>443</v>
      </c>
      <c r="B60" s="556">
        <v>3.671031006E9</v>
      </c>
      <c r="C60" s="192" t="s">
        <v>2004</v>
      </c>
      <c r="D60" s="556">
        <v>3.63310062E8</v>
      </c>
      <c r="E60" s="557" t="s">
        <v>2005</v>
      </c>
      <c r="F60" s="192" t="s">
        <v>2006</v>
      </c>
      <c r="G60" s="165" t="s">
        <v>1812</v>
      </c>
      <c r="H60" s="556">
        <v>2.0</v>
      </c>
      <c r="I60" s="192" t="s">
        <v>2007</v>
      </c>
      <c r="J60" s="556">
        <v>33122.0</v>
      </c>
      <c r="K60" s="558" t="s">
        <v>2003</v>
      </c>
      <c r="L60" s="559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</row>
    <row r="61">
      <c r="A61" s="137" t="s">
        <v>443</v>
      </c>
      <c r="B61" s="556">
        <v>3.671031007E9</v>
      </c>
      <c r="C61" s="192" t="s">
        <v>2008</v>
      </c>
      <c r="D61" s="556">
        <v>3.61700058E8</v>
      </c>
      <c r="E61" s="557" t="s">
        <v>2009</v>
      </c>
      <c r="F61" s="192" t="s">
        <v>2010</v>
      </c>
      <c r="G61" s="165" t="s">
        <v>1812</v>
      </c>
      <c r="H61" s="556">
        <v>1.0</v>
      </c>
      <c r="I61" s="192" t="s">
        <v>2011</v>
      </c>
      <c r="J61" s="556">
        <v>17012.0</v>
      </c>
      <c r="K61" s="558" t="s">
        <v>1993</v>
      </c>
      <c r="L61" s="559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</row>
    <row r="62">
      <c r="A62" s="137" t="s">
        <v>443</v>
      </c>
      <c r="B62" s="556">
        <v>3.671031007E9</v>
      </c>
      <c r="C62" s="192" t="s">
        <v>2008</v>
      </c>
      <c r="D62" s="556">
        <v>3.62590366E8</v>
      </c>
      <c r="E62" s="557" t="s">
        <v>2012</v>
      </c>
      <c r="F62" s="192" t="s">
        <v>2013</v>
      </c>
      <c r="G62" s="165" t="s">
        <v>1812</v>
      </c>
      <c r="H62" s="556">
        <v>2.0</v>
      </c>
      <c r="I62" s="192" t="s">
        <v>2014</v>
      </c>
      <c r="J62" s="556">
        <v>25920.0</v>
      </c>
      <c r="K62" s="558" t="s">
        <v>1993</v>
      </c>
      <c r="L62" s="559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</row>
    <row r="63">
      <c r="A63" s="137" t="s">
        <v>443</v>
      </c>
      <c r="B63" s="556">
        <v>3.671031007E9</v>
      </c>
      <c r="C63" s="192" t="s">
        <v>2008</v>
      </c>
      <c r="D63" s="556">
        <v>3.61070023E8</v>
      </c>
      <c r="E63" s="557" t="s">
        <v>2015</v>
      </c>
      <c r="F63" s="192" t="s">
        <v>2016</v>
      </c>
      <c r="G63" s="165" t="s">
        <v>1812</v>
      </c>
      <c r="H63" s="556">
        <v>2.0</v>
      </c>
      <c r="I63" s="192" t="s">
        <v>2017</v>
      </c>
      <c r="J63" s="556">
        <v>10710.0</v>
      </c>
      <c r="K63" s="558" t="s">
        <v>2003</v>
      </c>
      <c r="L63" s="559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</row>
    <row r="64">
      <c r="A64" s="137" t="s">
        <v>443</v>
      </c>
      <c r="B64" s="556">
        <v>3.671031008E9</v>
      </c>
      <c r="C64" s="192" t="s">
        <v>444</v>
      </c>
      <c r="D64" s="556">
        <v>3.63100007E8</v>
      </c>
      <c r="E64" s="557" t="s">
        <v>2018</v>
      </c>
      <c r="F64" s="192" t="s">
        <v>2019</v>
      </c>
      <c r="G64" s="165" t="s">
        <v>1812</v>
      </c>
      <c r="H64" s="556">
        <v>1.0</v>
      </c>
      <c r="I64" s="192" t="s">
        <v>2020</v>
      </c>
      <c r="J64" s="556">
        <v>31001.0</v>
      </c>
      <c r="K64" s="558" t="s">
        <v>2003</v>
      </c>
      <c r="L64" s="559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</row>
    <row r="65">
      <c r="A65" s="137" t="s">
        <v>443</v>
      </c>
      <c r="B65" s="556">
        <v>3.671031009E9</v>
      </c>
      <c r="C65" s="192" t="s">
        <v>2021</v>
      </c>
      <c r="D65" s="556">
        <v>3.61700204E8</v>
      </c>
      <c r="E65" s="557" t="s">
        <v>2022</v>
      </c>
      <c r="F65" s="192" t="s">
        <v>2023</v>
      </c>
      <c r="G65" s="165" t="s">
        <v>1812</v>
      </c>
      <c r="H65" s="556">
        <v>2.0</v>
      </c>
      <c r="I65" s="192" t="s">
        <v>2024</v>
      </c>
      <c r="J65" s="556">
        <v>25934.0</v>
      </c>
      <c r="K65" s="558" t="s">
        <v>2003</v>
      </c>
      <c r="L65" s="559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</row>
    <row r="66">
      <c r="A66" s="137" t="s">
        <v>443</v>
      </c>
      <c r="B66" s="556">
        <v>3.671031011E9</v>
      </c>
      <c r="C66" s="192" t="s">
        <v>2025</v>
      </c>
      <c r="D66" s="556">
        <v>3.61520002E8</v>
      </c>
      <c r="E66" s="557" t="s">
        <v>2026</v>
      </c>
      <c r="F66" s="192" t="s">
        <v>2027</v>
      </c>
      <c r="G66" s="165" t="s">
        <v>1812</v>
      </c>
      <c r="H66" s="556">
        <v>1.0</v>
      </c>
      <c r="I66" s="192" t="s">
        <v>2028</v>
      </c>
      <c r="J66" s="556">
        <v>15202.0</v>
      </c>
      <c r="K66" s="558" t="s">
        <v>2003</v>
      </c>
      <c r="L66" s="559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</row>
    <row r="67">
      <c r="A67" s="137" t="s">
        <v>443</v>
      </c>
      <c r="B67" s="556">
        <v>3.671031011E9</v>
      </c>
      <c r="C67" s="192" t="s">
        <v>2025</v>
      </c>
      <c r="D67" s="556">
        <v>3.62730055E8</v>
      </c>
      <c r="E67" s="557" t="s">
        <v>2029</v>
      </c>
      <c r="F67" s="192" t="s">
        <v>2030</v>
      </c>
      <c r="G67" s="165" t="s">
        <v>1812</v>
      </c>
      <c r="H67" s="556">
        <v>2.0</v>
      </c>
      <c r="I67" s="192" t="s">
        <v>2031</v>
      </c>
      <c r="J67" s="556">
        <v>22291.0</v>
      </c>
      <c r="K67" s="558" t="s">
        <v>2003</v>
      </c>
      <c r="L67" s="559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</row>
    <row r="68">
      <c r="A68" s="137" t="s">
        <v>443</v>
      </c>
      <c r="B68" s="556">
        <v>3.671031012E9</v>
      </c>
      <c r="C68" s="192" t="s">
        <v>1270</v>
      </c>
      <c r="D68" s="556">
        <v>3.62020214E8</v>
      </c>
      <c r="E68" s="557" t="s">
        <v>2032</v>
      </c>
      <c r="F68" s="192" t="s">
        <v>2033</v>
      </c>
      <c r="G68" s="165" t="s">
        <v>1812</v>
      </c>
      <c r="H68" s="556">
        <v>2.0</v>
      </c>
      <c r="I68" s="192" t="s">
        <v>2034</v>
      </c>
      <c r="J68" s="556">
        <v>20231.0</v>
      </c>
      <c r="K68" s="558" t="s">
        <v>2003</v>
      </c>
      <c r="L68" s="559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</row>
    <row r="69">
      <c r="A69" s="137" t="s">
        <v>443</v>
      </c>
      <c r="B69" s="556">
        <v>3.671031013E9</v>
      </c>
      <c r="C69" s="192" t="s">
        <v>2035</v>
      </c>
      <c r="D69" s="556">
        <v>3.6131002E8</v>
      </c>
      <c r="E69" s="557" t="s">
        <v>2036</v>
      </c>
      <c r="F69" s="192" t="s">
        <v>2037</v>
      </c>
      <c r="G69" s="165" t="s">
        <v>1812</v>
      </c>
      <c r="H69" s="556">
        <v>1.0</v>
      </c>
      <c r="I69" s="192" t="s">
        <v>2038</v>
      </c>
      <c r="J69" s="556">
        <v>20301.0</v>
      </c>
      <c r="K69" s="558" t="s">
        <v>1959</v>
      </c>
      <c r="L69" s="559" t="s">
        <v>1960</v>
      </c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</row>
    <row r="70">
      <c r="A70" s="137" t="s">
        <v>443</v>
      </c>
      <c r="B70" s="556">
        <v>3.671031013E9</v>
      </c>
      <c r="C70" s="192" t="s">
        <v>2035</v>
      </c>
      <c r="D70" s="556">
        <v>3.62730051E8</v>
      </c>
      <c r="E70" s="557" t="s">
        <v>2039</v>
      </c>
      <c r="F70" s="192" t="s">
        <v>2040</v>
      </c>
      <c r="G70" s="165" t="s">
        <v>1812</v>
      </c>
      <c r="H70" s="556">
        <v>2.0</v>
      </c>
      <c r="I70" s="192" t="s">
        <v>2041</v>
      </c>
      <c r="J70" s="556">
        <v>27310.0</v>
      </c>
      <c r="K70" s="558" t="s">
        <v>1959</v>
      </c>
      <c r="L70" s="559" t="s">
        <v>1960</v>
      </c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</row>
    <row r="71">
      <c r="A71" s="137" t="s">
        <v>443</v>
      </c>
      <c r="B71" s="556">
        <v>3.671031013E9</v>
      </c>
      <c r="C71" s="192" t="s">
        <v>2035</v>
      </c>
      <c r="D71" s="556">
        <v>3.63090004E8</v>
      </c>
      <c r="E71" s="557" t="s">
        <v>2042</v>
      </c>
      <c r="F71" s="192" t="s">
        <v>2043</v>
      </c>
      <c r="G71" s="165" t="s">
        <v>1812</v>
      </c>
      <c r="H71" s="556">
        <v>2.0</v>
      </c>
      <c r="I71" s="192" t="s">
        <v>2044</v>
      </c>
      <c r="J71" s="556">
        <v>25952.0</v>
      </c>
      <c r="K71" s="558" t="s">
        <v>1959</v>
      </c>
      <c r="L71" s="559" t="s">
        <v>1960</v>
      </c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</row>
    <row r="72">
      <c r="A72" s="137" t="s">
        <v>443</v>
      </c>
      <c r="B72" s="556">
        <v>3.671031013E9</v>
      </c>
      <c r="C72" s="192" t="s">
        <v>2035</v>
      </c>
      <c r="D72" s="556">
        <v>3.61520103E8</v>
      </c>
      <c r="E72" s="557" t="s">
        <v>2045</v>
      </c>
      <c r="F72" s="192" t="s">
        <v>2046</v>
      </c>
      <c r="G72" s="165" t="s">
        <v>1812</v>
      </c>
      <c r="H72" s="556">
        <v>2.0</v>
      </c>
      <c r="I72" s="192" t="s">
        <v>2047</v>
      </c>
      <c r="J72" s="556">
        <v>15201.0</v>
      </c>
      <c r="K72" s="558" t="s">
        <v>2003</v>
      </c>
      <c r="L72" s="559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</row>
    <row r="73">
      <c r="A73" s="137" t="s">
        <v>443</v>
      </c>
      <c r="B73" s="556">
        <v>3.671031015E9</v>
      </c>
      <c r="C73" s="192" t="s">
        <v>2048</v>
      </c>
      <c r="D73" s="556">
        <v>3.6210005E8</v>
      </c>
      <c r="E73" s="557" t="s">
        <v>2049</v>
      </c>
      <c r="F73" s="192" t="s">
        <v>2050</v>
      </c>
      <c r="G73" s="165" t="s">
        <v>1812</v>
      </c>
      <c r="H73" s="556">
        <v>2.0</v>
      </c>
      <c r="I73" s="192" t="s">
        <v>2051</v>
      </c>
      <c r="J73" s="556">
        <v>21011.0</v>
      </c>
      <c r="K73" s="558" t="s">
        <v>1959</v>
      </c>
      <c r="L73" s="559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</row>
    <row r="74">
      <c r="A74" s="137" t="s">
        <v>443</v>
      </c>
      <c r="B74" s="556">
        <v>3.671031015E9</v>
      </c>
      <c r="C74" s="192" t="s">
        <v>2048</v>
      </c>
      <c r="D74" s="556">
        <v>3.62010006E8</v>
      </c>
      <c r="E74" s="557" t="s">
        <v>2052</v>
      </c>
      <c r="F74" s="192" t="s">
        <v>2053</v>
      </c>
      <c r="G74" s="165" t="s">
        <v>1812</v>
      </c>
      <c r="H74" s="556">
        <v>2.0</v>
      </c>
      <c r="I74" s="192" t="s">
        <v>2054</v>
      </c>
      <c r="J74" s="556">
        <v>20131.0</v>
      </c>
      <c r="K74" s="558" t="s">
        <v>1959</v>
      </c>
      <c r="L74" s="559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</row>
    <row r="75">
      <c r="A75" s="137" t="s">
        <v>443</v>
      </c>
      <c r="B75" s="556">
        <v>3.671031015E9</v>
      </c>
      <c r="C75" s="192" t="s">
        <v>2048</v>
      </c>
      <c r="D75" s="556">
        <v>3.62590371E8</v>
      </c>
      <c r="E75" s="557" t="s">
        <v>2055</v>
      </c>
      <c r="F75" s="192" t="s">
        <v>2056</v>
      </c>
      <c r="G75" s="165" t="s">
        <v>1812</v>
      </c>
      <c r="H75" s="556">
        <v>2.0</v>
      </c>
      <c r="I75" s="192" t="s">
        <v>2057</v>
      </c>
      <c r="J75" s="556">
        <v>25952.0</v>
      </c>
      <c r="K75" s="558" t="s">
        <v>1959</v>
      </c>
      <c r="L75" s="559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</row>
    <row r="76">
      <c r="A76" s="137" t="s">
        <v>443</v>
      </c>
      <c r="B76" s="556">
        <v>3.671031015E9</v>
      </c>
      <c r="C76" s="192" t="s">
        <v>2048</v>
      </c>
      <c r="D76" s="556">
        <v>3.61100036E8</v>
      </c>
      <c r="E76" s="557" t="s">
        <v>2058</v>
      </c>
      <c r="F76" s="192" t="s">
        <v>2059</v>
      </c>
      <c r="G76" s="165" t="s">
        <v>1812</v>
      </c>
      <c r="H76" s="556">
        <v>2.0</v>
      </c>
      <c r="I76" s="192" t="s">
        <v>2060</v>
      </c>
      <c r="J76" s="556">
        <v>11051.0</v>
      </c>
      <c r="K76" s="558" t="s">
        <v>1959</v>
      </c>
      <c r="L76" s="559" t="s">
        <v>1960</v>
      </c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</row>
    <row r="77">
      <c r="A77" s="137" t="s">
        <v>443</v>
      </c>
      <c r="B77" s="556">
        <v>3.671031016E9</v>
      </c>
      <c r="C77" s="192" t="s">
        <v>2061</v>
      </c>
      <c r="D77" s="556">
        <v>3.62310002E8</v>
      </c>
      <c r="E77" s="557" t="s">
        <v>2062</v>
      </c>
      <c r="F77" s="192" t="s">
        <v>2063</v>
      </c>
      <c r="G77" s="165" t="s">
        <v>1812</v>
      </c>
      <c r="H77" s="556">
        <v>2.0</v>
      </c>
      <c r="I77" s="192" t="s">
        <v>1865</v>
      </c>
      <c r="J77" s="556">
        <v>23121.0</v>
      </c>
      <c r="K77" s="558" t="s">
        <v>1993</v>
      </c>
      <c r="L77" s="559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</row>
    <row r="78">
      <c r="A78" s="137" t="s">
        <v>443</v>
      </c>
      <c r="B78" s="556">
        <v>3.671031016E9</v>
      </c>
      <c r="C78" s="192" t="s">
        <v>2061</v>
      </c>
      <c r="D78" s="556">
        <v>3.63090038E8</v>
      </c>
      <c r="E78" s="557" t="s">
        <v>2064</v>
      </c>
      <c r="F78" s="192" t="s">
        <v>2065</v>
      </c>
      <c r="G78" s="165" t="s">
        <v>1812</v>
      </c>
      <c r="H78" s="556">
        <v>2.0</v>
      </c>
      <c r="I78" s="192" t="s">
        <v>2066</v>
      </c>
      <c r="J78" s="556">
        <v>30921.0</v>
      </c>
      <c r="K78" s="558" t="s">
        <v>1993</v>
      </c>
      <c r="L78" s="559" t="s">
        <v>2067</v>
      </c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</row>
    <row r="79">
      <c r="A79" s="137" t="s">
        <v>443</v>
      </c>
      <c r="B79" s="556">
        <v>3.671031016E9</v>
      </c>
      <c r="C79" s="192" t="s">
        <v>2061</v>
      </c>
      <c r="D79" s="556">
        <v>3.61520311E8</v>
      </c>
      <c r="E79" s="557" t="s">
        <v>2068</v>
      </c>
      <c r="F79" s="192" t="s">
        <v>2069</v>
      </c>
      <c r="G79" s="165" t="s">
        <v>1812</v>
      </c>
      <c r="H79" s="556">
        <v>2.0</v>
      </c>
      <c r="I79" s="192" t="s">
        <v>2070</v>
      </c>
      <c r="J79" s="556">
        <v>15201.0</v>
      </c>
      <c r="K79" s="558" t="s">
        <v>1993</v>
      </c>
      <c r="L79" s="559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</row>
    <row r="80">
      <c r="A80" s="137" t="s">
        <v>443</v>
      </c>
      <c r="B80" s="556">
        <v>3.671031016E9</v>
      </c>
      <c r="C80" s="192" t="s">
        <v>2061</v>
      </c>
      <c r="D80" s="556">
        <v>3.62020308E8</v>
      </c>
      <c r="E80" s="557" t="s">
        <v>2071</v>
      </c>
      <c r="F80" s="192" t="s">
        <v>2072</v>
      </c>
      <c r="G80" s="165" t="s">
        <v>1812</v>
      </c>
      <c r="H80" s="556">
        <v>2.0</v>
      </c>
      <c r="I80" s="192" t="s">
        <v>2073</v>
      </c>
      <c r="J80" s="556">
        <v>20231.0</v>
      </c>
      <c r="K80" s="558" t="s">
        <v>1993</v>
      </c>
      <c r="L80" s="559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</row>
    <row r="81">
      <c r="A81" s="137" t="s">
        <v>443</v>
      </c>
      <c r="B81" s="556">
        <v>3.671031016E9</v>
      </c>
      <c r="C81" s="192" t="s">
        <v>2061</v>
      </c>
      <c r="D81" s="556">
        <v>3.6310025E8</v>
      </c>
      <c r="E81" s="557" t="s">
        <v>2074</v>
      </c>
      <c r="F81" s="192" t="s">
        <v>2075</v>
      </c>
      <c r="G81" s="165" t="s">
        <v>1812</v>
      </c>
      <c r="H81" s="556">
        <v>2.0</v>
      </c>
      <c r="I81" s="192" t="s">
        <v>2076</v>
      </c>
      <c r="J81" s="556">
        <v>31009.0</v>
      </c>
      <c r="K81" s="558" t="s">
        <v>1993</v>
      </c>
      <c r="L81" s="559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</row>
    <row r="82">
      <c r="A82" s="137" t="s">
        <v>1272</v>
      </c>
      <c r="B82" s="556">
        <v>3.671040001E9</v>
      </c>
      <c r="C82" s="192" t="s">
        <v>2077</v>
      </c>
      <c r="D82" s="556">
        <v>3.63100321E8</v>
      </c>
      <c r="E82" s="557" t="s">
        <v>2078</v>
      </c>
      <c r="F82" s="192" t="s">
        <v>2079</v>
      </c>
      <c r="G82" s="165" t="s">
        <v>1812</v>
      </c>
      <c r="H82" s="556">
        <v>1.0</v>
      </c>
      <c r="I82" s="192" t="s">
        <v>2080</v>
      </c>
      <c r="J82" s="556">
        <v>31001.0</v>
      </c>
      <c r="K82" s="558" t="s">
        <v>2081</v>
      </c>
      <c r="L82" s="559" t="s">
        <v>2082</v>
      </c>
      <c r="M82" s="526">
        <v>0.0</v>
      </c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</row>
    <row r="83">
      <c r="A83" s="137" t="s">
        <v>1272</v>
      </c>
      <c r="B83" s="556">
        <v>3.671040001E9</v>
      </c>
      <c r="C83" s="192" t="s">
        <v>2077</v>
      </c>
      <c r="D83" s="556">
        <v>3.62720012E8</v>
      </c>
      <c r="E83" s="557" t="s">
        <v>2083</v>
      </c>
      <c r="F83" s="192" t="s">
        <v>2084</v>
      </c>
      <c r="G83" s="165" t="s">
        <v>1812</v>
      </c>
      <c r="H83" s="556">
        <v>2.0</v>
      </c>
      <c r="I83" s="192" t="s">
        <v>2085</v>
      </c>
      <c r="J83" s="556">
        <v>27201.0</v>
      </c>
      <c r="K83" s="558" t="s">
        <v>2086</v>
      </c>
      <c r="L83" s="559" t="s">
        <v>2082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</row>
    <row r="84">
      <c r="A84" s="137" t="s">
        <v>1272</v>
      </c>
      <c r="B84" s="556">
        <v>3.671040001E9</v>
      </c>
      <c r="C84" s="192" t="s">
        <v>2077</v>
      </c>
      <c r="D84" s="556">
        <v>3.62730066E8</v>
      </c>
      <c r="E84" s="557" t="s">
        <v>2087</v>
      </c>
      <c r="F84" s="192" t="s">
        <v>2088</v>
      </c>
      <c r="G84" s="165" t="s">
        <v>1812</v>
      </c>
      <c r="H84" s="556">
        <v>2.0</v>
      </c>
      <c r="I84" s="192" t="s">
        <v>2089</v>
      </c>
      <c r="J84" s="556">
        <v>27330.0</v>
      </c>
      <c r="K84" s="558" t="s">
        <v>2090</v>
      </c>
      <c r="L84" s="559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</row>
    <row r="85">
      <c r="A85" s="137" t="s">
        <v>1272</v>
      </c>
      <c r="B85" s="556">
        <v>3.671040001E9</v>
      </c>
      <c r="C85" s="192" t="s">
        <v>2077</v>
      </c>
      <c r="D85" s="556">
        <v>3.62750038E8</v>
      </c>
      <c r="E85" s="557" t="s">
        <v>2091</v>
      </c>
      <c r="F85" s="192" t="s">
        <v>2092</v>
      </c>
      <c r="G85" s="165" t="s">
        <v>1812</v>
      </c>
      <c r="H85" s="556">
        <v>2.0</v>
      </c>
      <c r="I85" s="192" t="s">
        <v>2093</v>
      </c>
      <c r="J85" s="556">
        <v>24101.0</v>
      </c>
      <c r="K85" s="558" t="s">
        <v>2090</v>
      </c>
      <c r="L85" s="559" t="s">
        <v>2082</v>
      </c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</row>
    <row r="86">
      <c r="A86" s="137" t="s">
        <v>1272</v>
      </c>
      <c r="B86" s="556">
        <v>3.671040001E9</v>
      </c>
      <c r="C86" s="192" t="s">
        <v>2077</v>
      </c>
      <c r="D86" s="556">
        <v>3.61810033E8</v>
      </c>
      <c r="E86" s="557" t="s">
        <v>2094</v>
      </c>
      <c r="F86" s="192" t="s">
        <v>2095</v>
      </c>
      <c r="G86" s="165" t="s">
        <v>1812</v>
      </c>
      <c r="H86" s="556">
        <v>2.0</v>
      </c>
      <c r="I86" s="192" t="s">
        <v>2096</v>
      </c>
      <c r="J86" s="556">
        <v>18111.0</v>
      </c>
      <c r="K86" s="558" t="s">
        <v>2081</v>
      </c>
      <c r="L86" s="559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</row>
    <row r="87">
      <c r="A87" s="137" t="s">
        <v>1272</v>
      </c>
      <c r="B87" s="556">
        <v>3.671040001E9</v>
      </c>
      <c r="C87" s="192" t="s">
        <v>2077</v>
      </c>
      <c r="D87" s="556">
        <v>3.62100005E8</v>
      </c>
      <c r="E87" s="557" t="s">
        <v>2097</v>
      </c>
      <c r="F87" s="192" t="s">
        <v>2098</v>
      </c>
      <c r="G87" s="165" t="s">
        <v>1812</v>
      </c>
      <c r="H87" s="556">
        <v>2.0</v>
      </c>
      <c r="I87" s="192" t="s">
        <v>2099</v>
      </c>
      <c r="J87" s="556">
        <v>21012.0</v>
      </c>
      <c r="K87" s="558" t="s">
        <v>2090</v>
      </c>
      <c r="L87" s="559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</row>
    <row r="88">
      <c r="A88" s="137" t="s">
        <v>1272</v>
      </c>
      <c r="B88" s="556">
        <v>3.671040001E9</v>
      </c>
      <c r="C88" s="192" t="s">
        <v>2077</v>
      </c>
      <c r="D88" s="556">
        <v>3.63090035E8</v>
      </c>
      <c r="E88" s="557" t="s">
        <v>2100</v>
      </c>
      <c r="F88" s="192" t="s">
        <v>2101</v>
      </c>
      <c r="G88" s="165" t="s">
        <v>1812</v>
      </c>
      <c r="H88" s="556">
        <v>2.0</v>
      </c>
      <c r="I88" s="192" t="s">
        <v>2102</v>
      </c>
      <c r="J88" s="556">
        <v>30912.0</v>
      </c>
      <c r="K88" s="558" t="s">
        <v>2086</v>
      </c>
      <c r="L88" s="559" t="s">
        <v>2082</v>
      </c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</row>
    <row r="89">
      <c r="A89" s="137" t="s">
        <v>1272</v>
      </c>
      <c r="B89" s="556">
        <v>3.671040001E9</v>
      </c>
      <c r="C89" s="192" t="s">
        <v>2077</v>
      </c>
      <c r="D89" s="556">
        <v>3.6221001E8</v>
      </c>
      <c r="E89" s="557" t="s">
        <v>2103</v>
      </c>
      <c r="F89" s="192" t="s">
        <v>2104</v>
      </c>
      <c r="G89" s="165" t="s">
        <v>1812</v>
      </c>
      <c r="H89" s="556">
        <v>2.0</v>
      </c>
      <c r="I89" s="192" t="s">
        <v>2105</v>
      </c>
      <c r="J89" s="556">
        <v>22191.0</v>
      </c>
      <c r="K89" s="558" t="s">
        <v>2086</v>
      </c>
      <c r="L89" s="559" t="s">
        <v>2082</v>
      </c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</row>
    <row r="90">
      <c r="A90" s="137" t="s">
        <v>1272</v>
      </c>
      <c r="B90" s="556">
        <v>3.671040001E9</v>
      </c>
      <c r="C90" s="192" t="s">
        <v>2077</v>
      </c>
      <c r="D90" s="556">
        <v>3.6329002E8</v>
      </c>
      <c r="E90" s="557" t="s">
        <v>2106</v>
      </c>
      <c r="F90" s="192" t="s">
        <v>2107</v>
      </c>
      <c r="G90" s="165" t="s">
        <v>1812</v>
      </c>
      <c r="H90" s="556">
        <v>2.0</v>
      </c>
      <c r="I90" s="192" t="s">
        <v>2108</v>
      </c>
      <c r="J90" s="556">
        <v>32901.0</v>
      </c>
      <c r="K90" s="558" t="s">
        <v>2086</v>
      </c>
      <c r="L90" s="559" t="s">
        <v>2082</v>
      </c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</row>
    <row r="91">
      <c r="A91" s="137" t="s">
        <v>1272</v>
      </c>
      <c r="B91" s="556">
        <v>3.671040001E9</v>
      </c>
      <c r="C91" s="192" t="s">
        <v>2077</v>
      </c>
      <c r="D91" s="556">
        <v>3.61700209E8</v>
      </c>
      <c r="E91" s="557" t="s">
        <v>2109</v>
      </c>
      <c r="F91" s="192" t="s">
        <v>2110</v>
      </c>
      <c r="G91" s="165" t="s">
        <v>1812</v>
      </c>
      <c r="H91" s="556">
        <v>2.0</v>
      </c>
      <c r="I91" s="192" t="s">
        <v>2111</v>
      </c>
      <c r="J91" s="556">
        <v>17022.0</v>
      </c>
      <c r="K91" s="558" t="s">
        <v>2081</v>
      </c>
      <c r="L91" s="559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</row>
    <row r="92">
      <c r="A92" s="137" t="s">
        <v>1272</v>
      </c>
      <c r="B92" s="556">
        <v>3.671040001E9</v>
      </c>
      <c r="C92" s="192" t="s">
        <v>2077</v>
      </c>
      <c r="D92" s="556">
        <v>3.62590012E8</v>
      </c>
      <c r="E92" s="557" t="s">
        <v>2112</v>
      </c>
      <c r="F92" s="192" t="s">
        <v>2113</v>
      </c>
      <c r="G92" s="165" t="s">
        <v>1812</v>
      </c>
      <c r="H92" s="556">
        <v>2.0</v>
      </c>
      <c r="I92" s="192" t="s">
        <v>2114</v>
      </c>
      <c r="J92" s="556">
        <v>25952.0</v>
      </c>
      <c r="K92" s="558" t="s">
        <v>2086</v>
      </c>
      <c r="L92" s="559" t="s">
        <v>2082</v>
      </c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</row>
    <row r="93">
      <c r="A93" s="137" t="s">
        <v>1272</v>
      </c>
      <c r="B93" s="556">
        <v>3.671040001E9</v>
      </c>
      <c r="C93" s="192" t="s">
        <v>2077</v>
      </c>
      <c r="D93" s="556">
        <v>3.62420015E8</v>
      </c>
      <c r="E93" s="557" t="s">
        <v>2115</v>
      </c>
      <c r="F93" s="192" t="s">
        <v>2116</v>
      </c>
      <c r="G93" s="165" t="s">
        <v>1812</v>
      </c>
      <c r="H93" s="556">
        <v>2.0</v>
      </c>
      <c r="I93" s="192" t="s">
        <v>2117</v>
      </c>
      <c r="J93" s="556">
        <v>20222.0</v>
      </c>
      <c r="K93" s="558" t="s">
        <v>2118</v>
      </c>
      <c r="L93" s="559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</row>
    <row r="94">
      <c r="A94" s="137" t="s">
        <v>1272</v>
      </c>
      <c r="B94" s="556">
        <v>3.671040001E9</v>
      </c>
      <c r="C94" s="192" t="s">
        <v>2077</v>
      </c>
      <c r="D94" s="556">
        <v>3.62390021E8</v>
      </c>
      <c r="E94" s="557" t="s">
        <v>2119</v>
      </c>
      <c r="F94" s="192" t="s">
        <v>2120</v>
      </c>
      <c r="G94" s="165" t="s">
        <v>1812</v>
      </c>
      <c r="H94" s="556">
        <v>2.0</v>
      </c>
      <c r="I94" s="192" t="s">
        <v>2121</v>
      </c>
      <c r="J94" s="556">
        <v>23961.0</v>
      </c>
      <c r="K94" s="558" t="s">
        <v>2122</v>
      </c>
      <c r="L94" s="559" t="s">
        <v>2082</v>
      </c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</row>
    <row r="95">
      <c r="A95" s="137" t="s">
        <v>1272</v>
      </c>
      <c r="B95" s="556">
        <v>3.671040001E9</v>
      </c>
      <c r="C95" s="192" t="s">
        <v>2077</v>
      </c>
      <c r="D95" s="556">
        <v>3.61620185E8</v>
      </c>
      <c r="E95" s="557" t="s">
        <v>2123</v>
      </c>
      <c r="F95" s="192" t="s">
        <v>2124</v>
      </c>
      <c r="G95" s="165" t="s">
        <v>1812</v>
      </c>
      <c r="H95" s="556">
        <v>1.0</v>
      </c>
      <c r="I95" s="192" t="s">
        <v>2125</v>
      </c>
      <c r="J95" s="556">
        <v>16299.0</v>
      </c>
      <c r="K95" s="558" t="s">
        <v>2118</v>
      </c>
      <c r="L95" s="559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</row>
    <row r="96">
      <c r="A96" s="137" t="s">
        <v>1272</v>
      </c>
      <c r="B96" s="556">
        <v>3.671040001E9</v>
      </c>
      <c r="C96" s="192" t="s">
        <v>2077</v>
      </c>
      <c r="D96" s="556">
        <v>3.61920038E8</v>
      </c>
      <c r="E96" s="557" t="s">
        <v>2126</v>
      </c>
      <c r="F96" s="192" t="s">
        <v>2127</v>
      </c>
      <c r="G96" s="165" t="s">
        <v>1812</v>
      </c>
      <c r="H96" s="556">
        <v>2.0</v>
      </c>
      <c r="I96" s="192" t="s">
        <v>2128</v>
      </c>
      <c r="J96" s="556">
        <v>19291.0</v>
      </c>
      <c r="K96" s="558" t="s">
        <v>2090</v>
      </c>
      <c r="L96" s="559" t="s">
        <v>2082</v>
      </c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</row>
    <row r="97">
      <c r="A97" s="137" t="s">
        <v>1272</v>
      </c>
      <c r="B97" s="556">
        <v>3.671040001E9</v>
      </c>
      <c r="C97" s="192" t="s">
        <v>2077</v>
      </c>
      <c r="D97" s="556">
        <v>3.62810003E8</v>
      </c>
      <c r="E97" s="557" t="s">
        <v>2129</v>
      </c>
      <c r="F97" s="192" t="s">
        <v>2130</v>
      </c>
      <c r="G97" s="165" t="s">
        <v>1812</v>
      </c>
      <c r="H97" s="556">
        <v>2.0</v>
      </c>
      <c r="I97" s="192" t="s">
        <v>2131</v>
      </c>
      <c r="J97" s="556">
        <v>28113.0</v>
      </c>
      <c r="K97" s="558" t="s">
        <v>2081</v>
      </c>
      <c r="L97" s="559" t="s">
        <v>2082</v>
      </c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</row>
    <row r="98">
      <c r="A98" s="137" t="s">
        <v>1272</v>
      </c>
      <c r="B98" s="556">
        <v>3.671040001E9</v>
      </c>
      <c r="C98" s="192" t="s">
        <v>2077</v>
      </c>
      <c r="D98" s="556">
        <v>3.61700034E8</v>
      </c>
      <c r="E98" s="557" t="s">
        <v>2132</v>
      </c>
      <c r="F98" s="192" t="s">
        <v>2133</v>
      </c>
      <c r="G98" s="165" t="s">
        <v>1812</v>
      </c>
      <c r="H98" s="556">
        <v>2.0</v>
      </c>
      <c r="I98" s="192" t="s">
        <v>2134</v>
      </c>
      <c r="J98" s="556">
        <v>17021.0</v>
      </c>
      <c r="K98" s="558" t="s">
        <v>2090</v>
      </c>
      <c r="L98" s="559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</row>
    <row r="99">
      <c r="A99" s="137" t="s">
        <v>1272</v>
      </c>
      <c r="B99" s="556">
        <v>3.671040001E9</v>
      </c>
      <c r="C99" s="192" t="s">
        <v>2077</v>
      </c>
      <c r="D99" s="556">
        <v>3.62650003E8</v>
      </c>
      <c r="E99" s="557" t="s">
        <v>2135</v>
      </c>
      <c r="F99" s="192" t="s">
        <v>2136</v>
      </c>
      <c r="G99" s="165" t="s">
        <v>1812</v>
      </c>
      <c r="H99" s="556">
        <v>2.0</v>
      </c>
      <c r="I99" s="192" t="s">
        <v>2137</v>
      </c>
      <c r="J99" s="556">
        <v>26520.0</v>
      </c>
      <c r="K99" s="558" t="s">
        <v>2086</v>
      </c>
      <c r="L99" s="559" t="s">
        <v>2138</v>
      </c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</row>
    <row r="100">
      <c r="A100" s="137" t="s">
        <v>1272</v>
      </c>
      <c r="B100" s="556">
        <v>3.671040001E9</v>
      </c>
      <c r="C100" s="192" t="s">
        <v>2077</v>
      </c>
      <c r="D100" s="556">
        <v>3.63290012E8</v>
      </c>
      <c r="E100" s="557" t="s">
        <v>2139</v>
      </c>
      <c r="F100" s="192" t="s">
        <v>2140</v>
      </c>
      <c r="G100" s="165" t="s">
        <v>1812</v>
      </c>
      <c r="H100" s="556">
        <v>2.0</v>
      </c>
      <c r="I100" s="192" t="s">
        <v>2141</v>
      </c>
      <c r="J100" s="556">
        <v>25910.0</v>
      </c>
      <c r="K100" s="558" t="s">
        <v>2118</v>
      </c>
      <c r="L100" s="559" t="s">
        <v>2082</v>
      </c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</row>
    <row r="101">
      <c r="A101" s="137" t="s">
        <v>1272</v>
      </c>
      <c r="B101" s="556">
        <v>3.671040001E9</v>
      </c>
      <c r="C101" s="192" t="s">
        <v>2077</v>
      </c>
      <c r="D101" s="556">
        <v>3.62820004E8</v>
      </c>
      <c r="E101" s="557" t="s">
        <v>2142</v>
      </c>
      <c r="F101" s="192" t="s">
        <v>2143</v>
      </c>
      <c r="G101" s="165" t="s">
        <v>1812</v>
      </c>
      <c r="H101" s="556">
        <v>2.0</v>
      </c>
      <c r="I101" s="192" t="s">
        <v>2144</v>
      </c>
      <c r="J101" s="556">
        <v>28223.0</v>
      </c>
      <c r="K101" s="558" t="s">
        <v>2081</v>
      </c>
      <c r="L101" s="559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</row>
    <row r="102">
      <c r="A102" s="137" t="s">
        <v>1272</v>
      </c>
      <c r="B102" s="556">
        <v>3.671040001E9</v>
      </c>
      <c r="C102" s="192" t="s">
        <v>2077</v>
      </c>
      <c r="D102" s="556">
        <v>3.63290069E8</v>
      </c>
      <c r="E102" s="557" t="s">
        <v>2145</v>
      </c>
      <c r="F102" s="192" t="s">
        <v>2146</v>
      </c>
      <c r="G102" s="165" t="s">
        <v>1812</v>
      </c>
      <c r="H102" s="556">
        <v>2.0</v>
      </c>
      <c r="I102" s="192" t="s">
        <v>2147</v>
      </c>
      <c r="J102" s="556">
        <v>32901.0</v>
      </c>
      <c r="K102" s="558" t="s">
        <v>2118</v>
      </c>
      <c r="L102" s="559" t="s">
        <v>2082</v>
      </c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</row>
    <row r="103">
      <c r="A103" s="137" t="s">
        <v>1272</v>
      </c>
      <c r="B103" s="556">
        <v>3.671040001E9</v>
      </c>
      <c r="C103" s="192" t="s">
        <v>2077</v>
      </c>
      <c r="D103" s="556">
        <v>3.63100052E8</v>
      </c>
      <c r="E103" s="557" t="s">
        <v>2148</v>
      </c>
      <c r="F103" s="192" t="s">
        <v>2098</v>
      </c>
      <c r="G103" s="165" t="s">
        <v>1812</v>
      </c>
      <c r="H103" s="556">
        <v>2.0</v>
      </c>
      <c r="I103" s="192" t="s">
        <v>2149</v>
      </c>
      <c r="J103" s="556">
        <v>31001.0</v>
      </c>
      <c r="K103" s="558" t="s">
        <v>2118</v>
      </c>
      <c r="L103" s="559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</row>
    <row r="104">
      <c r="A104" s="137" t="s">
        <v>1272</v>
      </c>
      <c r="B104" s="556">
        <v>3.671040001E9</v>
      </c>
      <c r="C104" s="192" t="s">
        <v>2077</v>
      </c>
      <c r="D104" s="556">
        <v>3.63310063E8</v>
      </c>
      <c r="E104" s="557" t="s">
        <v>2150</v>
      </c>
      <c r="F104" s="192" t="s">
        <v>2151</v>
      </c>
      <c r="G104" s="165" t="s">
        <v>1812</v>
      </c>
      <c r="H104" s="556">
        <v>2.0</v>
      </c>
      <c r="I104" s="192" t="s">
        <v>2152</v>
      </c>
      <c r="J104" s="556">
        <v>33111.0</v>
      </c>
      <c r="K104" s="558" t="s">
        <v>2090</v>
      </c>
      <c r="L104" s="559" t="s">
        <v>2082</v>
      </c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</row>
    <row r="105">
      <c r="A105" s="137" t="s">
        <v>1272</v>
      </c>
      <c r="B105" s="556">
        <v>3.671040001E9</v>
      </c>
      <c r="C105" s="192" t="s">
        <v>2077</v>
      </c>
      <c r="D105" s="556">
        <v>3.61520316E8</v>
      </c>
      <c r="E105" s="557" t="s">
        <v>2153</v>
      </c>
      <c r="F105" s="192" t="s">
        <v>2154</v>
      </c>
      <c r="G105" s="165" t="s">
        <v>1812</v>
      </c>
      <c r="H105" s="556">
        <v>2.0</v>
      </c>
      <c r="I105" s="192" t="s">
        <v>2155</v>
      </c>
      <c r="J105" s="556">
        <v>15201.0</v>
      </c>
      <c r="K105" s="558" t="s">
        <v>2090</v>
      </c>
      <c r="L105" s="559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</row>
    <row r="106">
      <c r="A106" s="137" t="s">
        <v>1272</v>
      </c>
      <c r="B106" s="556">
        <v>3.671040002E9</v>
      </c>
      <c r="C106" s="192" t="s">
        <v>2156</v>
      </c>
      <c r="D106" s="556">
        <v>3.62010217E8</v>
      </c>
      <c r="E106" s="557" t="s">
        <v>2157</v>
      </c>
      <c r="F106" s="192" t="s">
        <v>2158</v>
      </c>
      <c r="G106" s="165" t="s">
        <v>1812</v>
      </c>
      <c r="H106" s="556">
        <v>2.0</v>
      </c>
      <c r="I106" s="192" t="s">
        <v>2159</v>
      </c>
      <c r="J106" s="556">
        <v>30911.0</v>
      </c>
      <c r="K106" s="558" t="s">
        <v>2160</v>
      </c>
      <c r="L106" s="559" t="s">
        <v>2082</v>
      </c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</row>
    <row r="107">
      <c r="A107" s="137" t="s">
        <v>1272</v>
      </c>
      <c r="B107" s="556">
        <v>3.671040002E9</v>
      </c>
      <c r="C107" s="192" t="s">
        <v>2156</v>
      </c>
      <c r="D107" s="556">
        <v>3.62010042E8</v>
      </c>
      <c r="E107" s="557" t="s">
        <v>2161</v>
      </c>
      <c r="F107" s="192" t="s">
        <v>2162</v>
      </c>
      <c r="G107" s="165" t="s">
        <v>1812</v>
      </c>
      <c r="H107" s="556">
        <v>2.0</v>
      </c>
      <c r="I107" s="192" t="s">
        <v>2163</v>
      </c>
      <c r="J107" s="556">
        <v>20118.0</v>
      </c>
      <c r="K107" s="558" t="s">
        <v>2160</v>
      </c>
      <c r="L107" s="559" t="s">
        <v>2082</v>
      </c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</row>
    <row r="108">
      <c r="A108" s="137" t="s">
        <v>1272</v>
      </c>
      <c r="B108" s="556">
        <v>3.671040002E9</v>
      </c>
      <c r="C108" s="192" t="s">
        <v>2156</v>
      </c>
      <c r="D108" s="556">
        <v>3.63100232E8</v>
      </c>
      <c r="E108" s="557" t="s">
        <v>2164</v>
      </c>
      <c r="F108" s="192" t="s">
        <v>2165</v>
      </c>
      <c r="G108" s="165" t="s">
        <v>1812</v>
      </c>
      <c r="H108" s="556">
        <v>2.0</v>
      </c>
      <c r="I108" s="192" t="s">
        <v>2166</v>
      </c>
      <c r="J108" s="556">
        <v>16221.0</v>
      </c>
      <c r="K108" s="558" t="s">
        <v>2160</v>
      </c>
      <c r="L108" s="559" t="s">
        <v>2167</v>
      </c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</row>
    <row r="109">
      <c r="A109" s="137" t="s">
        <v>1272</v>
      </c>
      <c r="B109" s="556">
        <v>3.671040002E9</v>
      </c>
      <c r="C109" s="192" t="s">
        <v>2156</v>
      </c>
      <c r="D109" s="556">
        <v>3.61520338E8</v>
      </c>
      <c r="E109" s="557" t="s">
        <v>2168</v>
      </c>
      <c r="F109" s="192" t="s">
        <v>2169</v>
      </c>
      <c r="G109" s="165" t="s">
        <v>1812</v>
      </c>
      <c r="H109" s="556">
        <v>2.0</v>
      </c>
      <c r="I109" s="192" t="s">
        <v>2170</v>
      </c>
      <c r="J109" s="556">
        <v>15201.0</v>
      </c>
      <c r="K109" s="558" t="s">
        <v>2160</v>
      </c>
      <c r="L109" s="559" t="s">
        <v>2082</v>
      </c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</row>
    <row r="110">
      <c r="A110" s="137" t="s">
        <v>1272</v>
      </c>
      <c r="B110" s="556">
        <v>3.671040002E9</v>
      </c>
      <c r="C110" s="192" t="s">
        <v>2156</v>
      </c>
      <c r="D110" s="556">
        <v>3.63100272E8</v>
      </c>
      <c r="E110" s="557" t="s">
        <v>2171</v>
      </c>
      <c r="F110" s="192" t="s">
        <v>2172</v>
      </c>
      <c r="G110" s="165" t="s">
        <v>1812</v>
      </c>
      <c r="H110" s="556">
        <v>2.0</v>
      </c>
      <c r="I110" s="192" t="s">
        <v>2173</v>
      </c>
      <c r="J110" s="556">
        <v>31009.0</v>
      </c>
      <c r="K110" s="558" t="s">
        <v>2160</v>
      </c>
      <c r="L110" s="559" t="s">
        <v>2174</v>
      </c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</row>
    <row r="111">
      <c r="A111" s="137" t="s">
        <v>1272</v>
      </c>
      <c r="B111" s="556">
        <v>3.671040002E9</v>
      </c>
      <c r="C111" s="192" t="s">
        <v>2156</v>
      </c>
      <c r="D111" s="556">
        <v>3.6170021E8</v>
      </c>
      <c r="E111" s="557" t="s">
        <v>2175</v>
      </c>
      <c r="F111" s="192" t="s">
        <v>2176</v>
      </c>
      <c r="G111" s="165" t="s">
        <v>1812</v>
      </c>
      <c r="H111" s="556">
        <v>2.0</v>
      </c>
      <c r="I111" s="192" t="s">
        <v>2177</v>
      </c>
      <c r="J111" s="556">
        <v>17022.0</v>
      </c>
      <c r="K111" s="558" t="s">
        <v>2160</v>
      </c>
      <c r="L111" s="559" t="s">
        <v>2082</v>
      </c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</row>
    <row r="112">
      <c r="A112" s="137" t="s">
        <v>1272</v>
      </c>
      <c r="B112" s="556">
        <v>3.671040002E9</v>
      </c>
      <c r="C112" s="192" t="s">
        <v>2156</v>
      </c>
      <c r="D112" s="556">
        <v>3.62220059E8</v>
      </c>
      <c r="E112" s="557" t="s">
        <v>2178</v>
      </c>
      <c r="F112" s="192" t="s">
        <v>2179</v>
      </c>
      <c r="G112" s="165" t="s">
        <v>1812</v>
      </c>
      <c r="H112" s="556">
        <v>2.0</v>
      </c>
      <c r="I112" s="192" t="s">
        <v>2180</v>
      </c>
      <c r="J112" s="556">
        <v>22299.0</v>
      </c>
      <c r="K112" s="558" t="s">
        <v>2160</v>
      </c>
      <c r="L112" s="559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</row>
    <row r="113">
      <c r="A113" s="137" t="s">
        <v>1272</v>
      </c>
      <c r="B113" s="556">
        <v>3.671040002E9</v>
      </c>
      <c r="C113" s="192" t="s">
        <v>2156</v>
      </c>
      <c r="D113" s="556">
        <v>3.62920041E8</v>
      </c>
      <c r="E113" s="557" t="s">
        <v>2181</v>
      </c>
      <c r="F113" s="192" t="s">
        <v>2182</v>
      </c>
      <c r="G113" s="165" t="s">
        <v>1812</v>
      </c>
      <c r="H113" s="556">
        <v>2.0</v>
      </c>
      <c r="I113" s="192" t="s">
        <v>2183</v>
      </c>
      <c r="J113" s="556">
        <v>29200.0</v>
      </c>
      <c r="K113" s="558" t="s">
        <v>2160</v>
      </c>
      <c r="L113" s="559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</row>
    <row r="114">
      <c r="A114" s="137" t="s">
        <v>1272</v>
      </c>
      <c r="B114" s="556">
        <v>3.671040002E9</v>
      </c>
      <c r="C114" s="192" t="s">
        <v>2156</v>
      </c>
      <c r="D114" s="556">
        <v>3.63100327E8</v>
      </c>
      <c r="E114" s="557" t="s">
        <v>2184</v>
      </c>
      <c r="F114" s="192" t="s">
        <v>2162</v>
      </c>
      <c r="G114" s="165" t="s">
        <v>1812</v>
      </c>
      <c r="H114" s="556">
        <v>1.0</v>
      </c>
      <c r="I114" s="192" t="s">
        <v>2185</v>
      </c>
      <c r="J114" s="556">
        <v>31004.0</v>
      </c>
      <c r="K114" s="558" t="s">
        <v>2160</v>
      </c>
      <c r="L114" s="559" t="s">
        <v>2082</v>
      </c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</row>
    <row r="115">
      <c r="A115" s="137" t="s">
        <v>1272</v>
      </c>
      <c r="B115" s="556">
        <v>3.671040002E9</v>
      </c>
      <c r="C115" s="192" t="s">
        <v>2156</v>
      </c>
      <c r="D115" s="556">
        <v>3.62420002E8</v>
      </c>
      <c r="E115" s="557" t="s">
        <v>2186</v>
      </c>
      <c r="F115" s="192" t="s">
        <v>2187</v>
      </c>
      <c r="G115" s="165" t="s">
        <v>1812</v>
      </c>
      <c r="H115" s="556">
        <v>2.0</v>
      </c>
      <c r="I115" s="192" t="s">
        <v>2188</v>
      </c>
      <c r="J115" s="556">
        <v>20221.0</v>
      </c>
      <c r="K115" s="558" t="s">
        <v>2160</v>
      </c>
      <c r="L115" s="559" t="s">
        <v>2082</v>
      </c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</row>
    <row r="116">
      <c r="A116" s="137" t="s">
        <v>1272</v>
      </c>
      <c r="B116" s="556">
        <v>3.671040002E9</v>
      </c>
      <c r="C116" s="192" t="s">
        <v>2156</v>
      </c>
      <c r="D116" s="556">
        <v>3.61700078E8</v>
      </c>
      <c r="E116" s="557" t="s">
        <v>2189</v>
      </c>
      <c r="F116" s="192" t="s">
        <v>2190</v>
      </c>
      <c r="G116" s="165" t="s">
        <v>1812</v>
      </c>
      <c r="H116" s="556">
        <v>2.0</v>
      </c>
      <c r="I116" s="192" t="s">
        <v>2191</v>
      </c>
      <c r="J116" s="556">
        <v>17022.0</v>
      </c>
      <c r="K116" s="558" t="s">
        <v>2160</v>
      </c>
      <c r="L116" s="559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</row>
    <row r="117">
      <c r="A117" s="137" t="s">
        <v>1272</v>
      </c>
      <c r="B117" s="556">
        <v>3.671040002E9</v>
      </c>
      <c r="C117" s="192" t="s">
        <v>2156</v>
      </c>
      <c r="D117" s="556">
        <v>3.61810006E8</v>
      </c>
      <c r="E117" s="557" t="s">
        <v>2192</v>
      </c>
      <c r="F117" s="192" t="s">
        <v>2193</v>
      </c>
      <c r="G117" s="165" t="s">
        <v>1812</v>
      </c>
      <c r="H117" s="556">
        <v>1.0</v>
      </c>
      <c r="I117" s="192" t="s">
        <v>2194</v>
      </c>
      <c r="J117" s="556">
        <v>18111.0</v>
      </c>
      <c r="K117" s="558" t="s">
        <v>2160</v>
      </c>
      <c r="L117" s="559" t="s">
        <v>2082</v>
      </c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</row>
    <row r="118">
      <c r="A118" s="137" t="s">
        <v>1272</v>
      </c>
      <c r="B118" s="556">
        <v>3.671040003E9</v>
      </c>
      <c r="C118" s="192" t="s">
        <v>1273</v>
      </c>
      <c r="D118" s="556">
        <v>3.62930055E8</v>
      </c>
      <c r="E118" s="557" t="s">
        <v>2195</v>
      </c>
      <c r="F118" s="192" t="s">
        <v>2196</v>
      </c>
      <c r="G118" s="165" t="s">
        <v>1812</v>
      </c>
      <c r="H118" s="556">
        <v>2.0</v>
      </c>
      <c r="I118" s="192" t="s">
        <v>2197</v>
      </c>
      <c r="J118" s="556">
        <v>29300.0</v>
      </c>
      <c r="K118" s="558" t="s">
        <v>2198</v>
      </c>
      <c r="L118" s="559" t="s">
        <v>2082</v>
      </c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</row>
    <row r="119">
      <c r="A119" s="137" t="s">
        <v>1272</v>
      </c>
      <c r="B119" s="556">
        <v>3.671040003E9</v>
      </c>
      <c r="C119" s="192" t="s">
        <v>1273</v>
      </c>
      <c r="D119" s="556">
        <v>3.62010025E8</v>
      </c>
      <c r="E119" s="557" t="s">
        <v>2199</v>
      </c>
      <c r="F119" s="192" t="s">
        <v>2200</v>
      </c>
      <c r="G119" s="165" t="s">
        <v>1812</v>
      </c>
      <c r="H119" s="556">
        <v>2.0</v>
      </c>
      <c r="I119" s="192" t="s">
        <v>2201</v>
      </c>
      <c r="J119" s="556">
        <v>28299.0</v>
      </c>
      <c r="K119" s="558" t="s">
        <v>2202</v>
      </c>
      <c r="L119" s="559" t="s">
        <v>2082</v>
      </c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</row>
    <row r="120">
      <c r="A120" s="137" t="s">
        <v>1272</v>
      </c>
      <c r="B120" s="556">
        <v>3.671040003E9</v>
      </c>
      <c r="C120" s="192" t="s">
        <v>1273</v>
      </c>
      <c r="D120" s="556">
        <v>3.63100248E8</v>
      </c>
      <c r="E120" s="557" t="s">
        <v>2203</v>
      </c>
      <c r="F120" s="192" t="s">
        <v>2204</v>
      </c>
      <c r="G120" s="165" t="s">
        <v>1812</v>
      </c>
      <c r="H120" s="556">
        <v>2.0</v>
      </c>
      <c r="I120" s="192" t="s">
        <v>2205</v>
      </c>
      <c r="J120" s="556">
        <v>31003.0</v>
      </c>
      <c r="K120" s="558" t="s">
        <v>2086</v>
      </c>
      <c r="L120" s="559" t="s">
        <v>2082</v>
      </c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</row>
    <row r="121">
      <c r="A121" s="137" t="s">
        <v>1272</v>
      </c>
      <c r="B121" s="556">
        <v>3.671040003E9</v>
      </c>
      <c r="C121" s="192" t="s">
        <v>1273</v>
      </c>
      <c r="D121" s="556">
        <v>3.62590027E8</v>
      </c>
      <c r="E121" s="557" t="s">
        <v>2206</v>
      </c>
      <c r="F121" s="192" t="s">
        <v>2207</v>
      </c>
      <c r="G121" s="165" t="s">
        <v>1812</v>
      </c>
      <c r="H121" s="556">
        <v>2.0</v>
      </c>
      <c r="I121" s="192" t="s">
        <v>2208</v>
      </c>
      <c r="J121" s="556">
        <v>24102.0</v>
      </c>
      <c r="K121" s="558" t="s">
        <v>2209</v>
      </c>
      <c r="L121" s="559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</row>
    <row r="122">
      <c r="A122" s="137" t="s">
        <v>1272</v>
      </c>
      <c r="B122" s="556">
        <v>3.671040003E9</v>
      </c>
      <c r="C122" s="192" t="s">
        <v>1273</v>
      </c>
      <c r="D122" s="556">
        <v>3.62100064E8</v>
      </c>
      <c r="E122" s="557" t="s">
        <v>2210</v>
      </c>
      <c r="F122" s="192" t="s">
        <v>2211</v>
      </c>
      <c r="G122" s="165" t="s">
        <v>1812</v>
      </c>
      <c r="H122" s="556">
        <v>2.0</v>
      </c>
      <c r="I122" s="192" t="s">
        <v>2212</v>
      </c>
      <c r="J122" s="556">
        <v>21012.0</v>
      </c>
      <c r="K122" s="558" t="s">
        <v>2213</v>
      </c>
      <c r="L122" s="559" t="s">
        <v>2082</v>
      </c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</row>
    <row r="123">
      <c r="A123" s="137" t="s">
        <v>1272</v>
      </c>
      <c r="B123" s="556">
        <v>3.671040003E9</v>
      </c>
      <c r="C123" s="192" t="s">
        <v>1273</v>
      </c>
      <c r="D123" s="556">
        <v>3.63100026E8</v>
      </c>
      <c r="E123" s="557" t="s">
        <v>2214</v>
      </c>
      <c r="F123" s="192" t="s">
        <v>2215</v>
      </c>
      <c r="G123" s="165" t="s">
        <v>1812</v>
      </c>
      <c r="H123" s="556">
        <v>2.0</v>
      </c>
      <c r="I123" s="192" t="s">
        <v>2216</v>
      </c>
      <c r="J123" s="556">
        <v>31001.0</v>
      </c>
      <c r="K123" s="558" t="s">
        <v>2086</v>
      </c>
      <c r="L123" s="559" t="s">
        <v>2082</v>
      </c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</row>
    <row r="124">
      <c r="A124" s="137" t="s">
        <v>1272</v>
      </c>
      <c r="B124" s="556">
        <v>3.671040003E9</v>
      </c>
      <c r="C124" s="192" t="s">
        <v>1273</v>
      </c>
      <c r="D124" s="556">
        <v>3.62820032E8</v>
      </c>
      <c r="E124" s="557" t="s">
        <v>2217</v>
      </c>
      <c r="F124" s="192" t="s">
        <v>2218</v>
      </c>
      <c r="G124" s="165" t="s">
        <v>1812</v>
      </c>
      <c r="H124" s="556">
        <v>2.0</v>
      </c>
      <c r="I124" s="192" t="s">
        <v>2219</v>
      </c>
      <c r="J124" s="556">
        <v>32909.0</v>
      </c>
      <c r="K124" s="558" t="s">
        <v>2213</v>
      </c>
      <c r="L124" s="559" t="s">
        <v>2220</v>
      </c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</row>
    <row r="125">
      <c r="A125" s="137" t="s">
        <v>1272</v>
      </c>
      <c r="B125" s="556">
        <v>3.671040003E9</v>
      </c>
      <c r="C125" s="192" t="s">
        <v>1273</v>
      </c>
      <c r="D125" s="556">
        <v>3.63100301E8</v>
      </c>
      <c r="E125" s="557" t="s">
        <v>2221</v>
      </c>
      <c r="F125" s="192" t="s">
        <v>2222</v>
      </c>
      <c r="G125" s="165" t="s">
        <v>1812</v>
      </c>
      <c r="H125" s="556">
        <v>2.0</v>
      </c>
      <c r="I125" s="192" t="s">
        <v>2223</v>
      </c>
      <c r="J125" s="556">
        <v>31001.0</v>
      </c>
      <c r="K125" s="558" t="s">
        <v>2202</v>
      </c>
      <c r="L125" s="559" t="s">
        <v>2224</v>
      </c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</row>
    <row r="126">
      <c r="A126" s="137" t="s">
        <v>1272</v>
      </c>
      <c r="B126" s="556">
        <v>3.671040003E9</v>
      </c>
      <c r="C126" s="192" t="s">
        <v>1273</v>
      </c>
      <c r="D126" s="556">
        <v>3.62930001E8</v>
      </c>
      <c r="E126" s="557" t="s">
        <v>2225</v>
      </c>
      <c r="F126" s="192" t="s">
        <v>2226</v>
      </c>
      <c r="G126" s="165" t="s">
        <v>1812</v>
      </c>
      <c r="H126" s="556">
        <v>2.0</v>
      </c>
      <c r="I126" s="192" t="s">
        <v>2227</v>
      </c>
      <c r="J126" s="556">
        <v>29300.0</v>
      </c>
      <c r="K126" s="558" t="s">
        <v>2086</v>
      </c>
      <c r="L126" s="559" t="s">
        <v>2082</v>
      </c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</row>
    <row r="127">
      <c r="A127" s="137" t="s">
        <v>1272</v>
      </c>
      <c r="B127" s="556">
        <v>3.671040003E9</v>
      </c>
      <c r="C127" s="192" t="s">
        <v>1273</v>
      </c>
      <c r="D127" s="556">
        <v>3.62220431E8</v>
      </c>
      <c r="E127" s="557" t="s">
        <v>2228</v>
      </c>
      <c r="F127" s="192" t="s">
        <v>2229</v>
      </c>
      <c r="G127" s="165" t="s">
        <v>1812</v>
      </c>
      <c r="H127" s="556">
        <v>2.0</v>
      </c>
      <c r="I127" s="192" t="s">
        <v>2230</v>
      </c>
      <c r="J127" s="556">
        <v>32402.0</v>
      </c>
      <c r="K127" s="558" t="s">
        <v>2086</v>
      </c>
      <c r="L127" s="559" t="s">
        <v>2231</v>
      </c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</row>
    <row r="128">
      <c r="A128" s="137" t="s">
        <v>1272</v>
      </c>
      <c r="B128" s="556">
        <v>3.671040003E9</v>
      </c>
      <c r="C128" s="192" t="s">
        <v>1273</v>
      </c>
      <c r="D128" s="556">
        <v>3.61700033E8</v>
      </c>
      <c r="E128" s="557" t="s">
        <v>2232</v>
      </c>
      <c r="F128" s="192" t="s">
        <v>2233</v>
      </c>
      <c r="G128" s="165" t="s">
        <v>1812</v>
      </c>
      <c r="H128" s="556">
        <v>2.0</v>
      </c>
      <c r="I128" s="192" t="s">
        <v>2234</v>
      </c>
      <c r="J128" s="556">
        <v>17014.0</v>
      </c>
      <c r="K128" s="558" t="s">
        <v>2086</v>
      </c>
      <c r="L128" s="559" t="s">
        <v>2082</v>
      </c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</row>
    <row r="129">
      <c r="A129" s="137" t="s">
        <v>1272</v>
      </c>
      <c r="B129" s="556">
        <v>3.671040003E9</v>
      </c>
      <c r="C129" s="192" t="s">
        <v>1273</v>
      </c>
      <c r="D129" s="556">
        <v>3.62730035E8</v>
      </c>
      <c r="E129" s="557" t="s">
        <v>2235</v>
      </c>
      <c r="F129" s="192" t="s">
        <v>2236</v>
      </c>
      <c r="G129" s="165" t="s">
        <v>1812</v>
      </c>
      <c r="H129" s="556">
        <v>2.0</v>
      </c>
      <c r="I129" s="192" t="s">
        <v>2237</v>
      </c>
      <c r="J129" s="556">
        <v>27310.0</v>
      </c>
      <c r="K129" s="558" t="s">
        <v>2081</v>
      </c>
      <c r="L129" s="559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</row>
    <row r="130">
      <c r="A130" s="137" t="s">
        <v>1272</v>
      </c>
      <c r="B130" s="556">
        <v>3.671040003E9</v>
      </c>
      <c r="C130" s="192" t="s">
        <v>1273</v>
      </c>
      <c r="D130" s="556">
        <v>3.61810195E8</v>
      </c>
      <c r="E130" s="557" t="s">
        <v>2238</v>
      </c>
      <c r="F130" s="192" t="s">
        <v>2239</v>
      </c>
      <c r="G130" s="165" t="s">
        <v>1812</v>
      </c>
      <c r="H130" s="556">
        <v>2.0</v>
      </c>
      <c r="I130" s="192" t="s">
        <v>2240</v>
      </c>
      <c r="J130" s="556">
        <v>18111.0</v>
      </c>
      <c r="K130" s="558" t="s">
        <v>2198</v>
      </c>
      <c r="L130" s="559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</row>
    <row r="131">
      <c r="A131" s="137" t="s">
        <v>1272</v>
      </c>
      <c r="B131" s="556">
        <v>3.671040003E9</v>
      </c>
      <c r="C131" s="192" t="s">
        <v>1273</v>
      </c>
      <c r="D131" s="556">
        <v>3.62020298E8</v>
      </c>
      <c r="E131" s="557" t="s">
        <v>2241</v>
      </c>
      <c r="F131" s="192" t="s">
        <v>2242</v>
      </c>
      <c r="G131" s="165" t="s">
        <v>1812</v>
      </c>
      <c r="H131" s="556">
        <v>2.0</v>
      </c>
      <c r="I131" s="192" t="s">
        <v>2243</v>
      </c>
      <c r="J131" s="556">
        <v>20232.0</v>
      </c>
      <c r="K131" s="558" t="s">
        <v>2202</v>
      </c>
      <c r="L131" s="559" t="s">
        <v>2082</v>
      </c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</row>
    <row r="132">
      <c r="A132" s="137" t="s">
        <v>1272</v>
      </c>
      <c r="B132" s="556">
        <v>3.671040003E9</v>
      </c>
      <c r="C132" s="192" t="s">
        <v>1273</v>
      </c>
      <c r="D132" s="556">
        <v>3.62220017E8</v>
      </c>
      <c r="E132" s="557" t="s">
        <v>2244</v>
      </c>
      <c r="F132" s="192" t="s">
        <v>2245</v>
      </c>
      <c r="G132" s="165" t="s">
        <v>1812</v>
      </c>
      <c r="H132" s="556">
        <v>2.0</v>
      </c>
      <c r="I132" s="192" t="s">
        <v>2246</v>
      </c>
      <c r="J132" s="556">
        <v>26120.0</v>
      </c>
      <c r="K132" s="558" t="s">
        <v>2213</v>
      </c>
      <c r="L132" s="559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</row>
    <row r="133">
      <c r="A133" s="137" t="s">
        <v>1272</v>
      </c>
      <c r="B133" s="556">
        <v>3.671040003E9</v>
      </c>
      <c r="C133" s="192" t="s">
        <v>1273</v>
      </c>
      <c r="D133" s="556">
        <v>3.61700035E8</v>
      </c>
      <c r="E133" s="557" t="s">
        <v>2247</v>
      </c>
      <c r="F133" s="192" t="s">
        <v>2248</v>
      </c>
      <c r="G133" s="165" t="s">
        <v>1812</v>
      </c>
      <c r="H133" s="556">
        <v>2.0</v>
      </c>
      <c r="I133" s="192" t="s">
        <v>2249</v>
      </c>
      <c r="J133" s="556">
        <v>16214.0</v>
      </c>
      <c r="K133" s="558" t="s">
        <v>2198</v>
      </c>
      <c r="L133" s="559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</row>
    <row r="134">
      <c r="A134" s="137" t="s">
        <v>1272</v>
      </c>
      <c r="B134" s="556">
        <v>3.671040003E9</v>
      </c>
      <c r="C134" s="192" t="s">
        <v>1273</v>
      </c>
      <c r="D134" s="556">
        <v>3.62590299E8</v>
      </c>
      <c r="E134" s="557" t="s">
        <v>2250</v>
      </c>
      <c r="F134" s="192" t="s">
        <v>2251</v>
      </c>
      <c r="G134" s="165" t="s">
        <v>1812</v>
      </c>
      <c r="H134" s="556">
        <v>2.0</v>
      </c>
      <c r="I134" s="192" t="s">
        <v>2252</v>
      </c>
      <c r="J134" s="556">
        <v>25952.0</v>
      </c>
      <c r="K134" s="558" t="s">
        <v>2198</v>
      </c>
      <c r="L134" s="559" t="s">
        <v>2082</v>
      </c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</row>
    <row r="135">
      <c r="A135" s="137" t="s">
        <v>1272</v>
      </c>
      <c r="B135" s="556">
        <v>3.671040003E9</v>
      </c>
      <c r="C135" s="192" t="s">
        <v>1273</v>
      </c>
      <c r="D135" s="556">
        <v>3.62820084E8</v>
      </c>
      <c r="E135" s="557" t="s">
        <v>2253</v>
      </c>
      <c r="F135" s="192" t="s">
        <v>2254</v>
      </c>
      <c r="G135" s="165" t="s">
        <v>1812</v>
      </c>
      <c r="H135" s="556">
        <v>2.0</v>
      </c>
      <c r="I135" s="192" t="s">
        <v>2255</v>
      </c>
      <c r="J135" s="556">
        <v>28222.0</v>
      </c>
      <c r="K135" s="558" t="s">
        <v>2213</v>
      </c>
      <c r="L135" s="559" t="s">
        <v>2256</v>
      </c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</row>
    <row r="136">
      <c r="A136" s="137" t="s">
        <v>1272</v>
      </c>
      <c r="B136" s="556">
        <v>3.671040003E9</v>
      </c>
      <c r="C136" s="192" t="s">
        <v>1273</v>
      </c>
      <c r="D136" s="556">
        <v>3.62020012E8</v>
      </c>
      <c r="E136" s="557" t="s">
        <v>2257</v>
      </c>
      <c r="F136" s="192" t="s">
        <v>2258</v>
      </c>
      <c r="G136" s="165" t="s">
        <v>1812</v>
      </c>
      <c r="H136" s="556">
        <v>2.0</v>
      </c>
      <c r="I136" s="192" t="s">
        <v>2259</v>
      </c>
      <c r="J136" s="556">
        <v>20291.0</v>
      </c>
      <c r="K136" s="558" t="s">
        <v>2198</v>
      </c>
      <c r="L136" s="559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</row>
    <row r="137">
      <c r="A137" s="137" t="s">
        <v>1272</v>
      </c>
      <c r="B137" s="556">
        <v>3.671040003E9</v>
      </c>
      <c r="C137" s="192" t="s">
        <v>1273</v>
      </c>
      <c r="D137" s="556">
        <v>3.61700051E8</v>
      </c>
      <c r="E137" s="557" t="s">
        <v>2260</v>
      </c>
      <c r="F137" s="192" t="s">
        <v>2261</v>
      </c>
      <c r="G137" s="165" t="s">
        <v>1812</v>
      </c>
      <c r="H137" s="556">
        <v>2.0</v>
      </c>
      <c r="I137" s="192" t="s">
        <v>2262</v>
      </c>
      <c r="J137" s="556">
        <v>17022.0</v>
      </c>
      <c r="K137" s="558" t="s">
        <v>2213</v>
      </c>
      <c r="L137" s="559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</row>
    <row r="138">
      <c r="A138" s="137" t="s">
        <v>2263</v>
      </c>
      <c r="B138" s="556">
        <v>3.671040003E9</v>
      </c>
      <c r="C138" s="192" t="s">
        <v>1273</v>
      </c>
      <c r="D138" s="556">
        <v>3.62410014E8</v>
      </c>
      <c r="E138" s="557" t="s">
        <v>2264</v>
      </c>
      <c r="F138" s="192" t="s">
        <v>2265</v>
      </c>
      <c r="G138" s="165" t="s">
        <v>1812</v>
      </c>
      <c r="H138" s="556">
        <v>2.0</v>
      </c>
      <c r="I138" s="192" t="s">
        <v>2266</v>
      </c>
      <c r="J138" s="556">
        <v>24101.0</v>
      </c>
      <c r="K138" s="558" t="s">
        <v>2198</v>
      </c>
      <c r="L138" s="559" t="s">
        <v>2082</v>
      </c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</row>
    <row r="139">
      <c r="A139" s="137" t="s">
        <v>1272</v>
      </c>
      <c r="B139" s="556">
        <v>3.671040003E9</v>
      </c>
      <c r="C139" s="192" t="s">
        <v>1273</v>
      </c>
      <c r="D139" s="556">
        <v>3.62390368E8</v>
      </c>
      <c r="E139" s="557" t="s">
        <v>2267</v>
      </c>
      <c r="F139" s="192" t="s">
        <v>2268</v>
      </c>
      <c r="G139" s="165" t="s">
        <v>1812</v>
      </c>
      <c r="H139" s="556">
        <v>2.0</v>
      </c>
      <c r="I139" s="192" t="s">
        <v>2269</v>
      </c>
      <c r="J139" s="556">
        <v>23929.0</v>
      </c>
      <c r="K139" s="558" t="s">
        <v>2081</v>
      </c>
      <c r="L139" s="559" t="s">
        <v>2167</v>
      </c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</row>
    <row r="140">
      <c r="A140" s="137" t="s">
        <v>1272</v>
      </c>
      <c r="B140" s="556">
        <v>3.671040003E9</v>
      </c>
      <c r="C140" s="192" t="s">
        <v>1273</v>
      </c>
      <c r="D140" s="556">
        <v>3.62220399E8</v>
      </c>
      <c r="E140" s="557" t="s">
        <v>2270</v>
      </c>
      <c r="F140" s="192" t="s">
        <v>2271</v>
      </c>
      <c r="G140" s="165" t="s">
        <v>1812</v>
      </c>
      <c r="H140" s="556">
        <v>2.0</v>
      </c>
      <c r="I140" s="192" t="s">
        <v>2272</v>
      </c>
      <c r="J140" s="556">
        <v>22220.0</v>
      </c>
      <c r="K140" s="558" t="s">
        <v>2273</v>
      </c>
      <c r="L140" s="559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</row>
    <row r="141">
      <c r="A141" s="137" t="s">
        <v>1272</v>
      </c>
      <c r="B141" s="556">
        <v>3.671040003E9</v>
      </c>
      <c r="C141" s="192" t="s">
        <v>1273</v>
      </c>
      <c r="D141" s="556">
        <v>3.61810171E8</v>
      </c>
      <c r="E141" s="557" t="s">
        <v>2274</v>
      </c>
      <c r="F141" s="192" t="s">
        <v>2275</v>
      </c>
      <c r="G141" s="165" t="s">
        <v>1812</v>
      </c>
      <c r="H141" s="556">
        <v>2.0</v>
      </c>
      <c r="I141" s="192" t="s">
        <v>2276</v>
      </c>
      <c r="J141" s="556">
        <v>18111.0</v>
      </c>
      <c r="K141" s="558" t="s">
        <v>2273</v>
      </c>
      <c r="L141" s="559" t="s">
        <v>2277</v>
      </c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</row>
    <row r="142">
      <c r="A142" s="137" t="s">
        <v>1272</v>
      </c>
      <c r="B142" s="556">
        <v>3.671040003E9</v>
      </c>
      <c r="C142" s="192" t="s">
        <v>1273</v>
      </c>
      <c r="D142" s="556">
        <v>3.62730001E8</v>
      </c>
      <c r="E142" s="557" t="s">
        <v>2278</v>
      </c>
      <c r="F142" s="192" t="s">
        <v>2279</v>
      </c>
      <c r="G142" s="165" t="s">
        <v>1812</v>
      </c>
      <c r="H142" s="556">
        <v>1.0</v>
      </c>
      <c r="I142" s="192" t="s">
        <v>2280</v>
      </c>
      <c r="J142" s="556">
        <v>27310.0</v>
      </c>
      <c r="K142" s="558" t="s">
        <v>2209</v>
      </c>
      <c r="L142" s="559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</row>
    <row r="143">
      <c r="A143" s="137" t="s">
        <v>1272</v>
      </c>
      <c r="B143" s="556">
        <v>3.671040003E9</v>
      </c>
      <c r="C143" s="192" t="s">
        <v>1273</v>
      </c>
      <c r="D143" s="556">
        <v>3.62210021E8</v>
      </c>
      <c r="E143" s="557" t="s">
        <v>2281</v>
      </c>
      <c r="F143" s="192" t="s">
        <v>2282</v>
      </c>
      <c r="G143" s="165" t="s">
        <v>1812</v>
      </c>
      <c r="H143" s="556">
        <v>2.0</v>
      </c>
      <c r="I143" s="192" t="s">
        <v>2283</v>
      </c>
      <c r="J143" s="556">
        <v>18111.0</v>
      </c>
      <c r="K143" s="558" t="s">
        <v>2198</v>
      </c>
      <c r="L143" s="559" t="s">
        <v>2082</v>
      </c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</row>
    <row r="144">
      <c r="A144" s="137" t="s">
        <v>1272</v>
      </c>
      <c r="B144" s="556">
        <v>3.671040003E9</v>
      </c>
      <c r="C144" s="192" t="s">
        <v>1273</v>
      </c>
      <c r="D144" s="556">
        <v>3.62820011E8</v>
      </c>
      <c r="E144" s="557" t="s">
        <v>2284</v>
      </c>
      <c r="F144" s="192" t="s">
        <v>2285</v>
      </c>
      <c r="G144" s="165" t="s">
        <v>1812</v>
      </c>
      <c r="H144" s="556">
        <v>2.0</v>
      </c>
      <c r="I144" s="192" t="s">
        <v>2286</v>
      </c>
      <c r="J144" s="556">
        <v>28240.0</v>
      </c>
      <c r="K144" s="558" t="s">
        <v>2086</v>
      </c>
      <c r="L144" s="559" t="s">
        <v>2082</v>
      </c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</row>
    <row r="145">
      <c r="A145" s="137" t="s">
        <v>1272</v>
      </c>
      <c r="B145" s="556">
        <v>3.671040003E9</v>
      </c>
      <c r="C145" s="192" t="s">
        <v>1273</v>
      </c>
      <c r="D145" s="556">
        <v>3.62100065E8</v>
      </c>
      <c r="E145" s="557" t="s">
        <v>2287</v>
      </c>
      <c r="F145" s="192" t="s">
        <v>2288</v>
      </c>
      <c r="G145" s="165" t="s">
        <v>1812</v>
      </c>
      <c r="H145" s="556">
        <v>2.0</v>
      </c>
      <c r="I145" s="192" t="s">
        <v>2289</v>
      </c>
      <c r="J145" s="556">
        <v>21012.0</v>
      </c>
      <c r="K145" s="558" t="s">
        <v>2118</v>
      </c>
      <c r="L145" s="559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</row>
    <row r="146">
      <c r="A146" s="137" t="s">
        <v>1272</v>
      </c>
      <c r="B146" s="556">
        <v>3.671040003E9</v>
      </c>
      <c r="C146" s="192" t="s">
        <v>1273</v>
      </c>
      <c r="D146" s="556">
        <v>3.61700015E8</v>
      </c>
      <c r="E146" s="557" t="s">
        <v>2290</v>
      </c>
      <c r="F146" s="192" t="s">
        <v>2291</v>
      </c>
      <c r="G146" s="165" t="s">
        <v>1812</v>
      </c>
      <c r="H146" s="556">
        <v>2.0</v>
      </c>
      <c r="I146" s="192" t="s">
        <v>2292</v>
      </c>
      <c r="J146" s="556">
        <v>17022.0</v>
      </c>
      <c r="K146" s="558" t="s">
        <v>2198</v>
      </c>
      <c r="L146" s="559" t="s">
        <v>2082</v>
      </c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</row>
    <row r="147">
      <c r="A147" s="137" t="s">
        <v>1272</v>
      </c>
      <c r="B147" s="556">
        <v>3.671040003E9</v>
      </c>
      <c r="C147" s="192" t="s">
        <v>1273</v>
      </c>
      <c r="D147" s="556">
        <v>3.6162019E8</v>
      </c>
      <c r="E147" s="557" t="s">
        <v>2293</v>
      </c>
      <c r="F147" s="192" t="s">
        <v>2294</v>
      </c>
      <c r="G147" s="165" t="s">
        <v>1812</v>
      </c>
      <c r="H147" s="556">
        <v>2.0</v>
      </c>
      <c r="I147" s="192" t="s">
        <v>2295</v>
      </c>
      <c r="J147" s="556">
        <v>16230.0</v>
      </c>
      <c r="K147" s="558" t="s">
        <v>2213</v>
      </c>
      <c r="L147" s="559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</row>
    <row r="148">
      <c r="A148" s="137" t="s">
        <v>1272</v>
      </c>
      <c r="B148" s="556">
        <v>3.671040003E9</v>
      </c>
      <c r="C148" s="192" t="s">
        <v>1273</v>
      </c>
      <c r="D148" s="556">
        <v>3.61610013E8</v>
      </c>
      <c r="E148" s="557" t="s">
        <v>2296</v>
      </c>
      <c r="F148" s="192" t="s">
        <v>2297</v>
      </c>
      <c r="G148" s="165" t="s">
        <v>1812</v>
      </c>
      <c r="H148" s="556">
        <v>2.0</v>
      </c>
      <c r="I148" s="192" t="s">
        <v>2298</v>
      </c>
      <c r="J148" s="556">
        <v>16102.0</v>
      </c>
      <c r="K148" s="558" t="s">
        <v>2198</v>
      </c>
      <c r="L148" s="559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</row>
    <row r="149">
      <c r="A149" s="137" t="s">
        <v>1272</v>
      </c>
      <c r="B149" s="556">
        <v>3.671040003E9</v>
      </c>
      <c r="C149" s="192" t="s">
        <v>1273</v>
      </c>
      <c r="D149" s="556">
        <v>3.62590252E8</v>
      </c>
      <c r="E149" s="557" t="s">
        <v>2299</v>
      </c>
      <c r="F149" s="192" t="s">
        <v>2300</v>
      </c>
      <c r="G149" s="165" t="s">
        <v>1812</v>
      </c>
      <c r="H149" s="556">
        <v>2.0</v>
      </c>
      <c r="I149" s="192" t="s">
        <v>2301</v>
      </c>
      <c r="J149" s="556">
        <v>25113.0</v>
      </c>
      <c r="K149" s="558" t="s">
        <v>2273</v>
      </c>
      <c r="L149" s="559" t="s">
        <v>2082</v>
      </c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</row>
    <row r="150">
      <c r="A150" s="137" t="s">
        <v>1272</v>
      </c>
      <c r="B150" s="556">
        <v>3.671040003E9</v>
      </c>
      <c r="C150" s="192" t="s">
        <v>1273</v>
      </c>
      <c r="D150" s="556">
        <v>3.62810113E8</v>
      </c>
      <c r="E150" s="557" t="s">
        <v>2302</v>
      </c>
      <c r="F150" s="192" t="s">
        <v>2303</v>
      </c>
      <c r="G150" s="165" t="s">
        <v>1812</v>
      </c>
      <c r="H150" s="556">
        <v>2.0</v>
      </c>
      <c r="I150" s="192" t="s">
        <v>2304</v>
      </c>
      <c r="J150" s="556">
        <v>28152.0</v>
      </c>
      <c r="K150" s="558" t="s">
        <v>2213</v>
      </c>
      <c r="L150" s="559" t="s">
        <v>2305</v>
      </c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</row>
    <row r="151">
      <c r="A151" s="137" t="s">
        <v>1272</v>
      </c>
      <c r="B151" s="556">
        <v>3.671040003E9</v>
      </c>
      <c r="C151" s="192" t="s">
        <v>1273</v>
      </c>
      <c r="D151" s="556">
        <v>3.63290119E8</v>
      </c>
      <c r="E151" s="557" t="s">
        <v>2306</v>
      </c>
      <c r="F151" s="192" t="s">
        <v>2307</v>
      </c>
      <c r="G151" s="165" t="s">
        <v>1812</v>
      </c>
      <c r="H151" s="556">
        <v>2.0</v>
      </c>
      <c r="I151" s="192" t="s">
        <v>2308</v>
      </c>
      <c r="J151" s="556">
        <v>32909.0</v>
      </c>
      <c r="K151" s="558" t="s">
        <v>2081</v>
      </c>
      <c r="L151" s="559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</row>
    <row r="152">
      <c r="A152" s="137" t="s">
        <v>1272</v>
      </c>
      <c r="B152" s="556">
        <v>3.671040003E9</v>
      </c>
      <c r="C152" s="192" t="s">
        <v>1273</v>
      </c>
      <c r="D152" s="556">
        <v>3.63090024E8</v>
      </c>
      <c r="E152" s="557" t="s">
        <v>2309</v>
      </c>
      <c r="F152" s="192" t="s">
        <v>2310</v>
      </c>
      <c r="G152" s="165" t="s">
        <v>1812</v>
      </c>
      <c r="H152" s="556">
        <v>2.0</v>
      </c>
      <c r="I152" s="192" t="s">
        <v>2311</v>
      </c>
      <c r="J152" s="556">
        <v>22299.0</v>
      </c>
      <c r="K152" s="558" t="s">
        <v>2213</v>
      </c>
      <c r="L152" s="559" t="s">
        <v>2312</v>
      </c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</row>
    <row r="153">
      <c r="A153" s="137" t="s">
        <v>1272</v>
      </c>
      <c r="B153" s="556">
        <v>3.671040003E9</v>
      </c>
      <c r="C153" s="192" t="s">
        <v>1273</v>
      </c>
      <c r="D153" s="556">
        <v>3.62100054E8</v>
      </c>
      <c r="E153" s="557" t="s">
        <v>2313</v>
      </c>
      <c r="F153" s="192" t="s">
        <v>2314</v>
      </c>
      <c r="G153" s="165" t="s">
        <v>1812</v>
      </c>
      <c r="H153" s="556">
        <v>2.0</v>
      </c>
      <c r="I153" s="192" t="s">
        <v>2280</v>
      </c>
      <c r="J153" s="556">
        <v>27310.0</v>
      </c>
      <c r="K153" s="558" t="s">
        <v>2213</v>
      </c>
      <c r="L153" s="559" t="s">
        <v>2312</v>
      </c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</row>
    <row r="154">
      <c r="A154" s="137" t="s">
        <v>1272</v>
      </c>
      <c r="B154" s="556">
        <v>3.67104001E9</v>
      </c>
      <c r="C154" s="192" t="s">
        <v>2315</v>
      </c>
      <c r="D154" s="556">
        <v>3.6110002E8</v>
      </c>
      <c r="E154" s="557" t="s">
        <v>2316</v>
      </c>
      <c r="F154" s="192" t="s">
        <v>2317</v>
      </c>
      <c r="G154" s="165" t="s">
        <v>1812</v>
      </c>
      <c r="H154" s="556">
        <v>2.0</v>
      </c>
      <c r="I154" s="192" t="s">
        <v>2318</v>
      </c>
      <c r="J154" s="556">
        <v>11040.0</v>
      </c>
      <c r="K154" s="558" t="s">
        <v>2319</v>
      </c>
      <c r="L154" s="559" t="s">
        <v>2082</v>
      </c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</row>
    <row r="155">
      <c r="A155" s="137" t="s">
        <v>1272</v>
      </c>
      <c r="B155" s="556">
        <v>3.67104001E9</v>
      </c>
      <c r="C155" s="192" t="s">
        <v>2315</v>
      </c>
      <c r="D155" s="556">
        <v>3.62930057E8</v>
      </c>
      <c r="E155" s="557" t="s">
        <v>2320</v>
      </c>
      <c r="F155" s="192" t="s">
        <v>2321</v>
      </c>
      <c r="G155" s="165" t="s">
        <v>1812</v>
      </c>
      <c r="H155" s="556">
        <v>2.0</v>
      </c>
      <c r="I155" s="192" t="s">
        <v>2322</v>
      </c>
      <c r="J155" s="556">
        <v>29300.0</v>
      </c>
      <c r="K155" s="558" t="s">
        <v>2319</v>
      </c>
      <c r="L155" s="559" t="s">
        <v>2082</v>
      </c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</row>
    <row r="156">
      <c r="A156" s="137" t="s">
        <v>1272</v>
      </c>
      <c r="B156" s="556">
        <v>3.67104001E9</v>
      </c>
      <c r="C156" s="192" t="s">
        <v>2315</v>
      </c>
      <c r="D156" s="556">
        <v>3.61810017E8</v>
      </c>
      <c r="E156" s="557" t="s">
        <v>2323</v>
      </c>
      <c r="F156" s="192" t="s">
        <v>2324</v>
      </c>
      <c r="G156" s="165" t="s">
        <v>1812</v>
      </c>
      <c r="H156" s="556">
        <v>2.0</v>
      </c>
      <c r="I156" s="192" t="s">
        <v>2325</v>
      </c>
      <c r="J156" s="556">
        <v>18111.0</v>
      </c>
      <c r="K156" s="558" t="s">
        <v>2319</v>
      </c>
      <c r="L156" s="559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</row>
    <row r="157">
      <c r="A157" s="137" t="s">
        <v>1272</v>
      </c>
      <c r="B157" s="556">
        <v>3.67104001E9</v>
      </c>
      <c r="C157" s="192" t="s">
        <v>2315</v>
      </c>
      <c r="D157" s="556">
        <v>3.62590031E8</v>
      </c>
      <c r="E157" s="557" t="s">
        <v>2326</v>
      </c>
      <c r="F157" s="192" t="s">
        <v>2327</v>
      </c>
      <c r="G157" s="165" t="s">
        <v>1812</v>
      </c>
      <c r="H157" s="556">
        <v>2.0</v>
      </c>
      <c r="I157" s="192" t="s">
        <v>2328</v>
      </c>
      <c r="J157" s="556">
        <v>28130.0</v>
      </c>
      <c r="K157" s="558" t="s">
        <v>2198</v>
      </c>
      <c r="L157" s="559" t="s">
        <v>2082</v>
      </c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</row>
    <row r="158">
      <c r="A158" s="137" t="s">
        <v>1272</v>
      </c>
      <c r="B158" s="556">
        <v>3.67104001E9</v>
      </c>
      <c r="C158" s="192" t="s">
        <v>2315</v>
      </c>
      <c r="D158" s="556">
        <v>3.62100016E8</v>
      </c>
      <c r="E158" s="557" t="s">
        <v>2329</v>
      </c>
      <c r="F158" s="192" t="s">
        <v>2330</v>
      </c>
      <c r="G158" s="165" t="s">
        <v>1812</v>
      </c>
      <c r="H158" s="556">
        <v>2.0</v>
      </c>
      <c r="I158" s="192" t="s">
        <v>1826</v>
      </c>
      <c r="J158" s="556">
        <v>21022.0</v>
      </c>
      <c r="K158" s="558" t="s">
        <v>2319</v>
      </c>
      <c r="L158" s="559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</row>
    <row r="159">
      <c r="A159" s="137" t="s">
        <v>1272</v>
      </c>
      <c r="B159" s="556">
        <v>3.67104001E9</v>
      </c>
      <c r="C159" s="192" t="s">
        <v>2315</v>
      </c>
      <c r="D159" s="556">
        <v>3.62220577E8</v>
      </c>
      <c r="E159" s="557" t="s">
        <v>2331</v>
      </c>
      <c r="F159" s="192" t="s">
        <v>2332</v>
      </c>
      <c r="G159" s="165" t="s">
        <v>1812</v>
      </c>
      <c r="H159" s="556">
        <v>2.0</v>
      </c>
      <c r="I159" s="192" t="s">
        <v>2333</v>
      </c>
      <c r="J159" s="556">
        <v>22210.0</v>
      </c>
      <c r="K159" s="558" t="s">
        <v>2319</v>
      </c>
      <c r="L159" s="559" t="s">
        <v>2082</v>
      </c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</row>
    <row r="160">
      <c r="A160" s="137" t="s">
        <v>1272</v>
      </c>
      <c r="B160" s="556">
        <v>3.67104001E9</v>
      </c>
      <c r="C160" s="192" t="s">
        <v>2315</v>
      </c>
      <c r="D160" s="556">
        <v>3.62790001E8</v>
      </c>
      <c r="E160" s="557" t="s">
        <v>2334</v>
      </c>
      <c r="F160" s="192" t="s">
        <v>2335</v>
      </c>
      <c r="G160" s="165" t="s">
        <v>1812</v>
      </c>
      <c r="H160" s="556">
        <v>2.0</v>
      </c>
      <c r="I160" s="192" t="s">
        <v>2336</v>
      </c>
      <c r="J160" s="556">
        <v>27403.0</v>
      </c>
      <c r="K160" s="558" t="s">
        <v>2319</v>
      </c>
      <c r="L160" s="559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</row>
    <row r="161">
      <c r="A161" s="137" t="s">
        <v>1272</v>
      </c>
      <c r="B161" s="556">
        <v>3.67104001E9</v>
      </c>
      <c r="C161" s="192" t="s">
        <v>2315</v>
      </c>
      <c r="D161" s="556">
        <v>3.62210171E8</v>
      </c>
      <c r="E161" s="557" t="s">
        <v>2337</v>
      </c>
      <c r="F161" s="192" t="s">
        <v>2338</v>
      </c>
      <c r="G161" s="165" t="s">
        <v>1812</v>
      </c>
      <c r="H161" s="556">
        <v>2.0</v>
      </c>
      <c r="I161" s="192" t="s">
        <v>2339</v>
      </c>
      <c r="J161" s="556">
        <v>22191.0</v>
      </c>
      <c r="K161" s="558" t="s">
        <v>2319</v>
      </c>
      <c r="L161" s="559" t="s">
        <v>2082</v>
      </c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</row>
    <row r="162">
      <c r="A162" s="137" t="s">
        <v>1272</v>
      </c>
      <c r="B162" s="556">
        <v>3.67104001E9</v>
      </c>
      <c r="C162" s="192" t="s">
        <v>2315</v>
      </c>
      <c r="D162" s="556">
        <v>3.62590304E8</v>
      </c>
      <c r="E162" s="557" t="s">
        <v>2340</v>
      </c>
      <c r="F162" s="192" t="s">
        <v>2341</v>
      </c>
      <c r="G162" s="165" t="s">
        <v>1812</v>
      </c>
      <c r="H162" s="556">
        <v>2.0</v>
      </c>
      <c r="I162" s="192" t="s">
        <v>2342</v>
      </c>
      <c r="J162" s="556">
        <v>25920.0</v>
      </c>
      <c r="K162" s="558" t="s">
        <v>2319</v>
      </c>
      <c r="L162" s="559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</row>
    <row r="163">
      <c r="A163" s="137" t="s">
        <v>1272</v>
      </c>
      <c r="B163" s="556">
        <v>3.67104001E9</v>
      </c>
      <c r="C163" s="192" t="s">
        <v>2315</v>
      </c>
      <c r="D163" s="556">
        <v>3.62100049E8</v>
      </c>
      <c r="E163" s="557" t="s">
        <v>2343</v>
      </c>
      <c r="F163" s="192" t="s">
        <v>2344</v>
      </c>
      <c r="G163" s="165" t="s">
        <v>1812</v>
      </c>
      <c r="H163" s="556">
        <v>2.0</v>
      </c>
      <c r="I163" s="192" t="s">
        <v>2345</v>
      </c>
      <c r="J163" s="556">
        <v>21012.0</v>
      </c>
      <c r="K163" s="558" t="s">
        <v>2319</v>
      </c>
      <c r="L163" s="559" t="s">
        <v>2082</v>
      </c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</row>
    <row r="164">
      <c r="A164" s="137" t="s">
        <v>1272</v>
      </c>
      <c r="B164" s="556">
        <v>3.67104001E9</v>
      </c>
      <c r="C164" s="192" t="s">
        <v>2315</v>
      </c>
      <c r="D164" s="556">
        <v>3.62010034E8</v>
      </c>
      <c r="E164" s="557" t="s">
        <v>2346</v>
      </c>
      <c r="F164" s="192" t="s">
        <v>2347</v>
      </c>
      <c r="G164" s="165" t="s">
        <v>1812</v>
      </c>
      <c r="H164" s="556">
        <v>2.0</v>
      </c>
      <c r="I164" s="192" t="s">
        <v>2348</v>
      </c>
      <c r="J164" s="556">
        <v>25112.0</v>
      </c>
      <c r="K164" s="558" t="s">
        <v>2349</v>
      </c>
      <c r="L164" s="559" t="s">
        <v>2082</v>
      </c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</row>
    <row r="165">
      <c r="A165" s="137" t="s">
        <v>1272</v>
      </c>
      <c r="B165" s="556">
        <v>3.67104001E9</v>
      </c>
      <c r="C165" s="192" t="s">
        <v>2315</v>
      </c>
      <c r="D165" s="556">
        <v>3.62710032E8</v>
      </c>
      <c r="E165" s="557" t="s">
        <v>2350</v>
      </c>
      <c r="F165" s="192" t="s">
        <v>2351</v>
      </c>
      <c r="G165" s="165" t="s">
        <v>1812</v>
      </c>
      <c r="H165" s="556">
        <v>2.0</v>
      </c>
      <c r="I165" s="192" t="s">
        <v>2352</v>
      </c>
      <c r="J165" s="556">
        <v>27113.0</v>
      </c>
      <c r="K165" s="558" t="s">
        <v>2209</v>
      </c>
      <c r="L165" s="559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</row>
    <row r="166">
      <c r="A166" s="137" t="s">
        <v>1272</v>
      </c>
      <c r="B166" s="556">
        <v>3.67104001E9</v>
      </c>
      <c r="C166" s="192" t="s">
        <v>2315</v>
      </c>
      <c r="D166" s="556">
        <v>3.62710055E8</v>
      </c>
      <c r="E166" s="557" t="s">
        <v>2353</v>
      </c>
      <c r="F166" s="192" t="s">
        <v>2354</v>
      </c>
      <c r="G166" s="165" t="s">
        <v>1812</v>
      </c>
      <c r="H166" s="556">
        <v>2.0</v>
      </c>
      <c r="I166" s="192" t="s">
        <v>2355</v>
      </c>
      <c r="J166" s="556">
        <v>27113.0</v>
      </c>
      <c r="K166" s="558" t="s">
        <v>2209</v>
      </c>
      <c r="L166" s="559" t="s">
        <v>2356</v>
      </c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</row>
    <row r="167">
      <c r="A167" s="137" t="s">
        <v>1272</v>
      </c>
      <c r="B167" s="556">
        <v>3.67104001E9</v>
      </c>
      <c r="C167" s="192" t="s">
        <v>2315</v>
      </c>
      <c r="D167" s="556">
        <v>3.62730054E8</v>
      </c>
      <c r="E167" s="557" t="s">
        <v>2357</v>
      </c>
      <c r="F167" s="192" t="s">
        <v>2358</v>
      </c>
      <c r="G167" s="165" t="s">
        <v>1812</v>
      </c>
      <c r="H167" s="556">
        <v>2.0</v>
      </c>
      <c r="I167" s="192" t="s">
        <v>2280</v>
      </c>
      <c r="J167" s="556">
        <v>27320.0</v>
      </c>
      <c r="K167" s="558" t="s">
        <v>2319</v>
      </c>
      <c r="L167" s="559" t="s">
        <v>2167</v>
      </c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</row>
    <row r="168">
      <c r="A168" s="137" t="s">
        <v>1272</v>
      </c>
      <c r="B168" s="556">
        <v>3.67104001E9</v>
      </c>
      <c r="C168" s="192" t="s">
        <v>2315</v>
      </c>
      <c r="D168" s="556">
        <v>3.63090001E8</v>
      </c>
      <c r="E168" s="557" t="s">
        <v>2359</v>
      </c>
      <c r="F168" s="192" t="s">
        <v>2360</v>
      </c>
      <c r="G168" s="165" t="s">
        <v>1812</v>
      </c>
      <c r="H168" s="556">
        <v>1.0</v>
      </c>
      <c r="I168" s="192" t="s">
        <v>2361</v>
      </c>
      <c r="J168" s="556">
        <v>30912.0</v>
      </c>
      <c r="K168" s="558" t="s">
        <v>2198</v>
      </c>
      <c r="L168" s="559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</row>
    <row r="169">
      <c r="A169" s="137" t="s">
        <v>1272</v>
      </c>
      <c r="B169" s="556">
        <v>3.67104001E9</v>
      </c>
      <c r="C169" s="192" t="s">
        <v>2315</v>
      </c>
      <c r="D169" s="556">
        <v>3.62590006E8</v>
      </c>
      <c r="E169" s="557" t="s">
        <v>2362</v>
      </c>
      <c r="F169" s="192" t="s">
        <v>2363</v>
      </c>
      <c r="G169" s="165" t="s">
        <v>1812</v>
      </c>
      <c r="H169" s="556">
        <v>2.0</v>
      </c>
      <c r="I169" s="192" t="s">
        <v>2364</v>
      </c>
      <c r="J169" s="556">
        <v>25940.0</v>
      </c>
      <c r="K169" s="558" t="s">
        <v>2198</v>
      </c>
      <c r="L169" s="559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</row>
    <row r="170">
      <c r="A170" s="137" t="s">
        <v>1272</v>
      </c>
      <c r="B170" s="556">
        <v>3.67104001E9</v>
      </c>
      <c r="C170" s="192" t="s">
        <v>2315</v>
      </c>
      <c r="D170" s="556">
        <v>3.62730017E8</v>
      </c>
      <c r="E170" s="557" t="s">
        <v>2365</v>
      </c>
      <c r="F170" s="192" t="s">
        <v>2366</v>
      </c>
      <c r="G170" s="165" t="s">
        <v>1812</v>
      </c>
      <c r="H170" s="556">
        <v>2.0</v>
      </c>
      <c r="I170" s="192" t="s">
        <v>2367</v>
      </c>
      <c r="J170" s="556">
        <v>27320.0</v>
      </c>
      <c r="K170" s="558" t="s">
        <v>2368</v>
      </c>
      <c r="L170" s="559" t="s">
        <v>2224</v>
      </c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</row>
    <row r="171">
      <c r="A171" s="137" t="s">
        <v>1272</v>
      </c>
      <c r="B171" s="556">
        <v>3.67104001E9</v>
      </c>
      <c r="C171" s="192" t="s">
        <v>2315</v>
      </c>
      <c r="D171" s="556">
        <v>3.6259037E8</v>
      </c>
      <c r="E171" s="557" t="s">
        <v>2369</v>
      </c>
      <c r="F171" s="192" t="s">
        <v>2370</v>
      </c>
      <c r="G171" s="165" t="s">
        <v>1812</v>
      </c>
      <c r="H171" s="556">
        <v>2.0</v>
      </c>
      <c r="I171" s="192" t="s">
        <v>2371</v>
      </c>
      <c r="J171" s="556">
        <v>25920.0</v>
      </c>
      <c r="K171" s="558" t="s">
        <v>2319</v>
      </c>
      <c r="L171" s="559" t="s">
        <v>2082</v>
      </c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</row>
    <row r="172">
      <c r="A172" s="137" t="s">
        <v>1272</v>
      </c>
      <c r="B172" s="556">
        <v>3.67104001E9</v>
      </c>
      <c r="C172" s="192" t="s">
        <v>2315</v>
      </c>
      <c r="D172" s="556">
        <v>3.62810018E8</v>
      </c>
      <c r="E172" s="557" t="s">
        <v>2372</v>
      </c>
      <c r="F172" s="192" t="s">
        <v>2373</v>
      </c>
      <c r="G172" s="165" t="s">
        <v>1812</v>
      </c>
      <c r="H172" s="556">
        <v>2.0</v>
      </c>
      <c r="I172" s="192" t="s">
        <v>2374</v>
      </c>
      <c r="J172" s="556">
        <v>28130.0</v>
      </c>
      <c r="K172" s="558" t="s">
        <v>2319</v>
      </c>
      <c r="L172" s="559" t="s">
        <v>2082</v>
      </c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</row>
    <row r="173">
      <c r="A173" s="137" t="s">
        <v>1272</v>
      </c>
      <c r="B173" s="556">
        <v>3.67104001E9</v>
      </c>
      <c r="C173" s="192" t="s">
        <v>2315</v>
      </c>
      <c r="D173" s="556">
        <v>3.62100053E8</v>
      </c>
      <c r="E173" s="557" t="s">
        <v>2375</v>
      </c>
      <c r="F173" s="192" t="s">
        <v>2376</v>
      </c>
      <c r="G173" s="165" t="s">
        <v>1812</v>
      </c>
      <c r="H173" s="556">
        <v>2.0</v>
      </c>
      <c r="I173" s="192" t="s">
        <v>2377</v>
      </c>
      <c r="J173" s="556">
        <v>21012.0</v>
      </c>
      <c r="K173" s="558" t="s">
        <v>2319</v>
      </c>
      <c r="L173" s="559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</row>
    <row r="174">
      <c r="A174" s="137" t="s">
        <v>1272</v>
      </c>
      <c r="B174" s="556">
        <v>3.67104001E9</v>
      </c>
      <c r="C174" s="192" t="s">
        <v>2315</v>
      </c>
      <c r="D174" s="556">
        <v>3.61070002E8</v>
      </c>
      <c r="E174" s="557" t="s">
        <v>2378</v>
      </c>
      <c r="F174" s="192" t="s">
        <v>2379</v>
      </c>
      <c r="G174" s="165" t="s">
        <v>1812</v>
      </c>
      <c r="H174" s="556">
        <v>2.0</v>
      </c>
      <c r="I174" s="192" t="s">
        <v>2380</v>
      </c>
      <c r="J174" s="556">
        <v>10739.0</v>
      </c>
      <c r="K174" s="558" t="s">
        <v>2160</v>
      </c>
      <c r="L174" s="559" t="s">
        <v>2224</v>
      </c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</row>
    <row r="175">
      <c r="A175" s="137" t="s">
        <v>1272</v>
      </c>
      <c r="B175" s="556">
        <v>3.67104001E9</v>
      </c>
      <c r="C175" s="192" t="s">
        <v>2315</v>
      </c>
      <c r="D175" s="556">
        <v>3.63100045E8</v>
      </c>
      <c r="E175" s="557" t="s">
        <v>2381</v>
      </c>
      <c r="F175" s="192" t="s">
        <v>2382</v>
      </c>
      <c r="G175" s="165" t="s">
        <v>1812</v>
      </c>
      <c r="H175" s="556">
        <v>2.0</v>
      </c>
      <c r="I175" s="192" t="s">
        <v>2383</v>
      </c>
      <c r="J175" s="556">
        <v>29300.0</v>
      </c>
      <c r="K175" s="558" t="s">
        <v>2319</v>
      </c>
      <c r="L175" s="559" t="s">
        <v>2082</v>
      </c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</row>
    <row r="176">
      <c r="A176" s="137" t="s">
        <v>1272</v>
      </c>
      <c r="B176" s="556">
        <v>3.67104001E9</v>
      </c>
      <c r="C176" s="192" t="s">
        <v>2315</v>
      </c>
      <c r="D176" s="556">
        <v>3.6331004E8</v>
      </c>
      <c r="E176" s="557" t="s">
        <v>2384</v>
      </c>
      <c r="F176" s="192" t="s">
        <v>2385</v>
      </c>
      <c r="G176" s="165" t="s">
        <v>1812</v>
      </c>
      <c r="H176" s="556">
        <v>2.0</v>
      </c>
      <c r="I176" s="192" t="s">
        <v>2386</v>
      </c>
      <c r="J176" s="556">
        <v>33121.0</v>
      </c>
      <c r="K176" s="558" t="s">
        <v>2319</v>
      </c>
      <c r="L176" s="559" t="s">
        <v>2387</v>
      </c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</row>
    <row r="177">
      <c r="A177" s="137" t="s">
        <v>1272</v>
      </c>
      <c r="B177" s="556">
        <v>3.671040011E9</v>
      </c>
      <c r="C177" s="192" t="s">
        <v>2388</v>
      </c>
      <c r="D177" s="556">
        <v>3.62210012E8</v>
      </c>
      <c r="E177" s="557" t="s">
        <v>2389</v>
      </c>
      <c r="F177" s="192" t="s">
        <v>2390</v>
      </c>
      <c r="G177" s="165" t="s">
        <v>1812</v>
      </c>
      <c r="H177" s="556">
        <v>2.0</v>
      </c>
      <c r="I177" s="192" t="s">
        <v>2391</v>
      </c>
      <c r="J177" s="556">
        <v>30912.0</v>
      </c>
      <c r="K177" s="558" t="s">
        <v>2392</v>
      </c>
      <c r="L177" s="559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</row>
    <row r="178">
      <c r="A178" s="137" t="s">
        <v>1272</v>
      </c>
      <c r="B178" s="556">
        <v>3.671040011E9</v>
      </c>
      <c r="C178" s="192" t="s">
        <v>2388</v>
      </c>
      <c r="D178" s="556">
        <v>3.62390019E8</v>
      </c>
      <c r="E178" s="557" t="s">
        <v>2393</v>
      </c>
      <c r="F178" s="192" t="s">
        <v>2394</v>
      </c>
      <c r="G178" s="165" t="s">
        <v>1812</v>
      </c>
      <c r="H178" s="556">
        <v>2.0</v>
      </c>
      <c r="I178" s="192" t="s">
        <v>2395</v>
      </c>
      <c r="J178" s="556">
        <v>23929.0</v>
      </c>
      <c r="K178" s="558" t="s">
        <v>2392</v>
      </c>
      <c r="L178" s="559" t="s">
        <v>2082</v>
      </c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</row>
    <row r="179">
      <c r="A179" s="137" t="s">
        <v>1272</v>
      </c>
      <c r="B179" s="556">
        <v>3.671040011E9</v>
      </c>
      <c r="C179" s="192" t="s">
        <v>2388</v>
      </c>
      <c r="D179" s="556">
        <v>3.63100089E8</v>
      </c>
      <c r="E179" s="557" t="s">
        <v>2396</v>
      </c>
      <c r="F179" s="192" t="s">
        <v>2397</v>
      </c>
      <c r="G179" s="165" t="s">
        <v>1812</v>
      </c>
      <c r="H179" s="556">
        <v>2.0</v>
      </c>
      <c r="I179" s="192" t="s">
        <v>2398</v>
      </c>
      <c r="J179" s="556">
        <v>31001.0</v>
      </c>
      <c r="K179" s="558" t="s">
        <v>2392</v>
      </c>
      <c r="L179" s="559" t="s">
        <v>2082</v>
      </c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</row>
    <row r="180">
      <c r="A180" s="137" t="s">
        <v>1272</v>
      </c>
      <c r="B180" s="556">
        <v>3.671040011E9</v>
      </c>
      <c r="C180" s="192" t="s">
        <v>2388</v>
      </c>
      <c r="D180" s="556">
        <v>3.62390222E8</v>
      </c>
      <c r="E180" s="557" t="s">
        <v>2399</v>
      </c>
      <c r="F180" s="192" t="s">
        <v>2400</v>
      </c>
      <c r="G180" s="165" t="s">
        <v>1812</v>
      </c>
      <c r="H180" s="556">
        <v>2.0</v>
      </c>
      <c r="I180" s="192" t="s">
        <v>2401</v>
      </c>
      <c r="J180" s="556">
        <v>23929.0</v>
      </c>
      <c r="K180" s="558" t="s">
        <v>2209</v>
      </c>
      <c r="L180" s="559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</row>
    <row r="181">
      <c r="A181" s="137" t="s">
        <v>1272</v>
      </c>
      <c r="B181" s="556">
        <v>3.671040011E9</v>
      </c>
      <c r="C181" s="192" t="s">
        <v>2388</v>
      </c>
      <c r="D181" s="556">
        <v>3.62020019E8</v>
      </c>
      <c r="E181" s="557" t="s">
        <v>2402</v>
      </c>
      <c r="F181" s="192" t="s">
        <v>2403</v>
      </c>
      <c r="G181" s="165" t="s">
        <v>1812</v>
      </c>
      <c r="H181" s="556">
        <v>2.0</v>
      </c>
      <c r="I181" s="192" t="s">
        <v>2404</v>
      </c>
      <c r="J181" s="556">
        <v>20294.0</v>
      </c>
      <c r="K181" s="558" t="s">
        <v>2392</v>
      </c>
      <c r="L181" s="559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</row>
    <row r="182">
      <c r="A182" s="137" t="s">
        <v>1272</v>
      </c>
      <c r="B182" s="556">
        <v>3.671040011E9</v>
      </c>
      <c r="C182" s="192" t="s">
        <v>2388</v>
      </c>
      <c r="D182" s="556">
        <v>3.61700213E8</v>
      </c>
      <c r="E182" s="557" t="s">
        <v>2405</v>
      </c>
      <c r="F182" s="192" t="s">
        <v>2406</v>
      </c>
      <c r="G182" s="165" t="s">
        <v>1812</v>
      </c>
      <c r="H182" s="556">
        <v>2.0</v>
      </c>
      <c r="I182" s="192" t="s">
        <v>2407</v>
      </c>
      <c r="J182" s="556">
        <v>17022.0</v>
      </c>
      <c r="K182" s="558" t="s">
        <v>2408</v>
      </c>
      <c r="L182" s="559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</row>
    <row r="183">
      <c r="A183" s="137" t="s">
        <v>1272</v>
      </c>
      <c r="B183" s="556">
        <v>3.671040011E9</v>
      </c>
      <c r="C183" s="192" t="s">
        <v>2388</v>
      </c>
      <c r="D183" s="556">
        <v>3.62710002E8</v>
      </c>
      <c r="E183" s="557" t="s">
        <v>2409</v>
      </c>
      <c r="F183" s="192" t="s">
        <v>2410</v>
      </c>
      <c r="G183" s="165" t="s">
        <v>1812</v>
      </c>
      <c r="H183" s="556">
        <v>2.0</v>
      </c>
      <c r="I183" s="192" t="s">
        <v>2411</v>
      </c>
      <c r="J183" s="556">
        <v>27113.0</v>
      </c>
      <c r="K183" s="558" t="s">
        <v>2408</v>
      </c>
      <c r="L183" s="559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</row>
    <row r="184">
      <c r="A184" s="137" t="s">
        <v>1272</v>
      </c>
      <c r="B184" s="556">
        <v>3.671040012E9</v>
      </c>
      <c r="C184" s="192" t="s">
        <v>2412</v>
      </c>
      <c r="D184" s="556">
        <v>3.62710052E8</v>
      </c>
      <c r="E184" s="557" t="s">
        <v>2413</v>
      </c>
      <c r="F184" s="192" t="s">
        <v>2414</v>
      </c>
      <c r="G184" s="165" t="s">
        <v>1812</v>
      </c>
      <c r="H184" s="556">
        <v>2.0</v>
      </c>
      <c r="I184" s="192" t="s">
        <v>2415</v>
      </c>
      <c r="J184" s="556">
        <v>27120.0</v>
      </c>
      <c r="K184" s="558" t="s">
        <v>2408</v>
      </c>
      <c r="L184" s="559" t="s">
        <v>2416</v>
      </c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</row>
    <row r="185">
      <c r="A185" s="137" t="s">
        <v>1272</v>
      </c>
      <c r="B185" s="556">
        <v>3.671040012E9</v>
      </c>
      <c r="C185" s="192" t="s">
        <v>2412</v>
      </c>
      <c r="D185" s="556">
        <v>3.62590362E8</v>
      </c>
      <c r="E185" s="557" t="s">
        <v>2417</v>
      </c>
      <c r="F185" s="192" t="s">
        <v>2418</v>
      </c>
      <c r="G185" s="165" t="s">
        <v>1812</v>
      </c>
      <c r="H185" s="556">
        <v>2.0</v>
      </c>
      <c r="I185" s="192" t="s">
        <v>2419</v>
      </c>
      <c r="J185" s="556">
        <v>25910.0</v>
      </c>
      <c r="K185" s="558" t="s">
        <v>2090</v>
      </c>
      <c r="L185" s="559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</row>
    <row r="186">
      <c r="A186" s="137" t="s">
        <v>1272</v>
      </c>
      <c r="B186" s="556">
        <v>3.671040012E9</v>
      </c>
      <c r="C186" s="192" t="s">
        <v>2412</v>
      </c>
      <c r="D186" s="556">
        <v>3.62020294E8</v>
      </c>
      <c r="E186" s="557" t="s">
        <v>2420</v>
      </c>
      <c r="F186" s="192" t="s">
        <v>2421</v>
      </c>
      <c r="G186" s="165" t="s">
        <v>1812</v>
      </c>
      <c r="H186" s="556">
        <v>2.0</v>
      </c>
      <c r="I186" s="192" t="s">
        <v>2034</v>
      </c>
      <c r="J186" s="556">
        <v>20231.0</v>
      </c>
      <c r="K186" s="558" t="s">
        <v>2408</v>
      </c>
      <c r="L186" s="559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</row>
    <row r="187">
      <c r="A187" s="137" t="s">
        <v>1272</v>
      </c>
      <c r="B187" s="556">
        <v>3.671040012E9</v>
      </c>
      <c r="C187" s="192" t="s">
        <v>2412</v>
      </c>
      <c r="D187" s="556">
        <v>3.6251011E8</v>
      </c>
      <c r="E187" s="557" t="s">
        <v>2422</v>
      </c>
      <c r="F187" s="192" t="s">
        <v>2423</v>
      </c>
      <c r="G187" s="165" t="s">
        <v>1812</v>
      </c>
      <c r="H187" s="556">
        <v>2.0</v>
      </c>
      <c r="I187" s="192" t="s">
        <v>2424</v>
      </c>
      <c r="J187" s="556">
        <v>25113.0</v>
      </c>
      <c r="K187" s="558" t="s">
        <v>2368</v>
      </c>
      <c r="L187" s="559" t="s">
        <v>2082</v>
      </c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</row>
    <row r="188">
      <c r="A188" s="137" t="s">
        <v>1272</v>
      </c>
      <c r="B188" s="556">
        <v>3.671040012E9</v>
      </c>
      <c r="C188" s="192" t="s">
        <v>2412</v>
      </c>
      <c r="D188" s="556">
        <v>3.63100002E8</v>
      </c>
      <c r="E188" s="557" t="s">
        <v>2425</v>
      </c>
      <c r="F188" s="192" t="s">
        <v>2426</v>
      </c>
      <c r="G188" s="165" t="s">
        <v>1812</v>
      </c>
      <c r="H188" s="556">
        <v>2.0</v>
      </c>
      <c r="I188" s="192" t="s">
        <v>2427</v>
      </c>
      <c r="J188" s="556">
        <v>31001.0</v>
      </c>
      <c r="K188" s="558" t="s">
        <v>2428</v>
      </c>
      <c r="L188" s="559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</row>
    <row r="189">
      <c r="A189" s="137" t="s">
        <v>1272</v>
      </c>
      <c r="B189" s="556">
        <v>3.671040012E9</v>
      </c>
      <c r="C189" s="192" t="s">
        <v>2412</v>
      </c>
      <c r="D189" s="556">
        <v>3.6293003E8</v>
      </c>
      <c r="E189" s="557" t="s">
        <v>2429</v>
      </c>
      <c r="F189" s="192" t="s">
        <v>2430</v>
      </c>
      <c r="G189" s="165" t="s">
        <v>1812</v>
      </c>
      <c r="H189" s="556">
        <v>2.0</v>
      </c>
      <c r="I189" s="192" t="s">
        <v>2431</v>
      </c>
      <c r="J189" s="556">
        <v>29300.0</v>
      </c>
      <c r="K189" s="558" t="s">
        <v>2209</v>
      </c>
      <c r="L189" s="559" t="s">
        <v>2432</v>
      </c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</row>
    <row r="190">
      <c r="A190" s="137" t="s">
        <v>1272</v>
      </c>
      <c r="B190" s="556">
        <v>3.671040012E9</v>
      </c>
      <c r="C190" s="192" t="s">
        <v>2412</v>
      </c>
      <c r="D190" s="556">
        <v>3.62810006E8</v>
      </c>
      <c r="E190" s="557" t="s">
        <v>2433</v>
      </c>
      <c r="F190" s="192" t="s">
        <v>2434</v>
      </c>
      <c r="G190" s="165" t="s">
        <v>1812</v>
      </c>
      <c r="H190" s="556">
        <v>1.0</v>
      </c>
      <c r="I190" s="192" t="s">
        <v>2435</v>
      </c>
      <c r="J190" s="556">
        <v>27403.0</v>
      </c>
      <c r="K190" s="558" t="s">
        <v>2408</v>
      </c>
      <c r="L190" s="559" t="s">
        <v>2416</v>
      </c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</row>
    <row r="191">
      <c r="A191" s="137" t="s">
        <v>1272</v>
      </c>
      <c r="B191" s="556">
        <v>3.671040012E9</v>
      </c>
      <c r="C191" s="192" t="s">
        <v>2412</v>
      </c>
      <c r="D191" s="556">
        <v>3.61700046E8</v>
      </c>
      <c r="E191" s="557" t="s">
        <v>2436</v>
      </c>
      <c r="F191" s="192" t="s">
        <v>2437</v>
      </c>
      <c r="G191" s="165" t="s">
        <v>1812</v>
      </c>
      <c r="H191" s="556">
        <v>2.0</v>
      </c>
      <c r="I191" s="192" t="s">
        <v>2438</v>
      </c>
      <c r="J191" s="556">
        <v>17022.0</v>
      </c>
      <c r="K191" s="558" t="s">
        <v>2428</v>
      </c>
      <c r="L191" s="559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</row>
    <row r="192">
      <c r="A192" s="137" t="s">
        <v>1272</v>
      </c>
      <c r="B192" s="556">
        <v>3.671040012E9</v>
      </c>
      <c r="C192" s="192" t="s">
        <v>2412</v>
      </c>
      <c r="D192" s="556">
        <v>3.62220358E8</v>
      </c>
      <c r="E192" s="557" t="s">
        <v>2439</v>
      </c>
      <c r="F192" s="192" t="s">
        <v>2440</v>
      </c>
      <c r="G192" s="165" t="s">
        <v>1812</v>
      </c>
      <c r="H192" s="556">
        <v>2.0</v>
      </c>
      <c r="I192" s="192" t="s">
        <v>2441</v>
      </c>
      <c r="J192" s="556">
        <v>22220.0</v>
      </c>
      <c r="K192" s="558" t="s">
        <v>2368</v>
      </c>
      <c r="L192" s="559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</row>
    <row r="193">
      <c r="A193" s="137" t="s">
        <v>1272</v>
      </c>
      <c r="B193" s="556">
        <v>3.671040012E9</v>
      </c>
      <c r="C193" s="192" t="s">
        <v>2412</v>
      </c>
      <c r="D193" s="556">
        <v>3.63290132E8</v>
      </c>
      <c r="E193" s="557" t="s">
        <v>2442</v>
      </c>
      <c r="F193" s="192" t="s">
        <v>2443</v>
      </c>
      <c r="G193" s="165" t="s">
        <v>1812</v>
      </c>
      <c r="H193" s="556">
        <v>2.0</v>
      </c>
      <c r="I193" s="192" t="s">
        <v>2444</v>
      </c>
      <c r="J193" s="556">
        <v>32909.0</v>
      </c>
      <c r="K193" s="558" t="s">
        <v>2392</v>
      </c>
      <c r="L193" s="559" t="s">
        <v>2224</v>
      </c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</row>
    <row r="194">
      <c r="A194" s="137" t="s">
        <v>1272</v>
      </c>
      <c r="B194" s="556">
        <v>3.671040012E9</v>
      </c>
      <c r="C194" s="192" t="s">
        <v>2412</v>
      </c>
      <c r="D194" s="556">
        <v>3.62220717E8</v>
      </c>
      <c r="E194" s="557" t="s">
        <v>2445</v>
      </c>
      <c r="F194" s="192" t="s">
        <v>2446</v>
      </c>
      <c r="G194" s="165" t="s">
        <v>1812</v>
      </c>
      <c r="H194" s="556">
        <v>2.0</v>
      </c>
      <c r="I194" s="192" t="s">
        <v>2447</v>
      </c>
      <c r="J194" s="556">
        <v>22291.0</v>
      </c>
      <c r="K194" s="558" t="s">
        <v>2368</v>
      </c>
      <c r="L194" s="559" t="s">
        <v>2224</v>
      </c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</row>
    <row r="195">
      <c r="A195" s="137" t="s">
        <v>1272</v>
      </c>
      <c r="B195" s="556">
        <v>3.671040012E9</v>
      </c>
      <c r="C195" s="192" t="s">
        <v>2412</v>
      </c>
      <c r="D195" s="556">
        <v>3.62210006E8</v>
      </c>
      <c r="E195" s="557" t="s">
        <v>2448</v>
      </c>
      <c r="F195" s="192" t="s">
        <v>2449</v>
      </c>
      <c r="G195" s="165">
        <v>0.0</v>
      </c>
      <c r="H195" s="556">
        <v>1.0</v>
      </c>
      <c r="I195" s="192" t="s">
        <v>2450</v>
      </c>
      <c r="J195" s="556">
        <v>22192.0</v>
      </c>
      <c r="K195" s="558" t="s">
        <v>2086</v>
      </c>
      <c r="L195" s="559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</row>
    <row r="196">
      <c r="A196" s="137" t="s">
        <v>1272</v>
      </c>
      <c r="B196" s="556">
        <v>3.671040012E9</v>
      </c>
      <c r="C196" s="192" t="s">
        <v>2412</v>
      </c>
      <c r="D196" s="556">
        <v>3.62220069E8</v>
      </c>
      <c r="E196" s="557" t="s">
        <v>2451</v>
      </c>
      <c r="F196" s="192" t="s">
        <v>2452</v>
      </c>
      <c r="G196" s="165" t="s">
        <v>1812</v>
      </c>
      <c r="H196" s="556">
        <v>2.0</v>
      </c>
      <c r="I196" s="192" t="s">
        <v>2453</v>
      </c>
      <c r="J196" s="556">
        <v>31003.0</v>
      </c>
      <c r="K196" s="558" t="s">
        <v>2198</v>
      </c>
      <c r="L196" s="559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</row>
    <row r="197">
      <c r="A197" s="137" t="s">
        <v>1272</v>
      </c>
      <c r="B197" s="556">
        <v>3.671040012E9</v>
      </c>
      <c r="C197" s="192" t="s">
        <v>2412</v>
      </c>
      <c r="D197" s="556">
        <v>3.62930006E8</v>
      </c>
      <c r="E197" s="557" t="s">
        <v>2454</v>
      </c>
      <c r="F197" s="192" t="s">
        <v>2455</v>
      </c>
      <c r="G197" s="165" t="s">
        <v>1812</v>
      </c>
      <c r="H197" s="556">
        <v>2.0</v>
      </c>
      <c r="I197" s="192" t="s">
        <v>2456</v>
      </c>
      <c r="J197" s="556">
        <v>29300.0</v>
      </c>
      <c r="K197" s="558" t="s">
        <v>2209</v>
      </c>
      <c r="L197" s="559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</row>
    <row r="198">
      <c r="A198" s="137" t="s">
        <v>1272</v>
      </c>
      <c r="B198" s="556">
        <v>3.671040012E9</v>
      </c>
      <c r="C198" s="192" t="s">
        <v>2412</v>
      </c>
      <c r="D198" s="556">
        <v>3.62220019E8</v>
      </c>
      <c r="E198" s="557" t="s">
        <v>2457</v>
      </c>
      <c r="F198" s="192" t="s">
        <v>2458</v>
      </c>
      <c r="G198" s="165" t="s">
        <v>1812</v>
      </c>
      <c r="H198" s="556">
        <v>2.0</v>
      </c>
      <c r="I198" s="192" t="s">
        <v>2459</v>
      </c>
      <c r="J198" s="556">
        <v>22220.0</v>
      </c>
      <c r="K198" s="558" t="s">
        <v>2209</v>
      </c>
      <c r="L198" s="559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</row>
    <row r="199">
      <c r="A199" s="137" t="s">
        <v>1272</v>
      </c>
      <c r="B199" s="556">
        <v>3.671040012E9</v>
      </c>
      <c r="C199" s="192" t="s">
        <v>2412</v>
      </c>
      <c r="D199" s="556">
        <v>3.62590003E8</v>
      </c>
      <c r="E199" s="557" t="s">
        <v>2460</v>
      </c>
      <c r="F199" s="192" t="s">
        <v>2461</v>
      </c>
      <c r="G199" s="165" t="s">
        <v>1812</v>
      </c>
      <c r="H199" s="556">
        <v>2.0</v>
      </c>
      <c r="I199" s="192" t="s">
        <v>2462</v>
      </c>
      <c r="J199" s="556">
        <v>25940.0</v>
      </c>
      <c r="K199" s="558" t="s">
        <v>2368</v>
      </c>
      <c r="L199" s="559" t="s">
        <v>2224</v>
      </c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</row>
    <row r="200">
      <c r="A200" s="137" t="s">
        <v>1272</v>
      </c>
      <c r="B200" s="556">
        <v>3.671040012E9</v>
      </c>
      <c r="C200" s="192" t="s">
        <v>2412</v>
      </c>
      <c r="D200" s="556">
        <v>3.62310005E8</v>
      </c>
      <c r="E200" s="557" t="s">
        <v>2463</v>
      </c>
      <c r="F200" s="192" t="s">
        <v>2464</v>
      </c>
      <c r="G200" s="165" t="s">
        <v>1812</v>
      </c>
      <c r="H200" s="556">
        <v>2.0</v>
      </c>
      <c r="I200" s="192" t="s">
        <v>2465</v>
      </c>
      <c r="J200" s="556">
        <v>23121.0</v>
      </c>
      <c r="K200" s="558" t="s">
        <v>2209</v>
      </c>
      <c r="L200" s="559" t="s">
        <v>2432</v>
      </c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</row>
    <row r="201">
      <c r="A201" s="137" t="s">
        <v>1272</v>
      </c>
      <c r="B201" s="556">
        <v>3.671040012E9</v>
      </c>
      <c r="C201" s="192" t="s">
        <v>2412</v>
      </c>
      <c r="D201" s="556">
        <v>3.62310038E8</v>
      </c>
      <c r="E201" s="557" t="s">
        <v>2466</v>
      </c>
      <c r="F201" s="192" t="s">
        <v>2467</v>
      </c>
      <c r="G201" s="165" t="s">
        <v>1812</v>
      </c>
      <c r="H201" s="556">
        <v>2.0</v>
      </c>
      <c r="I201" s="192" t="s">
        <v>2468</v>
      </c>
      <c r="J201" s="556">
        <v>23121.0</v>
      </c>
      <c r="K201" s="558" t="s">
        <v>2408</v>
      </c>
      <c r="L201" s="559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</row>
    <row r="202">
      <c r="A202" s="137" t="s">
        <v>1272</v>
      </c>
      <c r="B202" s="556">
        <v>3.671040012E9</v>
      </c>
      <c r="C202" s="192" t="s">
        <v>2412</v>
      </c>
      <c r="D202" s="556">
        <v>3.63100039E8</v>
      </c>
      <c r="E202" s="557" t="s">
        <v>2469</v>
      </c>
      <c r="F202" s="192" t="s">
        <v>2470</v>
      </c>
      <c r="G202" s="165" t="s">
        <v>1812</v>
      </c>
      <c r="H202" s="556">
        <v>2.0</v>
      </c>
      <c r="I202" s="192" t="s">
        <v>2471</v>
      </c>
      <c r="J202" s="556">
        <v>31009.0</v>
      </c>
      <c r="K202" s="558" t="s">
        <v>2428</v>
      </c>
      <c r="L202" s="559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</row>
    <row r="203">
      <c r="A203" s="137" t="s">
        <v>1272</v>
      </c>
      <c r="B203" s="556">
        <v>3.671040012E9</v>
      </c>
      <c r="C203" s="192" t="s">
        <v>2412</v>
      </c>
      <c r="D203" s="556">
        <v>3.62930074E8</v>
      </c>
      <c r="E203" s="557" t="s">
        <v>2472</v>
      </c>
      <c r="F203" s="192" t="s">
        <v>2473</v>
      </c>
      <c r="G203" s="165" t="s">
        <v>1812</v>
      </c>
      <c r="H203" s="556">
        <v>2.0</v>
      </c>
      <c r="I203" s="192" t="s">
        <v>2474</v>
      </c>
      <c r="J203" s="556">
        <v>28130.0</v>
      </c>
      <c r="K203" s="558" t="s">
        <v>2081</v>
      </c>
      <c r="L203" s="559" t="s">
        <v>2224</v>
      </c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</row>
    <row r="204">
      <c r="A204" s="137" t="s">
        <v>1272</v>
      </c>
      <c r="B204" s="556">
        <v>3.671040012E9</v>
      </c>
      <c r="C204" s="192" t="s">
        <v>2412</v>
      </c>
      <c r="D204" s="556">
        <v>3.61700244E8</v>
      </c>
      <c r="E204" s="557" t="s">
        <v>2475</v>
      </c>
      <c r="F204" s="192" t="s">
        <v>2476</v>
      </c>
      <c r="G204" s="165" t="s">
        <v>1812</v>
      </c>
      <c r="H204" s="556">
        <v>1.0</v>
      </c>
      <c r="I204" s="192" t="s">
        <v>2477</v>
      </c>
      <c r="J204" s="556">
        <v>17022.0</v>
      </c>
      <c r="K204" s="558" t="s">
        <v>2368</v>
      </c>
      <c r="L204" s="559" t="s">
        <v>2224</v>
      </c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</row>
    <row r="205">
      <c r="A205" s="137" t="s">
        <v>1272</v>
      </c>
      <c r="B205" s="556">
        <v>3.671040012E9</v>
      </c>
      <c r="C205" s="192" t="s">
        <v>2412</v>
      </c>
      <c r="D205" s="556">
        <v>3.62220032E8</v>
      </c>
      <c r="E205" s="557" t="s">
        <v>2478</v>
      </c>
      <c r="F205" s="192" t="s">
        <v>2479</v>
      </c>
      <c r="G205" s="165" t="s">
        <v>1812</v>
      </c>
      <c r="H205" s="556">
        <v>2.0</v>
      </c>
      <c r="I205" s="192" t="s">
        <v>2480</v>
      </c>
      <c r="J205" s="556">
        <v>22220.0</v>
      </c>
      <c r="K205" s="558" t="s">
        <v>2368</v>
      </c>
      <c r="L205" s="559" t="s">
        <v>2432</v>
      </c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</row>
    <row r="206">
      <c r="A206" s="137" t="s">
        <v>1272</v>
      </c>
      <c r="B206" s="556">
        <v>3.671040012E9</v>
      </c>
      <c r="C206" s="192" t="s">
        <v>2412</v>
      </c>
      <c r="D206" s="556">
        <v>3.61520055E8</v>
      </c>
      <c r="E206" s="557" t="s">
        <v>2481</v>
      </c>
      <c r="F206" s="192" t="s">
        <v>2482</v>
      </c>
      <c r="G206" s="165" t="s">
        <v>1812</v>
      </c>
      <c r="H206" s="556">
        <v>2.0</v>
      </c>
      <c r="I206" s="192" t="s">
        <v>2483</v>
      </c>
      <c r="J206" s="556">
        <v>15209.0</v>
      </c>
      <c r="K206" s="558" t="s">
        <v>2428</v>
      </c>
      <c r="L206" s="559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</row>
    <row r="207">
      <c r="A207" s="137" t="s">
        <v>1272</v>
      </c>
      <c r="B207" s="556">
        <v>3.671040012E9</v>
      </c>
      <c r="C207" s="192" t="s">
        <v>2412</v>
      </c>
      <c r="D207" s="556">
        <v>3.62020006E8</v>
      </c>
      <c r="E207" s="557" t="s">
        <v>2484</v>
      </c>
      <c r="F207" s="192" t="s">
        <v>2485</v>
      </c>
      <c r="G207" s="165" t="s">
        <v>1812</v>
      </c>
      <c r="H207" s="556">
        <v>2.0</v>
      </c>
      <c r="I207" s="192" t="s">
        <v>2486</v>
      </c>
      <c r="J207" s="556">
        <v>20212.0</v>
      </c>
      <c r="K207" s="558" t="s">
        <v>2368</v>
      </c>
      <c r="L207" s="559" t="s">
        <v>2224</v>
      </c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</row>
    <row r="208">
      <c r="A208" s="137" t="s">
        <v>1272</v>
      </c>
      <c r="B208" s="556">
        <v>3.671040012E9</v>
      </c>
      <c r="C208" s="192" t="s">
        <v>2412</v>
      </c>
      <c r="D208" s="556">
        <v>3.63100009E8</v>
      </c>
      <c r="E208" s="557" t="s">
        <v>2487</v>
      </c>
      <c r="F208" s="192" t="s">
        <v>2488</v>
      </c>
      <c r="G208" s="165" t="s">
        <v>1812</v>
      </c>
      <c r="H208" s="556">
        <v>2.0</v>
      </c>
      <c r="I208" s="192" t="s">
        <v>2489</v>
      </c>
      <c r="J208" s="556">
        <v>31001.0</v>
      </c>
      <c r="K208" s="558" t="s">
        <v>2392</v>
      </c>
      <c r="L208" s="559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</row>
    <row r="209">
      <c r="A209" s="137" t="s">
        <v>1272</v>
      </c>
      <c r="B209" s="556">
        <v>3.671040012E9</v>
      </c>
      <c r="C209" s="192" t="s">
        <v>2412</v>
      </c>
      <c r="D209" s="556">
        <v>3.6221014E8</v>
      </c>
      <c r="E209" s="557" t="s">
        <v>2490</v>
      </c>
      <c r="F209" s="192" t="s">
        <v>2491</v>
      </c>
      <c r="G209" s="165" t="s">
        <v>1812</v>
      </c>
      <c r="H209" s="556">
        <v>1.0</v>
      </c>
      <c r="I209" s="192" t="s">
        <v>2492</v>
      </c>
      <c r="J209" s="556">
        <v>22111.0</v>
      </c>
      <c r="K209" s="558" t="s">
        <v>2086</v>
      </c>
      <c r="L209" s="559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</row>
    <row r="210">
      <c r="A210" s="137" t="s">
        <v>1272</v>
      </c>
      <c r="B210" s="556">
        <v>3.671040012E9</v>
      </c>
      <c r="C210" s="192" t="s">
        <v>2412</v>
      </c>
      <c r="D210" s="556">
        <v>3.62930008E8</v>
      </c>
      <c r="E210" s="557" t="s">
        <v>2493</v>
      </c>
      <c r="F210" s="192" t="s">
        <v>2494</v>
      </c>
      <c r="G210" s="165" t="s">
        <v>1812</v>
      </c>
      <c r="H210" s="556">
        <v>2.0</v>
      </c>
      <c r="I210" s="192" t="s">
        <v>2495</v>
      </c>
      <c r="J210" s="556">
        <v>25999.0</v>
      </c>
      <c r="K210" s="558" t="s">
        <v>2209</v>
      </c>
      <c r="L210" s="559" t="s">
        <v>2356</v>
      </c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</row>
    <row r="211">
      <c r="A211" s="137" t="s">
        <v>1272</v>
      </c>
      <c r="B211" s="556">
        <v>3.671040012E9</v>
      </c>
      <c r="C211" s="192" t="s">
        <v>2412</v>
      </c>
      <c r="D211" s="556">
        <v>3.62590301E8</v>
      </c>
      <c r="E211" s="557" t="s">
        <v>2496</v>
      </c>
      <c r="F211" s="192" t="s">
        <v>2497</v>
      </c>
      <c r="G211" s="165" t="s">
        <v>1812</v>
      </c>
      <c r="H211" s="556">
        <v>2.0</v>
      </c>
      <c r="I211" s="192" t="s">
        <v>2498</v>
      </c>
      <c r="J211" s="556">
        <v>25910.0</v>
      </c>
      <c r="K211" s="558" t="s">
        <v>2209</v>
      </c>
      <c r="L211" s="559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</row>
    <row r="212">
      <c r="A212" s="137" t="s">
        <v>1272</v>
      </c>
      <c r="B212" s="556">
        <v>3.671040012E9</v>
      </c>
      <c r="C212" s="192" t="s">
        <v>2412</v>
      </c>
      <c r="D212" s="556">
        <v>3.61520308E8</v>
      </c>
      <c r="E212" s="557" t="s">
        <v>2499</v>
      </c>
      <c r="F212" s="192" t="s">
        <v>2500</v>
      </c>
      <c r="G212" s="165" t="s">
        <v>1812</v>
      </c>
      <c r="H212" s="556">
        <v>2.0</v>
      </c>
      <c r="I212" s="192" t="s">
        <v>2501</v>
      </c>
      <c r="J212" s="556">
        <v>15201.0</v>
      </c>
      <c r="K212" s="558" t="s">
        <v>2408</v>
      </c>
      <c r="L212" s="559" t="s">
        <v>2167</v>
      </c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</row>
    <row r="213">
      <c r="A213" s="137" t="s">
        <v>1272</v>
      </c>
      <c r="B213" s="556">
        <v>3.671040012E9</v>
      </c>
      <c r="C213" s="192" t="s">
        <v>2412</v>
      </c>
      <c r="D213" s="556">
        <v>3.61520071E8</v>
      </c>
      <c r="E213" s="557" t="s">
        <v>2502</v>
      </c>
      <c r="F213" s="192" t="s">
        <v>2503</v>
      </c>
      <c r="G213" s="165" t="s">
        <v>1812</v>
      </c>
      <c r="H213" s="556">
        <v>2.0</v>
      </c>
      <c r="I213" s="192" t="s">
        <v>2504</v>
      </c>
      <c r="J213" s="556">
        <v>15201.0</v>
      </c>
      <c r="K213" s="558" t="s">
        <v>2428</v>
      </c>
      <c r="L213" s="559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</row>
    <row r="214">
      <c r="A214" s="137" t="s">
        <v>1272</v>
      </c>
      <c r="B214" s="556">
        <v>3.671040012E9</v>
      </c>
      <c r="C214" s="192" t="s">
        <v>2412</v>
      </c>
      <c r="D214" s="556">
        <v>3.62590302E8</v>
      </c>
      <c r="E214" s="557" t="s">
        <v>2505</v>
      </c>
      <c r="F214" s="192" t="s">
        <v>2506</v>
      </c>
      <c r="G214" s="165" t="s">
        <v>1812</v>
      </c>
      <c r="H214" s="556">
        <v>2.0</v>
      </c>
      <c r="I214" s="192" t="s">
        <v>2507</v>
      </c>
      <c r="J214" s="556">
        <v>25932.0</v>
      </c>
      <c r="K214" s="558" t="s">
        <v>2213</v>
      </c>
      <c r="L214" s="559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</row>
    <row r="215">
      <c r="A215" s="137" t="s">
        <v>1272</v>
      </c>
      <c r="B215" s="556">
        <v>3.671040012E9</v>
      </c>
      <c r="C215" s="192" t="s">
        <v>2412</v>
      </c>
      <c r="D215" s="556">
        <v>3.62020301E8</v>
      </c>
      <c r="E215" s="557" t="s">
        <v>2508</v>
      </c>
      <c r="F215" s="192" t="s">
        <v>2509</v>
      </c>
      <c r="G215" s="165" t="s">
        <v>1812</v>
      </c>
      <c r="H215" s="556">
        <v>2.0</v>
      </c>
      <c r="I215" s="192" t="s">
        <v>2510</v>
      </c>
      <c r="J215" s="556">
        <v>20232.0</v>
      </c>
      <c r="K215" s="558" t="s">
        <v>2209</v>
      </c>
      <c r="L215" s="559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</row>
    <row r="216">
      <c r="A216" s="137" t="s">
        <v>1272</v>
      </c>
      <c r="B216" s="556">
        <v>3.671040012E9</v>
      </c>
      <c r="C216" s="192" t="s">
        <v>2412</v>
      </c>
      <c r="D216" s="556">
        <v>3.6221019E8</v>
      </c>
      <c r="E216" s="557" t="s">
        <v>2511</v>
      </c>
      <c r="F216" s="192" t="s">
        <v>2512</v>
      </c>
      <c r="G216" s="165" t="s">
        <v>1812</v>
      </c>
      <c r="H216" s="556">
        <v>1.0</v>
      </c>
      <c r="I216" s="192" t="s">
        <v>2513</v>
      </c>
      <c r="J216" s="556">
        <v>22111.0</v>
      </c>
      <c r="K216" s="558" t="s">
        <v>2086</v>
      </c>
      <c r="L216" s="559" t="s">
        <v>2082</v>
      </c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</row>
    <row r="217">
      <c r="A217" s="137" t="s">
        <v>1272</v>
      </c>
      <c r="B217" s="556">
        <v>3.671040012E9</v>
      </c>
      <c r="C217" s="192" t="s">
        <v>2412</v>
      </c>
      <c r="D217" s="556">
        <v>3.62020099E8</v>
      </c>
      <c r="E217" s="557" t="s">
        <v>2514</v>
      </c>
      <c r="F217" s="192" t="s">
        <v>2515</v>
      </c>
      <c r="G217" s="165" t="s">
        <v>1812</v>
      </c>
      <c r="H217" s="556">
        <v>2.0</v>
      </c>
      <c r="I217" s="192" t="s">
        <v>2516</v>
      </c>
      <c r="J217" s="556">
        <v>20221.0</v>
      </c>
      <c r="K217" s="558" t="s">
        <v>2209</v>
      </c>
      <c r="L217" s="559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</row>
    <row r="218">
      <c r="A218" s="137" t="s">
        <v>1272</v>
      </c>
      <c r="B218" s="556">
        <v>3.671040012E9</v>
      </c>
      <c r="C218" s="192" t="s">
        <v>2412</v>
      </c>
      <c r="D218" s="556">
        <v>3.62220731E8</v>
      </c>
      <c r="E218" s="557" t="s">
        <v>2517</v>
      </c>
      <c r="F218" s="192" t="s">
        <v>2518</v>
      </c>
      <c r="G218" s="165" t="s">
        <v>1812</v>
      </c>
      <c r="H218" s="556">
        <v>2.0</v>
      </c>
      <c r="I218" s="192" t="s">
        <v>2519</v>
      </c>
      <c r="J218" s="556">
        <v>22210.0</v>
      </c>
      <c r="K218" s="558" t="s">
        <v>2368</v>
      </c>
      <c r="L218" s="559" t="s">
        <v>1960</v>
      </c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</row>
    <row r="219">
      <c r="A219" s="137" t="s">
        <v>1272</v>
      </c>
      <c r="B219" s="556">
        <v>3.671040012E9</v>
      </c>
      <c r="C219" s="192" t="s">
        <v>2412</v>
      </c>
      <c r="D219" s="556">
        <v>3.63090031E8</v>
      </c>
      <c r="E219" s="557" t="s">
        <v>2520</v>
      </c>
      <c r="F219" s="192" t="s">
        <v>2521</v>
      </c>
      <c r="G219" s="165" t="s">
        <v>1812</v>
      </c>
      <c r="H219" s="556">
        <v>2.0</v>
      </c>
      <c r="I219" s="192" t="s">
        <v>2522</v>
      </c>
      <c r="J219" s="556">
        <v>25112.0</v>
      </c>
      <c r="K219" s="558" t="s">
        <v>2209</v>
      </c>
      <c r="L219" s="559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</row>
    <row r="220">
      <c r="A220" s="137" t="s">
        <v>1272</v>
      </c>
      <c r="B220" s="556">
        <v>3.671040012E9</v>
      </c>
      <c r="C220" s="192" t="s">
        <v>2412</v>
      </c>
      <c r="D220" s="556">
        <v>3.62820002E8</v>
      </c>
      <c r="E220" s="557" t="s">
        <v>2523</v>
      </c>
      <c r="F220" s="192" t="s">
        <v>2524</v>
      </c>
      <c r="G220" s="165" t="s">
        <v>1812</v>
      </c>
      <c r="H220" s="556">
        <v>2.0</v>
      </c>
      <c r="I220" s="192" t="s">
        <v>2525</v>
      </c>
      <c r="J220" s="556">
        <v>28224.0</v>
      </c>
      <c r="K220" s="558" t="s">
        <v>2209</v>
      </c>
      <c r="L220" s="559" t="s">
        <v>2432</v>
      </c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</row>
    <row r="221">
      <c r="A221" s="137" t="s">
        <v>1272</v>
      </c>
      <c r="B221" s="556">
        <v>3.671040012E9</v>
      </c>
      <c r="C221" s="192" t="s">
        <v>2412</v>
      </c>
      <c r="D221" s="556">
        <v>3.62590124E8</v>
      </c>
      <c r="E221" s="563" t="s">
        <v>2526</v>
      </c>
      <c r="F221" s="192" t="s">
        <v>2527</v>
      </c>
      <c r="G221" s="165" t="s">
        <v>1812</v>
      </c>
      <c r="H221" s="556">
        <v>2.0</v>
      </c>
      <c r="I221" s="192" t="s">
        <v>2528</v>
      </c>
      <c r="J221" s="556">
        <v>25952.0</v>
      </c>
      <c r="K221" s="558" t="s">
        <v>2273</v>
      </c>
      <c r="L221" s="559" t="s">
        <v>2082</v>
      </c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>
      <c r="A222" s="137" t="s">
        <v>1272</v>
      </c>
      <c r="B222" s="556">
        <v>3.671040012E9</v>
      </c>
      <c r="C222" s="192" t="s">
        <v>2412</v>
      </c>
      <c r="D222" s="556">
        <v>3.62710009E8</v>
      </c>
      <c r="E222" s="557" t="s">
        <v>2529</v>
      </c>
      <c r="F222" s="192" t="s">
        <v>2530</v>
      </c>
      <c r="G222" s="165" t="s">
        <v>1812</v>
      </c>
      <c r="H222" s="556">
        <v>2.0</v>
      </c>
      <c r="I222" s="192" t="s">
        <v>2531</v>
      </c>
      <c r="J222" s="556">
        <v>27112.0</v>
      </c>
      <c r="K222" s="558" t="s">
        <v>2368</v>
      </c>
      <c r="L222" s="559" t="s">
        <v>2432</v>
      </c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37" t="s">
        <v>1272</v>
      </c>
      <c r="B223" s="556">
        <v>3.671040012E9</v>
      </c>
      <c r="C223" s="192" t="s">
        <v>2412</v>
      </c>
      <c r="D223" s="556">
        <v>3.63100073E8</v>
      </c>
      <c r="E223" s="557" t="s">
        <v>2532</v>
      </c>
      <c r="F223" s="192" t="s">
        <v>2533</v>
      </c>
      <c r="G223" s="165" t="s">
        <v>1812</v>
      </c>
      <c r="H223" s="556">
        <v>2.0</v>
      </c>
      <c r="I223" s="192" t="s">
        <v>2534</v>
      </c>
      <c r="J223" s="556">
        <v>31001.0</v>
      </c>
      <c r="K223" s="558" t="s">
        <v>2209</v>
      </c>
      <c r="L223" s="559" t="s">
        <v>2535</v>
      </c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</row>
    <row r="224">
      <c r="A224" s="137" t="s">
        <v>1272</v>
      </c>
      <c r="B224" s="556">
        <v>3.671040012E9</v>
      </c>
      <c r="C224" s="192" t="s">
        <v>2412</v>
      </c>
      <c r="D224" s="556">
        <v>3.61520021E8</v>
      </c>
      <c r="E224" s="557" t="s">
        <v>2536</v>
      </c>
      <c r="F224" s="192" t="s">
        <v>2537</v>
      </c>
      <c r="G224" s="165" t="s">
        <v>1812</v>
      </c>
      <c r="H224" s="556">
        <v>2.0</v>
      </c>
      <c r="I224" s="192" t="s">
        <v>2538</v>
      </c>
      <c r="J224" s="556">
        <v>15201.0</v>
      </c>
      <c r="K224" s="558" t="s">
        <v>2428</v>
      </c>
      <c r="L224" s="559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>
      <c r="A225" s="137" t="s">
        <v>1272</v>
      </c>
      <c r="B225" s="556">
        <v>3.671040012E9</v>
      </c>
      <c r="C225" s="192" t="s">
        <v>2412</v>
      </c>
      <c r="D225" s="556">
        <v>3.61510001E8</v>
      </c>
      <c r="E225" s="557" t="s">
        <v>2539</v>
      </c>
      <c r="F225" s="192" t="s">
        <v>2540</v>
      </c>
      <c r="G225" s="165" t="s">
        <v>1812</v>
      </c>
      <c r="H225" s="556">
        <v>2.0</v>
      </c>
      <c r="I225" s="192" t="s">
        <v>2541</v>
      </c>
      <c r="J225" s="556">
        <v>22199.0</v>
      </c>
      <c r="K225" s="558" t="s">
        <v>2428</v>
      </c>
      <c r="L225" s="559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>
      <c r="A226" s="137" t="s">
        <v>1272</v>
      </c>
      <c r="B226" s="556">
        <v>3.671040012E9</v>
      </c>
      <c r="C226" s="192" t="s">
        <v>2412</v>
      </c>
      <c r="D226" s="556">
        <v>3.62810131E8</v>
      </c>
      <c r="E226" s="557" t="s">
        <v>2542</v>
      </c>
      <c r="F226" s="192" t="s">
        <v>2543</v>
      </c>
      <c r="G226" s="165" t="s">
        <v>1812</v>
      </c>
      <c r="H226" s="556">
        <v>2.0</v>
      </c>
      <c r="I226" s="192" t="s">
        <v>2544</v>
      </c>
      <c r="J226" s="556">
        <v>28130.0</v>
      </c>
      <c r="K226" s="558" t="s">
        <v>2408</v>
      </c>
      <c r="L226" s="559" t="s">
        <v>1235</v>
      </c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37" t="s">
        <v>1272</v>
      </c>
      <c r="B227" s="556">
        <v>3.671040012E9</v>
      </c>
      <c r="C227" s="192" t="s">
        <v>2412</v>
      </c>
      <c r="D227" s="556">
        <v>3.61700215E8</v>
      </c>
      <c r="E227" s="557" t="s">
        <v>2545</v>
      </c>
      <c r="F227" s="192" t="s">
        <v>2546</v>
      </c>
      <c r="G227" s="165" t="s">
        <v>1812</v>
      </c>
      <c r="H227" s="556">
        <v>1.0</v>
      </c>
      <c r="I227" s="192" t="s">
        <v>2547</v>
      </c>
      <c r="J227" s="556">
        <v>17022.0</v>
      </c>
      <c r="K227" s="558" t="s">
        <v>2368</v>
      </c>
      <c r="L227" s="559" t="s">
        <v>2432</v>
      </c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</row>
    <row r="228">
      <c r="A228" s="137" t="s">
        <v>1272</v>
      </c>
      <c r="B228" s="556">
        <v>3.671040012E9</v>
      </c>
      <c r="C228" s="192" t="s">
        <v>2412</v>
      </c>
      <c r="D228" s="556">
        <v>3.63320007E8</v>
      </c>
      <c r="E228" s="557" t="s">
        <v>2548</v>
      </c>
      <c r="F228" s="192" t="s">
        <v>2549</v>
      </c>
      <c r="G228" s="165" t="s">
        <v>1812</v>
      </c>
      <c r="H228" s="556">
        <v>2.0</v>
      </c>
      <c r="I228" s="192" t="s">
        <v>2550</v>
      </c>
      <c r="J228" s="556">
        <v>33200.0</v>
      </c>
      <c r="K228" s="558" t="s">
        <v>2408</v>
      </c>
      <c r="L228" s="559" t="s">
        <v>1978</v>
      </c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</row>
    <row r="229">
      <c r="A229" s="137" t="s">
        <v>1272</v>
      </c>
      <c r="B229" s="556">
        <v>3.671040012E9</v>
      </c>
      <c r="C229" s="192" t="s">
        <v>2412</v>
      </c>
      <c r="D229" s="556">
        <v>3.62810069E8</v>
      </c>
      <c r="E229" s="557" t="s">
        <v>2551</v>
      </c>
      <c r="F229" s="192" t="s">
        <v>2552</v>
      </c>
      <c r="G229" s="165" t="s">
        <v>1812</v>
      </c>
      <c r="H229" s="556">
        <v>2.0</v>
      </c>
      <c r="I229" s="192" t="s">
        <v>2553</v>
      </c>
      <c r="J229" s="556">
        <v>28193.0</v>
      </c>
      <c r="K229" s="558" t="s">
        <v>2408</v>
      </c>
      <c r="L229" s="559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</row>
    <row r="230">
      <c r="A230" s="137" t="s">
        <v>1272</v>
      </c>
      <c r="B230" s="556">
        <v>3.671040012E9</v>
      </c>
      <c r="C230" s="192" t="s">
        <v>2412</v>
      </c>
      <c r="D230" s="556">
        <v>3.61520076E8</v>
      </c>
      <c r="E230" s="557" t="s">
        <v>2554</v>
      </c>
      <c r="F230" s="192" t="s">
        <v>2555</v>
      </c>
      <c r="G230" s="165" t="s">
        <v>1812</v>
      </c>
      <c r="H230" s="556">
        <v>2.0</v>
      </c>
      <c r="I230" s="192" t="s">
        <v>2556</v>
      </c>
      <c r="J230" s="556">
        <v>15201.0</v>
      </c>
      <c r="K230" s="558" t="s">
        <v>2428</v>
      </c>
      <c r="L230" s="559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</row>
    <row r="231">
      <c r="A231" s="137" t="s">
        <v>1272</v>
      </c>
      <c r="B231" s="556">
        <v>3.671040012E9</v>
      </c>
      <c r="C231" s="192" t="s">
        <v>2412</v>
      </c>
      <c r="D231" s="556">
        <v>3.62930012E8</v>
      </c>
      <c r="E231" s="557" t="s">
        <v>2557</v>
      </c>
      <c r="F231" s="192" t="s">
        <v>2558</v>
      </c>
      <c r="G231" s="165" t="s">
        <v>1812</v>
      </c>
      <c r="H231" s="556">
        <v>2.0</v>
      </c>
      <c r="I231" s="192" t="s">
        <v>2559</v>
      </c>
      <c r="J231" s="556">
        <v>29300.0</v>
      </c>
      <c r="K231" s="558" t="s">
        <v>2160</v>
      </c>
      <c r="L231" s="559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</row>
    <row r="232">
      <c r="A232" s="137" t="s">
        <v>1272</v>
      </c>
      <c r="B232" s="556">
        <v>3.671040012E9</v>
      </c>
      <c r="C232" s="192" t="s">
        <v>2412</v>
      </c>
      <c r="D232" s="556">
        <v>3.61700216E8</v>
      </c>
      <c r="E232" s="557" t="s">
        <v>2560</v>
      </c>
      <c r="F232" s="192" t="s">
        <v>2561</v>
      </c>
      <c r="G232" s="165" t="s">
        <v>1812</v>
      </c>
      <c r="H232" s="556">
        <v>2.0</v>
      </c>
      <c r="I232" s="192" t="s">
        <v>2562</v>
      </c>
      <c r="J232" s="556">
        <v>17099.0</v>
      </c>
      <c r="K232" s="558" t="s">
        <v>2408</v>
      </c>
      <c r="L232" s="559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</row>
    <row r="233">
      <c r="A233" s="137" t="s">
        <v>1272</v>
      </c>
      <c r="B233" s="556">
        <v>3.671040012E9</v>
      </c>
      <c r="C233" s="192" t="s">
        <v>2412</v>
      </c>
      <c r="D233" s="556">
        <v>3.62650002E8</v>
      </c>
      <c r="E233" s="557" t="s">
        <v>2563</v>
      </c>
      <c r="F233" s="192" t="s">
        <v>2564</v>
      </c>
      <c r="G233" s="165" t="s">
        <v>1812</v>
      </c>
      <c r="H233" s="556">
        <v>2.0</v>
      </c>
      <c r="I233" s="192" t="s">
        <v>2565</v>
      </c>
      <c r="J233" s="556">
        <v>26520.0</v>
      </c>
      <c r="K233" s="558" t="s">
        <v>2209</v>
      </c>
      <c r="L233" s="559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</row>
    <row r="234">
      <c r="A234" s="137" t="s">
        <v>1272</v>
      </c>
      <c r="B234" s="556">
        <v>3.671040012E9</v>
      </c>
      <c r="C234" s="192" t="s">
        <v>2412</v>
      </c>
      <c r="D234" s="556">
        <v>3.62220065E8</v>
      </c>
      <c r="E234" s="557" t="s">
        <v>2566</v>
      </c>
      <c r="F234" s="192" t="s">
        <v>2567</v>
      </c>
      <c r="G234" s="165" t="s">
        <v>1812</v>
      </c>
      <c r="H234" s="556">
        <v>2.0</v>
      </c>
      <c r="I234" s="192" t="s">
        <v>2568</v>
      </c>
      <c r="J234" s="556">
        <v>22292.0</v>
      </c>
      <c r="K234" s="558" t="s">
        <v>2569</v>
      </c>
      <c r="L234" s="559" t="s">
        <v>2570</v>
      </c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</row>
    <row r="235">
      <c r="A235" s="137" t="s">
        <v>1272</v>
      </c>
      <c r="B235" s="556">
        <v>3.671040012E9</v>
      </c>
      <c r="C235" s="192" t="s">
        <v>2412</v>
      </c>
      <c r="D235" s="556">
        <v>3.62020024E8</v>
      </c>
      <c r="E235" s="557" t="s">
        <v>2571</v>
      </c>
      <c r="F235" s="192" t="s">
        <v>2572</v>
      </c>
      <c r="G235" s="165" t="s">
        <v>1812</v>
      </c>
      <c r="H235" s="556">
        <v>2.0</v>
      </c>
      <c r="I235" s="192" t="s">
        <v>2573</v>
      </c>
      <c r="J235" s="556">
        <v>16212.0</v>
      </c>
      <c r="K235" s="558" t="s">
        <v>2086</v>
      </c>
      <c r="L235" s="559" t="s">
        <v>2082</v>
      </c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</row>
    <row r="236">
      <c r="A236" s="137" t="s">
        <v>1272</v>
      </c>
      <c r="B236" s="556">
        <v>3.671040012E9</v>
      </c>
      <c r="C236" s="192" t="s">
        <v>2412</v>
      </c>
      <c r="D236" s="556">
        <v>3.61310171E8</v>
      </c>
      <c r="E236" s="557" t="s">
        <v>2574</v>
      </c>
      <c r="F236" s="192" t="s">
        <v>2575</v>
      </c>
      <c r="G236" s="165" t="s">
        <v>1812</v>
      </c>
      <c r="H236" s="556">
        <v>2.0</v>
      </c>
      <c r="I236" s="192" t="s">
        <v>2576</v>
      </c>
      <c r="J236" s="556">
        <v>16292.0</v>
      </c>
      <c r="K236" s="558" t="s">
        <v>2368</v>
      </c>
      <c r="L236" s="559" t="s">
        <v>2224</v>
      </c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</row>
    <row r="237">
      <c r="A237" s="137" t="s">
        <v>1272</v>
      </c>
      <c r="B237" s="556">
        <v>3.671040012E9</v>
      </c>
      <c r="C237" s="192" t="s">
        <v>2412</v>
      </c>
      <c r="D237" s="556">
        <v>3.62510008E8</v>
      </c>
      <c r="E237" s="557" t="s">
        <v>2577</v>
      </c>
      <c r="F237" s="192" t="s">
        <v>2578</v>
      </c>
      <c r="G237" s="165" t="s">
        <v>1812</v>
      </c>
      <c r="H237" s="556">
        <v>2.0</v>
      </c>
      <c r="I237" s="192" t="s">
        <v>2579</v>
      </c>
      <c r="J237" s="556">
        <v>25120.0</v>
      </c>
      <c r="K237" s="558" t="s">
        <v>2213</v>
      </c>
      <c r="L237" s="559" t="s">
        <v>2174</v>
      </c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</row>
    <row r="238">
      <c r="A238" s="137" t="s">
        <v>1272</v>
      </c>
      <c r="B238" s="556">
        <v>3.671040012E9</v>
      </c>
      <c r="C238" s="192" t="s">
        <v>2412</v>
      </c>
      <c r="D238" s="556">
        <v>3.62100003E8</v>
      </c>
      <c r="E238" s="557" t="s">
        <v>2580</v>
      </c>
      <c r="F238" s="192" t="s">
        <v>2581</v>
      </c>
      <c r="G238" s="165" t="s">
        <v>1812</v>
      </c>
      <c r="H238" s="556">
        <v>1.0</v>
      </c>
      <c r="I238" s="192" t="s">
        <v>2582</v>
      </c>
      <c r="J238" s="556">
        <v>21012.0</v>
      </c>
      <c r="K238" s="558" t="s">
        <v>2213</v>
      </c>
      <c r="L238" s="559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</row>
    <row r="239">
      <c r="A239" s="137" t="s">
        <v>1272</v>
      </c>
      <c r="B239" s="556">
        <v>3.671040012E9</v>
      </c>
      <c r="C239" s="192" t="s">
        <v>2412</v>
      </c>
      <c r="D239" s="556">
        <v>3.62590309E8</v>
      </c>
      <c r="E239" s="557" t="s">
        <v>2583</v>
      </c>
      <c r="F239" s="192" t="s">
        <v>2584</v>
      </c>
      <c r="G239" s="165" t="s">
        <v>1812</v>
      </c>
      <c r="H239" s="556">
        <v>2.0</v>
      </c>
      <c r="I239" s="192" t="s">
        <v>2585</v>
      </c>
      <c r="J239" s="556">
        <v>25920.0</v>
      </c>
      <c r="K239" s="558" t="s">
        <v>2213</v>
      </c>
      <c r="L239" s="559" t="s">
        <v>2167</v>
      </c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</row>
    <row r="240">
      <c r="A240" s="137" t="s">
        <v>1272</v>
      </c>
      <c r="B240" s="556">
        <v>3.671040012E9</v>
      </c>
      <c r="C240" s="192" t="s">
        <v>2412</v>
      </c>
      <c r="D240" s="556">
        <v>3.62010279E8</v>
      </c>
      <c r="E240" s="557" t="s">
        <v>2586</v>
      </c>
      <c r="F240" s="192" t="s">
        <v>2587</v>
      </c>
      <c r="G240" s="165" t="s">
        <v>1812</v>
      </c>
      <c r="H240" s="556">
        <v>2.0</v>
      </c>
      <c r="I240" s="192" t="s">
        <v>2588</v>
      </c>
      <c r="J240" s="556">
        <v>20131.0</v>
      </c>
      <c r="K240" s="558" t="s">
        <v>2198</v>
      </c>
      <c r="L240" s="559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</row>
    <row r="241">
      <c r="A241" s="137" t="s">
        <v>1272</v>
      </c>
      <c r="B241" s="556">
        <v>3.671040012E9</v>
      </c>
      <c r="C241" s="192" t="s">
        <v>2412</v>
      </c>
      <c r="D241" s="556">
        <v>3.63100025E8</v>
      </c>
      <c r="E241" s="557" t="s">
        <v>2589</v>
      </c>
      <c r="F241" s="192" t="s">
        <v>2590</v>
      </c>
      <c r="G241" s="165" t="s">
        <v>1812</v>
      </c>
      <c r="H241" s="556">
        <v>2.0</v>
      </c>
      <c r="I241" s="192" t="s">
        <v>2591</v>
      </c>
      <c r="J241" s="556">
        <v>31002.0</v>
      </c>
      <c r="K241" s="558" t="s">
        <v>2209</v>
      </c>
      <c r="L241" s="559" t="s">
        <v>2432</v>
      </c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</row>
    <row r="242">
      <c r="A242" s="137" t="s">
        <v>1272</v>
      </c>
      <c r="B242" s="556">
        <v>3.671040012E9</v>
      </c>
      <c r="C242" s="192" t="s">
        <v>2412</v>
      </c>
      <c r="D242" s="556">
        <v>3.62820068E8</v>
      </c>
      <c r="E242" s="557" t="s">
        <v>2592</v>
      </c>
      <c r="F242" s="192" t="s">
        <v>2593</v>
      </c>
      <c r="G242" s="165" t="s">
        <v>1812</v>
      </c>
      <c r="H242" s="556">
        <v>2.0</v>
      </c>
      <c r="I242" s="192" t="s">
        <v>2594</v>
      </c>
      <c r="J242" s="556">
        <v>28291.0</v>
      </c>
      <c r="K242" s="558" t="s">
        <v>2198</v>
      </c>
      <c r="L242" s="559" t="s">
        <v>2082</v>
      </c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</row>
    <row r="243">
      <c r="A243" s="137" t="s">
        <v>1272</v>
      </c>
      <c r="B243" s="556">
        <v>3.671040012E9</v>
      </c>
      <c r="C243" s="192" t="s">
        <v>2412</v>
      </c>
      <c r="D243" s="556">
        <v>3.62730007E8</v>
      </c>
      <c r="E243" s="557" t="s">
        <v>2595</v>
      </c>
      <c r="F243" s="192" t="s">
        <v>2596</v>
      </c>
      <c r="G243" s="165" t="s">
        <v>1812</v>
      </c>
      <c r="H243" s="556">
        <v>2.0</v>
      </c>
      <c r="I243" s="192" t="s">
        <v>2597</v>
      </c>
      <c r="J243" s="556">
        <v>27310.0</v>
      </c>
      <c r="K243" s="558" t="s">
        <v>2209</v>
      </c>
      <c r="L243" s="559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</row>
    <row r="244">
      <c r="A244" s="137" t="s">
        <v>1272</v>
      </c>
      <c r="B244" s="556">
        <v>3.671040012E9</v>
      </c>
      <c r="C244" s="192" t="s">
        <v>2412</v>
      </c>
      <c r="D244" s="556">
        <v>3.62220739E8</v>
      </c>
      <c r="E244" s="557" t="s">
        <v>2598</v>
      </c>
      <c r="F244" s="192" t="s">
        <v>2599</v>
      </c>
      <c r="G244" s="165" t="s">
        <v>1812</v>
      </c>
      <c r="H244" s="556">
        <v>2.0</v>
      </c>
      <c r="I244" s="192" t="s">
        <v>2600</v>
      </c>
      <c r="J244" s="556">
        <v>22210.0</v>
      </c>
      <c r="K244" s="558" t="s">
        <v>2368</v>
      </c>
      <c r="L244" s="559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</row>
    <row r="245">
      <c r="A245" s="137" t="s">
        <v>1272</v>
      </c>
      <c r="B245" s="556">
        <v>3.671040012E9</v>
      </c>
      <c r="C245" s="192" t="s">
        <v>2412</v>
      </c>
      <c r="D245" s="556">
        <v>3.63090027E8</v>
      </c>
      <c r="E245" s="557" t="s">
        <v>2601</v>
      </c>
      <c r="F245" s="192" t="s">
        <v>2602</v>
      </c>
      <c r="G245" s="165" t="s">
        <v>1812</v>
      </c>
      <c r="H245" s="556">
        <v>2.0</v>
      </c>
      <c r="I245" s="192" t="s">
        <v>2603</v>
      </c>
      <c r="J245" s="556">
        <v>30912.0</v>
      </c>
      <c r="K245" s="558" t="s">
        <v>2209</v>
      </c>
      <c r="L245" s="559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</row>
    <row r="246">
      <c r="A246" s="137" t="s">
        <v>1272</v>
      </c>
      <c r="B246" s="556">
        <v>3.671040012E9</v>
      </c>
      <c r="C246" s="192" t="s">
        <v>2412</v>
      </c>
      <c r="D246" s="556">
        <v>3.61510004E8</v>
      </c>
      <c r="E246" s="557" t="s">
        <v>2604</v>
      </c>
      <c r="F246" s="192" t="s">
        <v>2605</v>
      </c>
      <c r="G246" s="165" t="s">
        <v>1812</v>
      </c>
      <c r="H246" s="556">
        <v>2.0</v>
      </c>
      <c r="I246" s="192" t="s">
        <v>2606</v>
      </c>
      <c r="J246" s="556">
        <v>15121.0</v>
      </c>
      <c r="K246" s="558" t="s">
        <v>2209</v>
      </c>
      <c r="L246" s="559" t="s">
        <v>2138</v>
      </c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</row>
    <row r="247">
      <c r="A247" s="137" t="s">
        <v>1272</v>
      </c>
      <c r="B247" s="556">
        <v>3.671040012E9</v>
      </c>
      <c r="C247" s="192" t="s">
        <v>2412</v>
      </c>
      <c r="D247" s="556">
        <v>3.61710144E8</v>
      </c>
      <c r="E247" s="557" t="s">
        <v>2607</v>
      </c>
      <c r="F247" s="192" t="s">
        <v>2608</v>
      </c>
      <c r="G247" s="165" t="s">
        <v>1812</v>
      </c>
      <c r="H247" s="556">
        <v>2.0</v>
      </c>
      <c r="I247" s="192" t="s">
        <v>2609</v>
      </c>
      <c r="J247" s="556">
        <v>15201.0</v>
      </c>
      <c r="K247" s="558" t="s">
        <v>2368</v>
      </c>
      <c r="L247" s="559" t="s">
        <v>2432</v>
      </c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</row>
    <row r="248">
      <c r="A248" s="137" t="s">
        <v>1272</v>
      </c>
      <c r="B248" s="556">
        <v>3.671040012E9</v>
      </c>
      <c r="C248" s="192" t="s">
        <v>2412</v>
      </c>
      <c r="D248" s="556">
        <v>3.62630016E8</v>
      </c>
      <c r="E248" s="557" t="s">
        <v>2610</v>
      </c>
      <c r="F248" s="192" t="s">
        <v>2611</v>
      </c>
      <c r="G248" s="165" t="s">
        <v>1812</v>
      </c>
      <c r="H248" s="556">
        <v>2.0</v>
      </c>
      <c r="I248" s="192" t="s">
        <v>2612</v>
      </c>
      <c r="J248" s="556">
        <v>26399.0</v>
      </c>
      <c r="K248" s="558" t="s">
        <v>2118</v>
      </c>
      <c r="L248" s="559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</row>
    <row r="249">
      <c r="A249" s="137" t="s">
        <v>1275</v>
      </c>
      <c r="B249" s="556">
        <v>3.671041001E9</v>
      </c>
      <c r="C249" s="192" t="s">
        <v>1276</v>
      </c>
      <c r="D249" s="556">
        <v>3.61010005E8</v>
      </c>
      <c r="E249" s="557" t="s">
        <v>2613</v>
      </c>
      <c r="F249" s="192" t="s">
        <v>2614</v>
      </c>
      <c r="G249" s="165" t="s">
        <v>1812</v>
      </c>
      <c r="H249" s="556">
        <v>2.0</v>
      </c>
      <c r="I249" s="192" t="s">
        <v>2615</v>
      </c>
      <c r="J249" s="556">
        <v>10130.0</v>
      </c>
      <c r="K249" s="558" t="s">
        <v>2616</v>
      </c>
      <c r="L249" s="559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</row>
    <row r="250">
      <c r="A250" s="137" t="s">
        <v>1275</v>
      </c>
      <c r="B250" s="556">
        <v>3.671041002E9</v>
      </c>
      <c r="C250" s="192" t="s">
        <v>2617</v>
      </c>
      <c r="D250" s="556">
        <v>3.63090042E8</v>
      </c>
      <c r="E250" s="557" t="s">
        <v>2618</v>
      </c>
      <c r="F250" s="192" t="s">
        <v>2619</v>
      </c>
      <c r="G250" s="165" t="s">
        <v>1812</v>
      </c>
      <c r="H250" s="556">
        <v>2.0</v>
      </c>
      <c r="I250" s="192" t="s">
        <v>2620</v>
      </c>
      <c r="J250" s="556">
        <v>30912.0</v>
      </c>
      <c r="K250" s="558" t="s">
        <v>2616</v>
      </c>
      <c r="L250" s="559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</row>
    <row r="251">
      <c r="A251" s="137" t="s">
        <v>1275</v>
      </c>
      <c r="B251" s="556">
        <v>3.671041002E9</v>
      </c>
      <c r="C251" s="192" t="s">
        <v>2617</v>
      </c>
      <c r="D251" s="556">
        <v>3.6251015E8</v>
      </c>
      <c r="E251" s="557" t="s">
        <v>2621</v>
      </c>
      <c r="F251" s="192" t="s">
        <v>2622</v>
      </c>
      <c r="G251" s="165" t="s">
        <v>1812</v>
      </c>
      <c r="H251" s="556">
        <v>2.0</v>
      </c>
      <c r="I251" s="192" t="s">
        <v>2623</v>
      </c>
      <c r="J251" s="556">
        <v>25112.0</v>
      </c>
      <c r="K251" s="558" t="s">
        <v>2624</v>
      </c>
      <c r="L251" s="559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</row>
    <row r="252">
      <c r="A252" s="137" t="s">
        <v>1275</v>
      </c>
      <c r="B252" s="556">
        <v>3.671041004E9</v>
      </c>
      <c r="C252" s="192" t="s">
        <v>1275</v>
      </c>
      <c r="D252" s="556">
        <v>3.62510178E8</v>
      </c>
      <c r="E252" s="557" t="s">
        <v>2625</v>
      </c>
      <c r="F252" s="192" t="s">
        <v>2626</v>
      </c>
      <c r="G252" s="165" t="s">
        <v>1812</v>
      </c>
      <c r="H252" s="556">
        <v>2.0</v>
      </c>
      <c r="I252" s="192" t="s">
        <v>2627</v>
      </c>
      <c r="J252" s="556">
        <v>25119.0</v>
      </c>
      <c r="K252" s="558" t="s">
        <v>2624</v>
      </c>
      <c r="L252" s="559" t="s">
        <v>2167</v>
      </c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</row>
    <row r="253">
      <c r="A253" s="137" t="s">
        <v>1275</v>
      </c>
      <c r="B253" s="556">
        <v>3.671041004E9</v>
      </c>
      <c r="C253" s="192" t="s">
        <v>1275</v>
      </c>
      <c r="D253" s="556">
        <v>3.61070001E8</v>
      </c>
      <c r="E253" s="557" t="s">
        <v>2628</v>
      </c>
      <c r="F253" s="192" t="s">
        <v>2629</v>
      </c>
      <c r="G253" s="165" t="s">
        <v>1812</v>
      </c>
      <c r="H253" s="556">
        <v>1.0</v>
      </c>
      <c r="I253" s="192" t="s">
        <v>2630</v>
      </c>
      <c r="J253" s="556">
        <v>10710.0</v>
      </c>
      <c r="K253" s="558" t="s">
        <v>2631</v>
      </c>
      <c r="L253" s="559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</row>
    <row r="254">
      <c r="A254" s="137" t="s">
        <v>1275</v>
      </c>
      <c r="B254" s="556">
        <v>3.671041004E9</v>
      </c>
      <c r="C254" s="192" t="s">
        <v>1275</v>
      </c>
      <c r="D254" s="556">
        <v>3.63310002E8</v>
      </c>
      <c r="E254" s="557" t="s">
        <v>2632</v>
      </c>
      <c r="F254" s="192" t="s">
        <v>2633</v>
      </c>
      <c r="G254" s="165" t="s">
        <v>1812</v>
      </c>
      <c r="H254" s="556">
        <v>2.0</v>
      </c>
      <c r="I254" s="192" t="s">
        <v>2634</v>
      </c>
      <c r="J254" s="556">
        <v>28113.0</v>
      </c>
      <c r="K254" s="558" t="s">
        <v>2624</v>
      </c>
      <c r="L254" s="559" t="s">
        <v>2167</v>
      </c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</row>
    <row r="255">
      <c r="A255" s="137" t="s">
        <v>1275</v>
      </c>
      <c r="B255" s="556">
        <v>3.671041004E9</v>
      </c>
      <c r="C255" s="192" t="s">
        <v>1275</v>
      </c>
      <c r="D255" s="556">
        <v>3.62310026E8</v>
      </c>
      <c r="E255" s="557" t="s">
        <v>2635</v>
      </c>
      <c r="F255" s="192" t="s">
        <v>2636</v>
      </c>
      <c r="G255" s="165" t="s">
        <v>1812</v>
      </c>
      <c r="H255" s="556">
        <v>2.0</v>
      </c>
      <c r="I255" s="192" t="s">
        <v>2637</v>
      </c>
      <c r="J255" s="556">
        <v>23121.0</v>
      </c>
      <c r="K255" s="558" t="s">
        <v>2624</v>
      </c>
      <c r="L255" s="559" t="s">
        <v>2167</v>
      </c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</row>
    <row r="256">
      <c r="A256" s="137" t="s">
        <v>1275</v>
      </c>
      <c r="B256" s="556">
        <v>3.671041004E9</v>
      </c>
      <c r="C256" s="192" t="s">
        <v>1275</v>
      </c>
      <c r="D256" s="556">
        <v>3.61700009E8</v>
      </c>
      <c r="E256" s="557" t="s">
        <v>2638</v>
      </c>
      <c r="F256" s="192" t="s">
        <v>2639</v>
      </c>
      <c r="G256" s="165" t="s">
        <v>1812</v>
      </c>
      <c r="H256" s="556">
        <v>2.0</v>
      </c>
      <c r="I256" s="192" t="s">
        <v>2640</v>
      </c>
      <c r="J256" s="556">
        <v>17022.0</v>
      </c>
      <c r="K256" s="558" t="s">
        <v>2616</v>
      </c>
      <c r="L256" s="559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</row>
    <row r="257">
      <c r="A257" s="137" t="s">
        <v>1275</v>
      </c>
      <c r="B257" s="556">
        <v>3.671041004E9</v>
      </c>
      <c r="C257" s="192" t="s">
        <v>1275</v>
      </c>
      <c r="D257" s="556">
        <v>3.62010014E8</v>
      </c>
      <c r="E257" s="557" t="s">
        <v>2641</v>
      </c>
      <c r="F257" s="192" t="s">
        <v>2642</v>
      </c>
      <c r="G257" s="165" t="s">
        <v>1812</v>
      </c>
      <c r="H257" s="556">
        <v>2.0</v>
      </c>
      <c r="I257" s="192" t="s">
        <v>2643</v>
      </c>
      <c r="J257" s="556">
        <v>20131.0</v>
      </c>
      <c r="K257" s="558" t="s">
        <v>2631</v>
      </c>
      <c r="L257" s="559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</row>
    <row r="258">
      <c r="A258" s="137" t="s">
        <v>1275</v>
      </c>
      <c r="B258" s="556">
        <v>3.671041004E9</v>
      </c>
      <c r="C258" s="192" t="s">
        <v>1275</v>
      </c>
      <c r="D258" s="556">
        <v>3.62590372E8</v>
      </c>
      <c r="E258" s="557" t="s">
        <v>2644</v>
      </c>
      <c r="F258" s="192" t="s">
        <v>2645</v>
      </c>
      <c r="G258" s="165" t="s">
        <v>1812</v>
      </c>
      <c r="H258" s="556">
        <v>2.0</v>
      </c>
      <c r="I258" s="192" t="s">
        <v>2646</v>
      </c>
      <c r="J258" s="556">
        <v>25920.0</v>
      </c>
      <c r="K258" s="558" t="s">
        <v>2624</v>
      </c>
      <c r="L258" s="559" t="s">
        <v>708</v>
      </c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</row>
    <row r="259">
      <c r="A259" s="137" t="s">
        <v>1275</v>
      </c>
      <c r="B259" s="556">
        <v>3.671041005E9</v>
      </c>
      <c r="C259" s="192" t="s">
        <v>1280</v>
      </c>
      <c r="D259" s="556">
        <v>3.62010009E8</v>
      </c>
      <c r="E259" s="557" t="s">
        <v>2647</v>
      </c>
      <c r="F259" s="192" t="s">
        <v>2648</v>
      </c>
      <c r="G259" s="165" t="s">
        <v>1812</v>
      </c>
      <c r="H259" s="556">
        <v>1.0</v>
      </c>
      <c r="I259" s="192" t="s">
        <v>2649</v>
      </c>
      <c r="J259" s="556">
        <v>20116.0</v>
      </c>
      <c r="K259" s="558" t="s">
        <v>2631</v>
      </c>
      <c r="L259" s="559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</row>
    <row r="260">
      <c r="A260" s="137" t="s">
        <v>1275</v>
      </c>
      <c r="B260" s="556">
        <v>3.671041005E9</v>
      </c>
      <c r="C260" s="192" t="s">
        <v>1280</v>
      </c>
      <c r="D260" s="556">
        <v>3.62590365E8</v>
      </c>
      <c r="E260" s="557" t="s">
        <v>2650</v>
      </c>
      <c r="F260" s="192" t="s">
        <v>2651</v>
      </c>
      <c r="G260" s="165" t="s">
        <v>1812</v>
      </c>
      <c r="H260" s="556">
        <v>2.0</v>
      </c>
      <c r="I260" s="192" t="s">
        <v>2652</v>
      </c>
      <c r="J260" s="556">
        <v>25999.0</v>
      </c>
      <c r="K260" s="558" t="s">
        <v>2624</v>
      </c>
      <c r="L260" s="559" t="s">
        <v>2653</v>
      </c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</row>
    <row r="261">
      <c r="A261" s="137" t="s">
        <v>1275</v>
      </c>
      <c r="B261" s="556">
        <v>3.671041005E9</v>
      </c>
      <c r="C261" s="192" t="s">
        <v>1280</v>
      </c>
      <c r="D261" s="556">
        <v>3.63100225E8</v>
      </c>
      <c r="E261" s="557" t="s">
        <v>2654</v>
      </c>
      <c r="F261" s="192" t="s">
        <v>2655</v>
      </c>
      <c r="G261" s="165" t="s">
        <v>1812</v>
      </c>
      <c r="H261" s="556">
        <v>2.0</v>
      </c>
      <c r="I261" s="192" t="s">
        <v>1855</v>
      </c>
      <c r="J261" s="556">
        <v>31001.0</v>
      </c>
      <c r="K261" s="558" t="s">
        <v>2616</v>
      </c>
      <c r="L261" s="559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</row>
    <row r="262">
      <c r="A262" s="137" t="s">
        <v>1275</v>
      </c>
      <c r="B262" s="556">
        <v>3.671041005E9</v>
      </c>
      <c r="C262" s="192" t="s">
        <v>1280</v>
      </c>
      <c r="D262" s="556">
        <v>3.61810174E8</v>
      </c>
      <c r="E262" s="557" t="s">
        <v>2656</v>
      </c>
      <c r="F262" s="192" t="s">
        <v>2657</v>
      </c>
      <c r="G262" s="165" t="s">
        <v>1812</v>
      </c>
      <c r="H262" s="556">
        <v>2.0</v>
      </c>
      <c r="I262" s="192" t="s">
        <v>1922</v>
      </c>
      <c r="J262" s="556">
        <v>18111.0</v>
      </c>
      <c r="K262" s="558" t="s">
        <v>2624</v>
      </c>
      <c r="L262" s="559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</row>
    <row r="263">
      <c r="A263" s="137" t="s">
        <v>1275</v>
      </c>
      <c r="B263" s="556">
        <v>3.671041005E9</v>
      </c>
      <c r="C263" s="192" t="s">
        <v>1280</v>
      </c>
      <c r="D263" s="556">
        <v>3.6170025E8</v>
      </c>
      <c r="E263" s="557" t="s">
        <v>2658</v>
      </c>
      <c r="F263" s="192" t="s">
        <v>2659</v>
      </c>
      <c r="G263" s="165" t="s">
        <v>1812</v>
      </c>
      <c r="H263" s="556">
        <v>2.0</v>
      </c>
      <c r="I263" s="192" t="s">
        <v>2660</v>
      </c>
      <c r="J263" s="556">
        <v>17022.0</v>
      </c>
      <c r="K263" s="558" t="s">
        <v>2624</v>
      </c>
      <c r="L263" s="559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</row>
    <row r="264">
      <c r="A264" s="137" t="s">
        <v>1275</v>
      </c>
      <c r="B264" s="556">
        <v>3.671041005E9</v>
      </c>
      <c r="C264" s="192" t="s">
        <v>1280</v>
      </c>
      <c r="D264" s="556">
        <v>3.61700077E8</v>
      </c>
      <c r="E264" s="557" t="s">
        <v>2661</v>
      </c>
      <c r="F264" s="192" t="s">
        <v>2662</v>
      </c>
      <c r="G264" s="165" t="s">
        <v>1812</v>
      </c>
      <c r="H264" s="556">
        <v>2.0</v>
      </c>
      <c r="I264" s="192" t="s">
        <v>2663</v>
      </c>
      <c r="J264" s="556">
        <v>17022.0</v>
      </c>
      <c r="K264" s="558" t="s">
        <v>2631</v>
      </c>
      <c r="L264" s="559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</row>
    <row r="265">
      <c r="A265" s="137" t="s">
        <v>1275</v>
      </c>
      <c r="B265" s="556">
        <v>3.671041005E9</v>
      </c>
      <c r="C265" s="192" t="s">
        <v>1280</v>
      </c>
      <c r="D265" s="556">
        <v>3.62100008E8</v>
      </c>
      <c r="E265" s="557" t="s">
        <v>2664</v>
      </c>
      <c r="F265" s="192" t="s">
        <v>2665</v>
      </c>
      <c r="G265" s="165" t="s">
        <v>1812</v>
      </c>
      <c r="H265" s="556">
        <v>2.0</v>
      </c>
      <c r="I265" s="192" t="s">
        <v>2666</v>
      </c>
      <c r="J265" s="556">
        <v>21012.0</v>
      </c>
      <c r="K265" s="558" t="s">
        <v>2631</v>
      </c>
      <c r="L265" s="559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</row>
    <row r="266">
      <c r="A266" s="137" t="s">
        <v>1275</v>
      </c>
      <c r="B266" s="556">
        <v>3.671041005E9</v>
      </c>
      <c r="C266" s="192" t="s">
        <v>1280</v>
      </c>
      <c r="D266" s="556">
        <v>3.62730004E8</v>
      </c>
      <c r="E266" s="557" t="s">
        <v>2667</v>
      </c>
      <c r="F266" s="192" t="s">
        <v>2668</v>
      </c>
      <c r="G266" s="165" t="s">
        <v>1812</v>
      </c>
      <c r="H266" s="556">
        <v>2.0</v>
      </c>
      <c r="I266" s="192" t="s">
        <v>2597</v>
      </c>
      <c r="J266" s="556">
        <v>27320.0</v>
      </c>
      <c r="K266" s="558" t="s">
        <v>2616</v>
      </c>
      <c r="L266" s="559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</row>
    <row r="267">
      <c r="A267" s="137" t="s">
        <v>1275</v>
      </c>
      <c r="B267" s="556">
        <v>3.671041006E9</v>
      </c>
      <c r="C267" s="192" t="s">
        <v>2263</v>
      </c>
      <c r="D267" s="556">
        <v>3.6201001E8</v>
      </c>
      <c r="E267" s="557" t="s">
        <v>2669</v>
      </c>
      <c r="F267" s="192" t="s">
        <v>2670</v>
      </c>
      <c r="G267" s="165" t="s">
        <v>1812</v>
      </c>
      <c r="H267" s="556">
        <v>2.0</v>
      </c>
      <c r="I267" s="192" t="s">
        <v>2671</v>
      </c>
      <c r="J267" s="556">
        <v>22293.0</v>
      </c>
      <c r="K267" s="558" t="s">
        <v>2631</v>
      </c>
      <c r="L267" s="559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</row>
    <row r="268">
      <c r="A268" s="137" t="s">
        <v>1275</v>
      </c>
      <c r="B268" s="556">
        <v>3.671041006E9</v>
      </c>
      <c r="C268" s="192" t="s">
        <v>2263</v>
      </c>
      <c r="D268" s="556">
        <v>3.62590084E8</v>
      </c>
      <c r="E268" s="557" t="s">
        <v>2672</v>
      </c>
      <c r="F268" s="192" t="s">
        <v>2673</v>
      </c>
      <c r="G268" s="165" t="s">
        <v>1812</v>
      </c>
      <c r="H268" s="556">
        <v>2.0</v>
      </c>
      <c r="I268" s="192" t="s">
        <v>2674</v>
      </c>
      <c r="J268" s="556">
        <v>25920.0</v>
      </c>
      <c r="K268" s="558" t="s">
        <v>2616</v>
      </c>
      <c r="L268" s="559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</row>
    <row r="269">
      <c r="A269" s="137" t="s">
        <v>1275</v>
      </c>
      <c r="B269" s="556">
        <v>3.671041006E9</v>
      </c>
      <c r="C269" s="192" t="s">
        <v>2263</v>
      </c>
      <c r="D269" s="556">
        <v>3.63100325E8</v>
      </c>
      <c r="E269" s="557" t="s">
        <v>2675</v>
      </c>
      <c r="F269" s="192" t="s">
        <v>2676</v>
      </c>
      <c r="G269" s="165" t="s">
        <v>1812</v>
      </c>
      <c r="H269" s="556">
        <v>2.0</v>
      </c>
      <c r="I269" s="192" t="s">
        <v>2677</v>
      </c>
      <c r="J269" s="556">
        <v>31001.0</v>
      </c>
      <c r="K269" s="558" t="s">
        <v>2624</v>
      </c>
      <c r="L269" s="559" t="s">
        <v>2653</v>
      </c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</row>
    <row r="270">
      <c r="A270" s="137" t="s">
        <v>1275</v>
      </c>
      <c r="B270" s="556">
        <v>3.671041006E9</v>
      </c>
      <c r="C270" s="192" t="s">
        <v>2263</v>
      </c>
      <c r="D270" s="556">
        <v>3.62920024E8</v>
      </c>
      <c r="E270" s="557" t="s">
        <v>2678</v>
      </c>
      <c r="F270" s="192" t="s">
        <v>2679</v>
      </c>
      <c r="G270" s="165" t="s">
        <v>1812</v>
      </c>
      <c r="H270" s="556">
        <v>2.0</v>
      </c>
      <c r="I270" s="192" t="s">
        <v>2680</v>
      </c>
      <c r="J270" s="556">
        <v>25910.0</v>
      </c>
      <c r="K270" s="558" t="s">
        <v>2624</v>
      </c>
      <c r="L270" s="559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</row>
    <row r="271">
      <c r="A271" s="137" t="s">
        <v>1275</v>
      </c>
      <c r="B271" s="556">
        <v>3.671041006E9</v>
      </c>
      <c r="C271" s="192" t="s">
        <v>2263</v>
      </c>
      <c r="D271" s="556">
        <v>3.63090009E8</v>
      </c>
      <c r="E271" s="557" t="s">
        <v>2681</v>
      </c>
      <c r="F271" s="192" t="s">
        <v>2682</v>
      </c>
      <c r="G271" s="165" t="s">
        <v>1812</v>
      </c>
      <c r="H271" s="556">
        <v>2.0</v>
      </c>
      <c r="I271" s="192" t="s">
        <v>2683</v>
      </c>
      <c r="J271" s="556">
        <v>30911.0</v>
      </c>
      <c r="K271" s="558" t="s">
        <v>2631</v>
      </c>
      <c r="L271" s="559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</row>
    <row r="272">
      <c r="A272" s="137" t="s">
        <v>1275</v>
      </c>
      <c r="B272" s="556">
        <v>3.671041006E9</v>
      </c>
      <c r="C272" s="192" t="s">
        <v>2263</v>
      </c>
      <c r="D272" s="556">
        <v>3.62390014E8</v>
      </c>
      <c r="E272" s="557" t="s">
        <v>2684</v>
      </c>
      <c r="F272" s="192" t="s">
        <v>2685</v>
      </c>
      <c r="G272" s="165" t="s">
        <v>1812</v>
      </c>
      <c r="H272" s="556">
        <v>2.0</v>
      </c>
      <c r="I272" s="192" t="s">
        <v>2686</v>
      </c>
      <c r="J272" s="556">
        <v>23931.0</v>
      </c>
      <c r="K272" s="558" t="s">
        <v>2631</v>
      </c>
      <c r="L272" s="559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</row>
    <row r="273">
      <c r="A273" s="137" t="s">
        <v>1275</v>
      </c>
      <c r="B273" s="556">
        <v>3.671041006E9</v>
      </c>
      <c r="C273" s="192" t="s">
        <v>2263</v>
      </c>
      <c r="D273" s="556">
        <v>3.61700028E8</v>
      </c>
      <c r="E273" s="557" t="s">
        <v>2687</v>
      </c>
      <c r="F273" s="192" t="s">
        <v>2688</v>
      </c>
      <c r="G273" s="165" t="s">
        <v>1812</v>
      </c>
      <c r="H273" s="556">
        <v>2.0</v>
      </c>
      <c r="I273" s="192" t="s">
        <v>2689</v>
      </c>
      <c r="J273" s="556">
        <v>17022.0</v>
      </c>
      <c r="K273" s="558" t="s">
        <v>2631</v>
      </c>
      <c r="L273" s="559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</row>
    <row r="274">
      <c r="A274" s="137" t="s">
        <v>1275</v>
      </c>
      <c r="B274" s="556">
        <v>3.671041006E9</v>
      </c>
      <c r="C274" s="192" t="s">
        <v>2263</v>
      </c>
      <c r="D274" s="556">
        <v>3.62590002E8</v>
      </c>
      <c r="E274" s="557" t="s">
        <v>2690</v>
      </c>
      <c r="F274" s="192" t="s">
        <v>2691</v>
      </c>
      <c r="G274" s="165" t="s">
        <v>1812</v>
      </c>
      <c r="H274" s="556">
        <v>2.0</v>
      </c>
      <c r="I274" s="192" t="s">
        <v>2692</v>
      </c>
      <c r="J274" s="556">
        <v>25940.0</v>
      </c>
      <c r="K274" s="558" t="s">
        <v>2631</v>
      </c>
      <c r="L274" s="559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</row>
    <row r="275">
      <c r="A275" s="137" t="s">
        <v>1275</v>
      </c>
      <c r="B275" s="556">
        <v>3.671041006E9</v>
      </c>
      <c r="C275" s="192" t="s">
        <v>2263</v>
      </c>
      <c r="D275" s="556">
        <v>3.63090014E8</v>
      </c>
      <c r="E275" s="557" t="s">
        <v>2693</v>
      </c>
      <c r="F275" s="192" t="s">
        <v>2694</v>
      </c>
      <c r="G275" s="165" t="s">
        <v>1812</v>
      </c>
      <c r="H275" s="556">
        <v>2.0</v>
      </c>
      <c r="I275" s="192" t="s">
        <v>2695</v>
      </c>
      <c r="J275" s="556">
        <v>30912.0</v>
      </c>
      <c r="K275" s="558" t="s">
        <v>2631</v>
      </c>
      <c r="L275" s="559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</row>
    <row r="276">
      <c r="A276" s="137" t="s">
        <v>1275</v>
      </c>
      <c r="B276" s="556">
        <v>3.671041006E9</v>
      </c>
      <c r="C276" s="192" t="s">
        <v>2263</v>
      </c>
      <c r="D276" s="556">
        <v>3.63090002E8</v>
      </c>
      <c r="E276" s="557" t="s">
        <v>2696</v>
      </c>
      <c r="F276" s="192" t="s">
        <v>2697</v>
      </c>
      <c r="G276" s="165" t="s">
        <v>1812</v>
      </c>
      <c r="H276" s="556">
        <v>2.0</v>
      </c>
      <c r="I276" s="192" t="s">
        <v>2698</v>
      </c>
      <c r="J276" s="556">
        <v>30912.0</v>
      </c>
      <c r="K276" s="558" t="s">
        <v>2631</v>
      </c>
      <c r="L276" s="559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</row>
    <row r="277">
      <c r="A277" s="137" t="s">
        <v>1275</v>
      </c>
      <c r="B277" s="556">
        <v>3.671041006E9</v>
      </c>
      <c r="C277" s="192" t="s">
        <v>2263</v>
      </c>
      <c r="D277" s="556">
        <v>3.63090025E8</v>
      </c>
      <c r="E277" s="557" t="s">
        <v>2699</v>
      </c>
      <c r="F277" s="192" t="s">
        <v>2700</v>
      </c>
      <c r="G277" s="165" t="s">
        <v>1812</v>
      </c>
      <c r="H277" s="556">
        <v>2.0</v>
      </c>
      <c r="I277" s="192" t="s">
        <v>2701</v>
      </c>
      <c r="J277" s="556">
        <v>30912.0</v>
      </c>
      <c r="K277" s="558" t="s">
        <v>2624</v>
      </c>
      <c r="L277" s="559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</row>
    <row r="278">
      <c r="A278" s="137" t="s">
        <v>1275</v>
      </c>
      <c r="B278" s="556">
        <v>3.671041006E9</v>
      </c>
      <c r="C278" s="192" t="s">
        <v>2263</v>
      </c>
      <c r="D278" s="556">
        <v>3.62420118E8</v>
      </c>
      <c r="E278" s="557" t="s">
        <v>2702</v>
      </c>
      <c r="F278" s="192" t="s">
        <v>2703</v>
      </c>
      <c r="G278" s="165" t="s">
        <v>1812</v>
      </c>
      <c r="H278" s="556">
        <v>2.0</v>
      </c>
      <c r="I278" s="192" t="s">
        <v>2704</v>
      </c>
      <c r="J278" s="556">
        <v>24203.0</v>
      </c>
      <c r="K278" s="558" t="s">
        <v>2624</v>
      </c>
      <c r="L278" s="559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</row>
    <row r="279">
      <c r="A279" s="137" t="s">
        <v>447</v>
      </c>
      <c r="B279" s="556">
        <v>3.671042001E9</v>
      </c>
      <c r="C279" s="192" t="s">
        <v>2705</v>
      </c>
      <c r="D279" s="556">
        <v>3.62220004E8</v>
      </c>
      <c r="E279" s="557" t="s">
        <v>2706</v>
      </c>
      <c r="F279" s="192" t="s">
        <v>2707</v>
      </c>
      <c r="G279" s="165" t="s">
        <v>1812</v>
      </c>
      <c r="H279" s="556">
        <v>2.0</v>
      </c>
      <c r="I279" s="192" t="s">
        <v>2708</v>
      </c>
      <c r="J279" s="556">
        <v>22210.0</v>
      </c>
      <c r="K279" s="558" t="s">
        <v>687</v>
      </c>
      <c r="L279" s="559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</row>
    <row r="280">
      <c r="A280" s="137" t="s">
        <v>447</v>
      </c>
      <c r="B280" s="556">
        <v>3.671042001E9</v>
      </c>
      <c r="C280" s="192" t="s">
        <v>2705</v>
      </c>
      <c r="D280" s="556">
        <v>3.6251001E8</v>
      </c>
      <c r="E280" s="557" t="s">
        <v>2709</v>
      </c>
      <c r="F280" s="192" t="s">
        <v>2710</v>
      </c>
      <c r="G280" s="165" t="s">
        <v>1812</v>
      </c>
      <c r="H280" s="556">
        <v>2.0</v>
      </c>
      <c r="I280" s="192" t="s">
        <v>2711</v>
      </c>
      <c r="J280" s="556">
        <v>25112.0</v>
      </c>
      <c r="K280" s="558" t="s">
        <v>687</v>
      </c>
      <c r="L280" s="559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</row>
    <row r="281">
      <c r="A281" s="137" t="s">
        <v>447</v>
      </c>
      <c r="B281" s="556">
        <v>3.671042001E9</v>
      </c>
      <c r="C281" s="192" t="s">
        <v>2705</v>
      </c>
      <c r="D281" s="556">
        <v>3.62930007E8</v>
      </c>
      <c r="E281" s="557" t="s">
        <v>2712</v>
      </c>
      <c r="F281" s="192" t="s">
        <v>2713</v>
      </c>
      <c r="G281" s="165" t="s">
        <v>1812</v>
      </c>
      <c r="H281" s="556">
        <v>2.0</v>
      </c>
      <c r="I281" s="192" t="s">
        <v>2714</v>
      </c>
      <c r="J281" s="556">
        <v>29300.0</v>
      </c>
      <c r="K281" s="558" t="s">
        <v>687</v>
      </c>
      <c r="L281" s="559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</row>
    <row r="282">
      <c r="A282" s="137" t="s">
        <v>447</v>
      </c>
      <c r="B282" s="556">
        <v>3.671042001E9</v>
      </c>
      <c r="C282" s="192" t="s">
        <v>2705</v>
      </c>
      <c r="D282" s="556">
        <v>3.62590316E8</v>
      </c>
      <c r="E282" s="557" t="s">
        <v>2715</v>
      </c>
      <c r="F282" s="192" t="s">
        <v>2716</v>
      </c>
      <c r="G282" s="165" t="s">
        <v>1812</v>
      </c>
      <c r="H282" s="556">
        <v>2.0</v>
      </c>
      <c r="I282" s="192" t="s">
        <v>2717</v>
      </c>
      <c r="J282" s="556">
        <v>29300.0</v>
      </c>
      <c r="K282" s="558" t="s">
        <v>687</v>
      </c>
      <c r="L282" s="559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</row>
    <row r="283">
      <c r="A283" s="137" t="s">
        <v>447</v>
      </c>
      <c r="B283" s="556">
        <v>3.671042001E9</v>
      </c>
      <c r="C283" s="192" t="s">
        <v>2705</v>
      </c>
      <c r="D283" s="556">
        <v>3.63100015E8</v>
      </c>
      <c r="E283" s="557" t="s">
        <v>2718</v>
      </c>
      <c r="F283" s="192" t="s">
        <v>2719</v>
      </c>
      <c r="G283" s="165" t="s">
        <v>1812</v>
      </c>
      <c r="H283" s="556">
        <v>2.0</v>
      </c>
      <c r="I283" s="192" t="s">
        <v>2720</v>
      </c>
      <c r="J283" s="556">
        <v>16221.0</v>
      </c>
      <c r="K283" s="558" t="s">
        <v>687</v>
      </c>
      <c r="L283" s="559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</row>
    <row r="284">
      <c r="A284" s="137" t="s">
        <v>447</v>
      </c>
      <c r="B284" s="556">
        <v>3.671042002E9</v>
      </c>
      <c r="C284" s="192" t="s">
        <v>448</v>
      </c>
      <c r="D284" s="556">
        <v>3.63090028E8</v>
      </c>
      <c r="E284" s="557" t="s">
        <v>2721</v>
      </c>
      <c r="F284" s="192" t="s">
        <v>2722</v>
      </c>
      <c r="G284" s="165" t="s">
        <v>1812</v>
      </c>
      <c r="H284" s="556">
        <v>2.0</v>
      </c>
      <c r="I284" s="192" t="s">
        <v>2391</v>
      </c>
      <c r="J284" s="556">
        <v>30912.0</v>
      </c>
      <c r="K284" s="558" t="s">
        <v>687</v>
      </c>
      <c r="L284" s="559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</row>
    <row r="285">
      <c r="A285" s="137" t="s">
        <v>447</v>
      </c>
      <c r="B285" s="556">
        <v>3.671042002E9</v>
      </c>
      <c r="C285" s="192" t="s">
        <v>448</v>
      </c>
      <c r="D285" s="556">
        <v>3.63250023E8</v>
      </c>
      <c r="E285" s="557" t="s">
        <v>2723</v>
      </c>
      <c r="F285" s="192" t="s">
        <v>2724</v>
      </c>
      <c r="G285" s="165" t="s">
        <v>1812</v>
      </c>
      <c r="H285" s="556">
        <v>2.0</v>
      </c>
      <c r="I285" s="192" t="s">
        <v>2725</v>
      </c>
      <c r="J285" s="556">
        <v>32509.0</v>
      </c>
      <c r="K285" s="558" t="s">
        <v>2726</v>
      </c>
      <c r="L285" s="559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</row>
    <row r="286">
      <c r="A286" s="137" t="s">
        <v>447</v>
      </c>
      <c r="B286" s="556">
        <v>3.671042002E9</v>
      </c>
      <c r="C286" s="192" t="s">
        <v>448</v>
      </c>
      <c r="D286" s="556">
        <v>3.6293001E8</v>
      </c>
      <c r="E286" s="557" t="s">
        <v>2727</v>
      </c>
      <c r="F286" s="192" t="s">
        <v>2728</v>
      </c>
      <c r="G286" s="165" t="s">
        <v>1812</v>
      </c>
      <c r="H286" s="556">
        <v>2.0</v>
      </c>
      <c r="I286" s="192" t="s">
        <v>2729</v>
      </c>
      <c r="J286" s="556">
        <v>22293.0</v>
      </c>
      <c r="K286" s="558" t="s">
        <v>2726</v>
      </c>
      <c r="L286" s="559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</row>
    <row r="287">
      <c r="A287" s="137" t="s">
        <v>447</v>
      </c>
      <c r="B287" s="556">
        <v>3.671042002E9</v>
      </c>
      <c r="C287" s="192" t="s">
        <v>448</v>
      </c>
      <c r="D287" s="556">
        <v>3.62510154E8</v>
      </c>
      <c r="E287" s="557" t="s">
        <v>2730</v>
      </c>
      <c r="F287" s="192" t="s">
        <v>2731</v>
      </c>
      <c r="G287" s="165" t="s">
        <v>1812</v>
      </c>
      <c r="H287" s="556">
        <v>2.0</v>
      </c>
      <c r="I287" s="192" t="s">
        <v>2732</v>
      </c>
      <c r="J287" s="556">
        <v>25112.0</v>
      </c>
      <c r="K287" s="558" t="s">
        <v>2733</v>
      </c>
      <c r="L287" s="559" t="s">
        <v>1960</v>
      </c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</row>
    <row r="288">
      <c r="A288" s="137" t="s">
        <v>447</v>
      </c>
      <c r="B288" s="556">
        <v>3.671042002E9</v>
      </c>
      <c r="C288" s="192" t="s">
        <v>448</v>
      </c>
      <c r="D288" s="556">
        <v>3.62390023E8</v>
      </c>
      <c r="E288" s="557" t="s">
        <v>2734</v>
      </c>
      <c r="F288" s="192" t="s">
        <v>2735</v>
      </c>
      <c r="G288" s="165" t="s">
        <v>1812</v>
      </c>
      <c r="H288" s="556">
        <v>2.0</v>
      </c>
      <c r="I288" s="192" t="s">
        <v>2736</v>
      </c>
      <c r="J288" s="556">
        <v>27310.0</v>
      </c>
      <c r="K288" s="558" t="s">
        <v>2733</v>
      </c>
      <c r="L288" s="559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</row>
    <row r="289">
      <c r="A289" s="137" t="s">
        <v>447</v>
      </c>
      <c r="B289" s="556">
        <v>3.671042002E9</v>
      </c>
      <c r="C289" s="192" t="s">
        <v>448</v>
      </c>
      <c r="D289" s="556">
        <v>3.62020306E8</v>
      </c>
      <c r="E289" s="557" t="s">
        <v>2737</v>
      </c>
      <c r="F289" s="192" t="s">
        <v>2738</v>
      </c>
      <c r="G289" s="165" t="s">
        <v>1812</v>
      </c>
      <c r="H289" s="556">
        <v>2.0</v>
      </c>
      <c r="I289" s="192" t="s">
        <v>2510</v>
      </c>
      <c r="J289" s="556">
        <v>20232.0</v>
      </c>
      <c r="K289" s="558" t="s">
        <v>2739</v>
      </c>
      <c r="L289" s="559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</row>
    <row r="290">
      <c r="A290" s="137" t="s">
        <v>447</v>
      </c>
      <c r="B290" s="556">
        <v>3.671042002E9</v>
      </c>
      <c r="C290" s="192" t="s">
        <v>448</v>
      </c>
      <c r="D290" s="556">
        <v>3.62820085E8</v>
      </c>
      <c r="E290" s="557" t="s">
        <v>2740</v>
      </c>
      <c r="F290" s="192" t="s">
        <v>2741</v>
      </c>
      <c r="G290" s="165" t="s">
        <v>1812</v>
      </c>
      <c r="H290" s="556">
        <v>2.0</v>
      </c>
      <c r="I290" s="192" t="s">
        <v>2742</v>
      </c>
      <c r="J290" s="556">
        <v>28210.0</v>
      </c>
      <c r="K290" s="558" t="s">
        <v>2726</v>
      </c>
      <c r="L290" s="559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</row>
    <row r="291">
      <c r="A291" s="137" t="s">
        <v>447</v>
      </c>
      <c r="B291" s="556">
        <v>3.671042002E9</v>
      </c>
      <c r="C291" s="192" t="s">
        <v>448</v>
      </c>
      <c r="D291" s="556">
        <v>3.61810014E8</v>
      </c>
      <c r="E291" s="557" t="s">
        <v>2743</v>
      </c>
      <c r="F291" s="192" t="s">
        <v>2744</v>
      </c>
      <c r="G291" s="165" t="s">
        <v>1812</v>
      </c>
      <c r="H291" s="556">
        <v>2.0</v>
      </c>
      <c r="I291" s="192" t="s">
        <v>2745</v>
      </c>
      <c r="J291" s="556">
        <v>18120.0</v>
      </c>
      <c r="K291" s="558" t="s">
        <v>2739</v>
      </c>
      <c r="L291" s="559" t="s">
        <v>2746</v>
      </c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</row>
    <row r="292">
      <c r="A292" s="137" t="s">
        <v>447</v>
      </c>
      <c r="B292" s="556">
        <v>3.671042003E9</v>
      </c>
      <c r="C292" s="192" t="s">
        <v>2747</v>
      </c>
      <c r="D292" s="556">
        <v>3.62810005E8</v>
      </c>
      <c r="E292" s="557" t="s">
        <v>2748</v>
      </c>
      <c r="F292" s="192" t="s">
        <v>2749</v>
      </c>
      <c r="G292" s="165" t="s">
        <v>1812</v>
      </c>
      <c r="H292" s="556">
        <v>2.0</v>
      </c>
      <c r="I292" s="192" t="s">
        <v>2750</v>
      </c>
      <c r="J292" s="556">
        <v>28193.0</v>
      </c>
      <c r="K292" s="558" t="s">
        <v>2751</v>
      </c>
      <c r="L292" s="559" t="s">
        <v>2752</v>
      </c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</row>
    <row r="293">
      <c r="A293" s="137" t="s">
        <v>447</v>
      </c>
      <c r="B293" s="556">
        <v>3.671042003E9</v>
      </c>
      <c r="C293" s="192" t="s">
        <v>2747</v>
      </c>
      <c r="D293" s="556">
        <v>3.63290135E8</v>
      </c>
      <c r="E293" s="557" t="s">
        <v>2753</v>
      </c>
      <c r="F293" s="192" t="s">
        <v>2754</v>
      </c>
      <c r="G293" s="165" t="s">
        <v>1812</v>
      </c>
      <c r="H293" s="556">
        <v>2.0</v>
      </c>
      <c r="I293" s="192" t="s">
        <v>2755</v>
      </c>
      <c r="J293" s="556">
        <v>32904.0</v>
      </c>
      <c r="K293" s="558" t="s">
        <v>687</v>
      </c>
      <c r="L293" s="559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</row>
    <row r="294">
      <c r="A294" s="137" t="s">
        <v>447</v>
      </c>
      <c r="B294" s="556">
        <v>3.671042003E9</v>
      </c>
      <c r="C294" s="192" t="s">
        <v>2747</v>
      </c>
      <c r="D294" s="556">
        <v>3.6275001E8</v>
      </c>
      <c r="E294" s="557" t="s">
        <v>2756</v>
      </c>
      <c r="F294" s="192" t="s">
        <v>2757</v>
      </c>
      <c r="G294" s="165" t="s">
        <v>1812</v>
      </c>
      <c r="H294" s="556">
        <v>2.0</v>
      </c>
      <c r="I294" s="192" t="s">
        <v>2758</v>
      </c>
      <c r="J294" s="556">
        <v>25920.0</v>
      </c>
      <c r="K294" s="558" t="s">
        <v>687</v>
      </c>
      <c r="L294" s="559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</row>
    <row r="295">
      <c r="A295" s="137" t="s">
        <v>447</v>
      </c>
      <c r="B295" s="556">
        <v>3.671042004E9</v>
      </c>
      <c r="C295" s="192" t="s">
        <v>447</v>
      </c>
      <c r="D295" s="556">
        <v>3.62220721E8</v>
      </c>
      <c r="E295" s="557" t="s">
        <v>2759</v>
      </c>
      <c r="F295" s="192" t="s">
        <v>2760</v>
      </c>
      <c r="G295" s="165" t="s">
        <v>1812</v>
      </c>
      <c r="H295" s="556">
        <v>2.0</v>
      </c>
      <c r="I295" s="192" t="s">
        <v>2761</v>
      </c>
      <c r="J295" s="556">
        <v>22220.0</v>
      </c>
      <c r="K295" s="558" t="s">
        <v>2762</v>
      </c>
      <c r="L295" s="559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</row>
    <row r="296">
      <c r="A296" s="137" t="s">
        <v>447</v>
      </c>
      <c r="B296" s="556">
        <v>3.671042004E9</v>
      </c>
      <c r="C296" s="192" t="s">
        <v>447</v>
      </c>
      <c r="D296" s="556">
        <v>3.6293006E8</v>
      </c>
      <c r="E296" s="557" t="s">
        <v>2763</v>
      </c>
      <c r="F296" s="192" t="s">
        <v>2764</v>
      </c>
      <c r="G296" s="165" t="s">
        <v>1812</v>
      </c>
      <c r="H296" s="556">
        <v>2.0</v>
      </c>
      <c r="I296" s="192" t="s">
        <v>2765</v>
      </c>
      <c r="J296" s="556">
        <v>29300.0</v>
      </c>
      <c r="K296" s="558" t="s">
        <v>2762</v>
      </c>
      <c r="L296" s="559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</row>
    <row r="297">
      <c r="A297" s="137" t="s">
        <v>447</v>
      </c>
      <c r="B297" s="556">
        <v>3.671042004E9</v>
      </c>
      <c r="C297" s="192" t="s">
        <v>447</v>
      </c>
      <c r="D297" s="556">
        <v>3.61700063E8</v>
      </c>
      <c r="E297" s="557" t="s">
        <v>2766</v>
      </c>
      <c r="F297" s="192" t="s">
        <v>2767</v>
      </c>
      <c r="G297" s="165" t="s">
        <v>1812</v>
      </c>
      <c r="H297" s="556">
        <v>2.0</v>
      </c>
      <c r="I297" s="192" t="s">
        <v>2768</v>
      </c>
      <c r="J297" s="556">
        <v>17091.0</v>
      </c>
      <c r="K297" s="558" t="s">
        <v>2762</v>
      </c>
      <c r="L297" s="559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</row>
    <row r="298">
      <c r="A298" s="137" t="s">
        <v>447</v>
      </c>
      <c r="B298" s="556">
        <v>3.671042004E9</v>
      </c>
      <c r="C298" s="192" t="s">
        <v>447</v>
      </c>
      <c r="D298" s="556">
        <v>3.61390031E8</v>
      </c>
      <c r="E298" s="557" t="s">
        <v>2769</v>
      </c>
      <c r="F298" s="192" t="s">
        <v>2770</v>
      </c>
      <c r="G298" s="165" t="s">
        <v>1812</v>
      </c>
      <c r="H298" s="556">
        <v>2.0</v>
      </c>
      <c r="I298" s="192" t="s">
        <v>2771</v>
      </c>
      <c r="J298" s="556">
        <v>32300.0</v>
      </c>
      <c r="K298" s="558" t="s">
        <v>2762</v>
      </c>
      <c r="L298" s="559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</row>
    <row r="299">
      <c r="A299" s="137" t="s">
        <v>447</v>
      </c>
      <c r="B299" s="556">
        <v>3.671042004E9</v>
      </c>
      <c r="C299" s="192" t="s">
        <v>447</v>
      </c>
      <c r="D299" s="556">
        <v>3.6310001E8</v>
      </c>
      <c r="E299" s="557" t="s">
        <v>2772</v>
      </c>
      <c r="F299" s="192" t="s">
        <v>2773</v>
      </c>
      <c r="G299" s="165" t="s">
        <v>1812</v>
      </c>
      <c r="H299" s="556">
        <v>2.0</v>
      </c>
      <c r="I299" s="192" t="s">
        <v>2774</v>
      </c>
      <c r="J299" s="556">
        <v>31001.0</v>
      </c>
      <c r="K299" s="558" t="s">
        <v>2762</v>
      </c>
      <c r="L299" s="559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</row>
    <row r="300">
      <c r="A300" s="137" t="s">
        <v>447</v>
      </c>
      <c r="B300" s="556">
        <v>3.671042004E9</v>
      </c>
      <c r="C300" s="192" t="s">
        <v>447</v>
      </c>
      <c r="D300" s="556">
        <v>3.61700052E8</v>
      </c>
      <c r="E300" s="557" t="s">
        <v>2775</v>
      </c>
      <c r="F300" s="192" t="s">
        <v>2776</v>
      </c>
      <c r="G300" s="165" t="s">
        <v>1812</v>
      </c>
      <c r="H300" s="556">
        <v>2.0</v>
      </c>
      <c r="I300" s="192" t="s">
        <v>2777</v>
      </c>
      <c r="J300" s="556">
        <v>17091.0</v>
      </c>
      <c r="K300" s="558" t="s">
        <v>2762</v>
      </c>
      <c r="L300" s="559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</row>
    <row r="301">
      <c r="A301" s="137" t="s">
        <v>447</v>
      </c>
      <c r="B301" s="556">
        <v>3.671042004E9</v>
      </c>
      <c r="C301" s="192" t="s">
        <v>447</v>
      </c>
      <c r="D301" s="556">
        <v>3.62410008E8</v>
      </c>
      <c r="E301" s="557" t="s">
        <v>2778</v>
      </c>
      <c r="F301" s="192" t="s">
        <v>2779</v>
      </c>
      <c r="G301" s="165" t="s">
        <v>1812</v>
      </c>
      <c r="H301" s="556">
        <v>2.0</v>
      </c>
      <c r="I301" s="192" t="s">
        <v>2780</v>
      </c>
      <c r="J301" s="556">
        <v>24103.0</v>
      </c>
      <c r="K301" s="558" t="s">
        <v>2762</v>
      </c>
      <c r="L301" s="559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</row>
    <row r="302">
      <c r="A302" s="137" t="s">
        <v>447</v>
      </c>
      <c r="B302" s="556">
        <v>3.671042005E9</v>
      </c>
      <c r="C302" s="192" t="s">
        <v>2781</v>
      </c>
      <c r="D302" s="556">
        <v>3.61520075E8</v>
      </c>
      <c r="E302" s="557" t="s">
        <v>2782</v>
      </c>
      <c r="F302" s="192" t="s">
        <v>2783</v>
      </c>
      <c r="G302" s="165" t="s">
        <v>1812</v>
      </c>
      <c r="H302" s="556">
        <v>2.0</v>
      </c>
      <c r="I302" s="192" t="s">
        <v>2784</v>
      </c>
      <c r="J302" s="556">
        <v>15203.0</v>
      </c>
      <c r="K302" s="558" t="s">
        <v>2785</v>
      </c>
      <c r="L302" s="559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</row>
    <row r="303">
      <c r="A303" s="137" t="s">
        <v>447</v>
      </c>
      <c r="B303" s="556">
        <v>3.671042005E9</v>
      </c>
      <c r="C303" s="192" t="s">
        <v>2781</v>
      </c>
      <c r="D303" s="556">
        <v>3.62810112E8</v>
      </c>
      <c r="E303" s="557" t="s">
        <v>2786</v>
      </c>
      <c r="F303" s="192" t="s">
        <v>2787</v>
      </c>
      <c r="G303" s="165" t="s">
        <v>1812</v>
      </c>
      <c r="H303" s="556">
        <v>2.0</v>
      </c>
      <c r="I303" s="192" t="s">
        <v>2788</v>
      </c>
      <c r="J303" s="556">
        <v>28199.0</v>
      </c>
      <c r="K303" s="558" t="s">
        <v>2726</v>
      </c>
      <c r="L303" s="559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</row>
    <row r="304">
      <c r="A304" s="137" t="s">
        <v>447</v>
      </c>
      <c r="B304" s="556">
        <v>3.671042005E9</v>
      </c>
      <c r="C304" s="192" t="s">
        <v>2781</v>
      </c>
      <c r="D304" s="556">
        <v>3.62810027E8</v>
      </c>
      <c r="E304" s="557" t="s">
        <v>2789</v>
      </c>
      <c r="F304" s="192" t="s">
        <v>2790</v>
      </c>
      <c r="G304" s="165" t="s">
        <v>1812</v>
      </c>
      <c r="H304" s="556">
        <v>2.0</v>
      </c>
      <c r="I304" s="192" t="s">
        <v>2791</v>
      </c>
      <c r="J304" s="556">
        <v>28113.0</v>
      </c>
      <c r="K304" s="558" t="s">
        <v>2726</v>
      </c>
      <c r="L304" s="559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</row>
    <row r="305">
      <c r="A305" s="137" t="s">
        <v>447</v>
      </c>
      <c r="B305" s="556">
        <v>3.671042005E9</v>
      </c>
      <c r="C305" s="192" t="s">
        <v>2781</v>
      </c>
      <c r="D305" s="556">
        <v>3.62220013E8</v>
      </c>
      <c r="E305" s="557" t="s">
        <v>2792</v>
      </c>
      <c r="F305" s="192" t="s">
        <v>2793</v>
      </c>
      <c r="G305" s="165" t="s">
        <v>1812</v>
      </c>
      <c r="H305" s="556">
        <v>2.0</v>
      </c>
      <c r="I305" s="192" t="s">
        <v>2794</v>
      </c>
      <c r="J305" s="556">
        <v>22220.0</v>
      </c>
      <c r="K305" s="558" t="s">
        <v>2785</v>
      </c>
      <c r="L305" s="559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</row>
    <row r="306">
      <c r="A306" s="137" t="s">
        <v>447</v>
      </c>
      <c r="B306" s="556">
        <v>3.671042005E9</v>
      </c>
      <c r="C306" s="192" t="s">
        <v>2781</v>
      </c>
      <c r="D306" s="556">
        <v>3.62680002E8</v>
      </c>
      <c r="E306" s="557" t="s">
        <v>2795</v>
      </c>
      <c r="F306" s="192" t="s">
        <v>2796</v>
      </c>
      <c r="G306" s="165" t="s">
        <v>1812</v>
      </c>
      <c r="H306" s="556">
        <v>2.0</v>
      </c>
      <c r="I306" s="192" t="s">
        <v>2797</v>
      </c>
      <c r="J306" s="556">
        <v>22293.0</v>
      </c>
      <c r="K306" s="558" t="s">
        <v>2726</v>
      </c>
      <c r="L306" s="559" t="s">
        <v>2798</v>
      </c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</row>
    <row r="307">
      <c r="A307" s="137" t="s">
        <v>447</v>
      </c>
      <c r="B307" s="556">
        <v>3.671042005E9</v>
      </c>
      <c r="C307" s="192" t="s">
        <v>2781</v>
      </c>
      <c r="D307" s="556">
        <v>3.6263001E8</v>
      </c>
      <c r="E307" s="557" t="s">
        <v>2799</v>
      </c>
      <c r="F307" s="192" t="s">
        <v>2800</v>
      </c>
      <c r="G307" s="165" t="s">
        <v>1812</v>
      </c>
      <c r="H307" s="556">
        <v>2.0</v>
      </c>
      <c r="I307" s="192" t="s">
        <v>2801</v>
      </c>
      <c r="J307" s="556">
        <v>26320.0</v>
      </c>
      <c r="K307" s="558" t="s">
        <v>2726</v>
      </c>
      <c r="L307" s="559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</row>
    <row r="308">
      <c r="A308" s="137" t="s">
        <v>447</v>
      </c>
      <c r="B308" s="556">
        <v>3.671042005E9</v>
      </c>
      <c r="C308" s="192" t="s">
        <v>2781</v>
      </c>
      <c r="D308" s="556">
        <v>3.61030022E8</v>
      </c>
      <c r="E308" s="557" t="s">
        <v>2802</v>
      </c>
      <c r="F308" s="192" t="s">
        <v>2803</v>
      </c>
      <c r="G308" s="165" t="s">
        <v>1812</v>
      </c>
      <c r="H308" s="556">
        <v>2.0</v>
      </c>
      <c r="I308" s="192" t="s">
        <v>2804</v>
      </c>
      <c r="J308" s="556">
        <v>11040.0</v>
      </c>
      <c r="K308" s="558" t="s">
        <v>2739</v>
      </c>
      <c r="L308" s="559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</row>
    <row r="309">
      <c r="A309" s="137" t="s">
        <v>447</v>
      </c>
      <c r="B309" s="556">
        <v>3.671042005E9</v>
      </c>
      <c r="C309" s="192" t="s">
        <v>2781</v>
      </c>
      <c r="D309" s="556">
        <v>3.61100003E8</v>
      </c>
      <c r="E309" s="557" t="s">
        <v>2805</v>
      </c>
      <c r="F309" s="192" t="s">
        <v>2806</v>
      </c>
      <c r="G309" s="165" t="s">
        <v>1812</v>
      </c>
      <c r="H309" s="556">
        <v>1.0</v>
      </c>
      <c r="I309" s="192" t="s">
        <v>2807</v>
      </c>
      <c r="J309" s="556">
        <v>11020.0</v>
      </c>
      <c r="K309" s="558" t="s">
        <v>2785</v>
      </c>
      <c r="L309" s="559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</row>
    <row r="310">
      <c r="A310" s="137" t="s">
        <v>447</v>
      </c>
      <c r="B310" s="556">
        <v>3.671042005E9</v>
      </c>
      <c r="C310" s="192" t="s">
        <v>2781</v>
      </c>
      <c r="D310" s="556">
        <v>3.61520207E8</v>
      </c>
      <c r="E310" s="557" t="s">
        <v>2808</v>
      </c>
      <c r="F310" s="192" t="s">
        <v>2809</v>
      </c>
      <c r="G310" s="165" t="s">
        <v>1812</v>
      </c>
      <c r="H310" s="556">
        <v>2.0</v>
      </c>
      <c r="I310" s="192" t="s">
        <v>2810</v>
      </c>
      <c r="J310" s="556">
        <v>15201.0</v>
      </c>
      <c r="K310" s="558" t="s">
        <v>2733</v>
      </c>
      <c r="L310" s="559" t="s">
        <v>2746</v>
      </c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</row>
    <row r="311">
      <c r="A311" s="137" t="s">
        <v>447</v>
      </c>
      <c r="B311" s="556">
        <v>3.671042005E9</v>
      </c>
      <c r="C311" s="192" t="s">
        <v>2781</v>
      </c>
      <c r="D311" s="556">
        <v>3.61610081E8</v>
      </c>
      <c r="E311" s="557" t="s">
        <v>2811</v>
      </c>
      <c r="F311" s="192" t="s">
        <v>2812</v>
      </c>
      <c r="G311" s="165" t="s">
        <v>1812</v>
      </c>
      <c r="H311" s="556">
        <v>2.0</v>
      </c>
      <c r="I311" s="192" t="s">
        <v>2813</v>
      </c>
      <c r="J311" s="556">
        <v>16101.0</v>
      </c>
      <c r="K311" s="558" t="s">
        <v>2739</v>
      </c>
      <c r="L311" s="559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</row>
    <row r="312">
      <c r="A312" s="137" t="s">
        <v>447</v>
      </c>
      <c r="B312" s="556">
        <v>3.671042005E9</v>
      </c>
      <c r="C312" s="192" t="s">
        <v>2781</v>
      </c>
      <c r="D312" s="556">
        <v>3.61700074E8</v>
      </c>
      <c r="E312" s="557" t="s">
        <v>2814</v>
      </c>
      <c r="F312" s="192" t="s">
        <v>2815</v>
      </c>
      <c r="G312" s="165" t="s">
        <v>1812</v>
      </c>
      <c r="H312" s="556">
        <v>2.0</v>
      </c>
      <c r="I312" s="192" t="s">
        <v>2816</v>
      </c>
      <c r="J312" s="556">
        <v>17091.0</v>
      </c>
      <c r="K312" s="558" t="s">
        <v>2785</v>
      </c>
      <c r="L312" s="559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</row>
    <row r="313">
      <c r="A313" s="137" t="s">
        <v>447</v>
      </c>
      <c r="B313" s="556">
        <v>3.671042005E9</v>
      </c>
      <c r="C313" s="192" t="s">
        <v>2781</v>
      </c>
      <c r="D313" s="556">
        <v>3.61810196E8</v>
      </c>
      <c r="E313" s="557" t="s">
        <v>2817</v>
      </c>
      <c r="F313" s="192" t="s">
        <v>2818</v>
      </c>
      <c r="G313" s="165" t="s">
        <v>1812</v>
      </c>
      <c r="H313" s="556">
        <v>2.0</v>
      </c>
      <c r="I313" s="192" t="s">
        <v>2819</v>
      </c>
      <c r="J313" s="556">
        <v>18111.0</v>
      </c>
      <c r="K313" s="558" t="s">
        <v>2739</v>
      </c>
      <c r="L313" s="559" t="s">
        <v>2746</v>
      </c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</row>
    <row r="314">
      <c r="A314" s="137" t="s">
        <v>447</v>
      </c>
      <c r="B314" s="556">
        <v>3.671042005E9</v>
      </c>
      <c r="C314" s="192" t="s">
        <v>2781</v>
      </c>
      <c r="D314" s="556">
        <v>3.62410101E8</v>
      </c>
      <c r="E314" s="557" t="s">
        <v>2820</v>
      </c>
      <c r="F314" s="192" t="s">
        <v>2821</v>
      </c>
      <c r="G314" s="165" t="s">
        <v>1812</v>
      </c>
      <c r="H314" s="556">
        <v>2.0</v>
      </c>
      <c r="I314" s="192" t="s">
        <v>2822</v>
      </c>
      <c r="J314" s="556">
        <v>24102.0</v>
      </c>
      <c r="K314" s="558" t="s">
        <v>2726</v>
      </c>
      <c r="L314" s="559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</row>
    <row r="315">
      <c r="A315" s="137" t="s">
        <v>447</v>
      </c>
      <c r="B315" s="556">
        <v>3.671042005E9</v>
      </c>
      <c r="C315" s="192" t="s">
        <v>2781</v>
      </c>
      <c r="D315" s="556">
        <v>3.63100326E8</v>
      </c>
      <c r="E315" s="557" t="s">
        <v>2823</v>
      </c>
      <c r="F315" s="192" t="s">
        <v>2824</v>
      </c>
      <c r="G315" s="165" t="s">
        <v>1812</v>
      </c>
      <c r="H315" s="556">
        <v>2.0</v>
      </c>
      <c r="I315" s="192" t="s">
        <v>2489</v>
      </c>
      <c r="J315" s="556">
        <v>31001.0</v>
      </c>
      <c r="K315" s="558" t="s">
        <v>2726</v>
      </c>
      <c r="L315" s="559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</row>
    <row r="316">
      <c r="A316" s="137" t="s">
        <v>447</v>
      </c>
      <c r="B316" s="556">
        <v>3.671042005E9</v>
      </c>
      <c r="C316" s="192" t="s">
        <v>2781</v>
      </c>
      <c r="D316" s="556">
        <v>3.62590368E8</v>
      </c>
      <c r="E316" s="557" t="s">
        <v>2825</v>
      </c>
      <c r="F316" s="192" t="s">
        <v>2826</v>
      </c>
      <c r="G316" s="165" t="s">
        <v>1812</v>
      </c>
      <c r="H316" s="556">
        <v>2.0</v>
      </c>
      <c r="I316" s="192" t="s">
        <v>2827</v>
      </c>
      <c r="J316" s="556">
        <v>25920.0</v>
      </c>
      <c r="K316" s="558" t="s">
        <v>2726</v>
      </c>
      <c r="L316" s="559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</row>
    <row r="317">
      <c r="A317" s="137" t="s">
        <v>447</v>
      </c>
      <c r="B317" s="556">
        <v>3.671042005E9</v>
      </c>
      <c r="C317" s="192" t="s">
        <v>2781</v>
      </c>
      <c r="D317" s="556">
        <v>3.61390034E8</v>
      </c>
      <c r="E317" s="557" t="s">
        <v>2828</v>
      </c>
      <c r="F317" s="192" t="s">
        <v>2829</v>
      </c>
      <c r="G317" s="165" t="s">
        <v>1812</v>
      </c>
      <c r="H317" s="556">
        <v>2.0</v>
      </c>
      <c r="I317" s="192" t="s">
        <v>2830</v>
      </c>
      <c r="J317" s="556">
        <v>22199.0</v>
      </c>
      <c r="K317" s="558" t="s">
        <v>2785</v>
      </c>
      <c r="L317" s="559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</row>
    <row r="318">
      <c r="A318" s="137" t="s">
        <v>447</v>
      </c>
      <c r="B318" s="556">
        <v>3.671042005E9</v>
      </c>
      <c r="C318" s="192" t="s">
        <v>2781</v>
      </c>
      <c r="D318" s="556">
        <v>3.61520256E8</v>
      </c>
      <c r="E318" s="557" t="s">
        <v>2831</v>
      </c>
      <c r="F318" s="192" t="s">
        <v>2832</v>
      </c>
      <c r="G318" s="165" t="s">
        <v>1812</v>
      </c>
      <c r="H318" s="556">
        <v>2.0</v>
      </c>
      <c r="I318" s="192" t="s">
        <v>2784</v>
      </c>
      <c r="J318" s="556">
        <v>15201.0</v>
      </c>
      <c r="K318" s="558" t="s">
        <v>2785</v>
      </c>
      <c r="L318" s="559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</row>
    <row r="319">
      <c r="A319" s="137" t="s">
        <v>447</v>
      </c>
      <c r="B319" s="556">
        <v>3.671042005E9</v>
      </c>
      <c r="C319" s="192" t="s">
        <v>2781</v>
      </c>
      <c r="D319" s="556">
        <v>3.63100027E8</v>
      </c>
      <c r="E319" s="557" t="s">
        <v>2833</v>
      </c>
      <c r="F319" s="192" t="s">
        <v>2834</v>
      </c>
      <c r="G319" s="165" t="s">
        <v>1812</v>
      </c>
      <c r="H319" s="556">
        <v>2.0</v>
      </c>
      <c r="I319" s="192" t="s">
        <v>2835</v>
      </c>
      <c r="J319" s="556">
        <v>31004.0</v>
      </c>
      <c r="K319" s="558" t="s">
        <v>2726</v>
      </c>
      <c r="L319" s="559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</row>
    <row r="320">
      <c r="A320" s="137" t="s">
        <v>447</v>
      </c>
      <c r="B320" s="556">
        <v>3.671042005E9</v>
      </c>
      <c r="C320" s="192" t="s">
        <v>2781</v>
      </c>
      <c r="D320" s="556">
        <v>3.61520312E8</v>
      </c>
      <c r="E320" s="557" t="s">
        <v>2836</v>
      </c>
      <c r="F320" s="192" t="s">
        <v>2837</v>
      </c>
      <c r="G320" s="165" t="s">
        <v>1812</v>
      </c>
      <c r="H320" s="556">
        <v>2.0</v>
      </c>
      <c r="I320" s="192" t="s">
        <v>2838</v>
      </c>
      <c r="J320" s="556">
        <v>15201.0</v>
      </c>
      <c r="K320" s="558" t="s">
        <v>2739</v>
      </c>
      <c r="L320" s="559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</row>
    <row r="321">
      <c r="A321" s="137" t="s">
        <v>447</v>
      </c>
      <c r="B321" s="556">
        <v>3.671042005E9</v>
      </c>
      <c r="C321" s="192" t="s">
        <v>2781</v>
      </c>
      <c r="D321" s="556">
        <v>3.62210159E8</v>
      </c>
      <c r="E321" s="557" t="s">
        <v>2839</v>
      </c>
      <c r="F321" s="192" t="s">
        <v>2840</v>
      </c>
      <c r="G321" s="165" t="s">
        <v>1812</v>
      </c>
      <c r="H321" s="556">
        <v>2.0</v>
      </c>
      <c r="I321" s="192" t="s">
        <v>2841</v>
      </c>
      <c r="J321" s="556">
        <v>15201.0</v>
      </c>
      <c r="K321" s="558" t="s">
        <v>2739</v>
      </c>
      <c r="L321" s="559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</row>
    <row r="322">
      <c r="A322" s="137" t="s">
        <v>447</v>
      </c>
      <c r="B322" s="556">
        <v>3.671042005E9</v>
      </c>
      <c r="C322" s="192" t="s">
        <v>2781</v>
      </c>
      <c r="D322" s="556">
        <v>3.61700166E8</v>
      </c>
      <c r="E322" s="557" t="s">
        <v>2842</v>
      </c>
      <c r="F322" s="192" t="s">
        <v>2843</v>
      </c>
      <c r="G322" s="165" t="s">
        <v>1812</v>
      </c>
      <c r="H322" s="556">
        <v>1.0</v>
      </c>
      <c r="I322" s="192" t="s">
        <v>2844</v>
      </c>
      <c r="J322" s="556">
        <v>18111.0</v>
      </c>
      <c r="K322" s="558" t="s">
        <v>2739</v>
      </c>
      <c r="L322" s="559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</row>
    <row r="323">
      <c r="A323" s="137" t="s">
        <v>447</v>
      </c>
      <c r="B323" s="556">
        <v>3.671042005E9</v>
      </c>
      <c r="C323" s="192" t="s">
        <v>2781</v>
      </c>
      <c r="D323" s="556">
        <v>3.62630011E8</v>
      </c>
      <c r="E323" s="557" t="s">
        <v>2845</v>
      </c>
      <c r="F323" s="192" t="s">
        <v>2846</v>
      </c>
      <c r="G323" s="165" t="s">
        <v>1812</v>
      </c>
      <c r="H323" s="556">
        <v>2.0</v>
      </c>
      <c r="I323" s="192" t="s">
        <v>2847</v>
      </c>
      <c r="J323" s="556">
        <v>26320.0</v>
      </c>
      <c r="K323" s="558" t="s">
        <v>2848</v>
      </c>
      <c r="L323" s="559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</row>
    <row r="324">
      <c r="A324" s="137" t="s">
        <v>447</v>
      </c>
      <c r="B324" s="556">
        <v>3.671042005E9</v>
      </c>
      <c r="C324" s="192" t="s">
        <v>2781</v>
      </c>
      <c r="D324" s="556">
        <v>3.62820025E8</v>
      </c>
      <c r="E324" s="557" t="s">
        <v>2849</v>
      </c>
      <c r="F324" s="192" t="s">
        <v>2850</v>
      </c>
      <c r="G324" s="165" t="s">
        <v>1812</v>
      </c>
      <c r="H324" s="556">
        <v>2.0</v>
      </c>
      <c r="I324" s="192" t="s">
        <v>2851</v>
      </c>
      <c r="J324" s="556">
        <v>28299.0</v>
      </c>
      <c r="K324" s="558" t="s">
        <v>2726</v>
      </c>
      <c r="L324" s="559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</row>
    <row r="325">
      <c r="A325" s="137" t="s">
        <v>447</v>
      </c>
      <c r="B325" s="556">
        <v>3.671042005E9</v>
      </c>
      <c r="C325" s="192" t="s">
        <v>2781</v>
      </c>
      <c r="D325" s="556">
        <v>3.62220363E8</v>
      </c>
      <c r="E325" s="557" t="s">
        <v>2852</v>
      </c>
      <c r="F325" s="192" t="s">
        <v>2853</v>
      </c>
      <c r="G325" s="165" t="s">
        <v>1812</v>
      </c>
      <c r="H325" s="556">
        <v>2.0</v>
      </c>
      <c r="I325" s="192" t="s">
        <v>2854</v>
      </c>
      <c r="J325" s="556">
        <v>22299.0</v>
      </c>
      <c r="K325" s="558" t="s">
        <v>2785</v>
      </c>
      <c r="L325" s="559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</row>
    <row r="326">
      <c r="A326" s="137" t="s">
        <v>447</v>
      </c>
      <c r="B326" s="556">
        <v>3.671042005E9</v>
      </c>
      <c r="C326" s="192" t="s">
        <v>2781</v>
      </c>
      <c r="D326" s="556">
        <v>3.62410104E8</v>
      </c>
      <c r="E326" s="557" t="s">
        <v>2855</v>
      </c>
      <c r="F326" s="192" t="s">
        <v>2856</v>
      </c>
      <c r="G326" s="165" t="s">
        <v>1812</v>
      </c>
      <c r="H326" s="556">
        <v>2.0</v>
      </c>
      <c r="I326" s="192" t="s">
        <v>2857</v>
      </c>
      <c r="J326" s="556">
        <v>24102.0</v>
      </c>
      <c r="K326" s="558" t="s">
        <v>2785</v>
      </c>
      <c r="L326" s="559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</row>
    <row r="327">
      <c r="A327" s="137" t="s">
        <v>447</v>
      </c>
      <c r="B327" s="556">
        <v>3.671042005E9</v>
      </c>
      <c r="C327" s="192" t="s">
        <v>2781</v>
      </c>
      <c r="D327" s="556">
        <v>3.62920028E8</v>
      </c>
      <c r="E327" s="557" t="s">
        <v>2858</v>
      </c>
      <c r="F327" s="192" t="s">
        <v>2859</v>
      </c>
      <c r="G327" s="165" t="s">
        <v>1812</v>
      </c>
      <c r="H327" s="556">
        <v>2.0</v>
      </c>
      <c r="I327" s="192" t="s">
        <v>2860</v>
      </c>
      <c r="J327" s="556">
        <v>29200.0</v>
      </c>
      <c r="K327" s="564"/>
      <c r="L327" s="559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</row>
    <row r="328">
      <c r="A328" s="137" t="s">
        <v>447</v>
      </c>
      <c r="B328" s="556">
        <v>3.671042005E9</v>
      </c>
      <c r="C328" s="192" t="s">
        <v>2781</v>
      </c>
      <c r="D328" s="556">
        <v>3.62820007E8</v>
      </c>
      <c r="E328" s="557" t="s">
        <v>2861</v>
      </c>
      <c r="F328" s="192" t="s">
        <v>2862</v>
      </c>
      <c r="G328" s="165" t="s">
        <v>1812</v>
      </c>
      <c r="H328" s="556">
        <v>2.0</v>
      </c>
      <c r="I328" s="192" t="s">
        <v>2863</v>
      </c>
      <c r="J328" s="556">
        <v>27320.0</v>
      </c>
      <c r="K328" s="558" t="s">
        <v>2785</v>
      </c>
      <c r="L328" s="559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</row>
    <row r="329">
      <c r="A329" s="137" t="s">
        <v>447</v>
      </c>
      <c r="B329" s="556">
        <v>3.671042005E9</v>
      </c>
      <c r="C329" s="192" t="s">
        <v>2781</v>
      </c>
      <c r="D329" s="556">
        <v>3.61920049E8</v>
      </c>
      <c r="E329" s="557" t="s">
        <v>2864</v>
      </c>
      <c r="F329" s="192" t="s">
        <v>2865</v>
      </c>
      <c r="G329" s="165" t="s">
        <v>1812</v>
      </c>
      <c r="H329" s="556">
        <v>2.0</v>
      </c>
      <c r="I329" s="192" t="s">
        <v>2866</v>
      </c>
      <c r="J329" s="556">
        <v>19212.0</v>
      </c>
      <c r="K329" s="558" t="s">
        <v>2733</v>
      </c>
      <c r="L329" s="559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</row>
    <row r="330">
      <c r="A330" s="137" t="s">
        <v>1285</v>
      </c>
      <c r="B330" s="556">
        <v>3.671050001E9</v>
      </c>
      <c r="C330" s="192" t="s">
        <v>2867</v>
      </c>
      <c r="D330" s="556">
        <v>3.63210005E8</v>
      </c>
      <c r="E330" s="557" t="s">
        <v>2868</v>
      </c>
      <c r="F330" s="192" t="s">
        <v>2869</v>
      </c>
      <c r="G330" s="165" t="s">
        <v>1812</v>
      </c>
      <c r="H330" s="556">
        <v>2.0</v>
      </c>
      <c r="I330" s="192" t="s">
        <v>2870</v>
      </c>
      <c r="J330" s="556">
        <v>32112.0</v>
      </c>
      <c r="K330" s="558" t="s">
        <v>556</v>
      </c>
      <c r="L330" s="559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</row>
    <row r="331">
      <c r="A331" s="137" t="s">
        <v>1285</v>
      </c>
      <c r="B331" s="556">
        <v>3.671050001E9</v>
      </c>
      <c r="C331" s="192" t="s">
        <v>2867</v>
      </c>
      <c r="D331" s="556">
        <v>3.63250025E8</v>
      </c>
      <c r="E331" s="557" t="s">
        <v>2871</v>
      </c>
      <c r="F331" s="192" t="s">
        <v>2872</v>
      </c>
      <c r="G331" s="165" t="s">
        <v>1812</v>
      </c>
      <c r="H331" s="556">
        <v>2.0</v>
      </c>
      <c r="I331" s="192" t="s">
        <v>2873</v>
      </c>
      <c r="J331" s="556">
        <v>32502.0</v>
      </c>
      <c r="K331" s="558" t="s">
        <v>556</v>
      </c>
      <c r="L331" s="559" t="s">
        <v>1978</v>
      </c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</row>
    <row r="332">
      <c r="A332" s="137" t="s">
        <v>1285</v>
      </c>
      <c r="B332" s="556">
        <v>3.671050001E9</v>
      </c>
      <c r="C332" s="192" t="s">
        <v>2867</v>
      </c>
      <c r="D332" s="556">
        <v>3.62220604E8</v>
      </c>
      <c r="E332" s="557" t="s">
        <v>2874</v>
      </c>
      <c r="F332" s="192" t="s">
        <v>2875</v>
      </c>
      <c r="G332" s="165" t="s">
        <v>1812</v>
      </c>
      <c r="H332" s="556">
        <v>2.0</v>
      </c>
      <c r="I332" s="192" t="s">
        <v>2876</v>
      </c>
      <c r="J332" s="556">
        <v>22220.0</v>
      </c>
      <c r="K332" s="558" t="s">
        <v>556</v>
      </c>
      <c r="L332" s="559" t="s">
        <v>1978</v>
      </c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</row>
    <row r="333">
      <c r="A333" s="137" t="s">
        <v>1285</v>
      </c>
      <c r="B333" s="556">
        <v>3.671050001E9</v>
      </c>
      <c r="C333" s="192" t="s">
        <v>2867</v>
      </c>
      <c r="D333" s="556">
        <v>3.6181014E8</v>
      </c>
      <c r="E333" s="557" t="s">
        <v>2877</v>
      </c>
      <c r="F333" s="192" t="s">
        <v>2878</v>
      </c>
      <c r="G333" s="165" t="s">
        <v>1812</v>
      </c>
      <c r="H333" s="556">
        <v>2.0</v>
      </c>
      <c r="I333" s="192" t="s">
        <v>1922</v>
      </c>
      <c r="J333" s="556">
        <v>18111.0</v>
      </c>
      <c r="K333" s="558" t="s">
        <v>556</v>
      </c>
      <c r="L333" s="559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</row>
    <row r="334">
      <c r="A334" s="137" t="s">
        <v>1285</v>
      </c>
      <c r="B334" s="556">
        <v>3.671050001E9</v>
      </c>
      <c r="C334" s="192" t="s">
        <v>2867</v>
      </c>
      <c r="D334" s="556">
        <v>3.61700142E8</v>
      </c>
      <c r="E334" s="557" t="s">
        <v>2879</v>
      </c>
      <c r="F334" s="192" t="s">
        <v>2880</v>
      </c>
      <c r="G334" s="165" t="s">
        <v>1812</v>
      </c>
      <c r="H334" s="556">
        <v>2.0</v>
      </c>
      <c r="I334" s="192" t="s">
        <v>2881</v>
      </c>
      <c r="J334" s="556">
        <v>17021.0</v>
      </c>
      <c r="K334" s="558" t="s">
        <v>556</v>
      </c>
      <c r="L334" s="559" t="s">
        <v>1978</v>
      </c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</row>
    <row r="335">
      <c r="A335" s="137" t="s">
        <v>1285</v>
      </c>
      <c r="B335" s="556">
        <v>3.671050001E9</v>
      </c>
      <c r="C335" s="192" t="s">
        <v>2867</v>
      </c>
      <c r="D335" s="556">
        <v>3.62420104E8</v>
      </c>
      <c r="E335" s="557" t="s">
        <v>2882</v>
      </c>
      <c r="F335" s="192" t="s">
        <v>2883</v>
      </c>
      <c r="G335" s="165" t="s">
        <v>1812</v>
      </c>
      <c r="H335" s="556">
        <v>2.0</v>
      </c>
      <c r="I335" s="192" t="s">
        <v>2884</v>
      </c>
      <c r="J335" s="556">
        <v>24203.0</v>
      </c>
      <c r="K335" s="558" t="s">
        <v>556</v>
      </c>
      <c r="L335" s="559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</row>
    <row r="336">
      <c r="A336" s="137" t="s">
        <v>1285</v>
      </c>
      <c r="B336" s="556">
        <v>3.671050002E9</v>
      </c>
      <c r="C336" s="192" t="s">
        <v>2885</v>
      </c>
      <c r="D336" s="556">
        <v>3.62020296E8</v>
      </c>
      <c r="E336" s="557" t="s">
        <v>2886</v>
      </c>
      <c r="F336" s="192" t="s">
        <v>2887</v>
      </c>
      <c r="G336" s="165" t="s">
        <v>1812</v>
      </c>
      <c r="H336" s="556">
        <v>2.0</v>
      </c>
      <c r="I336" s="192" t="s">
        <v>2888</v>
      </c>
      <c r="J336" s="556">
        <v>21012.0</v>
      </c>
      <c r="K336" s="558" t="s">
        <v>555</v>
      </c>
      <c r="L336" s="559" t="s">
        <v>2653</v>
      </c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</row>
    <row r="337">
      <c r="A337" s="137" t="s">
        <v>1285</v>
      </c>
      <c r="B337" s="556">
        <v>3.671050003E9</v>
      </c>
      <c r="C337" s="192" t="s">
        <v>1286</v>
      </c>
      <c r="D337" s="556">
        <v>3.61100001E8</v>
      </c>
      <c r="E337" s="557" t="s">
        <v>2889</v>
      </c>
      <c r="F337" s="192" t="s">
        <v>2890</v>
      </c>
      <c r="G337" s="165" t="s">
        <v>1812</v>
      </c>
      <c r="H337" s="556">
        <v>1.0</v>
      </c>
      <c r="I337" s="192" t="s">
        <v>2891</v>
      </c>
      <c r="J337" s="556">
        <v>11010.0</v>
      </c>
      <c r="K337" s="558" t="s">
        <v>646</v>
      </c>
      <c r="L337" s="559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</row>
    <row r="338">
      <c r="A338" s="137" t="s">
        <v>1285</v>
      </c>
      <c r="B338" s="556">
        <v>3.671050003E9</v>
      </c>
      <c r="C338" s="192" t="s">
        <v>1286</v>
      </c>
      <c r="D338" s="556">
        <v>3.61550003E8</v>
      </c>
      <c r="E338" s="557" t="s">
        <v>2892</v>
      </c>
      <c r="F338" s="192" t="s">
        <v>2893</v>
      </c>
      <c r="G338" s="165" t="s">
        <v>1812</v>
      </c>
      <c r="H338" s="556">
        <v>2.0</v>
      </c>
      <c r="I338" s="192" t="s">
        <v>2894</v>
      </c>
      <c r="J338" s="556">
        <v>11040.0</v>
      </c>
      <c r="K338" s="558" t="s">
        <v>555</v>
      </c>
      <c r="L338" s="559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</row>
    <row r="339">
      <c r="A339" s="137" t="s">
        <v>1285</v>
      </c>
      <c r="B339" s="556">
        <v>3.671050004E9</v>
      </c>
      <c r="C339" s="192" t="s">
        <v>2895</v>
      </c>
      <c r="D339" s="556">
        <v>3.6281011E8</v>
      </c>
      <c r="E339" s="557" t="s">
        <v>2896</v>
      </c>
      <c r="F339" s="192" t="s">
        <v>2897</v>
      </c>
      <c r="G339" s="165" t="s">
        <v>1812</v>
      </c>
      <c r="H339" s="556">
        <v>2.0</v>
      </c>
      <c r="I339" s="192" t="s">
        <v>2898</v>
      </c>
      <c r="J339" s="556">
        <v>28199.0</v>
      </c>
      <c r="K339" s="558" t="s">
        <v>646</v>
      </c>
      <c r="L339" s="559" t="s">
        <v>2653</v>
      </c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</row>
    <row r="340">
      <c r="A340" s="137" t="s">
        <v>1285</v>
      </c>
      <c r="B340" s="556">
        <v>3.671050004E9</v>
      </c>
      <c r="C340" s="192" t="s">
        <v>2895</v>
      </c>
      <c r="D340" s="556">
        <v>3.61810193E8</v>
      </c>
      <c r="E340" s="557" t="s">
        <v>2899</v>
      </c>
      <c r="F340" s="192" t="s">
        <v>2900</v>
      </c>
      <c r="G340" s="165" t="s">
        <v>1812</v>
      </c>
      <c r="H340" s="556">
        <v>2.0</v>
      </c>
      <c r="I340" s="192" t="s">
        <v>1922</v>
      </c>
      <c r="J340" s="556">
        <v>18111.0</v>
      </c>
      <c r="K340" s="558" t="s">
        <v>646</v>
      </c>
      <c r="L340" s="559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</row>
    <row r="341">
      <c r="A341" s="137" t="s">
        <v>1285</v>
      </c>
      <c r="B341" s="556">
        <v>3.671050004E9</v>
      </c>
      <c r="C341" s="192" t="s">
        <v>2895</v>
      </c>
      <c r="D341" s="556">
        <v>3.62010136E8</v>
      </c>
      <c r="E341" s="557" t="s">
        <v>2901</v>
      </c>
      <c r="F341" s="192" t="s">
        <v>2902</v>
      </c>
      <c r="G341" s="165" t="s">
        <v>1812</v>
      </c>
      <c r="H341" s="556">
        <v>1.0</v>
      </c>
      <c r="I341" s="192" t="s">
        <v>2903</v>
      </c>
      <c r="J341" s="556">
        <v>11040.0</v>
      </c>
      <c r="K341" s="558" t="s">
        <v>646</v>
      </c>
      <c r="L341" s="559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</row>
    <row r="342">
      <c r="A342" s="137" t="s">
        <v>1285</v>
      </c>
      <c r="B342" s="556">
        <v>3.671050004E9</v>
      </c>
      <c r="C342" s="192" t="s">
        <v>2895</v>
      </c>
      <c r="D342" s="556">
        <v>3.62590004E8</v>
      </c>
      <c r="E342" s="557" t="s">
        <v>2904</v>
      </c>
      <c r="F342" s="192" t="s">
        <v>2905</v>
      </c>
      <c r="G342" s="165" t="s">
        <v>1812</v>
      </c>
      <c r="H342" s="556">
        <v>2.0</v>
      </c>
      <c r="I342" s="192" t="s">
        <v>2906</v>
      </c>
      <c r="J342" s="556">
        <v>25951.0</v>
      </c>
      <c r="K342" s="558" t="s">
        <v>646</v>
      </c>
      <c r="L342" s="559" t="s">
        <v>2138</v>
      </c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</row>
    <row r="343">
      <c r="A343" s="137" t="s">
        <v>1285</v>
      </c>
      <c r="B343" s="556">
        <v>3.671050004E9</v>
      </c>
      <c r="C343" s="192" t="s">
        <v>2895</v>
      </c>
      <c r="D343" s="556">
        <v>3.6259025E8</v>
      </c>
      <c r="E343" s="557" t="s">
        <v>2907</v>
      </c>
      <c r="F343" s="192" t="s">
        <v>2908</v>
      </c>
      <c r="G343" s="165" t="s">
        <v>1812</v>
      </c>
      <c r="H343" s="556">
        <v>2.0</v>
      </c>
      <c r="I343" s="192" t="s">
        <v>2909</v>
      </c>
      <c r="J343" s="556">
        <v>27202.0</v>
      </c>
      <c r="K343" s="558" t="s">
        <v>646</v>
      </c>
      <c r="L343" s="559" t="s">
        <v>1978</v>
      </c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</row>
    <row r="344">
      <c r="A344" s="137" t="s">
        <v>1285</v>
      </c>
      <c r="B344" s="556">
        <v>3.671050004E9</v>
      </c>
      <c r="C344" s="192" t="s">
        <v>2895</v>
      </c>
      <c r="D344" s="556">
        <v>3.62220597E8</v>
      </c>
      <c r="E344" s="557" t="s">
        <v>2910</v>
      </c>
      <c r="F344" s="192" t="s">
        <v>2911</v>
      </c>
      <c r="G344" s="165" t="s">
        <v>1812</v>
      </c>
      <c r="H344" s="556">
        <v>2.0</v>
      </c>
      <c r="I344" s="192" t="s">
        <v>2912</v>
      </c>
      <c r="J344" s="556">
        <v>22220.0</v>
      </c>
      <c r="K344" s="558" t="s">
        <v>646</v>
      </c>
      <c r="L344" s="559" t="s">
        <v>1978</v>
      </c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</row>
    <row r="345">
      <c r="A345" s="137" t="s">
        <v>1285</v>
      </c>
      <c r="B345" s="556">
        <v>3.671050004E9</v>
      </c>
      <c r="C345" s="192" t="s">
        <v>2895</v>
      </c>
      <c r="D345" s="556">
        <v>3.62220732E8</v>
      </c>
      <c r="E345" s="557" t="s">
        <v>2913</v>
      </c>
      <c r="F345" s="192" t="s">
        <v>2914</v>
      </c>
      <c r="G345" s="165" t="s">
        <v>1812</v>
      </c>
      <c r="H345" s="556">
        <v>2.0</v>
      </c>
      <c r="I345" s="192" t="s">
        <v>2915</v>
      </c>
      <c r="J345" s="556">
        <v>22220.0</v>
      </c>
      <c r="K345" s="558" t="s">
        <v>646</v>
      </c>
      <c r="L345" s="559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</row>
    <row r="346">
      <c r="A346" s="137" t="s">
        <v>1285</v>
      </c>
      <c r="B346" s="556">
        <v>3.671050004E9</v>
      </c>
      <c r="C346" s="192" t="s">
        <v>2895</v>
      </c>
      <c r="D346" s="556">
        <v>3.61070008E8</v>
      </c>
      <c r="E346" s="557" t="s">
        <v>2916</v>
      </c>
      <c r="F346" s="192" t="s">
        <v>2917</v>
      </c>
      <c r="G346" s="165" t="s">
        <v>1812</v>
      </c>
      <c r="H346" s="556">
        <v>2.0</v>
      </c>
      <c r="I346" s="192" t="s">
        <v>2918</v>
      </c>
      <c r="J346" s="556">
        <v>10710.0</v>
      </c>
      <c r="K346" s="558" t="s">
        <v>646</v>
      </c>
      <c r="L346" s="559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</row>
    <row r="347">
      <c r="A347" s="137" t="s">
        <v>1285</v>
      </c>
      <c r="B347" s="556">
        <v>3.671050004E9</v>
      </c>
      <c r="C347" s="192" t="s">
        <v>2895</v>
      </c>
      <c r="D347" s="556">
        <v>3.61100002E8</v>
      </c>
      <c r="E347" s="557" t="s">
        <v>2919</v>
      </c>
      <c r="F347" s="192" t="s">
        <v>2920</v>
      </c>
      <c r="G347" s="165" t="s">
        <v>1812</v>
      </c>
      <c r="H347" s="556">
        <v>2.0</v>
      </c>
      <c r="I347" s="192" t="s">
        <v>2921</v>
      </c>
      <c r="J347" s="556">
        <v>11020.0</v>
      </c>
      <c r="K347" s="558" t="s">
        <v>646</v>
      </c>
      <c r="L347" s="559" t="s">
        <v>1978</v>
      </c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</row>
    <row r="348">
      <c r="A348" s="137" t="s">
        <v>1285</v>
      </c>
      <c r="B348" s="556">
        <v>3.671050004E9</v>
      </c>
      <c r="C348" s="192" t="s">
        <v>2895</v>
      </c>
      <c r="D348" s="556">
        <v>3.62020002E8</v>
      </c>
      <c r="E348" s="557" t="s">
        <v>2922</v>
      </c>
      <c r="F348" s="192" t="s">
        <v>2923</v>
      </c>
      <c r="G348" s="165" t="s">
        <v>1812</v>
      </c>
      <c r="H348" s="556">
        <v>2.0</v>
      </c>
      <c r="I348" s="192" t="s">
        <v>2924</v>
      </c>
      <c r="J348" s="556">
        <v>20231.0</v>
      </c>
      <c r="K348" s="558" t="s">
        <v>646</v>
      </c>
      <c r="L348" s="559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</row>
    <row r="349">
      <c r="A349" s="137" t="s">
        <v>1285</v>
      </c>
      <c r="B349" s="556">
        <v>3.671050004E9</v>
      </c>
      <c r="C349" s="192" t="s">
        <v>2895</v>
      </c>
      <c r="D349" s="556">
        <v>3.62220615E8</v>
      </c>
      <c r="E349" s="557" t="s">
        <v>2925</v>
      </c>
      <c r="F349" s="192" t="s">
        <v>2926</v>
      </c>
      <c r="G349" s="165" t="s">
        <v>1812</v>
      </c>
      <c r="H349" s="556">
        <v>2.0</v>
      </c>
      <c r="I349" s="192" t="s">
        <v>2927</v>
      </c>
      <c r="J349" s="556">
        <v>22220.0</v>
      </c>
      <c r="K349" s="558" t="s">
        <v>646</v>
      </c>
      <c r="L349" s="559" t="s">
        <v>1978</v>
      </c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</row>
    <row r="350">
      <c r="A350" s="137" t="s">
        <v>1285</v>
      </c>
      <c r="B350" s="556">
        <v>3.671050004E9</v>
      </c>
      <c r="C350" s="192" t="s">
        <v>2895</v>
      </c>
      <c r="D350" s="556">
        <v>3.62220014E8</v>
      </c>
      <c r="E350" s="557" t="s">
        <v>2928</v>
      </c>
      <c r="F350" s="192" t="s">
        <v>2890</v>
      </c>
      <c r="G350" s="165" t="s">
        <v>1812</v>
      </c>
      <c r="H350" s="556">
        <v>2.0</v>
      </c>
      <c r="I350" s="192" t="s">
        <v>2929</v>
      </c>
      <c r="J350" s="556">
        <v>22220.0</v>
      </c>
      <c r="K350" s="558" t="s">
        <v>646</v>
      </c>
      <c r="L350" s="559" t="s">
        <v>2167</v>
      </c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</row>
    <row r="351">
      <c r="A351" s="137" t="s">
        <v>1285</v>
      </c>
      <c r="B351" s="556">
        <v>3.671050004E9</v>
      </c>
      <c r="C351" s="192" t="s">
        <v>2895</v>
      </c>
      <c r="D351" s="556">
        <v>3.62210211E8</v>
      </c>
      <c r="E351" s="557" t="s">
        <v>2930</v>
      </c>
      <c r="F351" s="192" t="s">
        <v>2931</v>
      </c>
      <c r="G351" s="165" t="s">
        <v>1812</v>
      </c>
      <c r="H351" s="556">
        <v>2.0</v>
      </c>
      <c r="I351" s="192" t="s">
        <v>2932</v>
      </c>
      <c r="J351" s="556">
        <v>22122.0</v>
      </c>
      <c r="K351" s="558" t="s">
        <v>646</v>
      </c>
      <c r="L351" s="559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</row>
    <row r="352">
      <c r="A352" s="137" t="s">
        <v>1285</v>
      </c>
      <c r="B352" s="556">
        <v>3.671050005E9</v>
      </c>
      <c r="C352" s="192" t="s">
        <v>1285</v>
      </c>
      <c r="D352" s="556">
        <v>3.61700203E8</v>
      </c>
      <c r="E352" s="557" t="s">
        <v>2933</v>
      </c>
      <c r="F352" s="192" t="s">
        <v>2934</v>
      </c>
      <c r="G352" s="165" t="s">
        <v>1812</v>
      </c>
      <c r="H352" s="556">
        <v>2.0</v>
      </c>
      <c r="I352" s="192" t="s">
        <v>1891</v>
      </c>
      <c r="J352" s="556">
        <v>17022.0</v>
      </c>
      <c r="K352" s="558" t="s">
        <v>2935</v>
      </c>
      <c r="L352" s="559" t="s">
        <v>2220</v>
      </c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</row>
    <row r="353">
      <c r="A353" s="137" t="s">
        <v>1285</v>
      </c>
      <c r="B353" s="556">
        <v>3.671050005E9</v>
      </c>
      <c r="C353" s="192" t="s">
        <v>1285</v>
      </c>
      <c r="D353" s="556">
        <v>3.62020295E8</v>
      </c>
      <c r="E353" s="557" t="s">
        <v>2936</v>
      </c>
      <c r="F353" s="192" t="s">
        <v>2937</v>
      </c>
      <c r="G353" s="165" t="s">
        <v>1812</v>
      </c>
      <c r="H353" s="556">
        <v>2.0</v>
      </c>
      <c r="I353" s="192" t="s">
        <v>2938</v>
      </c>
      <c r="J353" s="556">
        <v>20232.0</v>
      </c>
      <c r="K353" s="558" t="s">
        <v>2939</v>
      </c>
      <c r="L353" s="559" t="s">
        <v>1978</v>
      </c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</row>
    <row r="354">
      <c r="A354" s="137" t="s">
        <v>1285</v>
      </c>
      <c r="B354" s="556">
        <v>3.671050005E9</v>
      </c>
      <c r="C354" s="192" t="s">
        <v>1285</v>
      </c>
      <c r="D354" s="556">
        <v>3.61810194E8</v>
      </c>
      <c r="E354" s="557" t="s">
        <v>2940</v>
      </c>
      <c r="F354" s="192" t="s">
        <v>2941</v>
      </c>
      <c r="G354" s="165" t="s">
        <v>1812</v>
      </c>
      <c r="H354" s="556">
        <v>2.0</v>
      </c>
      <c r="I354" s="192" t="s">
        <v>1822</v>
      </c>
      <c r="J354" s="556">
        <v>18120.0</v>
      </c>
      <c r="K354" s="558" t="s">
        <v>2939</v>
      </c>
      <c r="L354" s="559" t="s">
        <v>2942</v>
      </c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</row>
    <row r="355">
      <c r="A355" s="137" t="s">
        <v>1285</v>
      </c>
      <c r="B355" s="556">
        <v>3.671050005E9</v>
      </c>
      <c r="C355" s="192" t="s">
        <v>1285</v>
      </c>
      <c r="D355" s="556">
        <v>3.6324004E8</v>
      </c>
      <c r="E355" s="557" t="s">
        <v>2943</v>
      </c>
      <c r="F355" s="192" t="s">
        <v>2944</v>
      </c>
      <c r="G355" s="165" t="s">
        <v>1812</v>
      </c>
      <c r="H355" s="556">
        <v>2.0</v>
      </c>
      <c r="I355" s="192" t="s">
        <v>2945</v>
      </c>
      <c r="J355" s="556">
        <v>32402.0</v>
      </c>
      <c r="K355" s="558" t="s">
        <v>2939</v>
      </c>
      <c r="L355" s="559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</row>
    <row r="356">
      <c r="A356" s="137" t="s">
        <v>1285</v>
      </c>
      <c r="B356" s="556">
        <v>3.671050005E9</v>
      </c>
      <c r="C356" s="192" t="s">
        <v>1285</v>
      </c>
      <c r="D356" s="556">
        <v>3.62420116E8</v>
      </c>
      <c r="E356" s="557" t="s">
        <v>2946</v>
      </c>
      <c r="F356" s="192" t="s">
        <v>2947</v>
      </c>
      <c r="G356" s="165" t="s">
        <v>1812</v>
      </c>
      <c r="H356" s="556">
        <v>2.0</v>
      </c>
      <c r="I356" s="192" t="s">
        <v>2948</v>
      </c>
      <c r="J356" s="556">
        <v>24202.0</v>
      </c>
      <c r="K356" s="558" t="s">
        <v>2939</v>
      </c>
      <c r="L356" s="559" t="s">
        <v>1960</v>
      </c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</row>
    <row r="357">
      <c r="A357" s="137" t="s">
        <v>1285</v>
      </c>
      <c r="B357" s="556">
        <v>3.671050005E9</v>
      </c>
      <c r="C357" s="192" t="s">
        <v>1285</v>
      </c>
      <c r="D357" s="556">
        <v>3.6221021E8</v>
      </c>
      <c r="E357" s="557" t="s">
        <v>2949</v>
      </c>
      <c r="F357" s="192" t="s">
        <v>2950</v>
      </c>
      <c r="G357" s="165" t="s">
        <v>1812</v>
      </c>
      <c r="H357" s="556">
        <v>2.0</v>
      </c>
      <c r="I357" s="192" t="s">
        <v>2951</v>
      </c>
      <c r="J357" s="556">
        <v>22199.0</v>
      </c>
      <c r="K357" s="558" t="s">
        <v>2939</v>
      </c>
      <c r="L357" s="559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</row>
    <row r="358">
      <c r="A358" s="137" t="s">
        <v>1285</v>
      </c>
      <c r="B358" s="556">
        <v>3.671050005E9</v>
      </c>
      <c r="C358" s="192" t="s">
        <v>1285</v>
      </c>
      <c r="D358" s="556">
        <v>3.61920047E8</v>
      </c>
      <c r="E358" s="557" t="s">
        <v>2952</v>
      </c>
      <c r="F358" s="192" t="s">
        <v>2953</v>
      </c>
      <c r="G358" s="165" t="s">
        <v>1812</v>
      </c>
      <c r="H358" s="556">
        <v>2.0</v>
      </c>
      <c r="I358" s="192" t="s">
        <v>2954</v>
      </c>
      <c r="J358" s="556">
        <v>19212.0</v>
      </c>
      <c r="K358" s="558" t="s">
        <v>2939</v>
      </c>
      <c r="L358" s="559" t="s">
        <v>1978</v>
      </c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</row>
    <row r="359">
      <c r="A359" s="137" t="s">
        <v>1285</v>
      </c>
      <c r="B359" s="556">
        <v>3.671050005E9</v>
      </c>
      <c r="C359" s="192" t="s">
        <v>1285</v>
      </c>
      <c r="D359" s="556">
        <v>3.61700221E8</v>
      </c>
      <c r="E359" s="557" t="s">
        <v>2955</v>
      </c>
      <c r="F359" s="192" t="s">
        <v>2956</v>
      </c>
      <c r="G359" s="165" t="s">
        <v>1812</v>
      </c>
      <c r="H359" s="556">
        <v>2.0</v>
      </c>
      <c r="I359" s="192" t="s">
        <v>2957</v>
      </c>
      <c r="J359" s="556">
        <v>17022.0</v>
      </c>
      <c r="K359" s="558" t="s">
        <v>2939</v>
      </c>
      <c r="L359" s="559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</row>
    <row r="360">
      <c r="A360" s="137" t="s">
        <v>1285</v>
      </c>
      <c r="B360" s="556">
        <v>3.671050005E9</v>
      </c>
      <c r="C360" s="192" t="s">
        <v>1285</v>
      </c>
      <c r="D360" s="556">
        <v>3.62010228E8</v>
      </c>
      <c r="E360" s="557" t="s">
        <v>2958</v>
      </c>
      <c r="F360" s="192" t="s">
        <v>2959</v>
      </c>
      <c r="G360" s="165" t="s">
        <v>1812</v>
      </c>
      <c r="H360" s="556">
        <v>2.0</v>
      </c>
      <c r="I360" s="192" t="s">
        <v>2960</v>
      </c>
      <c r="J360" s="556">
        <v>20114.0</v>
      </c>
      <c r="K360" s="558" t="s">
        <v>2935</v>
      </c>
      <c r="L360" s="559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</row>
    <row r="361">
      <c r="A361" s="137" t="s">
        <v>1285</v>
      </c>
      <c r="B361" s="556">
        <v>3.671050006E9</v>
      </c>
      <c r="C361" s="192" t="s">
        <v>2961</v>
      </c>
      <c r="D361" s="556">
        <v>3.63290013E8</v>
      </c>
      <c r="E361" s="557" t="s">
        <v>2962</v>
      </c>
      <c r="F361" s="192" t="s">
        <v>2963</v>
      </c>
      <c r="G361" s="165" t="s">
        <v>1812</v>
      </c>
      <c r="H361" s="556">
        <v>2.0</v>
      </c>
      <c r="I361" s="192" t="s">
        <v>2964</v>
      </c>
      <c r="J361" s="556">
        <v>32901.0</v>
      </c>
      <c r="K361" s="558" t="s">
        <v>555</v>
      </c>
      <c r="L361" s="559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</row>
    <row r="362">
      <c r="A362" s="137" t="s">
        <v>1285</v>
      </c>
      <c r="B362" s="556">
        <v>3.671050006E9</v>
      </c>
      <c r="C362" s="192" t="s">
        <v>2961</v>
      </c>
      <c r="D362" s="556">
        <v>3.62590206E8</v>
      </c>
      <c r="E362" s="557" t="s">
        <v>2965</v>
      </c>
      <c r="F362" s="192" t="s">
        <v>2966</v>
      </c>
      <c r="G362" s="165" t="s">
        <v>1812</v>
      </c>
      <c r="H362" s="556">
        <v>2.0</v>
      </c>
      <c r="I362" s="192" t="s">
        <v>2967</v>
      </c>
      <c r="J362" s="556">
        <v>25951.0</v>
      </c>
      <c r="K362" s="558" t="s">
        <v>555</v>
      </c>
      <c r="L362" s="559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</row>
    <row r="363">
      <c r="A363" s="137" t="s">
        <v>1285</v>
      </c>
      <c r="B363" s="556">
        <v>3.671050006E9</v>
      </c>
      <c r="C363" s="192" t="s">
        <v>2961</v>
      </c>
      <c r="D363" s="556">
        <v>3.62590019E8</v>
      </c>
      <c r="E363" s="557" t="s">
        <v>2968</v>
      </c>
      <c r="F363" s="192" t="s">
        <v>2969</v>
      </c>
      <c r="G363" s="165" t="s">
        <v>1812</v>
      </c>
      <c r="H363" s="556">
        <v>2.0</v>
      </c>
      <c r="I363" s="192" t="s">
        <v>2970</v>
      </c>
      <c r="J363" s="556">
        <v>25951.0</v>
      </c>
      <c r="K363" s="558" t="s">
        <v>555</v>
      </c>
      <c r="L363" s="559" t="s">
        <v>1978</v>
      </c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</row>
    <row r="364">
      <c r="A364" s="137" t="s">
        <v>1285</v>
      </c>
      <c r="B364" s="556">
        <v>3.671050006E9</v>
      </c>
      <c r="C364" s="192" t="s">
        <v>2961</v>
      </c>
      <c r="D364" s="556">
        <v>3.6104002E8</v>
      </c>
      <c r="E364" s="557" t="s">
        <v>2971</v>
      </c>
      <c r="F364" s="192" t="s">
        <v>2972</v>
      </c>
      <c r="G364" s="165" t="s">
        <v>1812</v>
      </c>
      <c r="H364" s="556">
        <v>2.0</v>
      </c>
      <c r="I364" s="192" t="s">
        <v>2973</v>
      </c>
      <c r="J364" s="556">
        <v>10411.0</v>
      </c>
      <c r="K364" s="558" t="s">
        <v>555</v>
      </c>
      <c r="L364" s="559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</row>
    <row r="365">
      <c r="A365" s="137" t="s">
        <v>1285</v>
      </c>
      <c r="B365" s="556">
        <v>3.671050006E9</v>
      </c>
      <c r="C365" s="192" t="s">
        <v>2961</v>
      </c>
      <c r="D365" s="556">
        <v>3.62710011E8</v>
      </c>
      <c r="E365" s="557" t="s">
        <v>2974</v>
      </c>
      <c r="F365" s="192" t="s">
        <v>2975</v>
      </c>
      <c r="G365" s="165" t="s">
        <v>1812</v>
      </c>
      <c r="H365" s="556">
        <v>2.0</v>
      </c>
      <c r="I365" s="192" t="s">
        <v>2976</v>
      </c>
      <c r="J365" s="556">
        <v>27120.0</v>
      </c>
      <c r="K365" s="558" t="s">
        <v>555</v>
      </c>
      <c r="L365" s="559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</row>
    <row r="366">
      <c r="A366" s="137" t="s">
        <v>1285</v>
      </c>
      <c r="B366" s="556">
        <v>3.671050006E9</v>
      </c>
      <c r="C366" s="192" t="s">
        <v>2961</v>
      </c>
      <c r="D366" s="556">
        <v>3.62420005E8</v>
      </c>
      <c r="E366" s="557" t="s">
        <v>2977</v>
      </c>
      <c r="F366" s="192" t="s">
        <v>2978</v>
      </c>
      <c r="G366" s="165" t="s">
        <v>1812</v>
      </c>
      <c r="H366" s="556">
        <v>2.0</v>
      </c>
      <c r="I366" s="192" t="s">
        <v>2979</v>
      </c>
      <c r="J366" s="556">
        <v>25112.0</v>
      </c>
      <c r="K366" s="558" t="s">
        <v>555</v>
      </c>
      <c r="L366" s="559" t="s">
        <v>2653</v>
      </c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</row>
    <row r="367">
      <c r="A367" s="137" t="s">
        <v>1285</v>
      </c>
      <c r="B367" s="556">
        <v>3.671050006E9</v>
      </c>
      <c r="C367" s="192" t="s">
        <v>2961</v>
      </c>
      <c r="D367" s="556">
        <v>3.62220008E8</v>
      </c>
      <c r="E367" s="557" t="s">
        <v>2980</v>
      </c>
      <c r="F367" s="192" t="s">
        <v>2981</v>
      </c>
      <c r="G367" s="165" t="s">
        <v>1812</v>
      </c>
      <c r="H367" s="556">
        <v>2.0</v>
      </c>
      <c r="I367" s="192" t="s">
        <v>2982</v>
      </c>
      <c r="J367" s="556">
        <v>22293.0</v>
      </c>
      <c r="K367" s="558" t="s">
        <v>555</v>
      </c>
      <c r="L367" s="559" t="s">
        <v>1978</v>
      </c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</row>
    <row r="368">
      <c r="A368" s="137" t="s">
        <v>1285</v>
      </c>
      <c r="B368" s="556">
        <v>3.671050007E9</v>
      </c>
      <c r="C368" s="192" t="s">
        <v>2983</v>
      </c>
      <c r="D368" s="556">
        <v>3.62020293E8</v>
      </c>
      <c r="E368" s="557" t="s">
        <v>2984</v>
      </c>
      <c r="F368" s="192" t="s">
        <v>2985</v>
      </c>
      <c r="G368" s="165" t="s">
        <v>1812</v>
      </c>
      <c r="H368" s="556">
        <v>2.0</v>
      </c>
      <c r="I368" s="192" t="s">
        <v>2986</v>
      </c>
      <c r="J368" s="556">
        <v>20232.0</v>
      </c>
      <c r="K368" s="558" t="s">
        <v>2987</v>
      </c>
      <c r="L368" s="559" t="s">
        <v>1978</v>
      </c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</row>
    <row r="369">
      <c r="A369" s="137" t="s">
        <v>1285</v>
      </c>
      <c r="B369" s="556">
        <v>3.671050007E9</v>
      </c>
      <c r="C369" s="192" t="s">
        <v>2983</v>
      </c>
      <c r="D369" s="556">
        <v>3.63100322E8</v>
      </c>
      <c r="E369" s="557" t="s">
        <v>2988</v>
      </c>
      <c r="F369" s="192" t="s">
        <v>2989</v>
      </c>
      <c r="G369" s="165" t="s">
        <v>1812</v>
      </c>
      <c r="H369" s="556">
        <v>2.0</v>
      </c>
      <c r="I369" s="192" t="s">
        <v>2990</v>
      </c>
      <c r="J369" s="556">
        <v>31001.0</v>
      </c>
      <c r="K369" s="558" t="s">
        <v>2987</v>
      </c>
      <c r="L369" s="559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</row>
    <row r="370">
      <c r="A370" s="137" t="s">
        <v>1285</v>
      </c>
      <c r="B370" s="556">
        <v>3.671050007E9</v>
      </c>
      <c r="C370" s="192" t="s">
        <v>2983</v>
      </c>
      <c r="D370" s="556">
        <v>3.6274002E8</v>
      </c>
      <c r="E370" s="557" t="s">
        <v>2991</v>
      </c>
      <c r="F370" s="192" t="s">
        <v>2992</v>
      </c>
      <c r="G370" s="165" t="s">
        <v>1812</v>
      </c>
      <c r="H370" s="556">
        <v>2.0</v>
      </c>
      <c r="I370" s="192" t="s">
        <v>2993</v>
      </c>
      <c r="J370" s="556">
        <v>27404.0</v>
      </c>
      <c r="K370" s="558" t="s">
        <v>2987</v>
      </c>
      <c r="L370" s="559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</row>
    <row r="371">
      <c r="A371" s="137" t="s">
        <v>1285</v>
      </c>
      <c r="B371" s="556">
        <v>3.671050007E9</v>
      </c>
      <c r="C371" s="192" t="s">
        <v>2983</v>
      </c>
      <c r="D371" s="556">
        <v>3.62810132E8</v>
      </c>
      <c r="E371" s="557" t="s">
        <v>2994</v>
      </c>
      <c r="F371" s="192" t="s">
        <v>2995</v>
      </c>
      <c r="G371" s="165" t="s">
        <v>1812</v>
      </c>
      <c r="H371" s="556">
        <v>2.0</v>
      </c>
      <c r="I371" s="192" t="s">
        <v>2996</v>
      </c>
      <c r="J371" s="556">
        <v>28199.0</v>
      </c>
      <c r="K371" s="558" t="s">
        <v>2987</v>
      </c>
      <c r="L371" s="559" t="s">
        <v>1978</v>
      </c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</row>
    <row r="372">
      <c r="A372" s="137" t="s">
        <v>1285</v>
      </c>
      <c r="B372" s="556">
        <v>3.671050007E9</v>
      </c>
      <c r="C372" s="192" t="s">
        <v>2983</v>
      </c>
      <c r="D372" s="556">
        <v>3.62220036E8</v>
      </c>
      <c r="E372" s="557" t="s">
        <v>2997</v>
      </c>
      <c r="F372" s="192" t="s">
        <v>2998</v>
      </c>
      <c r="G372" s="165" t="s">
        <v>1812</v>
      </c>
      <c r="H372" s="556">
        <v>2.0</v>
      </c>
      <c r="I372" s="192" t="s">
        <v>2999</v>
      </c>
      <c r="J372" s="556">
        <v>22299.0</v>
      </c>
      <c r="K372" s="558" t="s">
        <v>2987</v>
      </c>
      <c r="L372" s="559" t="s">
        <v>1978</v>
      </c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</row>
    <row r="373">
      <c r="A373" s="137" t="s">
        <v>1285</v>
      </c>
      <c r="B373" s="556">
        <v>3.671050007E9</v>
      </c>
      <c r="C373" s="192" t="s">
        <v>2983</v>
      </c>
      <c r="D373" s="556">
        <v>3.62220011E8</v>
      </c>
      <c r="E373" s="557" t="s">
        <v>3000</v>
      </c>
      <c r="F373" s="192" t="s">
        <v>3001</v>
      </c>
      <c r="G373" s="165" t="s">
        <v>1812</v>
      </c>
      <c r="H373" s="556">
        <v>2.0</v>
      </c>
      <c r="I373" s="192" t="s">
        <v>3002</v>
      </c>
      <c r="J373" s="556">
        <v>22292.0</v>
      </c>
      <c r="K373" s="558" t="s">
        <v>2987</v>
      </c>
      <c r="L373" s="559" t="s">
        <v>1978</v>
      </c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</row>
    <row r="374">
      <c r="A374" s="137" t="s">
        <v>1285</v>
      </c>
      <c r="B374" s="556">
        <v>3.671050007E9</v>
      </c>
      <c r="C374" s="192" t="s">
        <v>2983</v>
      </c>
      <c r="D374" s="556">
        <v>3.61100034E8</v>
      </c>
      <c r="E374" s="557" t="s">
        <v>3003</v>
      </c>
      <c r="F374" s="192" t="s">
        <v>3004</v>
      </c>
      <c r="G374" s="165" t="s">
        <v>1812</v>
      </c>
      <c r="H374" s="556">
        <v>2.0</v>
      </c>
      <c r="I374" s="192" t="s">
        <v>3005</v>
      </c>
      <c r="J374" s="556">
        <v>11040.0</v>
      </c>
      <c r="K374" s="558" t="s">
        <v>2987</v>
      </c>
      <c r="L374" s="559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</row>
    <row r="375">
      <c r="A375" s="137" t="s">
        <v>1285</v>
      </c>
      <c r="B375" s="556">
        <v>3.671050007E9</v>
      </c>
      <c r="C375" s="192" t="s">
        <v>2983</v>
      </c>
      <c r="D375" s="556">
        <v>3.62720015E8</v>
      </c>
      <c r="E375" s="557" t="s">
        <v>3006</v>
      </c>
      <c r="F375" s="192" t="s">
        <v>3007</v>
      </c>
      <c r="G375" s="165" t="s">
        <v>1812</v>
      </c>
      <c r="H375" s="556">
        <v>2.0</v>
      </c>
      <c r="I375" s="192" t="s">
        <v>3008</v>
      </c>
      <c r="J375" s="556">
        <v>27201.0</v>
      </c>
      <c r="K375" s="558" t="s">
        <v>2987</v>
      </c>
      <c r="L375" s="559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</row>
    <row r="376">
      <c r="A376" s="137" t="s">
        <v>1285</v>
      </c>
      <c r="B376" s="191"/>
      <c r="C376" s="191"/>
      <c r="D376" s="556">
        <v>3.62220745E8</v>
      </c>
      <c r="E376" s="557" t="s">
        <v>3009</v>
      </c>
      <c r="F376" s="192" t="s">
        <v>3010</v>
      </c>
      <c r="G376" s="165" t="s">
        <v>1812</v>
      </c>
      <c r="H376" s="556">
        <v>2.0</v>
      </c>
      <c r="I376" s="192" t="s">
        <v>3011</v>
      </c>
      <c r="J376" s="556">
        <v>22292.0</v>
      </c>
      <c r="K376" s="558" t="s">
        <v>556</v>
      </c>
      <c r="L376" s="559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</row>
    <row r="377">
      <c r="A377" s="137" t="s">
        <v>1289</v>
      </c>
      <c r="B377" s="556">
        <v>3.671051001E9</v>
      </c>
      <c r="C377" s="192" t="s">
        <v>3012</v>
      </c>
      <c r="D377" s="556">
        <v>3.62220315E8</v>
      </c>
      <c r="E377" s="557" t="s">
        <v>3013</v>
      </c>
      <c r="F377" s="192" t="s">
        <v>3014</v>
      </c>
      <c r="G377" s="165" t="s">
        <v>1812</v>
      </c>
      <c r="H377" s="556">
        <v>2.0</v>
      </c>
      <c r="I377" s="192" t="s">
        <v>3015</v>
      </c>
      <c r="J377" s="556">
        <v>18111.0</v>
      </c>
      <c r="K377" s="558" t="s">
        <v>3016</v>
      </c>
      <c r="L377" s="559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</row>
    <row r="378">
      <c r="A378" s="137" t="s">
        <v>1289</v>
      </c>
      <c r="B378" s="556">
        <v>3.671051001E9</v>
      </c>
      <c r="C378" s="192" t="s">
        <v>3012</v>
      </c>
      <c r="D378" s="556">
        <v>3.62640046E8</v>
      </c>
      <c r="E378" s="557" t="s">
        <v>3017</v>
      </c>
      <c r="F378" s="192" t="s">
        <v>3018</v>
      </c>
      <c r="G378" s="165" t="s">
        <v>1812</v>
      </c>
      <c r="H378" s="556">
        <v>2.0</v>
      </c>
      <c r="I378" s="192" t="s">
        <v>3019</v>
      </c>
      <c r="J378" s="556">
        <v>26490.0</v>
      </c>
      <c r="K378" s="558" t="s">
        <v>3016</v>
      </c>
      <c r="L378" s="559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</row>
    <row r="379">
      <c r="A379" s="137" t="s">
        <v>1289</v>
      </c>
      <c r="B379" s="556">
        <v>3.671051001E9</v>
      </c>
      <c r="C379" s="192" t="s">
        <v>3012</v>
      </c>
      <c r="D379" s="556">
        <v>3.63090011E8</v>
      </c>
      <c r="E379" s="557" t="s">
        <v>3020</v>
      </c>
      <c r="F379" s="192" t="s">
        <v>3021</v>
      </c>
      <c r="G379" s="165" t="s">
        <v>1812</v>
      </c>
      <c r="H379" s="556">
        <v>2.0</v>
      </c>
      <c r="I379" s="192" t="s">
        <v>3022</v>
      </c>
      <c r="J379" s="556">
        <v>30912.0</v>
      </c>
      <c r="K379" s="558" t="s">
        <v>3016</v>
      </c>
      <c r="L379" s="559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</row>
    <row r="380">
      <c r="A380" s="137" t="s">
        <v>1289</v>
      </c>
      <c r="B380" s="556">
        <v>3.671051001E9</v>
      </c>
      <c r="C380" s="192" t="s">
        <v>3012</v>
      </c>
      <c r="D380" s="556">
        <v>3.63090099E8</v>
      </c>
      <c r="E380" s="557" t="s">
        <v>3023</v>
      </c>
      <c r="F380" s="192" t="s">
        <v>3024</v>
      </c>
      <c r="G380" s="165" t="s">
        <v>1812</v>
      </c>
      <c r="H380" s="556">
        <v>2.0</v>
      </c>
      <c r="I380" s="192" t="s">
        <v>3025</v>
      </c>
      <c r="J380" s="556">
        <v>30912.0</v>
      </c>
      <c r="K380" s="558" t="s">
        <v>3016</v>
      </c>
      <c r="L380" s="559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</row>
    <row r="381">
      <c r="A381" s="137" t="s">
        <v>1289</v>
      </c>
      <c r="B381" s="556">
        <v>3.671051001E9</v>
      </c>
      <c r="C381" s="192" t="s">
        <v>3012</v>
      </c>
      <c r="D381" s="556">
        <v>3.61700251E8</v>
      </c>
      <c r="E381" s="557" t="s">
        <v>3026</v>
      </c>
      <c r="F381" s="192" t="s">
        <v>3027</v>
      </c>
      <c r="G381" s="165" t="s">
        <v>1812</v>
      </c>
      <c r="H381" s="556">
        <v>2.0</v>
      </c>
      <c r="I381" s="192" t="s">
        <v>3028</v>
      </c>
      <c r="J381" s="556">
        <v>17022.0</v>
      </c>
      <c r="K381" s="558" t="s">
        <v>3016</v>
      </c>
      <c r="L381" s="559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</row>
    <row r="382">
      <c r="A382" s="137" t="s">
        <v>1289</v>
      </c>
      <c r="B382" s="556">
        <v>3.671051001E9</v>
      </c>
      <c r="C382" s="192" t="s">
        <v>3012</v>
      </c>
      <c r="D382" s="556">
        <v>3.62680003E8</v>
      </c>
      <c r="E382" s="557" t="s">
        <v>3029</v>
      </c>
      <c r="F382" s="192" t="s">
        <v>3030</v>
      </c>
      <c r="G382" s="165" t="s">
        <v>1812</v>
      </c>
      <c r="H382" s="556">
        <v>2.0</v>
      </c>
      <c r="I382" s="192" t="s">
        <v>3031</v>
      </c>
      <c r="J382" s="556">
        <v>26420.0</v>
      </c>
      <c r="K382" s="558" t="s">
        <v>3016</v>
      </c>
      <c r="L382" s="559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</row>
    <row r="383">
      <c r="A383" s="137" t="s">
        <v>1289</v>
      </c>
      <c r="B383" s="556">
        <v>3.671051002E9</v>
      </c>
      <c r="C383" s="192" t="s">
        <v>1290</v>
      </c>
      <c r="D383" s="556">
        <v>3.62390369E8</v>
      </c>
      <c r="E383" s="557" t="s">
        <v>3032</v>
      </c>
      <c r="F383" s="192" t="s">
        <v>3033</v>
      </c>
      <c r="G383" s="165" t="s">
        <v>1812</v>
      </c>
      <c r="H383" s="556">
        <v>2.0</v>
      </c>
      <c r="I383" s="192" t="s">
        <v>3034</v>
      </c>
      <c r="J383" s="556">
        <v>23962.0</v>
      </c>
      <c r="K383" s="558" t="s">
        <v>3016</v>
      </c>
      <c r="L383" s="559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</row>
    <row r="384">
      <c r="A384" s="137" t="s">
        <v>1289</v>
      </c>
      <c r="B384" s="556">
        <v>3.671051002E9</v>
      </c>
      <c r="C384" s="192" t="s">
        <v>1290</v>
      </c>
      <c r="D384" s="556">
        <v>3.62220316E8</v>
      </c>
      <c r="E384" s="557" t="s">
        <v>3035</v>
      </c>
      <c r="F384" s="192" t="s">
        <v>3036</v>
      </c>
      <c r="G384" s="165" t="s">
        <v>1812</v>
      </c>
      <c r="H384" s="556">
        <v>2.0</v>
      </c>
      <c r="I384" s="192" t="s">
        <v>3037</v>
      </c>
      <c r="J384" s="556">
        <v>22230.0</v>
      </c>
      <c r="K384" s="558" t="s">
        <v>3016</v>
      </c>
      <c r="L384" s="559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</row>
    <row r="385">
      <c r="A385" s="137" t="s">
        <v>1289</v>
      </c>
      <c r="B385" s="556">
        <v>3.671051003E9</v>
      </c>
      <c r="C385" s="192" t="s">
        <v>1289</v>
      </c>
      <c r="D385" s="556">
        <v>3.6271001E8</v>
      </c>
      <c r="E385" s="557" t="s">
        <v>3038</v>
      </c>
      <c r="F385" s="192" t="s">
        <v>3039</v>
      </c>
      <c r="G385" s="165" t="s">
        <v>1812</v>
      </c>
      <c r="H385" s="556">
        <v>2.0</v>
      </c>
      <c r="I385" s="192" t="s">
        <v>3040</v>
      </c>
      <c r="J385" s="556">
        <v>27120.0</v>
      </c>
      <c r="K385" s="558" t="s">
        <v>549</v>
      </c>
      <c r="L385" s="559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</row>
    <row r="386">
      <c r="A386" s="137" t="s">
        <v>1289</v>
      </c>
      <c r="B386" s="556">
        <v>3.671051004E9</v>
      </c>
      <c r="C386" s="192" t="s">
        <v>3041</v>
      </c>
      <c r="D386" s="556">
        <v>3.62510023E8</v>
      </c>
      <c r="E386" s="557" t="s">
        <v>3042</v>
      </c>
      <c r="F386" s="192" t="s">
        <v>3043</v>
      </c>
      <c r="G386" s="165" t="s">
        <v>1812</v>
      </c>
      <c r="H386" s="556">
        <v>2.0</v>
      </c>
      <c r="I386" s="192" t="s">
        <v>3044</v>
      </c>
      <c r="J386" s="556">
        <v>25119.0</v>
      </c>
      <c r="K386" s="558" t="s">
        <v>549</v>
      </c>
      <c r="L386" s="559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</row>
    <row r="387">
      <c r="A387" s="137" t="s">
        <v>1289</v>
      </c>
      <c r="B387" s="556">
        <v>3.671051005E9</v>
      </c>
      <c r="C387" s="192" t="s">
        <v>3045</v>
      </c>
      <c r="D387" s="556">
        <v>3.63250024E8</v>
      </c>
      <c r="E387" s="557" t="s">
        <v>3046</v>
      </c>
      <c r="F387" s="192" t="s">
        <v>3047</v>
      </c>
      <c r="G387" s="165" t="s">
        <v>1812</v>
      </c>
      <c r="H387" s="556">
        <v>2.0</v>
      </c>
      <c r="I387" s="192" t="s">
        <v>3048</v>
      </c>
      <c r="J387" s="556">
        <v>32502.0</v>
      </c>
      <c r="K387" s="558" t="s">
        <v>549</v>
      </c>
      <c r="L387" s="559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</row>
    <row r="388">
      <c r="A388" s="137" t="s">
        <v>1289</v>
      </c>
      <c r="B388" s="556">
        <v>3.671051005E9</v>
      </c>
      <c r="C388" s="192" t="s">
        <v>3045</v>
      </c>
      <c r="D388" s="556">
        <v>3.62590363E8</v>
      </c>
      <c r="E388" s="557" t="s">
        <v>3049</v>
      </c>
      <c r="F388" s="192" t="s">
        <v>3050</v>
      </c>
      <c r="G388" s="165" t="s">
        <v>1812</v>
      </c>
      <c r="H388" s="556">
        <v>2.0</v>
      </c>
      <c r="I388" s="192" t="s">
        <v>3051</v>
      </c>
      <c r="J388" s="556">
        <v>25999.0</v>
      </c>
      <c r="K388" s="558" t="s">
        <v>549</v>
      </c>
      <c r="L388" s="559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</row>
    <row r="389">
      <c r="A389" s="137" t="s">
        <v>1289</v>
      </c>
      <c r="B389" s="556">
        <v>3.671051005E9</v>
      </c>
      <c r="C389" s="192" t="s">
        <v>3045</v>
      </c>
      <c r="D389" s="556">
        <v>3.61410335E8</v>
      </c>
      <c r="E389" s="557" t="s">
        <v>3052</v>
      </c>
      <c r="F389" s="192" t="s">
        <v>3053</v>
      </c>
      <c r="G389" s="165" t="s">
        <v>1812</v>
      </c>
      <c r="H389" s="556">
        <v>2.0</v>
      </c>
      <c r="I389" s="192" t="s">
        <v>3054</v>
      </c>
      <c r="J389" s="556">
        <v>32909.0</v>
      </c>
      <c r="K389" s="558" t="s">
        <v>3055</v>
      </c>
      <c r="L389" s="559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</row>
    <row r="390">
      <c r="A390" s="137" t="s">
        <v>1289</v>
      </c>
      <c r="B390" s="556">
        <v>3.671051005E9</v>
      </c>
      <c r="C390" s="192" t="s">
        <v>3045</v>
      </c>
      <c r="D390" s="556">
        <v>3.63100263E8</v>
      </c>
      <c r="E390" s="557" t="s">
        <v>3056</v>
      </c>
      <c r="F390" s="192" t="s">
        <v>3057</v>
      </c>
      <c r="G390" s="165" t="s">
        <v>1812</v>
      </c>
      <c r="H390" s="556">
        <v>2.0</v>
      </c>
      <c r="I390" s="192" t="s">
        <v>1855</v>
      </c>
      <c r="J390" s="556">
        <v>31001.0</v>
      </c>
      <c r="K390" s="558" t="s">
        <v>3055</v>
      </c>
      <c r="L390" s="559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</row>
    <row r="391">
      <c r="A391" s="137" t="s">
        <v>1289</v>
      </c>
      <c r="B391" s="556">
        <v>3.671051005E9</v>
      </c>
      <c r="C391" s="192" t="s">
        <v>3045</v>
      </c>
      <c r="D391" s="556">
        <v>3.6264004E8</v>
      </c>
      <c r="E391" s="557" t="s">
        <v>3058</v>
      </c>
      <c r="F391" s="192" t="s">
        <v>3057</v>
      </c>
      <c r="G391" s="165" t="s">
        <v>1812</v>
      </c>
      <c r="H391" s="556">
        <v>2.0</v>
      </c>
      <c r="I391" s="192" t="s">
        <v>3059</v>
      </c>
      <c r="J391" s="556">
        <v>26410.0</v>
      </c>
      <c r="K391" s="558" t="s">
        <v>3055</v>
      </c>
      <c r="L391" s="559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</row>
    <row r="392">
      <c r="A392" s="137" t="s">
        <v>1289</v>
      </c>
      <c r="B392" s="556">
        <v>3.671051005E9</v>
      </c>
      <c r="C392" s="192" t="s">
        <v>3045</v>
      </c>
      <c r="D392" s="556">
        <v>3.62590233E8</v>
      </c>
      <c r="E392" s="557" t="s">
        <v>3060</v>
      </c>
      <c r="F392" s="192" t="s">
        <v>3061</v>
      </c>
      <c r="G392" s="165" t="s">
        <v>1812</v>
      </c>
      <c r="H392" s="556">
        <v>2.0</v>
      </c>
      <c r="I392" s="192" t="s">
        <v>3062</v>
      </c>
      <c r="J392" s="556">
        <v>33200.0</v>
      </c>
      <c r="K392" s="558" t="s">
        <v>549</v>
      </c>
      <c r="L392" s="559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</row>
    <row r="393">
      <c r="A393" s="137" t="s">
        <v>1289</v>
      </c>
      <c r="B393" s="556">
        <v>3.671051006E9</v>
      </c>
      <c r="C393" s="192" t="s">
        <v>3063</v>
      </c>
      <c r="D393" s="556">
        <v>3.62220724E8</v>
      </c>
      <c r="E393" s="557" t="s">
        <v>3064</v>
      </c>
      <c r="F393" s="192" t="s">
        <v>3065</v>
      </c>
      <c r="G393" s="165" t="s">
        <v>1812</v>
      </c>
      <c r="H393" s="556">
        <v>2.0</v>
      </c>
      <c r="I393" s="192" t="s">
        <v>3066</v>
      </c>
      <c r="J393" s="556">
        <v>22220.0</v>
      </c>
      <c r="K393" s="558" t="s">
        <v>3016</v>
      </c>
      <c r="L393" s="559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</row>
    <row r="394">
      <c r="A394" s="137" t="s">
        <v>1289</v>
      </c>
      <c r="B394" s="556">
        <v>3.671051006E9</v>
      </c>
      <c r="C394" s="192" t="s">
        <v>3063</v>
      </c>
      <c r="D394" s="556">
        <v>3.6309001E8</v>
      </c>
      <c r="E394" s="557" t="s">
        <v>3067</v>
      </c>
      <c r="F394" s="192" t="s">
        <v>3068</v>
      </c>
      <c r="G394" s="165" t="s">
        <v>1812</v>
      </c>
      <c r="H394" s="556">
        <v>2.0</v>
      </c>
      <c r="I394" s="192" t="s">
        <v>3069</v>
      </c>
      <c r="J394" s="556">
        <v>25952.0</v>
      </c>
      <c r="K394" s="558" t="s">
        <v>3055</v>
      </c>
      <c r="L394" s="559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</row>
    <row r="395">
      <c r="A395" s="137" t="s">
        <v>1289</v>
      </c>
      <c r="B395" s="556">
        <v>3.671051006E9</v>
      </c>
      <c r="C395" s="192" t="s">
        <v>3063</v>
      </c>
      <c r="D395" s="556">
        <v>3.62590054E8</v>
      </c>
      <c r="E395" s="557" t="s">
        <v>3070</v>
      </c>
      <c r="F395" s="192" t="s">
        <v>3071</v>
      </c>
      <c r="G395" s="165" t="s">
        <v>1812</v>
      </c>
      <c r="H395" s="556">
        <v>2.0</v>
      </c>
      <c r="I395" s="192" t="s">
        <v>3072</v>
      </c>
      <c r="J395" s="556">
        <v>25999.0</v>
      </c>
      <c r="K395" s="558" t="s">
        <v>1182</v>
      </c>
      <c r="L395" s="559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</row>
    <row r="396">
      <c r="A396" s="137" t="s">
        <v>1289</v>
      </c>
      <c r="B396" s="556">
        <v>3.671051006E9</v>
      </c>
      <c r="C396" s="192" t="s">
        <v>3063</v>
      </c>
      <c r="D396" s="556">
        <v>3.61700249E8</v>
      </c>
      <c r="E396" s="557" t="s">
        <v>3073</v>
      </c>
      <c r="F396" s="192" t="s">
        <v>3074</v>
      </c>
      <c r="G396" s="165" t="s">
        <v>1812</v>
      </c>
      <c r="H396" s="556">
        <v>2.0</v>
      </c>
      <c r="I396" s="192" t="s">
        <v>3075</v>
      </c>
      <c r="J396" s="556">
        <v>17022.0</v>
      </c>
      <c r="K396" s="558" t="s">
        <v>549</v>
      </c>
      <c r="L396" s="559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</row>
    <row r="397">
      <c r="A397" s="137" t="s">
        <v>1289</v>
      </c>
      <c r="B397" s="556">
        <v>3.671051006E9</v>
      </c>
      <c r="C397" s="192" t="s">
        <v>3063</v>
      </c>
      <c r="D397" s="556">
        <v>3.62510159E8</v>
      </c>
      <c r="E397" s="557" t="s">
        <v>3076</v>
      </c>
      <c r="F397" s="192" t="s">
        <v>3077</v>
      </c>
      <c r="G397" s="165" t="s">
        <v>1812</v>
      </c>
      <c r="H397" s="556">
        <v>2.0</v>
      </c>
      <c r="I397" s="192" t="s">
        <v>3078</v>
      </c>
      <c r="J397" s="556">
        <v>25119.0</v>
      </c>
      <c r="K397" s="558" t="s">
        <v>549</v>
      </c>
      <c r="L397" s="559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</row>
    <row r="398">
      <c r="A398" s="137" t="s">
        <v>1289</v>
      </c>
      <c r="B398" s="556">
        <v>3.671051007E9</v>
      </c>
      <c r="C398" s="192" t="s">
        <v>3079</v>
      </c>
      <c r="D398" s="556">
        <v>3.62820067E8</v>
      </c>
      <c r="E398" s="557" t="s">
        <v>3080</v>
      </c>
      <c r="F398" s="192" t="s">
        <v>3081</v>
      </c>
      <c r="G398" s="165" t="s">
        <v>1812</v>
      </c>
      <c r="H398" s="556">
        <v>2.0</v>
      </c>
      <c r="I398" s="192" t="s">
        <v>3082</v>
      </c>
      <c r="J398" s="556">
        <v>28240.0</v>
      </c>
      <c r="K398" s="558" t="s">
        <v>3055</v>
      </c>
      <c r="L398" s="559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</row>
    <row r="399">
      <c r="A399" s="137" t="s">
        <v>1289</v>
      </c>
      <c r="B399" s="556">
        <v>3.671051007E9</v>
      </c>
      <c r="C399" s="192" t="s">
        <v>3079</v>
      </c>
      <c r="D399" s="556">
        <v>3.6251018E8</v>
      </c>
      <c r="E399" s="557" t="s">
        <v>3083</v>
      </c>
      <c r="F399" s="192" t="s">
        <v>3084</v>
      </c>
      <c r="G399" s="165" t="s">
        <v>1812</v>
      </c>
      <c r="H399" s="556">
        <v>2.0</v>
      </c>
      <c r="I399" s="192" t="s">
        <v>3085</v>
      </c>
      <c r="J399" s="556">
        <v>25112.0</v>
      </c>
      <c r="K399" s="558" t="s">
        <v>549</v>
      </c>
      <c r="L399" s="559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</row>
    <row r="400">
      <c r="A400" s="137" t="s">
        <v>1289</v>
      </c>
      <c r="B400" s="556">
        <v>3.671051007E9</v>
      </c>
      <c r="C400" s="192" t="s">
        <v>3079</v>
      </c>
      <c r="D400" s="556">
        <v>3.62210191E8</v>
      </c>
      <c r="E400" s="557" t="s">
        <v>3086</v>
      </c>
      <c r="F400" s="192" t="s">
        <v>3087</v>
      </c>
      <c r="G400" s="165" t="s">
        <v>1812</v>
      </c>
      <c r="H400" s="556">
        <v>2.0</v>
      </c>
      <c r="I400" s="192" t="s">
        <v>3088</v>
      </c>
      <c r="J400" s="556">
        <v>22123.0</v>
      </c>
      <c r="K400" s="558" t="s">
        <v>3055</v>
      </c>
      <c r="L400" s="559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</row>
    <row r="401">
      <c r="A401" s="137" t="s">
        <v>1289</v>
      </c>
      <c r="B401" s="556">
        <v>3.671051007E9</v>
      </c>
      <c r="C401" s="192" t="s">
        <v>3079</v>
      </c>
      <c r="D401" s="556">
        <v>3.62730067E8</v>
      </c>
      <c r="E401" s="557" t="s">
        <v>3089</v>
      </c>
      <c r="F401" s="192" t="s">
        <v>3090</v>
      </c>
      <c r="G401" s="165" t="s">
        <v>1812</v>
      </c>
      <c r="H401" s="556">
        <v>2.0</v>
      </c>
      <c r="I401" s="192" t="s">
        <v>3091</v>
      </c>
      <c r="J401" s="556">
        <v>27330.0</v>
      </c>
      <c r="K401" s="558" t="s">
        <v>3055</v>
      </c>
      <c r="L401" s="559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</row>
    <row r="402">
      <c r="A402" s="137" t="s">
        <v>1292</v>
      </c>
      <c r="B402" s="556">
        <v>3.671060002E9</v>
      </c>
      <c r="C402" s="192" t="s">
        <v>3092</v>
      </c>
      <c r="D402" s="556">
        <v>3.61700014E8</v>
      </c>
      <c r="E402" s="557" t="s">
        <v>3093</v>
      </c>
      <c r="F402" s="192" t="s">
        <v>3094</v>
      </c>
      <c r="G402" s="165" t="s">
        <v>1812</v>
      </c>
      <c r="H402" s="556">
        <v>2.0</v>
      </c>
      <c r="I402" s="192" t="s">
        <v>3095</v>
      </c>
      <c r="J402" s="556">
        <v>17022.0</v>
      </c>
      <c r="K402" s="558" t="s">
        <v>545</v>
      </c>
      <c r="L402" s="559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</row>
    <row r="403">
      <c r="A403" s="137" t="s">
        <v>1292</v>
      </c>
      <c r="B403" s="556">
        <v>3.671060002E9</v>
      </c>
      <c r="C403" s="192" t="s">
        <v>3092</v>
      </c>
      <c r="D403" s="556">
        <v>3.61700011E8</v>
      </c>
      <c r="E403" s="557" t="s">
        <v>3096</v>
      </c>
      <c r="F403" s="192" t="s">
        <v>3097</v>
      </c>
      <c r="G403" s="165" t="s">
        <v>1812</v>
      </c>
      <c r="H403" s="556">
        <v>2.0</v>
      </c>
      <c r="I403" s="192" t="s">
        <v>3098</v>
      </c>
      <c r="J403" s="556">
        <v>17022.0</v>
      </c>
      <c r="K403" s="558" t="s">
        <v>545</v>
      </c>
      <c r="L403" s="559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</row>
    <row r="404">
      <c r="A404" s="137" t="s">
        <v>1292</v>
      </c>
      <c r="B404" s="556">
        <v>3.671060002E9</v>
      </c>
      <c r="C404" s="192" t="s">
        <v>3092</v>
      </c>
      <c r="D404" s="556">
        <v>3.61520042E8</v>
      </c>
      <c r="E404" s="557" t="s">
        <v>3099</v>
      </c>
      <c r="F404" s="192" t="s">
        <v>3100</v>
      </c>
      <c r="G404" s="165" t="s">
        <v>1812</v>
      </c>
      <c r="H404" s="556">
        <v>2.0</v>
      </c>
      <c r="I404" s="192" t="s">
        <v>3101</v>
      </c>
      <c r="J404" s="556">
        <v>15202.0</v>
      </c>
      <c r="K404" s="558" t="s">
        <v>545</v>
      </c>
      <c r="L404" s="559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</row>
    <row r="405">
      <c r="A405" s="137" t="s">
        <v>1292</v>
      </c>
      <c r="B405" s="556">
        <v>3.671060002E9</v>
      </c>
      <c r="C405" s="192" t="s">
        <v>3092</v>
      </c>
      <c r="D405" s="556">
        <v>3.62020297E8</v>
      </c>
      <c r="E405" s="557" t="s">
        <v>3102</v>
      </c>
      <c r="F405" s="192" t="s">
        <v>3103</v>
      </c>
      <c r="G405" s="165" t="s">
        <v>1812</v>
      </c>
      <c r="H405" s="556">
        <v>1.0</v>
      </c>
      <c r="I405" s="192" t="s">
        <v>3104</v>
      </c>
      <c r="J405" s="556">
        <v>20211.0</v>
      </c>
      <c r="K405" s="558" t="s">
        <v>3105</v>
      </c>
      <c r="L405" s="559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</row>
    <row r="406">
      <c r="A406" s="137" t="s">
        <v>1292</v>
      </c>
      <c r="B406" s="556">
        <v>3.671060002E9</v>
      </c>
      <c r="C406" s="192" t="s">
        <v>3092</v>
      </c>
      <c r="D406" s="556">
        <v>3.62590025E8</v>
      </c>
      <c r="E406" s="557" t="s">
        <v>3106</v>
      </c>
      <c r="F406" s="192" t="s">
        <v>3107</v>
      </c>
      <c r="G406" s="165" t="s">
        <v>1812</v>
      </c>
      <c r="H406" s="556">
        <v>2.0</v>
      </c>
      <c r="I406" s="192" t="s">
        <v>3108</v>
      </c>
      <c r="J406" s="556">
        <v>25910.0</v>
      </c>
      <c r="K406" s="558" t="s">
        <v>545</v>
      </c>
      <c r="L406" s="559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</row>
    <row r="407">
      <c r="A407" s="137" t="s">
        <v>1292</v>
      </c>
      <c r="B407" s="556">
        <v>3.671060002E9</v>
      </c>
      <c r="C407" s="192" t="s">
        <v>3092</v>
      </c>
      <c r="D407" s="556">
        <v>3.6222014E8</v>
      </c>
      <c r="E407" s="557" t="s">
        <v>3109</v>
      </c>
      <c r="F407" s="192" t="s">
        <v>3110</v>
      </c>
      <c r="G407" s="165" t="s">
        <v>1812</v>
      </c>
      <c r="H407" s="556">
        <v>2.0</v>
      </c>
      <c r="I407" s="192" t="s">
        <v>2398</v>
      </c>
      <c r="J407" s="556">
        <v>31001.0</v>
      </c>
      <c r="K407" s="558" t="s">
        <v>545</v>
      </c>
      <c r="L407" s="559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</row>
    <row r="408">
      <c r="A408" s="137" t="s">
        <v>1292</v>
      </c>
      <c r="B408" s="556">
        <v>3.671060002E9</v>
      </c>
      <c r="C408" s="192" t="s">
        <v>3092</v>
      </c>
      <c r="D408" s="556">
        <v>3.62390367E8</v>
      </c>
      <c r="E408" s="557" t="s">
        <v>3111</v>
      </c>
      <c r="F408" s="192" t="s">
        <v>3112</v>
      </c>
      <c r="G408" s="165" t="s">
        <v>1812</v>
      </c>
      <c r="H408" s="556">
        <v>2.0</v>
      </c>
      <c r="I408" s="192" t="s">
        <v>3113</v>
      </c>
      <c r="J408" s="556">
        <v>23957.0</v>
      </c>
      <c r="K408" s="558" t="s">
        <v>3105</v>
      </c>
      <c r="L408" s="559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</row>
    <row r="409">
      <c r="A409" s="137" t="s">
        <v>1292</v>
      </c>
      <c r="B409" s="556">
        <v>3.671060002E9</v>
      </c>
      <c r="C409" s="192" t="s">
        <v>3092</v>
      </c>
      <c r="D409" s="556">
        <v>3.61700212E8</v>
      </c>
      <c r="E409" s="557" t="s">
        <v>3114</v>
      </c>
      <c r="F409" s="192" t="s">
        <v>3115</v>
      </c>
      <c r="G409" s="165" t="s">
        <v>1812</v>
      </c>
      <c r="H409" s="556">
        <v>2.0</v>
      </c>
      <c r="I409" s="192" t="s">
        <v>3116</v>
      </c>
      <c r="J409" s="556">
        <v>17021.0</v>
      </c>
      <c r="K409" s="558" t="s">
        <v>3105</v>
      </c>
      <c r="L409" s="559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</row>
    <row r="410">
      <c r="A410" s="137" t="s">
        <v>1292</v>
      </c>
      <c r="B410" s="556">
        <v>3.671060002E9</v>
      </c>
      <c r="C410" s="192" t="s">
        <v>3092</v>
      </c>
      <c r="D410" s="556">
        <v>3.6222003E8</v>
      </c>
      <c r="E410" s="557" t="s">
        <v>3117</v>
      </c>
      <c r="F410" s="192" t="s">
        <v>3118</v>
      </c>
      <c r="G410" s="165" t="s">
        <v>1812</v>
      </c>
      <c r="H410" s="556">
        <v>2.0</v>
      </c>
      <c r="I410" s="192" t="s">
        <v>3119</v>
      </c>
      <c r="J410" s="556">
        <v>22292.0</v>
      </c>
      <c r="K410" s="558" t="s">
        <v>545</v>
      </c>
      <c r="L410" s="559" t="s">
        <v>1815</v>
      </c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</row>
    <row r="411">
      <c r="A411" s="137" t="s">
        <v>1292</v>
      </c>
      <c r="B411" s="556">
        <v>3.671060002E9</v>
      </c>
      <c r="C411" s="192" t="s">
        <v>3092</v>
      </c>
      <c r="D411" s="556">
        <v>3.61520339E8</v>
      </c>
      <c r="E411" s="557" t="s">
        <v>3120</v>
      </c>
      <c r="F411" s="192" t="s">
        <v>3121</v>
      </c>
      <c r="G411" s="165" t="s">
        <v>1812</v>
      </c>
      <c r="H411" s="556">
        <v>2.0</v>
      </c>
      <c r="I411" s="192" t="s">
        <v>3122</v>
      </c>
      <c r="J411" s="556">
        <v>15201.0</v>
      </c>
      <c r="K411" s="558" t="s">
        <v>3105</v>
      </c>
      <c r="L411" s="559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</row>
    <row r="412">
      <c r="A412" s="137" t="s">
        <v>1292</v>
      </c>
      <c r="B412" s="556">
        <v>3.671060002E9</v>
      </c>
      <c r="C412" s="192" t="s">
        <v>3092</v>
      </c>
      <c r="D412" s="556">
        <v>3.62390342E8</v>
      </c>
      <c r="E412" s="557" t="s">
        <v>3123</v>
      </c>
      <c r="F412" s="192" t="s">
        <v>3124</v>
      </c>
      <c r="G412" s="165" t="s">
        <v>1812</v>
      </c>
      <c r="H412" s="556">
        <v>2.0</v>
      </c>
      <c r="I412" s="192" t="s">
        <v>3125</v>
      </c>
      <c r="J412" s="556">
        <v>10216.0</v>
      </c>
      <c r="K412" s="558" t="s">
        <v>3105</v>
      </c>
      <c r="L412" s="559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</row>
    <row r="413">
      <c r="A413" s="137" t="s">
        <v>1292</v>
      </c>
      <c r="B413" s="556">
        <v>3.671060002E9</v>
      </c>
      <c r="C413" s="192" t="s">
        <v>3092</v>
      </c>
      <c r="D413" s="556">
        <v>3.62410121E8</v>
      </c>
      <c r="E413" s="557" t="s">
        <v>3126</v>
      </c>
      <c r="F413" s="192" t="s">
        <v>3127</v>
      </c>
      <c r="G413" s="165" t="s">
        <v>1812</v>
      </c>
      <c r="H413" s="556">
        <v>2.0</v>
      </c>
      <c r="I413" s="192" t="s">
        <v>3128</v>
      </c>
      <c r="J413" s="556">
        <v>24102.0</v>
      </c>
      <c r="K413" s="558" t="s">
        <v>3129</v>
      </c>
      <c r="L413" s="559" t="s">
        <v>1960</v>
      </c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</row>
    <row r="414">
      <c r="A414" s="137" t="s">
        <v>1292</v>
      </c>
      <c r="B414" s="556">
        <v>3.671060002E9</v>
      </c>
      <c r="C414" s="192" t="s">
        <v>3092</v>
      </c>
      <c r="D414" s="556">
        <v>3.63240049E8</v>
      </c>
      <c r="E414" s="557" t="s">
        <v>3130</v>
      </c>
      <c r="F414" s="192" t="s">
        <v>3131</v>
      </c>
      <c r="G414" s="165" t="s">
        <v>1812</v>
      </c>
      <c r="H414" s="556">
        <v>2.0</v>
      </c>
      <c r="I414" s="192" t="s">
        <v>2945</v>
      </c>
      <c r="J414" s="556">
        <v>32402.0</v>
      </c>
      <c r="K414" s="558" t="s">
        <v>3105</v>
      </c>
      <c r="L414" s="559" t="s">
        <v>3132</v>
      </c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</row>
    <row r="415">
      <c r="A415" s="137" t="s">
        <v>1292</v>
      </c>
      <c r="B415" s="556">
        <v>3.671060002E9</v>
      </c>
      <c r="C415" s="192" t="s">
        <v>3092</v>
      </c>
      <c r="D415" s="556">
        <v>3.62020307E8</v>
      </c>
      <c r="E415" s="557" t="s">
        <v>3133</v>
      </c>
      <c r="F415" s="192" t="s">
        <v>3134</v>
      </c>
      <c r="G415" s="165" t="s">
        <v>1812</v>
      </c>
      <c r="H415" s="556">
        <v>2.0</v>
      </c>
      <c r="I415" s="192" t="s">
        <v>3135</v>
      </c>
      <c r="J415" s="556">
        <v>20232.0</v>
      </c>
      <c r="K415" s="558" t="s">
        <v>3105</v>
      </c>
      <c r="L415" s="559" t="s">
        <v>1815</v>
      </c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</row>
    <row r="416">
      <c r="A416" s="137" t="s">
        <v>1292</v>
      </c>
      <c r="B416" s="556">
        <v>3.671060002E9</v>
      </c>
      <c r="C416" s="192" t="s">
        <v>3092</v>
      </c>
      <c r="D416" s="556">
        <v>3.62220149E8</v>
      </c>
      <c r="E416" s="557" t="s">
        <v>3136</v>
      </c>
      <c r="F416" s="192" t="s">
        <v>3137</v>
      </c>
      <c r="G416" s="165" t="s">
        <v>1812</v>
      </c>
      <c r="H416" s="556">
        <v>2.0</v>
      </c>
      <c r="I416" s="192" t="s">
        <v>3138</v>
      </c>
      <c r="J416" s="556">
        <v>22292.0</v>
      </c>
      <c r="K416" s="558" t="s">
        <v>545</v>
      </c>
      <c r="L416" s="559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</row>
    <row r="417">
      <c r="A417" s="137" t="s">
        <v>1292</v>
      </c>
      <c r="B417" s="556">
        <v>3.671060003E9</v>
      </c>
      <c r="C417" s="192" t="s">
        <v>3139</v>
      </c>
      <c r="D417" s="556">
        <v>3.63310058E8</v>
      </c>
      <c r="E417" s="557" t="s">
        <v>3140</v>
      </c>
      <c r="F417" s="192" t="s">
        <v>3141</v>
      </c>
      <c r="G417" s="165" t="s">
        <v>1812</v>
      </c>
      <c r="H417" s="556">
        <v>2.0</v>
      </c>
      <c r="I417" s="192" t="s">
        <v>3142</v>
      </c>
      <c r="J417" s="556">
        <v>33122.0</v>
      </c>
      <c r="K417" s="558" t="s">
        <v>3143</v>
      </c>
      <c r="L417" s="559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</row>
    <row r="418">
      <c r="A418" s="137" t="s">
        <v>1292</v>
      </c>
      <c r="B418" s="556">
        <v>3.671060003E9</v>
      </c>
      <c r="C418" s="192" t="s">
        <v>3139</v>
      </c>
      <c r="D418" s="556">
        <v>3.62930058E8</v>
      </c>
      <c r="E418" s="557" t="s">
        <v>3144</v>
      </c>
      <c r="F418" s="192" t="s">
        <v>3145</v>
      </c>
      <c r="G418" s="165" t="s">
        <v>1812</v>
      </c>
      <c r="H418" s="556">
        <v>1.0</v>
      </c>
      <c r="I418" s="192" t="s">
        <v>2794</v>
      </c>
      <c r="J418" s="556">
        <v>22220.0</v>
      </c>
      <c r="K418" s="558" t="s">
        <v>545</v>
      </c>
      <c r="L418" s="559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</row>
    <row r="419">
      <c r="A419" s="137" t="s">
        <v>1292</v>
      </c>
      <c r="B419" s="556">
        <v>3.671060003E9</v>
      </c>
      <c r="C419" s="192" t="s">
        <v>3139</v>
      </c>
      <c r="D419" s="556">
        <v>3.63090098E8</v>
      </c>
      <c r="E419" s="557" t="s">
        <v>3146</v>
      </c>
      <c r="F419" s="192" t="s">
        <v>3147</v>
      </c>
      <c r="G419" s="165" t="s">
        <v>1812</v>
      </c>
      <c r="H419" s="556">
        <v>2.0</v>
      </c>
      <c r="I419" s="192" t="s">
        <v>3148</v>
      </c>
      <c r="J419" s="556">
        <v>30911.0</v>
      </c>
      <c r="K419" s="558" t="s">
        <v>3143</v>
      </c>
      <c r="L419" s="559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</row>
    <row r="420">
      <c r="A420" s="137" t="s">
        <v>1292</v>
      </c>
      <c r="B420" s="556">
        <v>3.671060003E9</v>
      </c>
      <c r="C420" s="192" t="s">
        <v>3139</v>
      </c>
      <c r="D420" s="556">
        <v>3.61070461E8</v>
      </c>
      <c r="E420" s="557" t="s">
        <v>3149</v>
      </c>
      <c r="F420" s="192" t="s">
        <v>3150</v>
      </c>
      <c r="G420" s="165" t="s">
        <v>1812</v>
      </c>
      <c r="H420" s="556">
        <v>2.0</v>
      </c>
      <c r="I420" s="192" t="s">
        <v>3151</v>
      </c>
      <c r="J420" s="556">
        <v>10772.0</v>
      </c>
      <c r="K420" s="558" t="s">
        <v>3143</v>
      </c>
      <c r="L420" s="559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</row>
    <row r="421">
      <c r="A421" s="137" t="s">
        <v>1292</v>
      </c>
      <c r="B421" s="556">
        <v>3.671060003E9</v>
      </c>
      <c r="C421" s="192" t="s">
        <v>3139</v>
      </c>
      <c r="D421" s="556">
        <v>3.62220607E8</v>
      </c>
      <c r="E421" s="557" t="s">
        <v>3152</v>
      </c>
      <c r="F421" s="192" t="s">
        <v>3153</v>
      </c>
      <c r="G421" s="165" t="s">
        <v>1812</v>
      </c>
      <c r="H421" s="556">
        <v>2.0</v>
      </c>
      <c r="I421" s="192" t="s">
        <v>2272</v>
      </c>
      <c r="J421" s="556">
        <v>22220.0</v>
      </c>
      <c r="K421" s="558" t="s">
        <v>3105</v>
      </c>
      <c r="L421" s="559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</row>
    <row r="422">
      <c r="A422" s="137" t="s">
        <v>1292</v>
      </c>
      <c r="B422" s="556">
        <v>3.671060003E9</v>
      </c>
      <c r="C422" s="192" t="s">
        <v>3139</v>
      </c>
      <c r="D422" s="556">
        <v>3.61810179E8</v>
      </c>
      <c r="E422" s="557" t="s">
        <v>3154</v>
      </c>
      <c r="F422" s="192" t="s">
        <v>3155</v>
      </c>
      <c r="G422" s="165" t="s">
        <v>1812</v>
      </c>
      <c r="H422" s="556">
        <v>2.0</v>
      </c>
      <c r="I422" s="192" t="s">
        <v>1829</v>
      </c>
      <c r="J422" s="556">
        <v>18111.0</v>
      </c>
      <c r="K422" s="558" t="s">
        <v>3143</v>
      </c>
      <c r="L422" s="559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</row>
    <row r="423">
      <c r="A423" s="137" t="s">
        <v>1292</v>
      </c>
      <c r="B423" s="556">
        <v>3.671060003E9</v>
      </c>
      <c r="C423" s="192" t="s">
        <v>3139</v>
      </c>
      <c r="D423" s="556">
        <v>3.62220736E8</v>
      </c>
      <c r="E423" s="557" t="s">
        <v>3156</v>
      </c>
      <c r="F423" s="192" t="s">
        <v>3157</v>
      </c>
      <c r="G423" s="165" t="s">
        <v>1812</v>
      </c>
      <c r="H423" s="556">
        <v>2.0</v>
      </c>
      <c r="I423" s="192" t="s">
        <v>2031</v>
      </c>
      <c r="J423" s="556">
        <v>22299.0</v>
      </c>
      <c r="K423" s="558" t="s">
        <v>3143</v>
      </c>
      <c r="L423" s="559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</row>
    <row r="424">
      <c r="A424" s="137" t="s">
        <v>1292</v>
      </c>
      <c r="B424" s="556">
        <v>3.671060003E9</v>
      </c>
      <c r="C424" s="192" t="s">
        <v>3139</v>
      </c>
      <c r="D424" s="556">
        <v>3.61520315E8</v>
      </c>
      <c r="E424" s="557" t="s">
        <v>3158</v>
      </c>
      <c r="F424" s="192" t="s">
        <v>3159</v>
      </c>
      <c r="G424" s="165" t="s">
        <v>1812</v>
      </c>
      <c r="H424" s="556">
        <v>2.0</v>
      </c>
      <c r="I424" s="192" t="s">
        <v>3160</v>
      </c>
      <c r="J424" s="556">
        <v>15201.0</v>
      </c>
      <c r="K424" s="558" t="s">
        <v>3143</v>
      </c>
      <c r="L424" s="559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</row>
    <row r="425">
      <c r="A425" s="137" t="s">
        <v>1292</v>
      </c>
      <c r="B425" s="556">
        <v>3.671060004E9</v>
      </c>
      <c r="C425" s="192" t="s">
        <v>3161</v>
      </c>
      <c r="D425" s="556">
        <v>3.63310015E8</v>
      </c>
      <c r="E425" s="557" t="s">
        <v>3162</v>
      </c>
      <c r="F425" s="192" t="s">
        <v>3163</v>
      </c>
      <c r="G425" s="165" t="s">
        <v>1812</v>
      </c>
      <c r="H425" s="556">
        <v>1.0</v>
      </c>
      <c r="I425" s="192" t="s">
        <v>3164</v>
      </c>
      <c r="J425" s="556">
        <v>33122.0</v>
      </c>
      <c r="K425" s="558" t="s">
        <v>545</v>
      </c>
      <c r="L425" s="559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</row>
    <row r="426">
      <c r="A426" s="137" t="s">
        <v>1292</v>
      </c>
      <c r="B426" s="556">
        <v>3.671060004E9</v>
      </c>
      <c r="C426" s="192" t="s">
        <v>3161</v>
      </c>
      <c r="D426" s="556">
        <v>3.62220727E8</v>
      </c>
      <c r="E426" s="557" t="s">
        <v>3165</v>
      </c>
      <c r="F426" s="192" t="s">
        <v>3166</v>
      </c>
      <c r="G426" s="165" t="s">
        <v>1812</v>
      </c>
      <c r="H426" s="556">
        <v>2.0</v>
      </c>
      <c r="I426" s="192" t="s">
        <v>3167</v>
      </c>
      <c r="J426" s="556">
        <v>22220.0</v>
      </c>
      <c r="K426" s="558" t="s">
        <v>3105</v>
      </c>
      <c r="L426" s="559" t="s">
        <v>3168</v>
      </c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</row>
    <row r="427">
      <c r="A427" s="137" t="s">
        <v>1292</v>
      </c>
      <c r="B427" s="556">
        <v>3.671060004E9</v>
      </c>
      <c r="C427" s="192" t="s">
        <v>3161</v>
      </c>
      <c r="D427" s="556">
        <v>3.62220735E8</v>
      </c>
      <c r="E427" s="557" t="s">
        <v>3169</v>
      </c>
      <c r="F427" s="192" t="s">
        <v>3170</v>
      </c>
      <c r="G427" s="165" t="s">
        <v>1812</v>
      </c>
      <c r="H427" s="556">
        <v>2.0</v>
      </c>
      <c r="I427" s="192" t="s">
        <v>3171</v>
      </c>
      <c r="J427" s="556">
        <v>22210.0</v>
      </c>
      <c r="K427" s="558" t="s">
        <v>3105</v>
      </c>
      <c r="L427" s="559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</row>
    <row r="428">
      <c r="A428" s="137" t="s">
        <v>1292</v>
      </c>
      <c r="B428" s="556">
        <v>3.671060005E9</v>
      </c>
      <c r="C428" s="192" t="s">
        <v>1292</v>
      </c>
      <c r="D428" s="556">
        <v>3.61810167E8</v>
      </c>
      <c r="E428" s="557" t="s">
        <v>3172</v>
      </c>
      <c r="F428" s="192" t="s">
        <v>3173</v>
      </c>
      <c r="G428" s="165" t="s">
        <v>1812</v>
      </c>
      <c r="H428" s="556">
        <v>2.0</v>
      </c>
      <c r="I428" s="192" t="s">
        <v>1822</v>
      </c>
      <c r="J428" s="556">
        <v>18111.0</v>
      </c>
      <c r="K428" s="558" t="s">
        <v>1222</v>
      </c>
      <c r="L428" s="559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</row>
    <row r="429">
      <c r="A429" s="137" t="s">
        <v>1292</v>
      </c>
      <c r="B429" s="556">
        <v>3.671060005E9</v>
      </c>
      <c r="C429" s="192" t="s">
        <v>1292</v>
      </c>
      <c r="D429" s="556">
        <v>3.62710053E8</v>
      </c>
      <c r="E429" s="557" t="s">
        <v>3174</v>
      </c>
      <c r="F429" s="192" t="s">
        <v>3175</v>
      </c>
      <c r="G429" s="165" t="s">
        <v>1812</v>
      </c>
      <c r="H429" s="556">
        <v>2.0</v>
      </c>
      <c r="I429" s="192" t="s">
        <v>3176</v>
      </c>
      <c r="J429" s="556">
        <v>27120.0</v>
      </c>
      <c r="K429" s="558" t="s">
        <v>1222</v>
      </c>
      <c r="L429" s="559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</row>
    <row r="430">
      <c r="A430" s="137" t="s">
        <v>1292</v>
      </c>
      <c r="B430" s="556">
        <v>3.671060005E9</v>
      </c>
      <c r="C430" s="192" t="s">
        <v>1292</v>
      </c>
      <c r="D430" s="556">
        <v>3.62210188E8</v>
      </c>
      <c r="E430" s="557" t="s">
        <v>3177</v>
      </c>
      <c r="F430" s="192" t="s">
        <v>3178</v>
      </c>
      <c r="G430" s="165" t="s">
        <v>1812</v>
      </c>
      <c r="H430" s="556">
        <v>2.0</v>
      </c>
      <c r="I430" s="192" t="s">
        <v>3179</v>
      </c>
      <c r="J430" s="556">
        <v>22292.0</v>
      </c>
      <c r="K430" s="558" t="s">
        <v>1222</v>
      </c>
      <c r="L430" s="559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</row>
    <row r="431">
      <c r="A431" s="137" t="s">
        <v>1292</v>
      </c>
      <c r="B431" s="556">
        <v>3.671060005E9</v>
      </c>
      <c r="C431" s="192" t="s">
        <v>1292</v>
      </c>
      <c r="D431" s="556">
        <v>3.63290133E8</v>
      </c>
      <c r="E431" s="557" t="s">
        <v>3180</v>
      </c>
      <c r="F431" s="192" t="s">
        <v>3181</v>
      </c>
      <c r="G431" s="165" t="s">
        <v>1812</v>
      </c>
      <c r="H431" s="556">
        <v>2.0</v>
      </c>
      <c r="I431" s="192" t="s">
        <v>3182</v>
      </c>
      <c r="J431" s="556">
        <v>32909.0</v>
      </c>
      <c r="K431" s="558" t="s">
        <v>1215</v>
      </c>
      <c r="L431" s="559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</row>
    <row r="432">
      <c r="A432" s="137" t="s">
        <v>1292</v>
      </c>
      <c r="B432" s="556">
        <v>3.671060005E9</v>
      </c>
      <c r="C432" s="192" t="s">
        <v>1292</v>
      </c>
      <c r="D432" s="556">
        <v>3.62740028E8</v>
      </c>
      <c r="E432" s="557" t="s">
        <v>3183</v>
      </c>
      <c r="F432" s="192" t="s">
        <v>3184</v>
      </c>
      <c r="G432" s="165" t="s">
        <v>1812</v>
      </c>
      <c r="H432" s="556">
        <v>2.0</v>
      </c>
      <c r="I432" s="192" t="s">
        <v>3185</v>
      </c>
      <c r="J432" s="556">
        <v>27404.0</v>
      </c>
      <c r="K432" s="558" t="s">
        <v>1215</v>
      </c>
      <c r="L432" s="559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</row>
    <row r="433">
      <c r="A433" s="137" t="s">
        <v>2263</v>
      </c>
      <c r="B433" s="556">
        <v>3.671040003E9</v>
      </c>
      <c r="C433" s="192" t="s">
        <v>1273</v>
      </c>
      <c r="D433" s="556">
        <v>3.62810143E8</v>
      </c>
      <c r="E433" s="557" t="s">
        <v>3186</v>
      </c>
      <c r="F433" s="192" t="s">
        <v>3187</v>
      </c>
      <c r="G433" s="165" t="s">
        <v>1812</v>
      </c>
      <c r="H433" s="556">
        <v>2.0</v>
      </c>
      <c r="I433" s="192" t="s">
        <v>3188</v>
      </c>
      <c r="J433" s="556">
        <v>28130.0</v>
      </c>
      <c r="K433" s="558" t="s">
        <v>2081</v>
      </c>
      <c r="L433" s="559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</row>
    <row r="434">
      <c r="A434" s="137" t="s">
        <v>1272</v>
      </c>
      <c r="B434" s="556">
        <v>3.671040012E9</v>
      </c>
      <c r="C434" s="192" t="s">
        <v>2412</v>
      </c>
      <c r="D434" s="556">
        <v>3.63250031E8</v>
      </c>
      <c r="E434" s="557" t="s">
        <v>3189</v>
      </c>
      <c r="F434" s="192" t="s">
        <v>3190</v>
      </c>
      <c r="G434" s="165" t="s">
        <v>1812</v>
      </c>
      <c r="H434" s="556">
        <v>2.0</v>
      </c>
      <c r="I434" s="192" t="s">
        <v>3191</v>
      </c>
      <c r="J434" s="556">
        <v>32503.0</v>
      </c>
      <c r="K434" s="558" t="s">
        <v>2213</v>
      </c>
      <c r="L434" s="559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</row>
    <row r="435">
      <c r="A435" s="565"/>
      <c r="B435" s="191"/>
      <c r="C435" s="191"/>
      <c r="D435" s="556">
        <v>3.618102E8</v>
      </c>
      <c r="E435" s="557" t="s">
        <v>3192</v>
      </c>
      <c r="F435" s="192" t="s">
        <v>3193</v>
      </c>
      <c r="G435" s="165" t="s">
        <v>1812</v>
      </c>
      <c r="H435" s="556">
        <v>2.0</v>
      </c>
      <c r="I435" s="192" t="s">
        <v>3194</v>
      </c>
      <c r="J435" s="556">
        <v>18111.0</v>
      </c>
      <c r="K435" s="558" t="s">
        <v>687</v>
      </c>
      <c r="L435" s="559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</row>
    <row r="436">
      <c r="A436" s="137" t="s">
        <v>1285</v>
      </c>
      <c r="B436" s="191"/>
      <c r="C436" s="191"/>
      <c r="D436" s="556">
        <v>3.62210212E8</v>
      </c>
      <c r="E436" s="557" t="s">
        <v>3195</v>
      </c>
      <c r="F436" s="192" t="s">
        <v>3196</v>
      </c>
      <c r="G436" s="165" t="s">
        <v>1812</v>
      </c>
      <c r="H436" s="556">
        <v>2.0</v>
      </c>
      <c r="I436" s="192" t="s">
        <v>3197</v>
      </c>
      <c r="J436" s="556">
        <v>22192.0</v>
      </c>
      <c r="K436" s="558" t="s">
        <v>602</v>
      </c>
      <c r="L436" s="559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</row>
    <row r="437">
      <c r="A437" s="565"/>
      <c r="B437" s="191"/>
      <c r="C437" s="191"/>
      <c r="D437" s="556">
        <v>3.62020331E8</v>
      </c>
      <c r="E437" s="557" t="s">
        <v>3198</v>
      </c>
      <c r="F437" s="192" t="s">
        <v>3199</v>
      </c>
      <c r="G437" s="165" t="s">
        <v>1812</v>
      </c>
      <c r="H437" s="556">
        <v>2.0</v>
      </c>
      <c r="I437" s="192" t="s">
        <v>3200</v>
      </c>
      <c r="J437" s="556">
        <v>20232.0</v>
      </c>
      <c r="K437" s="558" t="s">
        <v>556</v>
      </c>
      <c r="L437" s="559" t="s">
        <v>1978</v>
      </c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</row>
    <row r="438">
      <c r="A438" s="137" t="s">
        <v>2263</v>
      </c>
      <c r="B438" s="556">
        <v>3.671040001E9</v>
      </c>
      <c r="C438" s="192" t="s">
        <v>2077</v>
      </c>
      <c r="D438" s="556">
        <v>3.62730071E8</v>
      </c>
      <c r="E438" s="557" t="s">
        <v>3201</v>
      </c>
      <c r="F438" s="192" t="s">
        <v>3202</v>
      </c>
      <c r="G438" s="165" t="s">
        <v>1812</v>
      </c>
      <c r="H438" s="556">
        <v>2.0</v>
      </c>
      <c r="I438" s="192" t="s">
        <v>2280</v>
      </c>
      <c r="J438" s="556">
        <v>27320.0</v>
      </c>
      <c r="K438" s="558" t="s">
        <v>2081</v>
      </c>
      <c r="L438" s="559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</row>
    <row r="439">
      <c r="A439" s="565"/>
      <c r="B439" s="191"/>
      <c r="C439" s="191"/>
      <c r="D439" s="556">
        <v>3.62020322E8</v>
      </c>
      <c r="E439" s="557" t="s">
        <v>3203</v>
      </c>
      <c r="F439" s="192" t="s">
        <v>3204</v>
      </c>
      <c r="G439" s="165" t="s">
        <v>1812</v>
      </c>
      <c r="H439" s="556">
        <v>2.0</v>
      </c>
      <c r="I439" s="192" t="s">
        <v>3205</v>
      </c>
      <c r="J439" s="556">
        <v>20231.0</v>
      </c>
      <c r="K439" s="558" t="s">
        <v>3055</v>
      </c>
      <c r="L439" s="559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</row>
    <row r="440">
      <c r="A440" s="137" t="s">
        <v>2263</v>
      </c>
      <c r="B440" s="556">
        <v>3.671040012E9</v>
      </c>
      <c r="C440" s="192" t="s">
        <v>2412</v>
      </c>
      <c r="D440" s="556">
        <v>3.63100047E8</v>
      </c>
      <c r="E440" s="557" t="s">
        <v>3206</v>
      </c>
      <c r="F440" s="192" t="s">
        <v>3207</v>
      </c>
      <c r="G440" s="165" t="s">
        <v>1812</v>
      </c>
      <c r="H440" s="556">
        <v>2.0</v>
      </c>
      <c r="I440" s="192" t="s">
        <v>1852</v>
      </c>
      <c r="J440" s="556">
        <v>31001.0</v>
      </c>
      <c r="K440" s="558" t="s">
        <v>2213</v>
      </c>
      <c r="L440" s="559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</row>
    <row r="441">
      <c r="A441" s="565"/>
      <c r="B441" s="191"/>
      <c r="C441" s="191"/>
      <c r="D441" s="556">
        <v>3.62010293E8</v>
      </c>
      <c r="E441" s="557" t="s">
        <v>3208</v>
      </c>
      <c r="F441" s="192" t="s">
        <v>3209</v>
      </c>
      <c r="G441" s="165" t="s">
        <v>1812</v>
      </c>
      <c r="H441" s="556">
        <v>1.0</v>
      </c>
      <c r="I441" s="192" t="s">
        <v>3210</v>
      </c>
      <c r="J441" s="556">
        <v>20111.0</v>
      </c>
      <c r="K441" s="558" t="s">
        <v>1215</v>
      </c>
      <c r="L441" s="559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</row>
    <row r="442">
      <c r="A442" s="565"/>
      <c r="B442" s="191"/>
      <c r="C442" s="191"/>
      <c r="D442" s="556">
        <v>3.62810154E8</v>
      </c>
      <c r="E442" s="557" t="s">
        <v>3211</v>
      </c>
      <c r="F442" s="192" t="s">
        <v>3212</v>
      </c>
      <c r="G442" s="165" t="s">
        <v>1812</v>
      </c>
      <c r="H442" s="556">
        <v>2.0</v>
      </c>
      <c r="I442" s="192" t="s">
        <v>3213</v>
      </c>
      <c r="J442" s="556">
        <v>28130.0</v>
      </c>
      <c r="K442" s="558" t="s">
        <v>3214</v>
      </c>
      <c r="L442" s="559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</row>
    <row r="443">
      <c r="A443" s="565"/>
      <c r="B443" s="191"/>
      <c r="C443" s="191"/>
      <c r="D443" s="556">
        <v>3.61700258E8</v>
      </c>
      <c r="E443" s="557" t="s">
        <v>3215</v>
      </c>
      <c r="F443" s="192" t="s">
        <v>3216</v>
      </c>
      <c r="G443" s="165" t="s">
        <v>1812</v>
      </c>
      <c r="H443" s="556">
        <v>2.0</v>
      </c>
      <c r="I443" s="192" t="s">
        <v>3217</v>
      </c>
      <c r="J443" s="556">
        <v>17022.0</v>
      </c>
      <c r="K443" s="558" t="s">
        <v>3218</v>
      </c>
      <c r="L443" s="559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</row>
    <row r="444">
      <c r="A444" s="137" t="s">
        <v>2263</v>
      </c>
      <c r="B444" s="556">
        <v>3.671040003E9</v>
      </c>
      <c r="C444" s="192" t="s">
        <v>1273</v>
      </c>
      <c r="D444" s="556">
        <v>3.62710071E8</v>
      </c>
      <c r="E444" s="557" t="s">
        <v>3219</v>
      </c>
      <c r="F444" s="192" t="s">
        <v>3220</v>
      </c>
      <c r="G444" s="165" t="s">
        <v>1812</v>
      </c>
      <c r="H444" s="556">
        <v>2.0</v>
      </c>
      <c r="I444" s="192" t="s">
        <v>3221</v>
      </c>
      <c r="J444" s="556">
        <v>27120.0</v>
      </c>
      <c r="K444" s="558" t="s">
        <v>2081</v>
      </c>
      <c r="L444" s="559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</row>
    <row r="445">
      <c r="A445" s="565"/>
      <c r="B445" s="191"/>
      <c r="C445" s="191"/>
      <c r="D445" s="556">
        <v>3.62810147E8</v>
      </c>
      <c r="E445" s="557" t="s">
        <v>3222</v>
      </c>
      <c r="F445" s="192" t="s">
        <v>3223</v>
      </c>
      <c r="G445" s="165" t="s">
        <v>1812</v>
      </c>
      <c r="H445" s="556">
        <v>2.0</v>
      </c>
      <c r="I445" s="192" t="s">
        <v>3224</v>
      </c>
      <c r="J445" s="556">
        <v>28120.0</v>
      </c>
      <c r="K445" s="558" t="s">
        <v>2939</v>
      </c>
      <c r="L445" s="559" t="s">
        <v>3225</v>
      </c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</row>
    <row r="446">
      <c r="A446" s="565"/>
      <c r="B446" s="191"/>
      <c r="C446" s="191"/>
      <c r="D446" s="556">
        <v>3.62810155E8</v>
      </c>
      <c r="E446" s="557" t="s">
        <v>3226</v>
      </c>
      <c r="F446" s="192" t="s">
        <v>3227</v>
      </c>
      <c r="G446" s="165" t="s">
        <v>1812</v>
      </c>
      <c r="H446" s="556">
        <v>2.0</v>
      </c>
      <c r="I446" s="192" t="s">
        <v>3228</v>
      </c>
      <c r="J446" s="556">
        <v>28130.0</v>
      </c>
      <c r="K446" s="558" t="s">
        <v>549</v>
      </c>
      <c r="L446" s="559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</row>
    <row r="447">
      <c r="A447" s="565"/>
      <c r="B447" s="191"/>
      <c r="C447" s="191"/>
      <c r="D447" s="556">
        <v>3.62510186E8</v>
      </c>
      <c r="E447" s="557" t="s">
        <v>3229</v>
      </c>
      <c r="F447" s="192" t="s">
        <v>3230</v>
      </c>
      <c r="G447" s="165" t="s">
        <v>1812</v>
      </c>
      <c r="H447" s="556">
        <v>2.0</v>
      </c>
      <c r="I447" s="192" t="s">
        <v>3231</v>
      </c>
      <c r="J447" s="556">
        <v>25119.0</v>
      </c>
      <c r="K447" s="558" t="s">
        <v>3232</v>
      </c>
      <c r="L447" s="559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</row>
    <row r="448">
      <c r="A448" s="565"/>
      <c r="B448" s="191"/>
      <c r="C448" s="191"/>
      <c r="D448" s="556">
        <v>3.62590385E8</v>
      </c>
      <c r="E448" s="557" t="s">
        <v>3233</v>
      </c>
      <c r="F448" s="192" t="s">
        <v>3234</v>
      </c>
      <c r="G448" s="165" t="s">
        <v>1812</v>
      </c>
      <c r="H448" s="556">
        <v>2.0</v>
      </c>
      <c r="I448" s="192" t="s">
        <v>2967</v>
      </c>
      <c r="J448" s="556">
        <v>25952.0</v>
      </c>
      <c r="K448" s="558" t="s">
        <v>1066</v>
      </c>
      <c r="L448" s="559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</row>
    <row r="449">
      <c r="A449" s="137" t="s">
        <v>2263</v>
      </c>
      <c r="B449" s="556">
        <v>3.671040012E9</v>
      </c>
      <c r="C449" s="192" t="s">
        <v>2412</v>
      </c>
      <c r="D449" s="556">
        <v>3.62930079E8</v>
      </c>
      <c r="E449" s="557" t="s">
        <v>3235</v>
      </c>
      <c r="F449" s="192" t="s">
        <v>3236</v>
      </c>
      <c r="G449" s="165" t="s">
        <v>1812</v>
      </c>
      <c r="H449" s="556">
        <v>2.0</v>
      </c>
      <c r="I449" s="192" t="s">
        <v>3237</v>
      </c>
      <c r="J449" s="556">
        <v>25952.0</v>
      </c>
      <c r="K449" s="558" t="s">
        <v>2273</v>
      </c>
      <c r="L449" s="559" t="s">
        <v>2277</v>
      </c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</row>
    <row r="450">
      <c r="A450" s="137" t="s">
        <v>2263</v>
      </c>
      <c r="B450" s="556">
        <v>3.671040001E9</v>
      </c>
      <c r="C450" s="192" t="s">
        <v>2077</v>
      </c>
      <c r="D450" s="556">
        <v>3.61700262E8</v>
      </c>
      <c r="E450" s="557" t="s">
        <v>3238</v>
      </c>
      <c r="F450" s="192" t="s">
        <v>3239</v>
      </c>
      <c r="G450" s="165" t="s">
        <v>1812</v>
      </c>
      <c r="H450" s="556">
        <v>2.0</v>
      </c>
      <c r="I450" s="192" t="s">
        <v>3240</v>
      </c>
      <c r="J450" s="556">
        <v>17022.0</v>
      </c>
      <c r="K450" s="558" t="s">
        <v>2118</v>
      </c>
      <c r="L450" s="559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</row>
    <row r="451">
      <c r="A451" s="565"/>
      <c r="B451" s="191"/>
      <c r="C451" s="191"/>
      <c r="D451" s="556">
        <v>3.62510193E8</v>
      </c>
      <c r="E451" s="557" t="s">
        <v>3241</v>
      </c>
      <c r="F451" s="192" t="s">
        <v>3242</v>
      </c>
      <c r="G451" s="165" t="s">
        <v>1812</v>
      </c>
      <c r="H451" s="556">
        <v>2.0</v>
      </c>
      <c r="I451" s="192" t="s">
        <v>3243</v>
      </c>
      <c r="J451" s="556">
        <v>28113.0</v>
      </c>
      <c r="K451" s="564"/>
      <c r="L451" s="559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</row>
    <row r="452">
      <c r="A452" s="565"/>
      <c r="B452" s="191"/>
      <c r="C452" s="191"/>
      <c r="D452" s="556">
        <v>3.61520348E8</v>
      </c>
      <c r="E452" s="557" t="s">
        <v>3244</v>
      </c>
      <c r="F452" s="192" t="s">
        <v>3245</v>
      </c>
      <c r="G452" s="165" t="s">
        <v>1812</v>
      </c>
      <c r="H452" s="556">
        <v>2.0</v>
      </c>
      <c r="I452" s="192" t="s">
        <v>3246</v>
      </c>
      <c r="J452" s="556">
        <v>15209.0</v>
      </c>
      <c r="K452" s="564"/>
      <c r="L452" s="559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</row>
    <row r="453">
      <c r="A453" s="565"/>
      <c r="B453" s="191"/>
      <c r="C453" s="191"/>
      <c r="D453" s="556">
        <v>3.61810209E8</v>
      </c>
      <c r="E453" s="557" t="s">
        <v>3247</v>
      </c>
      <c r="F453" s="192" t="s">
        <v>3248</v>
      </c>
      <c r="G453" s="165" t="s">
        <v>1812</v>
      </c>
      <c r="H453" s="556">
        <v>2.0</v>
      </c>
      <c r="I453" s="192" t="s">
        <v>3249</v>
      </c>
      <c r="J453" s="556">
        <v>18120.0</v>
      </c>
      <c r="K453" s="564"/>
      <c r="L453" s="559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</row>
    <row r="454">
      <c r="A454" s="137" t="s">
        <v>2263</v>
      </c>
      <c r="B454" s="556">
        <v>3.671040012E9</v>
      </c>
      <c r="C454" s="192" t="s">
        <v>2412</v>
      </c>
      <c r="D454" s="556">
        <v>3.62100075E8</v>
      </c>
      <c r="E454" s="557" t="s">
        <v>3250</v>
      </c>
      <c r="F454" s="192" t="s">
        <v>3251</v>
      </c>
      <c r="G454" s="165" t="s">
        <v>1812</v>
      </c>
      <c r="H454" s="556">
        <v>2.0</v>
      </c>
      <c r="I454" s="192" t="s">
        <v>3252</v>
      </c>
      <c r="J454" s="556">
        <v>21013.0</v>
      </c>
      <c r="K454" s="558" t="s">
        <v>2368</v>
      </c>
      <c r="L454" s="559" t="s">
        <v>2432</v>
      </c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</row>
    <row r="455">
      <c r="A455" s="565"/>
      <c r="B455" s="191"/>
      <c r="C455" s="191"/>
      <c r="D455" s="556">
        <v>3.63250036E8</v>
      </c>
      <c r="E455" s="557" t="s">
        <v>3253</v>
      </c>
      <c r="F455" s="192" t="s">
        <v>3254</v>
      </c>
      <c r="G455" s="165" t="s">
        <v>1812</v>
      </c>
      <c r="H455" s="556">
        <v>2.0</v>
      </c>
      <c r="I455" s="192" t="s">
        <v>3255</v>
      </c>
      <c r="J455" s="556">
        <v>32502.0</v>
      </c>
      <c r="K455" s="558" t="s">
        <v>1856</v>
      </c>
      <c r="L455" s="559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</row>
    <row r="456">
      <c r="A456" s="565"/>
      <c r="B456" s="191"/>
      <c r="C456" s="191"/>
      <c r="D456" s="556">
        <v>3.63310086E8</v>
      </c>
      <c r="E456" s="557" t="s">
        <v>3256</v>
      </c>
      <c r="F456" s="192" t="s">
        <v>3257</v>
      </c>
      <c r="G456" s="165" t="s">
        <v>1812</v>
      </c>
      <c r="H456" s="556">
        <v>2.0</v>
      </c>
      <c r="I456" s="192" t="s">
        <v>3258</v>
      </c>
      <c r="J456" s="556">
        <v>33121.0</v>
      </c>
      <c r="K456" s="558" t="s">
        <v>3259</v>
      </c>
      <c r="L456" s="559" t="s">
        <v>3260</v>
      </c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</row>
    <row r="457">
      <c r="A457" s="137" t="s">
        <v>447</v>
      </c>
      <c r="B457" s="556">
        <v>3.671042002E9</v>
      </c>
      <c r="C457" s="192" t="s">
        <v>448</v>
      </c>
      <c r="D457" s="556">
        <v>3.6273007E8</v>
      </c>
      <c r="E457" s="557" t="s">
        <v>3261</v>
      </c>
      <c r="F457" s="192" t="s">
        <v>3262</v>
      </c>
      <c r="G457" s="165" t="s">
        <v>1812</v>
      </c>
      <c r="H457" s="556">
        <v>2.0</v>
      </c>
      <c r="I457" s="192" t="s">
        <v>3263</v>
      </c>
      <c r="J457" s="556">
        <v>27320.0</v>
      </c>
      <c r="K457" s="558" t="s">
        <v>2733</v>
      </c>
      <c r="L457" s="559" t="s">
        <v>3264</v>
      </c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</row>
    <row r="458">
      <c r="A458" s="565"/>
      <c r="B458" s="191"/>
      <c r="C458" s="191"/>
      <c r="D458" s="556">
        <v>3.63250039E8</v>
      </c>
      <c r="E458" s="557" t="s">
        <v>3265</v>
      </c>
      <c r="F458" s="192" t="s">
        <v>3266</v>
      </c>
      <c r="G458" s="165" t="s">
        <v>1812</v>
      </c>
      <c r="H458" s="556">
        <v>2.0</v>
      </c>
      <c r="I458" s="192" t="s">
        <v>3267</v>
      </c>
      <c r="J458" s="556">
        <v>32502.0</v>
      </c>
      <c r="K458" s="558" t="s">
        <v>549</v>
      </c>
      <c r="L458" s="559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</row>
    <row r="459">
      <c r="A459" s="137" t="s">
        <v>2263</v>
      </c>
      <c r="B459" s="556">
        <v>3.671040012E9</v>
      </c>
      <c r="C459" s="192" t="s">
        <v>2412</v>
      </c>
      <c r="D459" s="556">
        <v>3.61520349E8</v>
      </c>
      <c r="E459" s="557" t="s">
        <v>3268</v>
      </c>
      <c r="F459" s="192" t="s">
        <v>3269</v>
      </c>
      <c r="G459" s="165" t="s">
        <v>1812</v>
      </c>
      <c r="H459" s="556">
        <v>2.0</v>
      </c>
      <c r="I459" s="192" t="s">
        <v>3270</v>
      </c>
      <c r="J459" s="556">
        <v>15203.0</v>
      </c>
      <c r="K459" s="558" t="s">
        <v>2368</v>
      </c>
      <c r="L459" s="559" t="s">
        <v>708</v>
      </c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</row>
    <row r="460">
      <c r="A460" s="565"/>
      <c r="B460" s="191"/>
      <c r="C460" s="191"/>
      <c r="D460" s="556">
        <v>3.62020361E8</v>
      </c>
      <c r="E460" s="557" t="s">
        <v>3271</v>
      </c>
      <c r="F460" s="192" t="s">
        <v>3272</v>
      </c>
      <c r="G460" s="165" t="s">
        <v>1812</v>
      </c>
      <c r="H460" s="556">
        <v>2.0</v>
      </c>
      <c r="I460" s="192" t="s">
        <v>3273</v>
      </c>
      <c r="J460" s="556">
        <v>20231.0</v>
      </c>
      <c r="K460" s="558" t="s">
        <v>1215</v>
      </c>
      <c r="L460" s="559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</row>
    <row r="461">
      <c r="A461" s="137" t="s">
        <v>2263</v>
      </c>
      <c r="B461" s="556">
        <v>3.671040002E9</v>
      </c>
      <c r="C461" s="192" t="s">
        <v>2156</v>
      </c>
      <c r="D461" s="556">
        <v>3.62510199E8</v>
      </c>
      <c r="E461" s="557" t="s">
        <v>3274</v>
      </c>
      <c r="F461" s="192" t="s">
        <v>3275</v>
      </c>
      <c r="G461" s="165" t="s">
        <v>1812</v>
      </c>
      <c r="H461" s="556">
        <v>2.0</v>
      </c>
      <c r="I461" s="192" t="s">
        <v>3276</v>
      </c>
      <c r="J461" s="556">
        <v>28299.0</v>
      </c>
      <c r="K461" s="558" t="s">
        <v>2160</v>
      </c>
      <c r="L461" s="559" t="s">
        <v>2432</v>
      </c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</row>
    <row r="462">
      <c r="A462" s="565"/>
      <c r="B462" s="191"/>
      <c r="C462" s="191"/>
      <c r="D462" s="556">
        <v>3.62220796E8</v>
      </c>
      <c r="E462" s="557" t="s">
        <v>3277</v>
      </c>
      <c r="F462" s="192" t="s">
        <v>3278</v>
      </c>
      <c r="G462" s="165" t="s">
        <v>1812</v>
      </c>
      <c r="H462" s="556">
        <v>2.0</v>
      </c>
      <c r="I462" s="192" t="s">
        <v>3279</v>
      </c>
      <c r="J462" s="556">
        <v>22293.0</v>
      </c>
      <c r="K462" s="558" t="s">
        <v>556</v>
      </c>
      <c r="L462" s="559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</row>
    <row r="463">
      <c r="A463" s="565"/>
      <c r="B463" s="191"/>
      <c r="C463" s="191"/>
      <c r="D463" s="556">
        <v>3.62020362E8</v>
      </c>
      <c r="E463" s="557" t="s">
        <v>3280</v>
      </c>
      <c r="F463" s="192" t="s">
        <v>3281</v>
      </c>
      <c r="G463" s="165" t="s">
        <v>1812</v>
      </c>
      <c r="H463" s="556">
        <v>2.0</v>
      </c>
      <c r="I463" s="192" t="s">
        <v>3282</v>
      </c>
      <c r="J463" s="556">
        <v>20232.0</v>
      </c>
      <c r="K463" s="558" t="s">
        <v>556</v>
      </c>
      <c r="L463" s="559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</row>
    <row r="46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566"/>
      <c r="L464" s="567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</row>
    <row r="465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566"/>
      <c r="L465" s="567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</row>
    <row r="466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566"/>
      <c r="L466" s="567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</row>
    <row r="467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566"/>
      <c r="L467" s="567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</row>
    <row r="468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566"/>
      <c r="L468" s="567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</row>
    <row r="469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566"/>
      <c r="L469" s="567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</row>
    <row r="470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566"/>
      <c r="L470" s="567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</row>
    <row r="471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566"/>
      <c r="L471" s="567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</row>
    <row r="472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566"/>
      <c r="L472" s="567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</row>
    <row r="473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566"/>
      <c r="L473" s="567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</row>
    <row r="47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566"/>
      <c r="L474" s="567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</row>
    <row r="475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566"/>
      <c r="L475" s="567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</row>
    <row r="476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566"/>
      <c r="L476" s="567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</row>
    <row r="477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566"/>
      <c r="L477" s="567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</row>
    <row r="478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566"/>
      <c r="L478" s="567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</row>
    <row r="479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566"/>
      <c r="L479" s="567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</row>
    <row r="480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566"/>
      <c r="L480" s="567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</row>
    <row r="481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566"/>
      <c r="L481" s="567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</row>
    <row r="482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566"/>
      <c r="L482" s="567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</row>
    <row r="483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566"/>
      <c r="L483" s="567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</row>
    <row r="48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566"/>
      <c r="L484" s="567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</row>
    <row r="485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566"/>
      <c r="L485" s="567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</row>
    <row r="486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566"/>
      <c r="L486" s="567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</row>
    <row r="487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566"/>
      <c r="L487" s="567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</row>
    <row r="488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566"/>
      <c r="L488" s="567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</row>
    <row r="489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566"/>
      <c r="L489" s="567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</row>
    <row r="490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566"/>
      <c r="L490" s="567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</row>
    <row r="491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566"/>
      <c r="L491" s="567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</row>
    <row r="492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566"/>
      <c r="L492" s="567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</row>
    <row r="493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566"/>
      <c r="L493" s="567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</row>
    <row r="49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566"/>
      <c r="L494" s="567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</row>
    <row r="495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566"/>
      <c r="L495" s="567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</row>
    <row r="496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566"/>
      <c r="L496" s="567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</row>
    <row r="497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566"/>
      <c r="L497" s="567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</row>
    <row r="498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566"/>
      <c r="L498" s="567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</row>
    <row r="499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566"/>
      <c r="L499" s="567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</row>
    <row r="500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566"/>
      <c r="L500" s="567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</row>
    <row r="501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566"/>
      <c r="L501" s="567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</row>
    <row r="502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566"/>
      <c r="L502" s="567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</row>
    <row r="503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566"/>
      <c r="L503" s="567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</row>
    <row r="50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566"/>
      <c r="L504" s="567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</row>
    <row r="505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566"/>
      <c r="L505" s="567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</row>
    <row r="506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566"/>
      <c r="L506" s="567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</row>
    <row r="507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566"/>
      <c r="L507" s="567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</row>
    <row r="508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566"/>
      <c r="L508" s="567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</row>
    <row r="509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566"/>
      <c r="L509" s="567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</row>
    <row r="510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566"/>
      <c r="L510" s="567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</row>
    <row r="511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566"/>
      <c r="L511" s="567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</row>
    <row r="512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566"/>
      <c r="L512" s="567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</row>
    <row r="513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566"/>
      <c r="L513" s="567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</row>
    <row r="51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566"/>
      <c r="L514" s="567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</row>
    <row r="515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566"/>
      <c r="L515" s="567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</row>
    <row r="516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566"/>
      <c r="L516" s="567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</row>
    <row r="517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566"/>
      <c r="L517" s="567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</row>
    <row r="518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566"/>
      <c r="L518" s="567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</row>
    <row r="519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566"/>
      <c r="L519" s="567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</row>
    <row r="520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566"/>
      <c r="L520" s="567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</row>
    <row r="521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566"/>
      <c r="L521" s="567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</row>
    <row r="522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566"/>
      <c r="L522" s="567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</row>
    <row r="523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566"/>
      <c r="L523" s="567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</row>
    <row r="52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566"/>
      <c r="L524" s="567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</row>
    <row r="525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566"/>
      <c r="L525" s="567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</row>
    <row r="526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566"/>
      <c r="L526" s="567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</row>
    <row r="527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566"/>
      <c r="L527" s="567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</row>
    <row r="528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566"/>
      <c r="L528" s="567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</row>
    <row r="529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566"/>
      <c r="L529" s="567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</row>
    <row r="530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566"/>
      <c r="L530" s="567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</row>
    <row r="531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566"/>
      <c r="L531" s="567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</row>
    <row r="532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566"/>
      <c r="L532" s="567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</row>
    <row r="533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566"/>
      <c r="L533" s="567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</row>
    <row r="53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566"/>
      <c r="L534" s="567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</row>
    <row r="535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566"/>
      <c r="L535" s="567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</row>
    <row r="536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566"/>
      <c r="L536" s="567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</row>
    <row r="537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566"/>
      <c r="L537" s="567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</row>
    <row r="538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566"/>
      <c r="L538" s="567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</row>
    <row r="539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566"/>
      <c r="L539" s="567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</row>
    <row r="540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566"/>
      <c r="L540" s="567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</row>
    <row r="541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566"/>
      <c r="L541" s="567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</row>
    <row r="542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566"/>
      <c r="L542" s="567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</row>
    <row r="543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566"/>
      <c r="L543" s="567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</row>
    <row r="54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566"/>
      <c r="L544" s="567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</row>
    <row r="545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566"/>
      <c r="L545" s="567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</row>
    <row r="546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566"/>
      <c r="L546" s="567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</row>
    <row r="547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566"/>
      <c r="L547" s="567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</row>
    <row r="548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566"/>
      <c r="L548" s="567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</row>
    <row r="549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566"/>
      <c r="L549" s="567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</row>
    <row r="550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566"/>
      <c r="L550" s="567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</row>
    <row r="551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566"/>
      <c r="L551" s="567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</row>
    <row r="552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566"/>
      <c r="L552" s="567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</row>
    <row r="553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566"/>
      <c r="L553" s="567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</row>
    <row r="55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566"/>
      <c r="L554" s="567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</row>
    <row r="555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566"/>
      <c r="L555" s="567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</row>
    <row r="556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566"/>
      <c r="L556" s="567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</row>
    <row r="557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566"/>
      <c r="L557" s="567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</row>
    <row r="558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566"/>
      <c r="L558" s="567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</row>
    <row r="559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566"/>
      <c r="L559" s="567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</row>
    <row r="560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566"/>
      <c r="L560" s="567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</row>
    <row r="561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566"/>
      <c r="L561" s="567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</row>
    <row r="562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566"/>
      <c r="L562" s="567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566"/>
      <c r="L563" s="567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566"/>
      <c r="L564" s="567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</row>
    <row r="565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566"/>
      <c r="L565" s="567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</row>
    <row r="566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566"/>
      <c r="L566" s="567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</row>
    <row r="567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566"/>
      <c r="L567" s="567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</row>
    <row r="568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566"/>
      <c r="L568" s="567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</row>
    <row r="569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566"/>
      <c r="L569" s="567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</row>
    <row r="570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566"/>
      <c r="L570" s="567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</row>
    <row r="571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566"/>
      <c r="L571" s="567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</row>
    <row r="572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566"/>
      <c r="L572" s="567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</row>
    <row r="573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566"/>
      <c r="L573" s="567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</row>
    <row r="57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566"/>
      <c r="L574" s="567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</row>
    <row r="575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566"/>
      <c r="L575" s="567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</row>
    <row r="576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566"/>
      <c r="L576" s="567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</row>
    <row r="577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566"/>
      <c r="L577" s="567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</row>
    <row r="578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566"/>
      <c r="L578" s="567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</row>
    <row r="579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566"/>
      <c r="L579" s="567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</row>
    <row r="580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566"/>
      <c r="L580" s="567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</row>
    <row r="581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566"/>
      <c r="L581" s="567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</row>
    <row r="582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566"/>
      <c r="L582" s="567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</row>
    <row r="583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566"/>
      <c r="L583" s="567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</row>
    <row r="58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566"/>
      <c r="L584" s="567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</row>
    <row r="585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566"/>
      <c r="L585" s="567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</row>
    <row r="586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566"/>
      <c r="L586" s="567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</row>
    <row r="587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566"/>
      <c r="L587" s="567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</row>
    <row r="588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566"/>
      <c r="L588" s="567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</row>
    <row r="589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566"/>
      <c r="L589" s="567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</row>
    <row r="590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566"/>
      <c r="L590" s="567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</row>
    <row r="591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566"/>
      <c r="L591" s="567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</row>
    <row r="592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566"/>
      <c r="L592" s="567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</row>
    <row r="593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566"/>
      <c r="L593" s="567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</row>
    <row r="59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566"/>
      <c r="L594" s="567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</row>
    <row r="595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566"/>
      <c r="L595" s="567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</row>
    <row r="596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566"/>
      <c r="L596" s="567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</row>
    <row r="597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566"/>
      <c r="L597" s="567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</row>
    <row r="598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566"/>
      <c r="L598" s="567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</row>
    <row r="599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566"/>
      <c r="L599" s="567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</row>
    <row r="600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566"/>
      <c r="L600" s="567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</row>
    <row r="601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566"/>
      <c r="L601" s="567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</row>
    <row r="602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566"/>
      <c r="L602" s="567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</row>
    <row r="603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566"/>
      <c r="L603" s="567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</row>
    <row r="60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566"/>
      <c r="L604" s="567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</row>
    <row r="605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566"/>
      <c r="L605" s="567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</row>
    <row r="606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566"/>
      <c r="L606" s="567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</row>
    <row r="607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566"/>
      <c r="L607" s="567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</row>
    <row r="608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566"/>
      <c r="L608" s="567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</row>
    <row r="609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566"/>
      <c r="L609" s="567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</row>
    <row r="610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566"/>
      <c r="L610" s="567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</row>
    <row r="611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566"/>
      <c r="L611" s="567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</row>
    <row r="612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566"/>
      <c r="L612" s="567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</row>
    <row r="613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566"/>
      <c r="L613" s="567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</row>
    <row r="61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566"/>
      <c r="L614" s="567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</row>
    <row r="615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566"/>
      <c r="L615" s="567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</row>
    <row r="616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566"/>
      <c r="L616" s="567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</row>
    <row r="617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566"/>
      <c r="L617" s="567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</row>
    <row r="618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566"/>
      <c r="L618" s="567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</row>
    <row r="619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566"/>
      <c r="L619" s="567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</row>
    <row r="620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566"/>
      <c r="L620" s="567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</row>
    <row r="621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566"/>
      <c r="L621" s="567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</row>
    <row r="622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566"/>
      <c r="L622" s="567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</row>
    <row r="623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566"/>
      <c r="L623" s="567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</row>
    <row r="62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566"/>
      <c r="L624" s="567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</row>
    <row r="625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566"/>
      <c r="L625" s="567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</row>
    <row r="626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566"/>
      <c r="L626" s="567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</row>
    <row r="627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566"/>
      <c r="L627" s="567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</row>
    <row r="628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566"/>
      <c r="L628" s="567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</row>
    <row r="629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566"/>
      <c r="L629" s="567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</row>
    <row r="630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566"/>
      <c r="L630" s="567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</row>
    <row r="631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566"/>
      <c r="L631" s="567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</row>
    <row r="632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566"/>
      <c r="L632" s="567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</row>
    <row r="633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566"/>
      <c r="L633" s="567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</row>
    <row r="63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566"/>
      <c r="L634" s="567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</row>
    <row r="635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566"/>
      <c r="L635" s="567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</row>
    <row r="636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566"/>
      <c r="L636" s="567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</row>
    <row r="637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566"/>
      <c r="L637" s="567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</row>
    <row r="638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566"/>
      <c r="L638" s="567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</row>
    <row r="639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566"/>
      <c r="L639" s="567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</row>
    <row r="640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566"/>
      <c r="L640" s="567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</row>
    <row r="641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566"/>
      <c r="L641" s="567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</row>
    <row r="642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566"/>
      <c r="L642" s="567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</row>
    <row r="643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566"/>
      <c r="L643" s="567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</row>
    <row r="64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566"/>
      <c r="L644" s="567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</row>
    <row r="645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566"/>
      <c r="L645" s="567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</row>
    <row r="646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566"/>
      <c r="L646" s="567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</row>
    <row r="647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566"/>
      <c r="L647" s="567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</row>
    <row r="648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566"/>
      <c r="L648" s="567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</row>
    <row r="649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566"/>
      <c r="L649" s="567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</row>
    <row r="650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566"/>
      <c r="L650" s="567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</row>
    <row r="651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566"/>
      <c r="L651" s="567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</row>
    <row r="652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566"/>
      <c r="L652" s="567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</row>
    <row r="653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566"/>
      <c r="L653" s="567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</row>
    <row r="65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566"/>
      <c r="L654" s="567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</row>
    <row r="655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566"/>
      <c r="L655" s="567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</row>
    <row r="656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566"/>
      <c r="L656" s="567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</row>
    <row r="657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566"/>
      <c r="L657" s="567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</row>
    <row r="658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566"/>
      <c r="L658" s="567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</row>
    <row r="659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566"/>
      <c r="L659" s="567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</row>
    <row r="660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566"/>
      <c r="L660" s="567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</row>
    <row r="661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566"/>
      <c r="L661" s="567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</row>
    <row r="662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566"/>
      <c r="L662" s="567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</row>
    <row r="663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566"/>
      <c r="L663" s="567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</row>
    <row r="66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566"/>
      <c r="L664" s="567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</row>
    <row r="665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566"/>
      <c r="L665" s="567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</row>
    <row r="666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566"/>
      <c r="L666" s="567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</row>
    <row r="667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566"/>
      <c r="L667" s="567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</row>
    <row r="668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566"/>
      <c r="L668" s="567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</row>
    <row r="669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566"/>
      <c r="L669" s="567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</row>
    <row r="670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566"/>
      <c r="L670" s="567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</row>
    <row r="671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566"/>
      <c r="L671" s="567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</row>
    <row r="672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566"/>
      <c r="L672" s="567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</row>
    <row r="673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566"/>
      <c r="L673" s="567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</row>
    <row r="67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566"/>
      <c r="L674" s="567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</row>
    <row r="675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566"/>
      <c r="L675" s="567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</row>
    <row r="676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566"/>
      <c r="L676" s="567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</row>
    <row r="677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566"/>
      <c r="L677" s="567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</row>
    <row r="678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566"/>
      <c r="L678" s="567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</row>
    <row r="679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566"/>
      <c r="L679" s="567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</row>
    <row r="680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566"/>
      <c r="L680" s="567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</row>
    <row r="681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566"/>
      <c r="L681" s="567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</row>
    <row r="682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566"/>
      <c r="L682" s="567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</row>
    <row r="683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566"/>
      <c r="L683" s="567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</row>
    <row r="68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566"/>
      <c r="L684" s="567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</row>
    <row r="685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566"/>
      <c r="L685" s="567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</row>
    <row r="686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566"/>
      <c r="L686" s="567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</row>
    <row r="687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566"/>
      <c r="L687" s="567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</row>
    <row r="688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566"/>
      <c r="L688" s="567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</row>
    <row r="689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566"/>
      <c r="L689" s="567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</row>
    <row r="690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566"/>
      <c r="L690" s="567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</row>
    <row r="691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566"/>
      <c r="L691" s="567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</row>
    <row r="692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566"/>
      <c r="L692" s="567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</row>
    <row r="693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566"/>
      <c r="L693" s="567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</row>
    <row r="69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566"/>
      <c r="L694" s="567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</row>
    <row r="695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566"/>
      <c r="L695" s="567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</row>
    <row r="696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566"/>
      <c r="L696" s="567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</row>
    <row r="697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566"/>
      <c r="L697" s="567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</row>
    <row r="698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566"/>
      <c r="L698" s="567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</row>
    <row r="699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566"/>
      <c r="L699" s="567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</row>
    <row r="700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566"/>
      <c r="L700" s="567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</row>
    <row r="701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566"/>
      <c r="L701" s="567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</row>
    <row r="702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566"/>
      <c r="L702" s="567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</row>
    <row r="703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566"/>
      <c r="L703" s="567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</row>
    <row r="70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566"/>
      <c r="L704" s="567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</row>
    <row r="705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566"/>
      <c r="L705" s="567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</row>
    <row r="706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566"/>
      <c r="L706" s="567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</row>
    <row r="707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566"/>
      <c r="L707" s="567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</row>
    <row r="708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566"/>
      <c r="L708" s="567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</row>
    <row r="709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566"/>
      <c r="L709" s="567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</row>
    <row r="710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566"/>
      <c r="L710" s="567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</row>
    <row r="711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566"/>
      <c r="L711" s="567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</row>
    <row r="712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566"/>
      <c r="L712" s="567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</row>
    <row r="713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566"/>
      <c r="L713" s="567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</row>
    <row r="71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566"/>
      <c r="L714" s="567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</row>
    <row r="715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566"/>
      <c r="L715" s="567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</row>
    <row r="716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566"/>
      <c r="L716" s="567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</row>
    <row r="717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566"/>
      <c r="L717" s="567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</row>
    <row r="718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566"/>
      <c r="L718" s="567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</row>
    <row r="719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566"/>
      <c r="L719" s="567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</row>
    <row r="720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566"/>
      <c r="L720" s="567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</row>
    <row r="721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566"/>
      <c r="L721" s="567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</row>
    <row r="722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566"/>
      <c r="L722" s="567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</row>
    <row r="723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566"/>
      <c r="L723" s="567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</row>
    <row r="72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566"/>
      <c r="L724" s="567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</row>
    <row r="725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566"/>
      <c r="L725" s="567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</row>
    <row r="726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566"/>
      <c r="L726" s="567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</row>
    <row r="727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566"/>
      <c r="L727" s="567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</row>
    <row r="728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566"/>
      <c r="L728" s="567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</row>
    <row r="729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566"/>
      <c r="L729" s="567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</row>
    <row r="730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566"/>
      <c r="L730" s="567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</row>
    <row r="731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566"/>
      <c r="L731" s="567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</row>
    <row r="732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566"/>
      <c r="L732" s="567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</row>
    <row r="733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566"/>
      <c r="L733" s="567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</row>
    <row r="73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566"/>
      <c r="L734" s="567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</row>
    <row r="735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566"/>
      <c r="L735" s="567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</row>
    <row r="736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566"/>
      <c r="L736" s="567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</row>
    <row r="737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566"/>
      <c r="L737" s="567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</row>
    <row r="738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566"/>
      <c r="L738" s="567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</row>
    <row r="739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566"/>
      <c r="L739" s="567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</row>
    <row r="740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566"/>
      <c r="L740" s="567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</row>
    <row r="741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566"/>
      <c r="L741" s="567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</row>
    <row r="742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566"/>
      <c r="L742" s="567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</row>
    <row r="743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566"/>
      <c r="L743" s="567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</row>
    <row r="74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566"/>
      <c r="L744" s="567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</row>
    <row r="745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566"/>
      <c r="L745" s="567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</row>
    <row r="746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566"/>
      <c r="L746" s="567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</row>
    <row r="747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566"/>
      <c r="L747" s="567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</row>
    <row r="748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566"/>
      <c r="L748" s="567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</row>
    <row r="749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566"/>
      <c r="L749" s="567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</row>
    <row r="750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566"/>
      <c r="L750" s="567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</row>
    <row r="751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566"/>
      <c r="L751" s="567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</row>
    <row r="752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566"/>
      <c r="L752" s="567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</row>
    <row r="753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566"/>
      <c r="L753" s="567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</row>
    <row r="75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566"/>
      <c r="L754" s="567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</row>
    <row r="755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566"/>
      <c r="L755" s="567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</row>
    <row r="756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566"/>
      <c r="L756" s="567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</row>
    <row r="757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566"/>
      <c r="L757" s="567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</row>
    <row r="758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566"/>
      <c r="L758" s="567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</row>
    <row r="759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566"/>
      <c r="L759" s="567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</row>
    <row r="760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566"/>
      <c r="L760" s="567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</row>
    <row r="761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566"/>
      <c r="L761" s="567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</row>
    <row r="762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566"/>
      <c r="L762" s="567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</row>
    <row r="763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566"/>
      <c r="L763" s="567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</row>
    <row r="76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566"/>
      <c r="L764" s="567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</row>
    <row r="765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566"/>
      <c r="L765" s="567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</row>
    <row r="766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566"/>
      <c r="L766" s="567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</row>
    <row r="767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566"/>
      <c r="L767" s="567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</row>
    <row r="768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566"/>
      <c r="L768" s="567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</row>
    <row r="769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566"/>
      <c r="L769" s="567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</row>
    <row r="770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566"/>
      <c r="L770" s="567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</row>
    <row r="771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566"/>
      <c r="L771" s="567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</row>
    <row r="772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566"/>
      <c r="L772" s="567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</row>
    <row r="773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566"/>
      <c r="L773" s="567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</row>
    <row r="77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566"/>
      <c r="L774" s="567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</row>
    <row r="775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566"/>
      <c r="L775" s="567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</row>
    <row r="776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566"/>
      <c r="L776" s="567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</row>
    <row r="777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566"/>
      <c r="L777" s="567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</row>
    <row r="778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566"/>
      <c r="L778" s="567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</row>
    <row r="779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566"/>
      <c r="L779" s="567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</row>
    <row r="780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566"/>
      <c r="L780" s="567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</row>
    <row r="781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566"/>
      <c r="L781" s="567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</row>
    <row r="782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566"/>
      <c r="L782" s="567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</row>
    <row r="783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566"/>
      <c r="L783" s="567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</row>
    <row r="78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566"/>
      <c r="L784" s="567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</row>
    <row r="785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566"/>
      <c r="L785" s="567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</row>
    <row r="786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566"/>
      <c r="L786" s="567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</row>
    <row r="787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566"/>
      <c r="L787" s="567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</row>
    <row r="788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566"/>
      <c r="L788" s="567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</row>
    <row r="789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566"/>
      <c r="L789" s="567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</row>
    <row r="790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566"/>
      <c r="L790" s="567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</row>
    <row r="791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566"/>
      <c r="L791" s="567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</row>
    <row r="792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566"/>
      <c r="L792" s="567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</row>
    <row r="793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566"/>
      <c r="L793" s="567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</row>
    <row r="79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566"/>
      <c r="L794" s="567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</row>
    <row r="795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566"/>
      <c r="L795" s="567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</row>
    <row r="796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566"/>
      <c r="L796" s="567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</row>
    <row r="797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566"/>
      <c r="L797" s="567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</row>
    <row r="798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566"/>
      <c r="L798" s="567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</row>
    <row r="799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566"/>
      <c r="L799" s="567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</row>
    <row r="800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566"/>
      <c r="L800" s="567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</row>
    <row r="801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566"/>
      <c r="L801" s="567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</row>
    <row r="802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566"/>
      <c r="L802" s="567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</row>
    <row r="803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566"/>
      <c r="L803" s="567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</row>
    <row r="80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566"/>
      <c r="L804" s="567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</row>
    <row r="805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566"/>
      <c r="L805" s="567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</row>
    <row r="806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566"/>
      <c r="L806" s="567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</row>
    <row r="807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566"/>
      <c r="L807" s="567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</row>
    <row r="808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566"/>
      <c r="L808" s="567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</row>
    <row r="809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566"/>
      <c r="L809" s="567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</row>
    <row r="810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566"/>
      <c r="L810" s="567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</row>
    <row r="811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566"/>
      <c r="L811" s="567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</row>
    <row r="812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566"/>
      <c r="L812" s="567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</row>
    <row r="813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566"/>
      <c r="L813" s="567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</row>
    <row r="81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566"/>
      <c r="L814" s="567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</row>
    <row r="815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566"/>
      <c r="L815" s="567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</row>
    <row r="816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566"/>
      <c r="L816" s="567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</row>
    <row r="817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566"/>
      <c r="L817" s="567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</row>
    <row r="818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566"/>
      <c r="L818" s="567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</row>
    <row r="819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566"/>
      <c r="L819" s="567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</row>
    <row r="820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566"/>
      <c r="L820" s="567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</row>
    <row r="821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566"/>
      <c r="L821" s="567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</row>
    <row r="822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566"/>
      <c r="L822" s="567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</row>
    <row r="823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566"/>
      <c r="L823" s="567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</row>
    <row r="82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566"/>
      <c r="L824" s="567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</row>
    <row r="825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566"/>
      <c r="L825" s="567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</row>
    <row r="826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566"/>
      <c r="L826" s="567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</row>
    <row r="827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566"/>
      <c r="L827" s="567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</row>
    <row r="828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566"/>
      <c r="L828" s="567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</row>
    <row r="829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566"/>
      <c r="L829" s="567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</row>
    <row r="830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566"/>
      <c r="L830" s="567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</row>
    <row r="831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566"/>
      <c r="L831" s="567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</row>
    <row r="832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566"/>
      <c r="L832" s="567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</row>
    <row r="833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566"/>
      <c r="L833" s="567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</row>
    <row r="83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566"/>
      <c r="L834" s="567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</row>
    <row r="835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566"/>
      <c r="L835" s="567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</row>
    <row r="836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566"/>
      <c r="L836" s="567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</row>
    <row r="837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566"/>
      <c r="L837" s="567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</row>
    <row r="838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566"/>
      <c r="L838" s="567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</row>
    <row r="839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566"/>
      <c r="L839" s="567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</row>
    <row r="840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566"/>
      <c r="L840" s="567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</row>
    <row r="841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566"/>
      <c r="L841" s="567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</row>
    <row r="842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566"/>
      <c r="L842" s="567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</row>
    <row r="843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566"/>
      <c r="L843" s="567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</row>
    <row r="84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566"/>
      <c r="L844" s="567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</row>
    <row r="845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566"/>
      <c r="L845" s="567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</row>
    <row r="846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566"/>
      <c r="L846" s="567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</row>
    <row r="847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566"/>
      <c r="L847" s="567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</row>
    <row r="848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566"/>
      <c r="L848" s="567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</row>
    <row r="849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566"/>
      <c r="L849" s="567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</row>
    <row r="850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566"/>
      <c r="L850" s="567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</row>
    <row r="851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566"/>
      <c r="L851" s="567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</row>
    <row r="852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566"/>
      <c r="L852" s="567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</row>
    <row r="853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566"/>
      <c r="L853" s="567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</row>
    <row r="85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566"/>
      <c r="L854" s="567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</row>
    <row r="855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566"/>
      <c r="L855" s="567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</row>
    <row r="856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566"/>
      <c r="L856" s="567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</row>
    <row r="857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566"/>
      <c r="L857" s="567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</row>
    <row r="858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566"/>
      <c r="L858" s="567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</row>
    <row r="859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566"/>
      <c r="L859" s="567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</row>
    <row r="860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566"/>
      <c r="L860" s="567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</row>
    <row r="861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566"/>
      <c r="L861" s="567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</row>
    <row r="862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566"/>
      <c r="L862" s="567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</row>
    <row r="863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566"/>
      <c r="L863" s="567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</row>
    <row r="86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566"/>
      <c r="L864" s="567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</row>
    <row r="865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566"/>
      <c r="L865" s="567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</row>
    <row r="866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566"/>
      <c r="L866" s="567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</row>
    <row r="867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566"/>
      <c r="L867" s="567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</row>
    <row r="868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566"/>
      <c r="L868" s="567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</row>
    <row r="869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566"/>
      <c r="L869" s="567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</row>
    <row r="870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566"/>
      <c r="L870" s="567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</row>
    <row r="871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566"/>
      <c r="L871" s="567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</row>
    <row r="872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566"/>
      <c r="L872" s="567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</row>
    <row r="873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566"/>
      <c r="L873" s="567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</row>
    <row r="87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566"/>
      <c r="L874" s="567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</row>
    <row r="875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566"/>
      <c r="L875" s="567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</row>
    <row r="876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566"/>
      <c r="L876" s="567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</row>
    <row r="877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566"/>
      <c r="L877" s="567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</row>
    <row r="878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566"/>
      <c r="L878" s="567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</row>
    <row r="879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566"/>
      <c r="L879" s="567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</row>
    <row r="880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566"/>
      <c r="L880" s="567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</row>
    <row r="881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566"/>
      <c r="L881" s="567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</row>
    <row r="882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566"/>
      <c r="L882" s="567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</row>
    <row r="883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566"/>
      <c r="L883" s="567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</row>
    <row r="88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566"/>
      <c r="L884" s="567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</row>
    <row r="885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566"/>
      <c r="L885" s="567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</row>
    <row r="886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566"/>
      <c r="L886" s="567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</row>
    <row r="887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566"/>
      <c r="L887" s="567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</row>
    <row r="888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566"/>
      <c r="L888" s="567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</row>
    <row r="889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566"/>
      <c r="L889" s="567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</row>
    <row r="890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566"/>
      <c r="L890" s="567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</row>
    <row r="891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566"/>
      <c r="L891" s="567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</row>
    <row r="892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566"/>
      <c r="L892" s="567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</row>
    <row r="893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566"/>
      <c r="L893" s="567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</row>
    <row r="89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566"/>
      <c r="L894" s="567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</row>
    <row r="895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566"/>
      <c r="L895" s="567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</row>
    <row r="896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566"/>
      <c r="L896" s="567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</row>
    <row r="897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566"/>
      <c r="L897" s="567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</row>
    <row r="898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566"/>
      <c r="L898" s="567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</row>
    <row r="899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566"/>
      <c r="L899" s="567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</row>
    <row r="900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566"/>
      <c r="L900" s="567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</row>
    <row r="901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566"/>
      <c r="L901" s="567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</row>
    <row r="902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566"/>
      <c r="L902" s="567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</row>
    <row r="903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566"/>
      <c r="L903" s="567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</row>
    <row r="90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566"/>
      <c r="L904" s="567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</row>
    <row r="905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566"/>
      <c r="L905" s="567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</row>
    <row r="906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566"/>
      <c r="L906" s="567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</row>
    <row r="907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566"/>
      <c r="L907" s="567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</row>
    <row r="908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566"/>
      <c r="L908" s="567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</row>
    <row r="909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566"/>
      <c r="L909" s="567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</row>
    <row r="910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566"/>
      <c r="L910" s="567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</row>
    <row r="911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566"/>
      <c r="L911" s="567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</row>
    <row r="912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566"/>
      <c r="L912" s="567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</row>
    <row r="913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566"/>
      <c r="L913" s="567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</row>
    <row r="91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566"/>
      <c r="L914" s="567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</row>
    <row r="915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566"/>
      <c r="L915" s="567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</row>
    <row r="916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566"/>
      <c r="L916" s="567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</row>
    <row r="917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566"/>
      <c r="L917" s="567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</row>
    <row r="918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566"/>
      <c r="L918" s="567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</row>
    <row r="919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566"/>
      <c r="L919" s="567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</row>
    <row r="920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566"/>
      <c r="L920" s="567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</row>
    <row r="921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566"/>
      <c r="L921" s="567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</row>
    <row r="922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566"/>
      <c r="L922" s="567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</row>
    <row r="923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566"/>
      <c r="L923" s="567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</row>
    <row r="92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566"/>
      <c r="L924" s="567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</row>
    <row r="925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566"/>
      <c r="L925" s="567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</row>
    <row r="926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566"/>
      <c r="L926" s="567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</row>
    <row r="927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566"/>
      <c r="L927" s="567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</row>
    <row r="928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566"/>
      <c r="L928" s="567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</row>
    <row r="929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566"/>
      <c r="L929" s="567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</row>
    <row r="930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566"/>
      <c r="L930" s="567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</row>
    <row r="931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566"/>
      <c r="L931" s="567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</row>
    <row r="932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566"/>
      <c r="L932" s="567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</row>
    <row r="933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566"/>
      <c r="L933" s="567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</row>
    <row r="93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566"/>
      <c r="L934" s="567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</row>
    <row r="935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566"/>
      <c r="L935" s="567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</row>
    <row r="936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566"/>
      <c r="L936" s="567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</row>
    <row r="937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566"/>
      <c r="L937" s="567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</row>
    <row r="938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566"/>
      <c r="L938" s="567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</row>
    <row r="939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566"/>
      <c r="L939" s="567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</row>
    <row r="940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566"/>
      <c r="L940" s="567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</row>
    <row r="941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566"/>
      <c r="L941" s="567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</row>
    <row r="942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566"/>
      <c r="L942" s="567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</row>
    <row r="943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566"/>
      <c r="L943" s="567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</row>
    <row r="94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566"/>
      <c r="L944" s="567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</row>
    <row r="945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566"/>
      <c r="L945" s="567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</row>
    <row r="946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566"/>
      <c r="L946" s="567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</row>
    <row r="947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566"/>
      <c r="L947" s="567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</row>
    <row r="948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566"/>
      <c r="L948" s="567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</row>
    <row r="949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566"/>
      <c r="L949" s="567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</row>
    <row r="950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566"/>
      <c r="L950" s="567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</row>
    <row r="951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566"/>
      <c r="L951" s="567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</row>
    <row r="952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566"/>
      <c r="L952" s="567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</row>
    <row r="953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566"/>
      <c r="L953" s="567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</row>
    <row r="95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566"/>
      <c r="L954" s="567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</row>
    <row r="955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566"/>
      <c r="L955" s="567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</row>
    <row r="956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566"/>
      <c r="L956" s="567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</row>
    <row r="957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566"/>
      <c r="L957" s="567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</row>
    <row r="958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566"/>
      <c r="L958" s="567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</row>
    <row r="959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566"/>
      <c r="L959" s="567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</row>
    <row r="960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566"/>
      <c r="L960" s="567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</row>
    <row r="961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566"/>
      <c r="L961" s="567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</row>
    <row r="962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566"/>
      <c r="L962" s="567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</row>
    <row r="963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566"/>
      <c r="L963" s="567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</row>
    <row r="96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566"/>
      <c r="L964" s="567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</row>
    <row r="965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566"/>
      <c r="L965" s="567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</row>
    <row r="966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566"/>
      <c r="L966" s="567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</row>
    <row r="967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566"/>
      <c r="L967" s="567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</row>
    <row r="968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566"/>
      <c r="L968" s="567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</row>
    <row r="969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566"/>
      <c r="L969" s="567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</row>
    <row r="970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566"/>
      <c r="L970" s="567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</row>
    <row r="971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566"/>
      <c r="L971" s="567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</row>
    <row r="972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566"/>
      <c r="L972" s="567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</row>
    <row r="973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566"/>
      <c r="L973" s="567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</row>
    <row r="97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566"/>
      <c r="L974" s="567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</row>
    <row r="975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566"/>
      <c r="L975" s="567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</row>
    <row r="976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566"/>
      <c r="L976" s="567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</row>
    <row r="977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566"/>
      <c r="L977" s="567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</row>
    <row r="978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566"/>
      <c r="L978" s="567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</row>
    <row r="979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566"/>
      <c r="L979" s="567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</row>
    <row r="980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566"/>
      <c r="L980" s="567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</row>
    <row r="981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566"/>
      <c r="L981" s="567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</row>
    <row r="982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566"/>
      <c r="L982" s="567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</row>
    <row r="983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566"/>
      <c r="L983" s="567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</row>
    <row r="98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566"/>
      <c r="L984" s="567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</row>
    <row r="985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566"/>
      <c r="L985" s="567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</row>
    <row r="986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566"/>
      <c r="L986" s="567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</row>
    <row r="987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566"/>
      <c r="L987" s="567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</row>
    <row r="988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566"/>
      <c r="L988" s="567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</row>
    <row r="989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566"/>
      <c r="L989" s="567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</row>
    <row r="990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566"/>
      <c r="L990" s="567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</row>
    <row r="991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566"/>
      <c r="L991" s="567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</row>
    <row r="992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566"/>
      <c r="L992" s="567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</row>
    <row r="993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566"/>
      <c r="L993" s="567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</row>
    <row r="99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566"/>
      <c r="L994" s="567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</row>
    <row r="995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566"/>
      <c r="L995" s="567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</row>
    <row r="996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566"/>
      <c r="L996" s="567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</row>
    <row r="997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566"/>
      <c r="L997" s="567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</row>
    <row r="998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566"/>
      <c r="L998" s="567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</row>
    <row r="999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566"/>
      <c r="L999" s="567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</row>
    <row r="1000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566"/>
      <c r="L1000" s="567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6.71"/>
  </cols>
  <sheetData>
    <row r="1">
      <c r="C1" s="568" t="s">
        <v>3283</v>
      </c>
    </row>
    <row r="2">
      <c r="C2" s="231"/>
      <c r="D2" s="259" t="s">
        <v>562</v>
      </c>
    </row>
    <row r="3">
      <c r="A3" s="290" t="s">
        <v>1527</v>
      </c>
      <c r="B3" s="290" t="s">
        <v>607</v>
      </c>
      <c r="C3" s="253" t="s">
        <v>3284</v>
      </c>
      <c r="D3" s="253" t="s">
        <v>3285</v>
      </c>
      <c r="E3" s="253" t="s">
        <v>3286</v>
      </c>
      <c r="F3" s="253" t="s">
        <v>3287</v>
      </c>
      <c r="G3" s="253" t="s">
        <v>3288</v>
      </c>
      <c r="H3" s="253" t="s">
        <v>3289</v>
      </c>
      <c r="I3" s="253" t="s">
        <v>3290</v>
      </c>
      <c r="J3" s="253" t="s">
        <v>3291</v>
      </c>
      <c r="K3" s="290" t="s">
        <v>3292</v>
      </c>
      <c r="L3" s="290" t="s">
        <v>3293</v>
      </c>
      <c r="M3" s="290" t="s">
        <v>3294</v>
      </c>
      <c r="N3" s="290" t="s">
        <v>3295</v>
      </c>
      <c r="O3" s="290" t="s">
        <v>3296</v>
      </c>
    </row>
    <row r="4">
      <c r="A4" s="290">
        <v>1.0</v>
      </c>
      <c r="B4" s="569" t="s">
        <v>1537</v>
      </c>
      <c r="C4" s="253">
        <v>5.0</v>
      </c>
      <c r="D4" s="253">
        <v>5.0</v>
      </c>
      <c r="E4" s="253">
        <v>5.0</v>
      </c>
      <c r="F4" s="253">
        <v>5.0</v>
      </c>
      <c r="G4" s="253">
        <v>5.0</v>
      </c>
      <c r="H4" s="253">
        <v>5.0</v>
      </c>
      <c r="I4" s="253">
        <v>0.0</v>
      </c>
      <c r="J4" s="253">
        <v>6.0</v>
      </c>
      <c r="K4" s="72"/>
      <c r="L4" s="72"/>
      <c r="M4" s="72"/>
      <c r="N4" s="72"/>
      <c r="O4" s="72"/>
    </row>
    <row r="5">
      <c r="A5" s="290">
        <v>2.0</v>
      </c>
      <c r="B5" s="569" t="s">
        <v>3297</v>
      </c>
      <c r="C5" s="253">
        <v>5.0</v>
      </c>
      <c r="D5" s="253">
        <v>5.0</v>
      </c>
      <c r="E5" s="253">
        <v>5.0</v>
      </c>
      <c r="F5" s="253">
        <v>5.0</v>
      </c>
      <c r="G5" s="253">
        <v>5.0</v>
      </c>
      <c r="H5" s="253">
        <v>5.0</v>
      </c>
      <c r="I5" s="253">
        <v>5.0</v>
      </c>
      <c r="J5" s="253">
        <v>5.0</v>
      </c>
      <c r="K5" s="72"/>
      <c r="L5" s="72"/>
      <c r="M5" s="72"/>
      <c r="N5" s="72"/>
      <c r="O5" s="72"/>
    </row>
    <row r="6">
      <c r="A6" s="290">
        <v>3.0</v>
      </c>
      <c r="B6" s="569" t="s">
        <v>2726</v>
      </c>
      <c r="C6" s="253">
        <v>5.0</v>
      </c>
      <c r="D6" s="253">
        <v>5.0</v>
      </c>
      <c r="E6" s="253">
        <v>5.0</v>
      </c>
      <c r="F6" s="253">
        <v>5.0</v>
      </c>
      <c r="G6" s="253">
        <v>5.0</v>
      </c>
      <c r="H6" s="253">
        <v>5.0</v>
      </c>
      <c r="I6" s="253">
        <v>5.0</v>
      </c>
      <c r="J6" s="253">
        <v>4.0</v>
      </c>
      <c r="K6" s="72"/>
      <c r="L6" s="72"/>
      <c r="M6" s="72"/>
      <c r="N6" s="72"/>
      <c r="O6" s="72"/>
    </row>
    <row r="7">
      <c r="A7" s="290">
        <v>4.0</v>
      </c>
      <c r="B7" s="569" t="s">
        <v>3298</v>
      </c>
      <c r="C7" s="253">
        <v>4.0</v>
      </c>
      <c r="D7" s="253">
        <v>4.0</v>
      </c>
      <c r="E7" s="253">
        <v>4.0</v>
      </c>
      <c r="F7" s="253">
        <v>4.0</v>
      </c>
      <c r="G7" s="253">
        <v>4.0</v>
      </c>
      <c r="H7" s="253">
        <v>4.0</v>
      </c>
      <c r="I7" s="253">
        <v>9.0</v>
      </c>
      <c r="J7" s="253">
        <v>4.0</v>
      </c>
      <c r="K7" s="72"/>
      <c r="L7" s="72"/>
      <c r="M7" s="72"/>
      <c r="N7" s="72"/>
      <c r="O7" s="72"/>
    </row>
    <row r="8">
      <c r="A8" s="290">
        <v>5.0</v>
      </c>
      <c r="B8" s="569" t="s">
        <v>3299</v>
      </c>
      <c r="C8" s="253">
        <v>3.0</v>
      </c>
      <c r="D8" s="253">
        <v>3.0</v>
      </c>
      <c r="E8" s="253">
        <v>3.0</v>
      </c>
      <c r="F8" s="253">
        <v>3.0</v>
      </c>
      <c r="G8" s="253">
        <v>3.0</v>
      </c>
      <c r="H8" s="253">
        <v>3.0</v>
      </c>
      <c r="I8" s="253">
        <v>3.0</v>
      </c>
      <c r="J8" s="253">
        <v>3.0</v>
      </c>
      <c r="K8" s="72"/>
      <c r="L8" s="72"/>
      <c r="M8" s="72"/>
      <c r="N8" s="72"/>
      <c r="O8" s="72"/>
    </row>
    <row r="9">
      <c r="A9" s="72"/>
      <c r="B9" s="72"/>
      <c r="C9" s="230">
        <f t="shared" ref="C9:J9" si="1">SUM(C4:C8)</f>
        <v>22</v>
      </c>
      <c r="D9" s="230">
        <f t="shared" si="1"/>
        <v>22</v>
      </c>
      <c r="E9" s="230">
        <f t="shared" si="1"/>
        <v>22</v>
      </c>
      <c r="F9" s="230">
        <f t="shared" si="1"/>
        <v>22</v>
      </c>
      <c r="G9" s="230">
        <f t="shared" si="1"/>
        <v>22</v>
      </c>
      <c r="H9" s="230">
        <f t="shared" si="1"/>
        <v>22</v>
      </c>
      <c r="I9" s="230">
        <f t="shared" si="1"/>
        <v>22</v>
      </c>
      <c r="J9" s="230">
        <f t="shared" si="1"/>
        <v>22</v>
      </c>
      <c r="K9" s="72"/>
      <c r="L9" s="72"/>
      <c r="M9" s="72"/>
      <c r="N9" s="72"/>
      <c r="O9" s="72"/>
    </row>
    <row r="10">
      <c r="C10" s="231"/>
      <c r="D10" s="231"/>
      <c r="E10" s="231"/>
      <c r="F10" s="231"/>
      <c r="G10" s="231"/>
      <c r="H10" s="231"/>
      <c r="I10" s="231"/>
      <c r="J10" s="231"/>
    </row>
    <row r="11">
      <c r="C11" s="231"/>
      <c r="D11" s="231"/>
      <c r="E11" s="231"/>
      <c r="F11" s="231"/>
      <c r="G11" s="231"/>
      <c r="H11" s="231"/>
      <c r="I11" s="231"/>
      <c r="J11" s="231"/>
    </row>
    <row r="12">
      <c r="C12" s="231"/>
      <c r="D12" s="231"/>
      <c r="E12" s="231"/>
      <c r="F12" s="231"/>
      <c r="G12" s="231"/>
      <c r="H12" s="231"/>
      <c r="I12" s="231"/>
      <c r="J12" s="231"/>
    </row>
    <row r="13">
      <c r="C13" s="568" t="s">
        <v>3300</v>
      </c>
    </row>
    <row r="14">
      <c r="C14" s="231"/>
      <c r="D14" s="259" t="s">
        <v>562</v>
      </c>
    </row>
    <row r="15">
      <c r="A15" s="290" t="s">
        <v>1527</v>
      </c>
      <c r="B15" s="290" t="s">
        <v>607</v>
      </c>
      <c r="C15" s="253" t="s">
        <v>3284</v>
      </c>
      <c r="D15" s="253" t="s">
        <v>3285</v>
      </c>
      <c r="E15" s="253" t="s">
        <v>3286</v>
      </c>
      <c r="F15" s="253" t="s">
        <v>3287</v>
      </c>
      <c r="G15" s="253" t="s">
        <v>3288</v>
      </c>
      <c r="H15" s="253" t="s">
        <v>3289</v>
      </c>
      <c r="I15" s="253" t="s">
        <v>3290</v>
      </c>
      <c r="J15" s="253" t="s">
        <v>3291</v>
      </c>
      <c r="K15" s="290" t="s">
        <v>3292</v>
      </c>
      <c r="L15" s="290" t="s">
        <v>3293</v>
      </c>
      <c r="M15" s="290" t="s">
        <v>3294</v>
      </c>
      <c r="N15" s="290" t="s">
        <v>3295</v>
      </c>
      <c r="O15" s="290" t="s">
        <v>3296</v>
      </c>
    </row>
    <row r="16">
      <c r="A16" s="290">
        <v>1.0</v>
      </c>
      <c r="B16" s="569" t="s">
        <v>3299</v>
      </c>
      <c r="C16" s="253">
        <v>4.0</v>
      </c>
      <c r="D16" s="253">
        <v>4.0</v>
      </c>
      <c r="E16" s="253">
        <v>4.0</v>
      </c>
      <c r="F16" s="253">
        <v>4.0</v>
      </c>
      <c r="G16" s="253">
        <v>4.0</v>
      </c>
      <c r="H16" s="253">
        <v>4.0</v>
      </c>
      <c r="I16" s="253">
        <v>4.0</v>
      </c>
      <c r="J16" s="253">
        <v>4.0</v>
      </c>
      <c r="K16" s="72"/>
      <c r="L16" s="72"/>
      <c r="M16" s="72"/>
      <c r="N16" s="72"/>
      <c r="O16" s="72"/>
    </row>
    <row r="17">
      <c r="A17" s="290"/>
      <c r="B17" s="569"/>
      <c r="C17" s="253"/>
      <c r="D17" s="253"/>
      <c r="E17" s="253"/>
      <c r="F17" s="253"/>
      <c r="G17" s="253"/>
      <c r="H17" s="253"/>
      <c r="I17" s="253"/>
      <c r="J17" s="253"/>
      <c r="K17" s="72"/>
      <c r="L17" s="72"/>
      <c r="M17" s="72"/>
      <c r="N17" s="72"/>
      <c r="O17" s="72"/>
    </row>
    <row r="18">
      <c r="C18" s="231"/>
      <c r="D18" s="231"/>
      <c r="E18" s="231"/>
      <c r="F18" s="231"/>
      <c r="G18" s="231"/>
      <c r="H18" s="231"/>
      <c r="I18" s="231"/>
      <c r="J18" s="231"/>
    </row>
    <row r="19">
      <c r="C19" s="231"/>
      <c r="D19" s="231"/>
      <c r="E19" s="231"/>
      <c r="F19" s="231"/>
      <c r="G19" s="231"/>
      <c r="H19" s="231"/>
      <c r="I19" s="231"/>
      <c r="J19" s="231"/>
    </row>
    <row r="20">
      <c r="C20" s="231"/>
      <c r="D20" s="231"/>
      <c r="E20" s="231"/>
      <c r="F20" s="231"/>
      <c r="G20" s="231"/>
      <c r="H20" s="231"/>
      <c r="I20" s="231"/>
      <c r="J20" s="231"/>
    </row>
    <row r="21">
      <c r="C21" s="231"/>
      <c r="D21" s="231"/>
      <c r="E21" s="231"/>
      <c r="F21" s="231"/>
      <c r="G21" s="231"/>
      <c r="H21" s="231"/>
      <c r="I21" s="231"/>
      <c r="J21" s="231"/>
    </row>
    <row r="22">
      <c r="C22" s="231"/>
      <c r="D22" s="231"/>
      <c r="E22" s="231"/>
      <c r="F22" s="231"/>
      <c r="G22" s="231"/>
      <c r="H22" s="231"/>
      <c r="I22" s="231"/>
      <c r="J22" s="231"/>
    </row>
    <row r="23">
      <c r="C23" s="231"/>
      <c r="D23" s="231"/>
      <c r="E23" s="231"/>
      <c r="F23" s="231"/>
      <c r="G23" s="231"/>
      <c r="H23" s="231"/>
      <c r="I23" s="231"/>
      <c r="J23" s="231"/>
    </row>
    <row r="24">
      <c r="C24" s="231"/>
      <c r="D24" s="231"/>
      <c r="E24" s="231"/>
      <c r="F24" s="231"/>
      <c r="G24" s="231"/>
      <c r="H24" s="231"/>
      <c r="I24" s="231"/>
      <c r="J24" s="231"/>
    </row>
    <row r="25">
      <c r="C25" s="231"/>
      <c r="D25" s="231"/>
      <c r="E25" s="231"/>
      <c r="F25" s="231"/>
      <c r="G25" s="231"/>
      <c r="H25" s="231"/>
      <c r="I25" s="231"/>
      <c r="J25" s="231"/>
    </row>
    <row r="26">
      <c r="C26" s="231"/>
      <c r="D26" s="231"/>
      <c r="E26" s="231"/>
      <c r="F26" s="231"/>
      <c r="G26" s="231"/>
      <c r="H26" s="231"/>
      <c r="I26" s="231"/>
      <c r="J26" s="231"/>
    </row>
    <row r="27">
      <c r="C27" s="231"/>
      <c r="D27" s="231"/>
      <c r="E27" s="231"/>
      <c r="F27" s="231"/>
      <c r="G27" s="231"/>
      <c r="H27" s="231"/>
      <c r="I27" s="231"/>
      <c r="J27" s="231"/>
    </row>
    <row r="28">
      <c r="C28" s="231"/>
      <c r="D28" s="231"/>
      <c r="E28" s="231"/>
      <c r="F28" s="231"/>
      <c r="G28" s="231"/>
      <c r="H28" s="231"/>
      <c r="I28" s="231"/>
      <c r="J28" s="231"/>
    </row>
    <row r="29">
      <c r="C29" s="231"/>
      <c r="D29" s="231"/>
      <c r="E29" s="231"/>
      <c r="F29" s="231"/>
      <c r="G29" s="231"/>
      <c r="H29" s="231"/>
      <c r="I29" s="231"/>
      <c r="J29" s="231"/>
    </row>
    <row r="30">
      <c r="C30" s="231"/>
      <c r="D30" s="231"/>
      <c r="E30" s="231"/>
      <c r="F30" s="231"/>
      <c r="G30" s="231"/>
      <c r="H30" s="231"/>
      <c r="I30" s="231"/>
      <c r="J30" s="231"/>
    </row>
    <row r="31">
      <c r="C31" s="231"/>
      <c r="D31" s="231"/>
      <c r="E31" s="231"/>
      <c r="F31" s="231"/>
      <c r="G31" s="231"/>
      <c r="H31" s="231"/>
      <c r="I31" s="231"/>
      <c r="J31" s="231"/>
    </row>
    <row r="32">
      <c r="C32" s="231"/>
      <c r="D32" s="231"/>
      <c r="E32" s="231"/>
      <c r="F32" s="231"/>
      <c r="G32" s="231"/>
      <c r="H32" s="231"/>
      <c r="I32" s="231"/>
      <c r="J32" s="231"/>
    </row>
    <row r="33">
      <c r="C33" s="231"/>
      <c r="D33" s="231"/>
      <c r="E33" s="231"/>
      <c r="F33" s="231"/>
      <c r="G33" s="231"/>
      <c r="H33" s="231"/>
      <c r="I33" s="231"/>
      <c r="J33" s="231"/>
    </row>
    <row r="34">
      <c r="C34" s="231"/>
      <c r="D34" s="231"/>
      <c r="E34" s="231"/>
      <c r="F34" s="231"/>
      <c r="G34" s="231"/>
      <c r="H34" s="231"/>
      <c r="I34" s="231"/>
      <c r="J34" s="231"/>
    </row>
    <row r="35">
      <c r="C35" s="231"/>
      <c r="D35" s="231"/>
      <c r="E35" s="231"/>
      <c r="F35" s="231"/>
      <c r="G35" s="231"/>
      <c r="H35" s="231"/>
      <c r="I35" s="231"/>
      <c r="J35" s="231"/>
    </row>
    <row r="36">
      <c r="C36" s="231"/>
      <c r="D36" s="231"/>
      <c r="E36" s="231"/>
      <c r="F36" s="231"/>
      <c r="G36" s="231"/>
      <c r="H36" s="231"/>
      <c r="I36" s="231"/>
      <c r="J36" s="231"/>
    </row>
    <row r="37">
      <c r="C37" s="231"/>
      <c r="D37" s="231"/>
      <c r="E37" s="231"/>
      <c r="F37" s="231"/>
      <c r="G37" s="231"/>
      <c r="H37" s="231"/>
      <c r="I37" s="231"/>
      <c r="J37" s="231"/>
    </row>
    <row r="38">
      <c r="C38" s="231"/>
      <c r="D38" s="231"/>
      <c r="E38" s="231"/>
      <c r="F38" s="231"/>
      <c r="G38" s="231"/>
      <c r="H38" s="231"/>
      <c r="I38" s="231"/>
      <c r="J38" s="231"/>
    </row>
    <row r="39">
      <c r="C39" s="231"/>
      <c r="D39" s="231"/>
      <c r="E39" s="231"/>
      <c r="F39" s="231"/>
      <c r="G39" s="231"/>
      <c r="H39" s="231"/>
      <c r="I39" s="231"/>
      <c r="J39" s="231"/>
    </row>
    <row r="40">
      <c r="C40" s="231"/>
      <c r="D40" s="231"/>
      <c r="E40" s="231"/>
      <c r="F40" s="231"/>
      <c r="G40" s="231"/>
      <c r="H40" s="231"/>
      <c r="I40" s="231"/>
      <c r="J40" s="231"/>
    </row>
    <row r="41">
      <c r="C41" s="231"/>
      <c r="D41" s="231"/>
      <c r="E41" s="231"/>
      <c r="F41" s="231"/>
      <c r="G41" s="231"/>
      <c r="H41" s="231"/>
      <c r="I41" s="231"/>
      <c r="J41" s="231"/>
    </row>
    <row r="42">
      <c r="C42" s="231"/>
      <c r="D42" s="231"/>
      <c r="E42" s="231"/>
      <c r="F42" s="231"/>
      <c r="G42" s="231"/>
      <c r="H42" s="231"/>
      <c r="I42" s="231"/>
      <c r="J42" s="231"/>
    </row>
    <row r="43">
      <c r="C43" s="231"/>
      <c r="D43" s="231"/>
      <c r="E43" s="231"/>
      <c r="F43" s="231"/>
      <c r="G43" s="231"/>
      <c r="H43" s="231"/>
      <c r="I43" s="231"/>
      <c r="J43" s="231"/>
    </row>
    <row r="44">
      <c r="C44" s="231"/>
      <c r="D44" s="231"/>
      <c r="E44" s="231"/>
      <c r="F44" s="231"/>
      <c r="G44" s="231"/>
      <c r="H44" s="231"/>
      <c r="I44" s="231"/>
      <c r="J44" s="231"/>
    </row>
    <row r="45">
      <c r="C45" s="231"/>
      <c r="D45" s="231"/>
      <c r="E45" s="231"/>
      <c r="F45" s="231"/>
      <c r="G45" s="231"/>
      <c r="H45" s="231"/>
      <c r="I45" s="231"/>
      <c r="J45" s="231"/>
    </row>
    <row r="46">
      <c r="C46" s="231"/>
      <c r="D46" s="231"/>
      <c r="E46" s="231"/>
      <c r="F46" s="231"/>
      <c r="G46" s="231"/>
      <c r="H46" s="231"/>
      <c r="I46" s="231"/>
      <c r="J46" s="231"/>
    </row>
    <row r="47">
      <c r="C47" s="231"/>
      <c r="D47" s="231"/>
      <c r="E47" s="231"/>
      <c r="F47" s="231"/>
      <c r="G47" s="231"/>
      <c r="H47" s="231"/>
      <c r="I47" s="231"/>
      <c r="J47" s="231"/>
    </row>
    <row r="48">
      <c r="C48" s="231"/>
      <c r="D48" s="231"/>
      <c r="E48" s="231"/>
      <c r="F48" s="231"/>
      <c r="G48" s="231"/>
      <c r="H48" s="231"/>
      <c r="I48" s="231"/>
      <c r="J48" s="231"/>
    </row>
    <row r="49">
      <c r="C49" s="231"/>
      <c r="D49" s="231"/>
      <c r="E49" s="231"/>
      <c r="F49" s="231"/>
      <c r="G49" s="231"/>
      <c r="H49" s="231"/>
      <c r="I49" s="231"/>
      <c r="J49" s="231"/>
    </row>
    <row r="50">
      <c r="C50" s="231"/>
      <c r="D50" s="231"/>
      <c r="E50" s="231"/>
      <c r="F50" s="231"/>
      <c r="G50" s="231"/>
      <c r="H50" s="231"/>
      <c r="I50" s="231"/>
      <c r="J50" s="231"/>
    </row>
    <row r="51">
      <c r="C51" s="231"/>
      <c r="D51" s="231"/>
      <c r="E51" s="231"/>
      <c r="F51" s="231"/>
      <c r="G51" s="231"/>
      <c r="H51" s="231"/>
      <c r="I51" s="231"/>
      <c r="J51" s="231"/>
    </row>
    <row r="52">
      <c r="C52" s="231"/>
      <c r="D52" s="231"/>
      <c r="E52" s="231"/>
      <c r="F52" s="231"/>
      <c r="G52" s="231"/>
      <c r="H52" s="231"/>
      <c r="I52" s="231"/>
      <c r="J52" s="231"/>
    </row>
    <row r="53">
      <c r="C53" s="231"/>
      <c r="D53" s="231"/>
      <c r="E53" s="231"/>
      <c r="F53" s="231"/>
      <c r="G53" s="231"/>
      <c r="H53" s="231"/>
      <c r="I53" s="231"/>
      <c r="J53" s="231"/>
    </row>
    <row r="54">
      <c r="C54" s="231"/>
      <c r="D54" s="231"/>
      <c r="E54" s="231"/>
      <c r="F54" s="231"/>
      <c r="G54" s="231"/>
      <c r="H54" s="231"/>
      <c r="I54" s="231"/>
      <c r="J54" s="231"/>
    </row>
    <row r="55">
      <c r="C55" s="231"/>
      <c r="D55" s="231"/>
      <c r="E55" s="231"/>
      <c r="F55" s="231"/>
      <c r="G55" s="231"/>
      <c r="H55" s="231"/>
      <c r="I55" s="231"/>
      <c r="J55" s="231"/>
    </row>
    <row r="56">
      <c r="C56" s="231"/>
      <c r="D56" s="231"/>
      <c r="E56" s="231"/>
      <c r="F56" s="231"/>
      <c r="G56" s="231"/>
      <c r="H56" s="231"/>
      <c r="I56" s="231"/>
      <c r="J56" s="231"/>
    </row>
    <row r="57">
      <c r="C57" s="231"/>
      <c r="D57" s="231"/>
      <c r="E57" s="231"/>
      <c r="F57" s="231"/>
      <c r="G57" s="231"/>
      <c r="H57" s="231"/>
      <c r="I57" s="231"/>
      <c r="J57" s="231"/>
    </row>
    <row r="58">
      <c r="C58" s="231"/>
      <c r="D58" s="231"/>
      <c r="E58" s="231"/>
      <c r="F58" s="231"/>
      <c r="G58" s="231"/>
      <c r="H58" s="231"/>
      <c r="I58" s="231"/>
      <c r="J58" s="231"/>
    </row>
    <row r="59">
      <c r="C59" s="231"/>
      <c r="D59" s="231"/>
      <c r="E59" s="231"/>
      <c r="F59" s="231"/>
      <c r="G59" s="231"/>
      <c r="H59" s="231"/>
      <c r="I59" s="231"/>
      <c r="J59" s="231"/>
    </row>
    <row r="60">
      <c r="C60" s="231"/>
      <c r="D60" s="231"/>
      <c r="E60" s="231"/>
      <c r="F60" s="231"/>
      <c r="G60" s="231"/>
      <c r="H60" s="231"/>
      <c r="I60" s="231"/>
      <c r="J60" s="231"/>
    </row>
    <row r="61">
      <c r="C61" s="231"/>
      <c r="D61" s="231"/>
      <c r="E61" s="231"/>
      <c r="F61" s="231"/>
      <c r="G61" s="231"/>
      <c r="H61" s="231"/>
      <c r="I61" s="231"/>
      <c r="J61" s="231"/>
    </row>
    <row r="62">
      <c r="C62" s="231"/>
      <c r="D62" s="231"/>
      <c r="E62" s="231"/>
      <c r="F62" s="231"/>
      <c r="G62" s="231"/>
      <c r="H62" s="231"/>
      <c r="I62" s="231"/>
      <c r="J62" s="231"/>
    </row>
    <row r="63">
      <c r="C63" s="231"/>
      <c r="D63" s="231"/>
      <c r="E63" s="231"/>
      <c r="F63" s="231"/>
      <c r="G63" s="231"/>
      <c r="H63" s="231"/>
      <c r="I63" s="231"/>
      <c r="J63" s="231"/>
    </row>
    <row r="64">
      <c r="C64" s="231"/>
      <c r="D64" s="231"/>
      <c r="E64" s="231"/>
      <c r="F64" s="231"/>
      <c r="G64" s="231"/>
      <c r="H64" s="231"/>
      <c r="I64" s="231"/>
      <c r="J64" s="231"/>
    </row>
    <row r="65">
      <c r="C65" s="231"/>
      <c r="D65" s="231"/>
      <c r="E65" s="231"/>
      <c r="F65" s="231"/>
      <c r="G65" s="231"/>
      <c r="H65" s="231"/>
      <c r="I65" s="231"/>
      <c r="J65" s="231"/>
    </row>
    <row r="66">
      <c r="C66" s="231"/>
      <c r="D66" s="231"/>
      <c r="E66" s="231"/>
      <c r="F66" s="231"/>
      <c r="G66" s="231"/>
      <c r="H66" s="231"/>
      <c r="I66" s="231"/>
      <c r="J66" s="231"/>
    </row>
    <row r="67">
      <c r="C67" s="231"/>
      <c r="D67" s="231"/>
      <c r="E67" s="231"/>
      <c r="F67" s="231"/>
      <c r="G67" s="231"/>
      <c r="H67" s="231"/>
      <c r="I67" s="231"/>
      <c r="J67" s="231"/>
    </row>
    <row r="68">
      <c r="C68" s="231"/>
      <c r="D68" s="231"/>
      <c r="E68" s="231"/>
      <c r="F68" s="231"/>
      <c r="G68" s="231"/>
      <c r="H68" s="231"/>
      <c r="I68" s="231"/>
      <c r="J68" s="231"/>
    </row>
    <row r="69">
      <c r="C69" s="231"/>
      <c r="D69" s="231"/>
      <c r="E69" s="231"/>
      <c r="F69" s="231"/>
      <c r="G69" s="231"/>
      <c r="H69" s="231"/>
      <c r="I69" s="231"/>
      <c r="J69" s="231"/>
    </row>
    <row r="70">
      <c r="C70" s="231"/>
      <c r="D70" s="231"/>
      <c r="E70" s="231"/>
      <c r="F70" s="231"/>
      <c r="G70" s="231"/>
      <c r="H70" s="231"/>
      <c r="I70" s="231"/>
      <c r="J70" s="231"/>
    </row>
    <row r="71">
      <c r="C71" s="231"/>
      <c r="D71" s="231"/>
      <c r="E71" s="231"/>
      <c r="F71" s="231"/>
      <c r="G71" s="231"/>
      <c r="H71" s="231"/>
      <c r="I71" s="231"/>
      <c r="J71" s="231"/>
    </row>
    <row r="72">
      <c r="C72" s="231"/>
      <c r="D72" s="231"/>
      <c r="E72" s="231"/>
      <c r="F72" s="231"/>
      <c r="G72" s="231"/>
      <c r="H72" s="231"/>
      <c r="I72" s="231"/>
      <c r="J72" s="231"/>
    </row>
    <row r="73">
      <c r="C73" s="231"/>
      <c r="D73" s="231"/>
      <c r="E73" s="231"/>
      <c r="F73" s="231"/>
      <c r="G73" s="231"/>
      <c r="H73" s="231"/>
      <c r="I73" s="231"/>
      <c r="J73" s="231"/>
    </row>
    <row r="74">
      <c r="C74" s="231"/>
      <c r="D74" s="231"/>
      <c r="E74" s="231"/>
      <c r="F74" s="231"/>
      <c r="G74" s="231"/>
      <c r="H74" s="231"/>
      <c r="I74" s="231"/>
      <c r="J74" s="231"/>
    </row>
    <row r="75">
      <c r="C75" s="231"/>
      <c r="D75" s="231"/>
      <c r="E75" s="231"/>
      <c r="F75" s="231"/>
      <c r="G75" s="231"/>
      <c r="H75" s="231"/>
      <c r="I75" s="231"/>
      <c r="J75" s="231"/>
    </row>
    <row r="76">
      <c r="C76" s="231"/>
      <c r="D76" s="231"/>
      <c r="E76" s="231"/>
      <c r="F76" s="231"/>
      <c r="G76" s="231"/>
      <c r="H76" s="231"/>
      <c r="I76" s="231"/>
      <c r="J76" s="231"/>
    </row>
    <row r="77">
      <c r="C77" s="231"/>
      <c r="D77" s="231"/>
      <c r="E77" s="231"/>
      <c r="F77" s="231"/>
      <c r="G77" s="231"/>
      <c r="H77" s="231"/>
      <c r="I77" s="231"/>
      <c r="J77" s="231"/>
    </row>
    <row r="78">
      <c r="C78" s="231"/>
      <c r="D78" s="231"/>
      <c r="E78" s="231"/>
      <c r="F78" s="231"/>
      <c r="G78" s="231"/>
      <c r="H78" s="231"/>
      <c r="I78" s="231"/>
      <c r="J78" s="231"/>
    </row>
    <row r="79">
      <c r="C79" s="231"/>
      <c r="D79" s="231"/>
      <c r="E79" s="231"/>
      <c r="F79" s="231"/>
      <c r="G79" s="231"/>
      <c r="H79" s="231"/>
      <c r="I79" s="231"/>
      <c r="J79" s="231"/>
    </row>
    <row r="80">
      <c r="C80" s="231"/>
      <c r="D80" s="231"/>
      <c r="E80" s="231"/>
      <c r="F80" s="231"/>
      <c r="G80" s="231"/>
      <c r="H80" s="231"/>
      <c r="I80" s="231"/>
      <c r="J80" s="231"/>
    </row>
    <row r="81">
      <c r="C81" s="231"/>
      <c r="D81" s="231"/>
      <c r="E81" s="231"/>
      <c r="F81" s="231"/>
      <c r="G81" s="231"/>
      <c r="H81" s="231"/>
      <c r="I81" s="231"/>
      <c r="J81" s="231"/>
    </row>
    <row r="82">
      <c r="C82" s="231"/>
      <c r="D82" s="231"/>
      <c r="E82" s="231"/>
      <c r="F82" s="231"/>
      <c r="G82" s="231"/>
      <c r="H82" s="231"/>
      <c r="I82" s="231"/>
      <c r="J82" s="231"/>
    </row>
    <row r="83">
      <c r="C83" s="231"/>
      <c r="D83" s="231"/>
      <c r="E83" s="231"/>
      <c r="F83" s="231"/>
      <c r="G83" s="231"/>
      <c r="H83" s="231"/>
      <c r="I83" s="231"/>
      <c r="J83" s="231"/>
    </row>
    <row r="84">
      <c r="C84" s="231"/>
      <c r="D84" s="231"/>
      <c r="E84" s="231"/>
      <c r="F84" s="231"/>
      <c r="G84" s="231"/>
      <c r="H84" s="231"/>
      <c r="I84" s="231"/>
      <c r="J84" s="231"/>
    </row>
    <row r="85">
      <c r="C85" s="231"/>
      <c r="D85" s="231"/>
      <c r="E85" s="231"/>
      <c r="F85" s="231"/>
      <c r="G85" s="231"/>
      <c r="H85" s="231"/>
      <c r="I85" s="231"/>
      <c r="J85" s="231"/>
    </row>
    <row r="86">
      <c r="C86" s="231"/>
      <c r="D86" s="231"/>
      <c r="E86" s="231"/>
      <c r="F86" s="231"/>
      <c r="G86" s="231"/>
      <c r="H86" s="231"/>
      <c r="I86" s="231"/>
      <c r="J86" s="231"/>
    </row>
    <row r="87">
      <c r="C87" s="231"/>
      <c r="D87" s="231"/>
      <c r="E87" s="231"/>
      <c r="F87" s="231"/>
      <c r="G87" s="231"/>
      <c r="H87" s="231"/>
      <c r="I87" s="231"/>
      <c r="J87" s="231"/>
    </row>
    <row r="88">
      <c r="C88" s="231"/>
      <c r="D88" s="231"/>
      <c r="E88" s="231"/>
      <c r="F88" s="231"/>
      <c r="G88" s="231"/>
      <c r="H88" s="231"/>
      <c r="I88" s="231"/>
      <c r="J88" s="231"/>
    </row>
    <row r="89">
      <c r="C89" s="231"/>
      <c r="D89" s="231"/>
      <c r="E89" s="231"/>
      <c r="F89" s="231"/>
      <c r="G89" s="231"/>
      <c r="H89" s="231"/>
      <c r="I89" s="231"/>
      <c r="J89" s="231"/>
    </row>
    <row r="90">
      <c r="C90" s="231"/>
      <c r="D90" s="231"/>
      <c r="E90" s="231"/>
      <c r="F90" s="231"/>
      <c r="G90" s="231"/>
      <c r="H90" s="231"/>
      <c r="I90" s="231"/>
      <c r="J90" s="231"/>
    </row>
    <row r="91">
      <c r="C91" s="231"/>
      <c r="D91" s="231"/>
      <c r="E91" s="231"/>
      <c r="F91" s="231"/>
      <c r="G91" s="231"/>
      <c r="H91" s="231"/>
      <c r="I91" s="231"/>
      <c r="J91" s="231"/>
    </row>
    <row r="92">
      <c r="C92" s="231"/>
      <c r="D92" s="231"/>
      <c r="E92" s="231"/>
      <c r="F92" s="231"/>
      <c r="G92" s="231"/>
      <c r="H92" s="231"/>
      <c r="I92" s="231"/>
      <c r="J92" s="231"/>
    </row>
    <row r="93">
      <c r="C93" s="231"/>
      <c r="D93" s="231"/>
      <c r="E93" s="231"/>
      <c r="F93" s="231"/>
      <c r="G93" s="231"/>
      <c r="H93" s="231"/>
      <c r="I93" s="231"/>
      <c r="J93" s="231"/>
    </row>
    <row r="94">
      <c r="C94" s="231"/>
      <c r="D94" s="231"/>
      <c r="E94" s="231"/>
      <c r="F94" s="231"/>
      <c r="G94" s="231"/>
      <c r="H94" s="231"/>
      <c r="I94" s="231"/>
      <c r="J94" s="231"/>
    </row>
    <row r="95">
      <c r="C95" s="231"/>
      <c r="D95" s="231"/>
      <c r="E95" s="231"/>
      <c r="F95" s="231"/>
      <c r="G95" s="231"/>
      <c r="H95" s="231"/>
      <c r="I95" s="231"/>
      <c r="J95" s="231"/>
    </row>
    <row r="96">
      <c r="C96" s="231"/>
      <c r="D96" s="231"/>
      <c r="E96" s="231"/>
      <c r="F96" s="231"/>
      <c r="G96" s="231"/>
      <c r="H96" s="231"/>
      <c r="I96" s="231"/>
      <c r="J96" s="231"/>
    </row>
    <row r="97">
      <c r="C97" s="231"/>
      <c r="D97" s="231"/>
      <c r="E97" s="231"/>
      <c r="F97" s="231"/>
      <c r="G97" s="231"/>
      <c r="H97" s="231"/>
      <c r="I97" s="231"/>
      <c r="J97" s="231"/>
    </row>
    <row r="98">
      <c r="C98" s="231"/>
      <c r="D98" s="231"/>
      <c r="E98" s="231"/>
      <c r="F98" s="231"/>
      <c r="G98" s="231"/>
      <c r="H98" s="231"/>
      <c r="I98" s="231"/>
      <c r="J98" s="231"/>
    </row>
    <row r="99">
      <c r="C99" s="231"/>
      <c r="D99" s="231"/>
      <c r="E99" s="231"/>
      <c r="F99" s="231"/>
      <c r="G99" s="231"/>
      <c r="H99" s="231"/>
      <c r="I99" s="231"/>
      <c r="J99" s="231"/>
    </row>
    <row r="100">
      <c r="C100" s="231"/>
      <c r="D100" s="231"/>
      <c r="E100" s="231"/>
      <c r="F100" s="231"/>
      <c r="G100" s="231"/>
      <c r="H100" s="231"/>
      <c r="I100" s="231"/>
      <c r="J100" s="231"/>
    </row>
    <row r="101">
      <c r="C101" s="231"/>
      <c r="D101" s="231"/>
      <c r="E101" s="231"/>
      <c r="F101" s="231"/>
      <c r="G101" s="231"/>
      <c r="H101" s="231"/>
      <c r="I101" s="231"/>
      <c r="J101" s="231"/>
    </row>
    <row r="102">
      <c r="C102" s="231"/>
      <c r="D102" s="231"/>
      <c r="E102" s="231"/>
      <c r="F102" s="231"/>
      <c r="G102" s="231"/>
      <c r="H102" s="231"/>
      <c r="I102" s="231"/>
      <c r="J102" s="231"/>
    </row>
    <row r="103">
      <c r="C103" s="231"/>
      <c r="D103" s="231"/>
      <c r="E103" s="231"/>
      <c r="F103" s="231"/>
      <c r="G103" s="231"/>
      <c r="H103" s="231"/>
      <c r="I103" s="231"/>
      <c r="J103" s="231"/>
    </row>
    <row r="104">
      <c r="C104" s="231"/>
      <c r="D104" s="231"/>
      <c r="E104" s="231"/>
      <c r="F104" s="231"/>
      <c r="G104" s="231"/>
      <c r="H104" s="231"/>
      <c r="I104" s="231"/>
      <c r="J104" s="231"/>
    </row>
    <row r="105">
      <c r="C105" s="231"/>
      <c r="D105" s="231"/>
      <c r="E105" s="231"/>
      <c r="F105" s="231"/>
      <c r="G105" s="231"/>
      <c r="H105" s="231"/>
      <c r="I105" s="231"/>
      <c r="J105" s="231"/>
    </row>
    <row r="106">
      <c r="C106" s="231"/>
      <c r="D106" s="231"/>
      <c r="E106" s="231"/>
      <c r="F106" s="231"/>
      <c r="G106" s="231"/>
      <c r="H106" s="231"/>
      <c r="I106" s="231"/>
      <c r="J106" s="231"/>
    </row>
    <row r="107">
      <c r="C107" s="231"/>
      <c r="D107" s="231"/>
      <c r="E107" s="231"/>
      <c r="F107" s="231"/>
      <c r="G107" s="231"/>
      <c r="H107" s="231"/>
      <c r="I107" s="231"/>
      <c r="J107" s="231"/>
    </row>
    <row r="108">
      <c r="C108" s="231"/>
      <c r="D108" s="231"/>
      <c r="E108" s="231"/>
      <c r="F108" s="231"/>
      <c r="G108" s="231"/>
      <c r="H108" s="231"/>
      <c r="I108" s="231"/>
      <c r="J108" s="231"/>
    </row>
    <row r="109">
      <c r="C109" s="231"/>
      <c r="D109" s="231"/>
      <c r="E109" s="231"/>
      <c r="F109" s="231"/>
      <c r="G109" s="231"/>
      <c r="H109" s="231"/>
      <c r="I109" s="231"/>
      <c r="J109" s="231"/>
    </row>
    <row r="110">
      <c r="C110" s="231"/>
      <c r="D110" s="231"/>
      <c r="E110" s="231"/>
      <c r="F110" s="231"/>
      <c r="G110" s="231"/>
      <c r="H110" s="231"/>
      <c r="I110" s="231"/>
      <c r="J110" s="231"/>
    </row>
    <row r="111">
      <c r="C111" s="231"/>
      <c r="D111" s="231"/>
      <c r="E111" s="231"/>
      <c r="F111" s="231"/>
      <c r="G111" s="231"/>
      <c r="H111" s="231"/>
      <c r="I111" s="231"/>
      <c r="J111" s="231"/>
    </row>
    <row r="112">
      <c r="C112" s="231"/>
      <c r="D112" s="231"/>
      <c r="E112" s="231"/>
      <c r="F112" s="231"/>
      <c r="G112" s="231"/>
      <c r="H112" s="231"/>
      <c r="I112" s="231"/>
      <c r="J112" s="231"/>
    </row>
    <row r="113">
      <c r="C113" s="231"/>
      <c r="D113" s="231"/>
      <c r="E113" s="231"/>
      <c r="F113" s="231"/>
      <c r="G113" s="231"/>
      <c r="H113" s="231"/>
      <c r="I113" s="231"/>
      <c r="J113" s="231"/>
    </row>
    <row r="114">
      <c r="C114" s="231"/>
      <c r="D114" s="231"/>
      <c r="E114" s="231"/>
      <c r="F114" s="231"/>
      <c r="G114" s="231"/>
      <c r="H114" s="231"/>
      <c r="I114" s="231"/>
      <c r="J114" s="231"/>
    </row>
    <row r="115">
      <c r="C115" s="231"/>
      <c r="D115" s="231"/>
      <c r="E115" s="231"/>
      <c r="F115" s="231"/>
      <c r="G115" s="231"/>
      <c r="H115" s="231"/>
      <c r="I115" s="231"/>
      <c r="J115" s="231"/>
    </row>
    <row r="116">
      <c r="C116" s="231"/>
      <c r="D116" s="231"/>
      <c r="E116" s="231"/>
      <c r="F116" s="231"/>
      <c r="G116" s="231"/>
      <c r="H116" s="231"/>
      <c r="I116" s="231"/>
      <c r="J116" s="231"/>
    </row>
    <row r="117">
      <c r="C117" s="231"/>
      <c r="D117" s="231"/>
      <c r="E117" s="231"/>
      <c r="F117" s="231"/>
      <c r="G117" s="231"/>
      <c r="H117" s="231"/>
      <c r="I117" s="231"/>
      <c r="J117" s="231"/>
    </row>
    <row r="118">
      <c r="C118" s="231"/>
      <c r="D118" s="231"/>
      <c r="E118" s="231"/>
      <c r="F118" s="231"/>
      <c r="G118" s="231"/>
      <c r="H118" s="231"/>
      <c r="I118" s="231"/>
      <c r="J118" s="231"/>
    </row>
    <row r="119">
      <c r="C119" s="231"/>
      <c r="D119" s="231"/>
      <c r="E119" s="231"/>
      <c r="F119" s="231"/>
      <c r="G119" s="231"/>
      <c r="H119" s="231"/>
      <c r="I119" s="231"/>
      <c r="J119" s="231"/>
    </row>
    <row r="120">
      <c r="C120" s="231"/>
      <c r="D120" s="231"/>
      <c r="E120" s="231"/>
      <c r="F120" s="231"/>
      <c r="G120" s="231"/>
      <c r="H120" s="231"/>
      <c r="I120" s="231"/>
      <c r="J120" s="231"/>
    </row>
    <row r="121">
      <c r="C121" s="231"/>
      <c r="D121" s="231"/>
      <c r="E121" s="231"/>
      <c r="F121" s="231"/>
      <c r="G121" s="231"/>
      <c r="H121" s="231"/>
      <c r="I121" s="231"/>
      <c r="J121" s="231"/>
    </row>
    <row r="122">
      <c r="C122" s="231"/>
      <c r="D122" s="231"/>
      <c r="E122" s="231"/>
      <c r="F122" s="231"/>
      <c r="G122" s="231"/>
      <c r="H122" s="231"/>
      <c r="I122" s="231"/>
      <c r="J122" s="231"/>
    </row>
    <row r="123">
      <c r="C123" s="231"/>
      <c r="D123" s="231"/>
      <c r="E123" s="231"/>
      <c r="F123" s="231"/>
      <c r="G123" s="231"/>
      <c r="H123" s="231"/>
      <c r="I123" s="231"/>
      <c r="J123" s="231"/>
    </row>
    <row r="124">
      <c r="C124" s="231"/>
      <c r="D124" s="231"/>
      <c r="E124" s="231"/>
      <c r="F124" s="231"/>
      <c r="G124" s="231"/>
      <c r="H124" s="231"/>
      <c r="I124" s="231"/>
      <c r="J124" s="231"/>
    </row>
    <row r="125">
      <c r="C125" s="231"/>
      <c r="D125" s="231"/>
      <c r="E125" s="231"/>
      <c r="F125" s="231"/>
      <c r="G125" s="231"/>
      <c r="H125" s="231"/>
      <c r="I125" s="231"/>
      <c r="J125" s="231"/>
    </row>
    <row r="126">
      <c r="C126" s="231"/>
      <c r="D126" s="231"/>
      <c r="E126" s="231"/>
      <c r="F126" s="231"/>
      <c r="G126" s="231"/>
      <c r="H126" s="231"/>
      <c r="I126" s="231"/>
      <c r="J126" s="231"/>
    </row>
    <row r="127">
      <c r="C127" s="231"/>
      <c r="D127" s="231"/>
      <c r="E127" s="231"/>
      <c r="F127" s="231"/>
      <c r="G127" s="231"/>
      <c r="H127" s="231"/>
      <c r="I127" s="231"/>
      <c r="J127" s="231"/>
    </row>
    <row r="128">
      <c r="C128" s="231"/>
      <c r="D128" s="231"/>
      <c r="E128" s="231"/>
      <c r="F128" s="231"/>
      <c r="G128" s="231"/>
      <c r="H128" s="231"/>
      <c r="I128" s="231"/>
      <c r="J128" s="231"/>
    </row>
    <row r="129">
      <c r="C129" s="231"/>
      <c r="D129" s="231"/>
      <c r="E129" s="231"/>
      <c r="F129" s="231"/>
      <c r="G129" s="231"/>
      <c r="H129" s="231"/>
      <c r="I129" s="231"/>
      <c r="J129" s="231"/>
    </row>
    <row r="130">
      <c r="C130" s="231"/>
      <c r="D130" s="231"/>
      <c r="E130" s="231"/>
      <c r="F130" s="231"/>
      <c r="G130" s="231"/>
      <c r="H130" s="231"/>
      <c r="I130" s="231"/>
      <c r="J130" s="231"/>
    </row>
    <row r="131">
      <c r="C131" s="231"/>
      <c r="D131" s="231"/>
      <c r="E131" s="231"/>
      <c r="F131" s="231"/>
      <c r="G131" s="231"/>
      <c r="H131" s="231"/>
      <c r="I131" s="231"/>
      <c r="J131" s="231"/>
    </row>
    <row r="132">
      <c r="C132" s="231"/>
      <c r="D132" s="231"/>
      <c r="E132" s="231"/>
      <c r="F132" s="231"/>
      <c r="G132" s="231"/>
      <c r="H132" s="231"/>
      <c r="I132" s="231"/>
      <c r="J132" s="231"/>
    </row>
    <row r="133">
      <c r="C133" s="231"/>
      <c r="D133" s="231"/>
      <c r="E133" s="231"/>
      <c r="F133" s="231"/>
      <c r="G133" s="231"/>
      <c r="H133" s="231"/>
      <c r="I133" s="231"/>
      <c r="J133" s="231"/>
    </row>
    <row r="134">
      <c r="C134" s="231"/>
      <c r="D134" s="231"/>
      <c r="E134" s="231"/>
      <c r="F134" s="231"/>
      <c r="G134" s="231"/>
      <c r="H134" s="231"/>
      <c r="I134" s="231"/>
      <c r="J134" s="231"/>
    </row>
    <row r="135">
      <c r="C135" s="231"/>
      <c r="D135" s="231"/>
      <c r="E135" s="231"/>
      <c r="F135" s="231"/>
      <c r="G135" s="231"/>
      <c r="H135" s="231"/>
      <c r="I135" s="231"/>
      <c r="J135" s="231"/>
    </row>
    <row r="136">
      <c r="C136" s="231"/>
      <c r="D136" s="231"/>
      <c r="E136" s="231"/>
      <c r="F136" s="231"/>
      <c r="G136" s="231"/>
      <c r="H136" s="231"/>
      <c r="I136" s="231"/>
      <c r="J136" s="231"/>
    </row>
    <row r="137">
      <c r="C137" s="231"/>
      <c r="D137" s="231"/>
      <c r="E137" s="231"/>
      <c r="F137" s="231"/>
      <c r="G137" s="231"/>
      <c r="H137" s="231"/>
      <c r="I137" s="231"/>
      <c r="J137" s="231"/>
    </row>
    <row r="138">
      <c r="C138" s="231"/>
      <c r="D138" s="231"/>
      <c r="E138" s="231"/>
      <c r="F138" s="231"/>
      <c r="G138" s="231"/>
      <c r="H138" s="231"/>
      <c r="I138" s="231"/>
      <c r="J138" s="231"/>
    </row>
    <row r="139">
      <c r="C139" s="231"/>
      <c r="D139" s="231"/>
      <c r="E139" s="231"/>
      <c r="F139" s="231"/>
      <c r="G139" s="231"/>
      <c r="H139" s="231"/>
      <c r="I139" s="231"/>
      <c r="J139" s="231"/>
    </row>
    <row r="140">
      <c r="C140" s="231"/>
      <c r="D140" s="231"/>
      <c r="E140" s="231"/>
      <c r="F140" s="231"/>
      <c r="G140" s="231"/>
      <c r="H140" s="231"/>
      <c r="I140" s="231"/>
      <c r="J140" s="231"/>
    </row>
    <row r="141">
      <c r="C141" s="231"/>
      <c r="D141" s="231"/>
      <c r="E141" s="231"/>
      <c r="F141" s="231"/>
      <c r="G141" s="231"/>
      <c r="H141" s="231"/>
      <c r="I141" s="231"/>
      <c r="J141" s="231"/>
    </row>
    <row r="142">
      <c r="C142" s="231"/>
      <c r="D142" s="231"/>
      <c r="E142" s="231"/>
      <c r="F142" s="231"/>
      <c r="G142" s="231"/>
      <c r="H142" s="231"/>
      <c r="I142" s="231"/>
      <c r="J142" s="231"/>
    </row>
    <row r="143">
      <c r="C143" s="231"/>
      <c r="D143" s="231"/>
      <c r="E143" s="231"/>
      <c r="F143" s="231"/>
      <c r="G143" s="231"/>
      <c r="H143" s="231"/>
      <c r="I143" s="231"/>
      <c r="J143" s="231"/>
    </row>
    <row r="144">
      <c r="C144" s="231"/>
      <c r="D144" s="231"/>
      <c r="E144" s="231"/>
      <c r="F144" s="231"/>
      <c r="G144" s="231"/>
      <c r="H144" s="231"/>
      <c r="I144" s="231"/>
      <c r="J144" s="231"/>
    </row>
    <row r="145">
      <c r="C145" s="231"/>
      <c r="D145" s="231"/>
      <c r="E145" s="231"/>
      <c r="F145" s="231"/>
      <c r="G145" s="231"/>
      <c r="H145" s="231"/>
      <c r="I145" s="231"/>
      <c r="J145" s="231"/>
    </row>
    <row r="146">
      <c r="C146" s="231"/>
      <c r="D146" s="231"/>
      <c r="E146" s="231"/>
      <c r="F146" s="231"/>
      <c r="G146" s="231"/>
      <c r="H146" s="231"/>
      <c r="I146" s="231"/>
      <c r="J146" s="231"/>
    </row>
    <row r="147">
      <c r="C147" s="231"/>
      <c r="D147" s="231"/>
      <c r="E147" s="231"/>
      <c r="F147" s="231"/>
      <c r="G147" s="231"/>
      <c r="H147" s="231"/>
      <c r="I147" s="231"/>
      <c r="J147" s="231"/>
    </row>
    <row r="148">
      <c r="C148" s="231"/>
      <c r="D148" s="231"/>
      <c r="E148" s="231"/>
      <c r="F148" s="231"/>
      <c r="G148" s="231"/>
      <c r="H148" s="231"/>
      <c r="I148" s="231"/>
      <c r="J148" s="231"/>
    </row>
    <row r="149">
      <c r="C149" s="231"/>
      <c r="D149" s="231"/>
      <c r="E149" s="231"/>
      <c r="F149" s="231"/>
      <c r="G149" s="231"/>
      <c r="H149" s="231"/>
      <c r="I149" s="231"/>
      <c r="J149" s="231"/>
    </row>
    <row r="150">
      <c r="C150" s="231"/>
      <c r="D150" s="231"/>
      <c r="E150" s="231"/>
      <c r="F150" s="231"/>
      <c r="G150" s="231"/>
      <c r="H150" s="231"/>
      <c r="I150" s="231"/>
      <c r="J150" s="231"/>
    </row>
    <row r="151">
      <c r="C151" s="231"/>
      <c r="D151" s="231"/>
      <c r="E151" s="231"/>
      <c r="F151" s="231"/>
      <c r="G151" s="231"/>
      <c r="H151" s="231"/>
      <c r="I151" s="231"/>
      <c r="J151" s="231"/>
    </row>
    <row r="152">
      <c r="C152" s="231"/>
      <c r="D152" s="231"/>
      <c r="E152" s="231"/>
      <c r="F152" s="231"/>
      <c r="G152" s="231"/>
      <c r="H152" s="231"/>
      <c r="I152" s="231"/>
      <c r="J152" s="231"/>
    </row>
    <row r="153">
      <c r="C153" s="231"/>
      <c r="D153" s="231"/>
      <c r="E153" s="231"/>
      <c r="F153" s="231"/>
      <c r="G153" s="231"/>
      <c r="H153" s="231"/>
      <c r="I153" s="231"/>
      <c r="J153" s="231"/>
    </row>
    <row r="154">
      <c r="C154" s="231"/>
      <c r="D154" s="231"/>
      <c r="E154" s="231"/>
      <c r="F154" s="231"/>
      <c r="G154" s="231"/>
      <c r="H154" s="231"/>
      <c r="I154" s="231"/>
      <c r="J154" s="231"/>
    </row>
    <row r="155">
      <c r="C155" s="231"/>
      <c r="D155" s="231"/>
      <c r="E155" s="231"/>
      <c r="F155" s="231"/>
      <c r="G155" s="231"/>
      <c r="H155" s="231"/>
      <c r="I155" s="231"/>
      <c r="J155" s="231"/>
    </row>
    <row r="156">
      <c r="C156" s="231"/>
      <c r="D156" s="231"/>
      <c r="E156" s="231"/>
      <c r="F156" s="231"/>
      <c r="G156" s="231"/>
      <c r="H156" s="231"/>
      <c r="I156" s="231"/>
      <c r="J156" s="231"/>
    </row>
    <row r="157">
      <c r="C157" s="231"/>
      <c r="D157" s="231"/>
      <c r="E157" s="231"/>
      <c r="F157" s="231"/>
      <c r="G157" s="231"/>
      <c r="H157" s="231"/>
      <c r="I157" s="231"/>
      <c r="J157" s="231"/>
    </row>
    <row r="158">
      <c r="C158" s="231"/>
      <c r="D158" s="231"/>
      <c r="E158" s="231"/>
      <c r="F158" s="231"/>
      <c r="G158" s="231"/>
      <c r="H158" s="231"/>
      <c r="I158" s="231"/>
      <c r="J158" s="231"/>
    </row>
    <row r="159">
      <c r="C159" s="231"/>
      <c r="D159" s="231"/>
      <c r="E159" s="231"/>
      <c r="F159" s="231"/>
      <c r="G159" s="231"/>
      <c r="H159" s="231"/>
      <c r="I159" s="231"/>
      <c r="J159" s="231"/>
    </row>
    <row r="160">
      <c r="C160" s="231"/>
      <c r="D160" s="231"/>
      <c r="E160" s="231"/>
      <c r="F160" s="231"/>
      <c r="G160" s="231"/>
      <c r="H160" s="231"/>
      <c r="I160" s="231"/>
      <c r="J160" s="231"/>
    </row>
    <row r="161">
      <c r="C161" s="231"/>
      <c r="D161" s="231"/>
      <c r="E161" s="231"/>
      <c r="F161" s="231"/>
      <c r="G161" s="231"/>
      <c r="H161" s="231"/>
      <c r="I161" s="231"/>
      <c r="J161" s="231"/>
    </row>
    <row r="162">
      <c r="C162" s="231"/>
      <c r="D162" s="231"/>
      <c r="E162" s="231"/>
      <c r="F162" s="231"/>
      <c r="G162" s="231"/>
      <c r="H162" s="231"/>
      <c r="I162" s="231"/>
      <c r="J162" s="231"/>
    </row>
    <row r="163">
      <c r="C163" s="231"/>
      <c r="D163" s="231"/>
      <c r="E163" s="231"/>
      <c r="F163" s="231"/>
      <c r="G163" s="231"/>
      <c r="H163" s="231"/>
      <c r="I163" s="231"/>
      <c r="J163" s="231"/>
    </row>
    <row r="164">
      <c r="C164" s="231"/>
      <c r="D164" s="231"/>
      <c r="E164" s="231"/>
      <c r="F164" s="231"/>
      <c r="G164" s="231"/>
      <c r="H164" s="231"/>
      <c r="I164" s="231"/>
      <c r="J164" s="231"/>
    </row>
    <row r="165">
      <c r="C165" s="231"/>
      <c r="D165" s="231"/>
      <c r="E165" s="231"/>
      <c r="F165" s="231"/>
      <c r="G165" s="231"/>
      <c r="H165" s="231"/>
      <c r="I165" s="231"/>
      <c r="J165" s="231"/>
    </row>
    <row r="166">
      <c r="C166" s="231"/>
      <c r="D166" s="231"/>
      <c r="E166" s="231"/>
      <c r="F166" s="231"/>
      <c r="G166" s="231"/>
      <c r="H166" s="231"/>
      <c r="I166" s="231"/>
      <c r="J166" s="231"/>
    </row>
    <row r="167">
      <c r="C167" s="231"/>
      <c r="D167" s="231"/>
      <c r="E167" s="231"/>
      <c r="F167" s="231"/>
      <c r="G167" s="231"/>
      <c r="H167" s="231"/>
      <c r="I167" s="231"/>
      <c r="J167" s="231"/>
    </row>
    <row r="168">
      <c r="C168" s="231"/>
      <c r="D168" s="231"/>
      <c r="E168" s="231"/>
      <c r="F168" s="231"/>
      <c r="G168" s="231"/>
      <c r="H168" s="231"/>
      <c r="I168" s="231"/>
      <c r="J168" s="231"/>
    </row>
    <row r="169">
      <c r="C169" s="231"/>
      <c r="D169" s="231"/>
      <c r="E169" s="231"/>
      <c r="F169" s="231"/>
      <c r="G169" s="231"/>
      <c r="H169" s="231"/>
      <c r="I169" s="231"/>
      <c r="J169" s="231"/>
    </row>
    <row r="170">
      <c r="C170" s="231"/>
      <c r="D170" s="231"/>
      <c r="E170" s="231"/>
      <c r="F170" s="231"/>
      <c r="G170" s="231"/>
      <c r="H170" s="231"/>
      <c r="I170" s="231"/>
      <c r="J170" s="231"/>
    </row>
    <row r="171">
      <c r="C171" s="231"/>
      <c r="D171" s="231"/>
      <c r="E171" s="231"/>
      <c r="F171" s="231"/>
      <c r="G171" s="231"/>
      <c r="H171" s="231"/>
      <c r="I171" s="231"/>
      <c r="J171" s="231"/>
    </row>
    <row r="172">
      <c r="C172" s="231"/>
      <c r="D172" s="231"/>
      <c r="E172" s="231"/>
      <c r="F172" s="231"/>
      <c r="G172" s="231"/>
      <c r="H172" s="231"/>
      <c r="I172" s="231"/>
      <c r="J172" s="231"/>
    </row>
    <row r="173">
      <c r="C173" s="231"/>
      <c r="D173" s="231"/>
      <c r="E173" s="231"/>
      <c r="F173" s="231"/>
      <c r="G173" s="231"/>
      <c r="H173" s="231"/>
      <c r="I173" s="231"/>
      <c r="J173" s="231"/>
    </row>
    <row r="174">
      <c r="C174" s="231"/>
      <c r="D174" s="231"/>
      <c r="E174" s="231"/>
      <c r="F174" s="231"/>
      <c r="G174" s="231"/>
      <c r="H174" s="231"/>
      <c r="I174" s="231"/>
      <c r="J174" s="231"/>
    </row>
    <row r="175">
      <c r="C175" s="231"/>
      <c r="D175" s="231"/>
      <c r="E175" s="231"/>
      <c r="F175" s="231"/>
      <c r="G175" s="231"/>
      <c r="H175" s="231"/>
      <c r="I175" s="231"/>
      <c r="J175" s="231"/>
    </row>
    <row r="176">
      <c r="C176" s="231"/>
      <c r="D176" s="231"/>
      <c r="E176" s="231"/>
      <c r="F176" s="231"/>
      <c r="G176" s="231"/>
      <c r="H176" s="231"/>
      <c r="I176" s="231"/>
      <c r="J176" s="231"/>
    </row>
    <row r="177">
      <c r="C177" s="231"/>
      <c r="D177" s="231"/>
      <c r="E177" s="231"/>
      <c r="F177" s="231"/>
      <c r="G177" s="231"/>
      <c r="H177" s="231"/>
      <c r="I177" s="231"/>
      <c r="J177" s="231"/>
    </row>
    <row r="178">
      <c r="C178" s="231"/>
      <c r="D178" s="231"/>
      <c r="E178" s="231"/>
      <c r="F178" s="231"/>
      <c r="G178" s="231"/>
      <c r="H178" s="231"/>
      <c r="I178" s="231"/>
      <c r="J178" s="231"/>
    </row>
    <row r="179">
      <c r="C179" s="231"/>
      <c r="D179" s="231"/>
      <c r="E179" s="231"/>
      <c r="F179" s="231"/>
      <c r="G179" s="231"/>
      <c r="H179" s="231"/>
      <c r="I179" s="231"/>
      <c r="J179" s="231"/>
    </row>
    <row r="180">
      <c r="C180" s="231"/>
      <c r="D180" s="231"/>
      <c r="E180" s="231"/>
      <c r="F180" s="231"/>
      <c r="G180" s="231"/>
      <c r="H180" s="231"/>
      <c r="I180" s="231"/>
      <c r="J180" s="231"/>
    </row>
    <row r="181">
      <c r="C181" s="231"/>
      <c r="D181" s="231"/>
      <c r="E181" s="231"/>
      <c r="F181" s="231"/>
      <c r="G181" s="231"/>
      <c r="H181" s="231"/>
      <c r="I181" s="231"/>
      <c r="J181" s="231"/>
    </row>
    <row r="182">
      <c r="C182" s="231"/>
      <c r="D182" s="231"/>
      <c r="E182" s="231"/>
      <c r="F182" s="231"/>
      <c r="G182" s="231"/>
      <c r="H182" s="231"/>
      <c r="I182" s="231"/>
      <c r="J182" s="231"/>
    </row>
    <row r="183">
      <c r="C183" s="231"/>
      <c r="D183" s="231"/>
      <c r="E183" s="231"/>
      <c r="F183" s="231"/>
      <c r="G183" s="231"/>
      <c r="H183" s="231"/>
      <c r="I183" s="231"/>
      <c r="J183" s="231"/>
    </row>
    <row r="184">
      <c r="C184" s="231"/>
      <c r="D184" s="231"/>
      <c r="E184" s="231"/>
      <c r="F184" s="231"/>
      <c r="G184" s="231"/>
      <c r="H184" s="231"/>
      <c r="I184" s="231"/>
      <c r="J184" s="231"/>
    </row>
    <row r="185">
      <c r="C185" s="231"/>
      <c r="D185" s="231"/>
      <c r="E185" s="231"/>
      <c r="F185" s="231"/>
      <c r="G185" s="231"/>
      <c r="H185" s="231"/>
      <c r="I185" s="231"/>
      <c r="J185" s="231"/>
    </row>
    <row r="186">
      <c r="C186" s="231"/>
      <c r="D186" s="231"/>
      <c r="E186" s="231"/>
      <c r="F186" s="231"/>
      <c r="G186" s="231"/>
      <c r="H186" s="231"/>
      <c r="I186" s="231"/>
      <c r="J186" s="231"/>
    </row>
    <row r="187">
      <c r="C187" s="231"/>
      <c r="D187" s="231"/>
      <c r="E187" s="231"/>
      <c r="F187" s="231"/>
      <c r="G187" s="231"/>
      <c r="H187" s="231"/>
      <c r="I187" s="231"/>
      <c r="J187" s="231"/>
    </row>
    <row r="188">
      <c r="C188" s="231"/>
      <c r="D188" s="231"/>
      <c r="E188" s="231"/>
      <c r="F188" s="231"/>
      <c r="G188" s="231"/>
      <c r="H188" s="231"/>
      <c r="I188" s="231"/>
      <c r="J188" s="231"/>
    </row>
    <row r="189">
      <c r="C189" s="231"/>
      <c r="D189" s="231"/>
      <c r="E189" s="231"/>
      <c r="F189" s="231"/>
      <c r="G189" s="231"/>
      <c r="H189" s="231"/>
      <c r="I189" s="231"/>
      <c r="J189" s="231"/>
    </row>
    <row r="190">
      <c r="C190" s="231"/>
      <c r="D190" s="231"/>
      <c r="E190" s="231"/>
      <c r="F190" s="231"/>
      <c r="G190" s="231"/>
      <c r="H190" s="231"/>
      <c r="I190" s="231"/>
      <c r="J190" s="231"/>
    </row>
    <row r="191">
      <c r="C191" s="231"/>
      <c r="D191" s="231"/>
      <c r="E191" s="231"/>
      <c r="F191" s="231"/>
      <c r="G191" s="231"/>
      <c r="H191" s="231"/>
      <c r="I191" s="231"/>
      <c r="J191" s="231"/>
    </row>
    <row r="192">
      <c r="C192" s="231"/>
      <c r="D192" s="231"/>
      <c r="E192" s="231"/>
      <c r="F192" s="231"/>
      <c r="G192" s="231"/>
      <c r="H192" s="231"/>
      <c r="I192" s="231"/>
      <c r="J192" s="231"/>
    </row>
    <row r="193">
      <c r="C193" s="231"/>
      <c r="D193" s="231"/>
      <c r="E193" s="231"/>
      <c r="F193" s="231"/>
      <c r="G193" s="231"/>
      <c r="H193" s="231"/>
      <c r="I193" s="231"/>
      <c r="J193" s="231"/>
    </row>
    <row r="194">
      <c r="C194" s="231"/>
      <c r="D194" s="231"/>
      <c r="E194" s="231"/>
      <c r="F194" s="231"/>
      <c r="G194" s="231"/>
      <c r="H194" s="231"/>
      <c r="I194" s="231"/>
      <c r="J194" s="231"/>
    </row>
    <row r="195">
      <c r="C195" s="231"/>
      <c r="D195" s="231"/>
      <c r="E195" s="231"/>
      <c r="F195" s="231"/>
      <c r="G195" s="231"/>
      <c r="H195" s="231"/>
      <c r="I195" s="231"/>
      <c r="J195" s="231"/>
    </row>
    <row r="196">
      <c r="C196" s="231"/>
      <c r="D196" s="231"/>
      <c r="E196" s="231"/>
      <c r="F196" s="231"/>
      <c r="G196" s="231"/>
      <c r="H196" s="231"/>
      <c r="I196" s="231"/>
      <c r="J196" s="231"/>
    </row>
    <row r="197">
      <c r="C197" s="231"/>
      <c r="D197" s="231"/>
      <c r="E197" s="231"/>
      <c r="F197" s="231"/>
      <c r="G197" s="231"/>
      <c r="H197" s="231"/>
      <c r="I197" s="231"/>
      <c r="J197" s="231"/>
    </row>
    <row r="198">
      <c r="C198" s="231"/>
      <c r="D198" s="231"/>
      <c r="E198" s="231"/>
      <c r="F198" s="231"/>
      <c r="G198" s="231"/>
      <c r="H198" s="231"/>
      <c r="I198" s="231"/>
      <c r="J198" s="231"/>
    </row>
    <row r="199">
      <c r="C199" s="231"/>
      <c r="D199" s="231"/>
      <c r="E199" s="231"/>
      <c r="F199" s="231"/>
      <c r="G199" s="231"/>
      <c r="H199" s="231"/>
      <c r="I199" s="231"/>
      <c r="J199" s="231"/>
    </row>
    <row r="200">
      <c r="C200" s="231"/>
      <c r="D200" s="231"/>
      <c r="E200" s="231"/>
      <c r="F200" s="231"/>
      <c r="G200" s="231"/>
      <c r="H200" s="231"/>
      <c r="I200" s="231"/>
      <c r="J200" s="231"/>
    </row>
    <row r="201">
      <c r="C201" s="231"/>
      <c r="D201" s="231"/>
      <c r="E201" s="231"/>
      <c r="F201" s="231"/>
      <c r="G201" s="231"/>
      <c r="H201" s="231"/>
      <c r="I201" s="231"/>
      <c r="J201" s="231"/>
    </row>
    <row r="202">
      <c r="C202" s="231"/>
      <c r="D202" s="231"/>
      <c r="E202" s="231"/>
      <c r="F202" s="231"/>
      <c r="G202" s="231"/>
      <c r="H202" s="231"/>
      <c r="I202" s="231"/>
      <c r="J202" s="231"/>
    </row>
    <row r="203">
      <c r="C203" s="231"/>
      <c r="D203" s="231"/>
      <c r="E203" s="231"/>
      <c r="F203" s="231"/>
      <c r="G203" s="231"/>
      <c r="H203" s="231"/>
      <c r="I203" s="231"/>
      <c r="J203" s="231"/>
    </row>
    <row r="204">
      <c r="C204" s="231"/>
      <c r="D204" s="231"/>
      <c r="E204" s="231"/>
      <c r="F204" s="231"/>
      <c r="G204" s="231"/>
      <c r="H204" s="231"/>
      <c r="I204" s="231"/>
      <c r="J204" s="231"/>
    </row>
    <row r="205">
      <c r="C205" s="231"/>
      <c r="D205" s="231"/>
      <c r="E205" s="231"/>
      <c r="F205" s="231"/>
      <c r="G205" s="231"/>
      <c r="H205" s="231"/>
      <c r="I205" s="231"/>
      <c r="J205" s="231"/>
    </row>
    <row r="206">
      <c r="C206" s="231"/>
      <c r="D206" s="231"/>
      <c r="E206" s="231"/>
      <c r="F206" s="231"/>
      <c r="G206" s="231"/>
      <c r="H206" s="231"/>
      <c r="I206" s="231"/>
      <c r="J206" s="231"/>
    </row>
    <row r="207">
      <c r="C207" s="231"/>
      <c r="D207" s="231"/>
      <c r="E207" s="231"/>
      <c r="F207" s="231"/>
      <c r="G207" s="231"/>
      <c r="H207" s="231"/>
      <c r="I207" s="231"/>
      <c r="J207" s="231"/>
    </row>
    <row r="208">
      <c r="C208" s="231"/>
      <c r="D208" s="231"/>
      <c r="E208" s="231"/>
      <c r="F208" s="231"/>
      <c r="G208" s="231"/>
      <c r="H208" s="231"/>
      <c r="I208" s="231"/>
      <c r="J208" s="231"/>
    </row>
    <row r="209">
      <c r="C209" s="231"/>
      <c r="D209" s="231"/>
      <c r="E209" s="231"/>
      <c r="F209" s="231"/>
      <c r="G209" s="231"/>
      <c r="H209" s="231"/>
      <c r="I209" s="231"/>
      <c r="J209" s="231"/>
    </row>
    <row r="210">
      <c r="C210" s="231"/>
      <c r="D210" s="231"/>
      <c r="E210" s="231"/>
      <c r="F210" s="231"/>
      <c r="G210" s="231"/>
      <c r="H210" s="231"/>
      <c r="I210" s="231"/>
      <c r="J210" s="231"/>
    </row>
    <row r="211">
      <c r="C211" s="231"/>
      <c r="D211" s="231"/>
      <c r="E211" s="231"/>
      <c r="F211" s="231"/>
      <c r="G211" s="231"/>
      <c r="H211" s="231"/>
      <c r="I211" s="231"/>
      <c r="J211" s="231"/>
    </row>
    <row r="212">
      <c r="C212" s="231"/>
      <c r="D212" s="231"/>
      <c r="E212" s="231"/>
      <c r="F212" s="231"/>
      <c r="G212" s="231"/>
      <c r="H212" s="231"/>
      <c r="I212" s="231"/>
      <c r="J212" s="231"/>
    </row>
    <row r="213">
      <c r="C213" s="231"/>
      <c r="D213" s="231"/>
      <c r="E213" s="231"/>
      <c r="F213" s="231"/>
      <c r="G213" s="231"/>
      <c r="H213" s="231"/>
      <c r="I213" s="231"/>
      <c r="J213" s="231"/>
    </row>
    <row r="214">
      <c r="C214" s="231"/>
      <c r="D214" s="231"/>
      <c r="E214" s="231"/>
      <c r="F214" s="231"/>
      <c r="G214" s="231"/>
      <c r="H214" s="231"/>
      <c r="I214" s="231"/>
      <c r="J214" s="231"/>
    </row>
    <row r="215">
      <c r="C215" s="231"/>
      <c r="D215" s="231"/>
      <c r="E215" s="231"/>
      <c r="F215" s="231"/>
      <c r="G215" s="231"/>
      <c r="H215" s="231"/>
      <c r="I215" s="231"/>
      <c r="J215" s="231"/>
    </row>
    <row r="216">
      <c r="C216" s="231"/>
      <c r="D216" s="231"/>
      <c r="E216" s="231"/>
      <c r="F216" s="231"/>
      <c r="G216" s="231"/>
      <c r="H216" s="231"/>
      <c r="I216" s="231"/>
      <c r="J216" s="231"/>
    </row>
    <row r="217">
      <c r="C217" s="231"/>
      <c r="D217" s="231"/>
      <c r="E217" s="231"/>
      <c r="F217" s="231"/>
      <c r="G217" s="231"/>
      <c r="H217" s="231"/>
      <c r="I217" s="231"/>
      <c r="J217" s="231"/>
    </row>
    <row r="218">
      <c r="C218" s="231"/>
      <c r="D218" s="231"/>
      <c r="E218" s="231"/>
      <c r="F218" s="231"/>
      <c r="G218" s="231"/>
      <c r="H218" s="231"/>
      <c r="I218" s="231"/>
      <c r="J218" s="231"/>
    </row>
    <row r="219">
      <c r="C219" s="231"/>
      <c r="D219" s="231"/>
      <c r="E219" s="231"/>
      <c r="F219" s="231"/>
      <c r="G219" s="231"/>
      <c r="H219" s="231"/>
      <c r="I219" s="231"/>
      <c r="J219" s="231"/>
    </row>
    <row r="220">
      <c r="C220" s="231"/>
      <c r="D220" s="231"/>
      <c r="E220" s="231"/>
      <c r="F220" s="231"/>
      <c r="G220" s="231"/>
      <c r="H220" s="231"/>
      <c r="I220" s="231"/>
      <c r="J220" s="231"/>
    </row>
    <row r="221">
      <c r="C221" s="231"/>
      <c r="D221" s="231"/>
      <c r="E221" s="231"/>
      <c r="F221" s="231"/>
      <c r="G221" s="231"/>
      <c r="H221" s="231"/>
      <c r="I221" s="231"/>
      <c r="J221" s="231"/>
    </row>
    <row r="222">
      <c r="C222" s="231"/>
      <c r="D222" s="231"/>
      <c r="E222" s="231"/>
      <c r="F222" s="231"/>
      <c r="G222" s="231"/>
      <c r="H222" s="231"/>
      <c r="I222" s="231"/>
      <c r="J222" s="231"/>
    </row>
    <row r="223">
      <c r="C223" s="231"/>
      <c r="D223" s="231"/>
      <c r="E223" s="231"/>
      <c r="F223" s="231"/>
      <c r="G223" s="231"/>
      <c r="H223" s="231"/>
      <c r="I223" s="231"/>
      <c r="J223" s="231"/>
    </row>
    <row r="224">
      <c r="C224" s="231"/>
      <c r="D224" s="231"/>
      <c r="E224" s="231"/>
      <c r="F224" s="231"/>
      <c r="G224" s="231"/>
      <c r="H224" s="231"/>
      <c r="I224" s="231"/>
      <c r="J224" s="231"/>
    </row>
    <row r="225">
      <c r="C225" s="231"/>
      <c r="D225" s="231"/>
      <c r="E225" s="231"/>
      <c r="F225" s="231"/>
      <c r="G225" s="231"/>
      <c r="H225" s="231"/>
      <c r="I225" s="231"/>
      <c r="J225" s="231"/>
    </row>
    <row r="226">
      <c r="C226" s="231"/>
      <c r="D226" s="231"/>
      <c r="E226" s="231"/>
      <c r="F226" s="231"/>
      <c r="G226" s="231"/>
      <c r="H226" s="231"/>
      <c r="I226" s="231"/>
      <c r="J226" s="231"/>
    </row>
    <row r="227">
      <c r="C227" s="231"/>
      <c r="D227" s="231"/>
      <c r="E227" s="231"/>
      <c r="F227" s="231"/>
      <c r="G227" s="231"/>
      <c r="H227" s="231"/>
      <c r="I227" s="231"/>
      <c r="J227" s="231"/>
    </row>
    <row r="228">
      <c r="C228" s="231"/>
      <c r="D228" s="231"/>
      <c r="E228" s="231"/>
      <c r="F228" s="231"/>
      <c r="G228" s="231"/>
      <c r="H228" s="231"/>
      <c r="I228" s="231"/>
      <c r="J228" s="231"/>
    </row>
    <row r="229">
      <c r="C229" s="231"/>
      <c r="D229" s="231"/>
      <c r="E229" s="231"/>
      <c r="F229" s="231"/>
      <c r="G229" s="231"/>
      <c r="H229" s="231"/>
      <c r="I229" s="231"/>
      <c r="J229" s="231"/>
    </row>
    <row r="230">
      <c r="C230" s="231"/>
      <c r="D230" s="231"/>
      <c r="E230" s="231"/>
      <c r="F230" s="231"/>
      <c r="G230" s="231"/>
      <c r="H230" s="231"/>
      <c r="I230" s="231"/>
      <c r="J230" s="231"/>
    </row>
    <row r="231">
      <c r="C231" s="231"/>
      <c r="D231" s="231"/>
      <c r="E231" s="231"/>
      <c r="F231" s="231"/>
      <c r="G231" s="231"/>
      <c r="H231" s="231"/>
      <c r="I231" s="231"/>
      <c r="J231" s="231"/>
    </row>
    <row r="232">
      <c r="C232" s="231"/>
      <c r="D232" s="231"/>
      <c r="E232" s="231"/>
      <c r="F232" s="231"/>
      <c r="G232" s="231"/>
      <c r="H232" s="231"/>
      <c r="I232" s="231"/>
      <c r="J232" s="231"/>
    </row>
    <row r="233">
      <c r="C233" s="231"/>
      <c r="D233" s="231"/>
      <c r="E233" s="231"/>
      <c r="F233" s="231"/>
      <c r="G233" s="231"/>
      <c r="H233" s="231"/>
      <c r="I233" s="231"/>
      <c r="J233" s="231"/>
    </row>
    <row r="234">
      <c r="C234" s="231"/>
      <c r="D234" s="231"/>
      <c r="E234" s="231"/>
      <c r="F234" s="231"/>
      <c r="G234" s="231"/>
      <c r="H234" s="231"/>
      <c r="I234" s="231"/>
      <c r="J234" s="231"/>
    </row>
    <row r="235">
      <c r="C235" s="231"/>
      <c r="D235" s="231"/>
      <c r="E235" s="231"/>
      <c r="F235" s="231"/>
      <c r="G235" s="231"/>
      <c r="H235" s="231"/>
      <c r="I235" s="231"/>
      <c r="J235" s="231"/>
    </row>
    <row r="236">
      <c r="C236" s="231"/>
      <c r="D236" s="231"/>
      <c r="E236" s="231"/>
      <c r="F236" s="231"/>
      <c r="G236" s="231"/>
      <c r="H236" s="231"/>
      <c r="I236" s="231"/>
      <c r="J236" s="231"/>
    </row>
    <row r="237">
      <c r="C237" s="231"/>
      <c r="D237" s="231"/>
      <c r="E237" s="231"/>
      <c r="F237" s="231"/>
      <c r="G237" s="231"/>
      <c r="H237" s="231"/>
      <c r="I237" s="231"/>
      <c r="J237" s="231"/>
    </row>
    <row r="238">
      <c r="C238" s="231"/>
      <c r="D238" s="231"/>
      <c r="E238" s="231"/>
      <c r="F238" s="231"/>
      <c r="G238" s="231"/>
      <c r="H238" s="231"/>
      <c r="I238" s="231"/>
      <c r="J238" s="231"/>
    </row>
    <row r="239">
      <c r="C239" s="231"/>
      <c r="D239" s="231"/>
      <c r="E239" s="231"/>
      <c r="F239" s="231"/>
      <c r="G239" s="231"/>
      <c r="H239" s="231"/>
      <c r="I239" s="231"/>
      <c r="J239" s="231"/>
    </row>
    <row r="240">
      <c r="C240" s="231"/>
      <c r="D240" s="231"/>
      <c r="E240" s="231"/>
      <c r="F240" s="231"/>
      <c r="G240" s="231"/>
      <c r="H240" s="231"/>
      <c r="I240" s="231"/>
      <c r="J240" s="231"/>
    </row>
    <row r="241">
      <c r="C241" s="231"/>
      <c r="D241" s="231"/>
      <c r="E241" s="231"/>
      <c r="F241" s="231"/>
      <c r="G241" s="231"/>
      <c r="H241" s="231"/>
      <c r="I241" s="231"/>
      <c r="J241" s="231"/>
    </row>
    <row r="242">
      <c r="C242" s="231"/>
      <c r="D242" s="231"/>
      <c r="E242" s="231"/>
      <c r="F242" s="231"/>
      <c r="G242" s="231"/>
      <c r="H242" s="231"/>
      <c r="I242" s="231"/>
      <c r="J242" s="231"/>
    </row>
    <row r="243">
      <c r="C243" s="231"/>
      <c r="D243" s="231"/>
      <c r="E243" s="231"/>
      <c r="F243" s="231"/>
      <c r="G243" s="231"/>
      <c r="H243" s="231"/>
      <c r="I243" s="231"/>
      <c r="J243" s="231"/>
    </row>
    <row r="244">
      <c r="C244" s="231"/>
      <c r="D244" s="231"/>
      <c r="E244" s="231"/>
      <c r="F244" s="231"/>
      <c r="G244" s="231"/>
      <c r="H244" s="231"/>
      <c r="I244" s="231"/>
      <c r="J244" s="231"/>
    </row>
    <row r="245">
      <c r="C245" s="231"/>
      <c r="D245" s="231"/>
      <c r="E245" s="231"/>
      <c r="F245" s="231"/>
      <c r="G245" s="231"/>
      <c r="H245" s="231"/>
      <c r="I245" s="231"/>
      <c r="J245" s="231"/>
    </row>
    <row r="246">
      <c r="C246" s="231"/>
      <c r="D246" s="231"/>
      <c r="E246" s="231"/>
      <c r="F246" s="231"/>
      <c r="G246" s="231"/>
      <c r="H246" s="231"/>
      <c r="I246" s="231"/>
      <c r="J246" s="231"/>
    </row>
    <row r="247">
      <c r="C247" s="231"/>
      <c r="D247" s="231"/>
      <c r="E247" s="231"/>
      <c r="F247" s="231"/>
      <c r="G247" s="231"/>
      <c r="H247" s="231"/>
      <c r="I247" s="231"/>
      <c r="J247" s="231"/>
    </row>
    <row r="248">
      <c r="C248" s="231"/>
      <c r="D248" s="231"/>
      <c r="E248" s="231"/>
      <c r="F248" s="231"/>
      <c r="G248" s="231"/>
      <c r="H248" s="231"/>
      <c r="I248" s="231"/>
      <c r="J248" s="231"/>
    </row>
    <row r="249">
      <c r="C249" s="231"/>
      <c r="D249" s="231"/>
      <c r="E249" s="231"/>
      <c r="F249" s="231"/>
      <c r="G249" s="231"/>
      <c r="H249" s="231"/>
      <c r="I249" s="231"/>
      <c r="J249" s="231"/>
    </row>
    <row r="250">
      <c r="C250" s="231"/>
      <c r="D250" s="231"/>
      <c r="E250" s="231"/>
      <c r="F250" s="231"/>
      <c r="G250" s="231"/>
      <c r="H250" s="231"/>
      <c r="I250" s="231"/>
      <c r="J250" s="231"/>
    </row>
    <row r="251">
      <c r="C251" s="231"/>
      <c r="D251" s="231"/>
      <c r="E251" s="231"/>
      <c r="F251" s="231"/>
      <c r="G251" s="231"/>
      <c r="H251" s="231"/>
      <c r="I251" s="231"/>
      <c r="J251" s="231"/>
    </row>
    <row r="252">
      <c r="C252" s="231"/>
      <c r="D252" s="231"/>
      <c r="E252" s="231"/>
      <c r="F252" s="231"/>
      <c r="G252" s="231"/>
      <c r="H252" s="231"/>
      <c r="I252" s="231"/>
      <c r="J252" s="231"/>
    </row>
    <row r="253">
      <c r="C253" s="231"/>
      <c r="D253" s="231"/>
      <c r="E253" s="231"/>
      <c r="F253" s="231"/>
      <c r="G253" s="231"/>
      <c r="H253" s="231"/>
      <c r="I253" s="231"/>
      <c r="J253" s="231"/>
    </row>
    <row r="254">
      <c r="C254" s="231"/>
      <c r="D254" s="231"/>
      <c r="E254" s="231"/>
      <c r="F254" s="231"/>
      <c r="G254" s="231"/>
      <c r="H254" s="231"/>
      <c r="I254" s="231"/>
      <c r="J254" s="231"/>
    </row>
    <row r="255">
      <c r="C255" s="231"/>
      <c r="D255" s="231"/>
      <c r="E255" s="231"/>
      <c r="F255" s="231"/>
      <c r="G255" s="231"/>
      <c r="H255" s="231"/>
      <c r="I255" s="231"/>
      <c r="J255" s="231"/>
    </row>
    <row r="256">
      <c r="C256" s="231"/>
      <c r="D256" s="231"/>
      <c r="E256" s="231"/>
      <c r="F256" s="231"/>
      <c r="G256" s="231"/>
      <c r="H256" s="231"/>
      <c r="I256" s="231"/>
      <c r="J256" s="231"/>
    </row>
    <row r="257">
      <c r="C257" s="231"/>
      <c r="D257" s="231"/>
      <c r="E257" s="231"/>
      <c r="F257" s="231"/>
      <c r="G257" s="231"/>
      <c r="H257" s="231"/>
      <c r="I257" s="231"/>
      <c r="J257" s="231"/>
    </row>
    <row r="258">
      <c r="C258" s="231"/>
      <c r="D258" s="231"/>
      <c r="E258" s="231"/>
      <c r="F258" s="231"/>
      <c r="G258" s="231"/>
      <c r="H258" s="231"/>
      <c r="I258" s="231"/>
      <c r="J258" s="231"/>
    </row>
    <row r="259">
      <c r="C259" s="231"/>
      <c r="D259" s="231"/>
      <c r="E259" s="231"/>
      <c r="F259" s="231"/>
      <c r="G259" s="231"/>
      <c r="H259" s="231"/>
      <c r="I259" s="231"/>
      <c r="J259" s="231"/>
    </row>
    <row r="260">
      <c r="C260" s="231"/>
      <c r="D260" s="231"/>
      <c r="E260" s="231"/>
      <c r="F260" s="231"/>
      <c r="G260" s="231"/>
      <c r="H260" s="231"/>
      <c r="I260" s="231"/>
      <c r="J260" s="231"/>
    </row>
    <row r="261">
      <c r="C261" s="231"/>
      <c r="D261" s="231"/>
      <c r="E261" s="231"/>
      <c r="F261" s="231"/>
      <c r="G261" s="231"/>
      <c r="H261" s="231"/>
      <c r="I261" s="231"/>
      <c r="J261" s="231"/>
    </row>
    <row r="262">
      <c r="C262" s="231"/>
      <c r="D262" s="231"/>
      <c r="E262" s="231"/>
      <c r="F262" s="231"/>
      <c r="G262" s="231"/>
      <c r="H262" s="231"/>
      <c r="I262" s="231"/>
      <c r="J262" s="231"/>
    </row>
    <row r="263">
      <c r="C263" s="231"/>
      <c r="D263" s="231"/>
      <c r="E263" s="231"/>
      <c r="F263" s="231"/>
      <c r="G263" s="231"/>
      <c r="H263" s="231"/>
      <c r="I263" s="231"/>
      <c r="J263" s="231"/>
    </row>
    <row r="264">
      <c r="C264" s="231"/>
      <c r="D264" s="231"/>
      <c r="E264" s="231"/>
      <c r="F264" s="231"/>
      <c r="G264" s="231"/>
      <c r="H264" s="231"/>
      <c r="I264" s="231"/>
      <c r="J264" s="231"/>
    </row>
    <row r="265">
      <c r="C265" s="231"/>
      <c r="D265" s="231"/>
      <c r="E265" s="231"/>
      <c r="F265" s="231"/>
      <c r="G265" s="231"/>
      <c r="H265" s="231"/>
      <c r="I265" s="231"/>
      <c r="J265" s="231"/>
    </row>
    <row r="266">
      <c r="C266" s="231"/>
      <c r="D266" s="231"/>
      <c r="E266" s="231"/>
      <c r="F266" s="231"/>
      <c r="G266" s="231"/>
      <c r="H266" s="231"/>
      <c r="I266" s="231"/>
      <c r="J266" s="231"/>
    </row>
    <row r="267">
      <c r="C267" s="231"/>
      <c r="D267" s="231"/>
      <c r="E267" s="231"/>
      <c r="F267" s="231"/>
      <c r="G267" s="231"/>
      <c r="H267" s="231"/>
      <c r="I267" s="231"/>
      <c r="J267" s="231"/>
    </row>
    <row r="268">
      <c r="C268" s="231"/>
      <c r="D268" s="231"/>
      <c r="E268" s="231"/>
      <c r="F268" s="231"/>
      <c r="G268" s="231"/>
      <c r="H268" s="231"/>
      <c r="I268" s="231"/>
      <c r="J268" s="231"/>
    </row>
    <row r="269">
      <c r="C269" s="231"/>
      <c r="D269" s="231"/>
      <c r="E269" s="231"/>
      <c r="F269" s="231"/>
      <c r="G269" s="231"/>
      <c r="H269" s="231"/>
      <c r="I269" s="231"/>
      <c r="J269" s="231"/>
    </row>
    <row r="270">
      <c r="C270" s="231"/>
      <c r="D270" s="231"/>
      <c r="E270" s="231"/>
      <c r="F270" s="231"/>
      <c r="G270" s="231"/>
      <c r="H270" s="231"/>
      <c r="I270" s="231"/>
      <c r="J270" s="231"/>
    </row>
    <row r="271">
      <c r="C271" s="231"/>
      <c r="D271" s="231"/>
      <c r="E271" s="231"/>
      <c r="F271" s="231"/>
      <c r="G271" s="231"/>
      <c r="H271" s="231"/>
      <c r="I271" s="231"/>
      <c r="J271" s="231"/>
    </row>
    <row r="272">
      <c r="C272" s="231"/>
      <c r="D272" s="231"/>
      <c r="E272" s="231"/>
      <c r="F272" s="231"/>
      <c r="G272" s="231"/>
      <c r="H272" s="231"/>
      <c r="I272" s="231"/>
      <c r="J272" s="231"/>
    </row>
    <row r="273">
      <c r="C273" s="231"/>
      <c r="D273" s="231"/>
      <c r="E273" s="231"/>
      <c r="F273" s="231"/>
      <c r="G273" s="231"/>
      <c r="H273" s="231"/>
      <c r="I273" s="231"/>
      <c r="J273" s="231"/>
    </row>
    <row r="274">
      <c r="C274" s="231"/>
      <c r="D274" s="231"/>
      <c r="E274" s="231"/>
      <c r="F274" s="231"/>
      <c r="G274" s="231"/>
      <c r="H274" s="231"/>
      <c r="I274" s="231"/>
      <c r="J274" s="231"/>
    </row>
    <row r="275">
      <c r="C275" s="231"/>
      <c r="D275" s="231"/>
      <c r="E275" s="231"/>
      <c r="F275" s="231"/>
      <c r="G275" s="231"/>
      <c r="H275" s="231"/>
      <c r="I275" s="231"/>
      <c r="J275" s="231"/>
    </row>
    <row r="276">
      <c r="C276" s="231"/>
      <c r="D276" s="231"/>
      <c r="E276" s="231"/>
      <c r="F276" s="231"/>
      <c r="G276" s="231"/>
      <c r="H276" s="231"/>
      <c r="I276" s="231"/>
      <c r="J276" s="231"/>
    </row>
    <row r="277">
      <c r="C277" s="231"/>
      <c r="D277" s="231"/>
      <c r="E277" s="231"/>
      <c r="F277" s="231"/>
      <c r="G277" s="231"/>
      <c r="H277" s="231"/>
      <c r="I277" s="231"/>
      <c r="J277" s="231"/>
    </row>
    <row r="278">
      <c r="C278" s="231"/>
      <c r="D278" s="231"/>
      <c r="E278" s="231"/>
      <c r="F278" s="231"/>
      <c r="G278" s="231"/>
      <c r="H278" s="231"/>
      <c r="I278" s="231"/>
      <c r="J278" s="231"/>
    </row>
    <row r="279">
      <c r="C279" s="231"/>
      <c r="D279" s="231"/>
      <c r="E279" s="231"/>
      <c r="F279" s="231"/>
      <c r="G279" s="231"/>
      <c r="H279" s="231"/>
      <c r="I279" s="231"/>
      <c r="J279" s="231"/>
    </row>
    <row r="280">
      <c r="C280" s="231"/>
      <c r="D280" s="231"/>
      <c r="E280" s="231"/>
      <c r="F280" s="231"/>
      <c r="G280" s="231"/>
      <c r="H280" s="231"/>
      <c r="I280" s="231"/>
      <c r="J280" s="231"/>
    </row>
    <row r="281">
      <c r="C281" s="231"/>
      <c r="D281" s="231"/>
      <c r="E281" s="231"/>
      <c r="F281" s="231"/>
      <c r="G281" s="231"/>
      <c r="H281" s="231"/>
      <c r="I281" s="231"/>
      <c r="J281" s="231"/>
    </row>
    <row r="282">
      <c r="C282" s="231"/>
      <c r="D282" s="231"/>
      <c r="E282" s="231"/>
      <c r="F282" s="231"/>
      <c r="G282" s="231"/>
      <c r="H282" s="231"/>
      <c r="I282" s="231"/>
      <c r="J282" s="231"/>
    </row>
    <row r="283">
      <c r="C283" s="231"/>
      <c r="D283" s="231"/>
      <c r="E283" s="231"/>
      <c r="F283" s="231"/>
      <c r="G283" s="231"/>
      <c r="H283" s="231"/>
      <c r="I283" s="231"/>
      <c r="J283" s="231"/>
    </row>
    <row r="284">
      <c r="C284" s="231"/>
      <c r="D284" s="231"/>
      <c r="E284" s="231"/>
      <c r="F284" s="231"/>
      <c r="G284" s="231"/>
      <c r="H284" s="231"/>
      <c r="I284" s="231"/>
      <c r="J284" s="231"/>
    </row>
    <row r="285">
      <c r="C285" s="231"/>
      <c r="D285" s="231"/>
      <c r="E285" s="231"/>
      <c r="F285" s="231"/>
      <c r="G285" s="231"/>
      <c r="H285" s="231"/>
      <c r="I285" s="231"/>
      <c r="J285" s="231"/>
    </row>
    <row r="286">
      <c r="C286" s="231"/>
      <c r="D286" s="231"/>
      <c r="E286" s="231"/>
      <c r="F286" s="231"/>
      <c r="G286" s="231"/>
      <c r="H286" s="231"/>
      <c r="I286" s="231"/>
      <c r="J286" s="231"/>
    </row>
    <row r="287">
      <c r="C287" s="231"/>
      <c r="D287" s="231"/>
      <c r="E287" s="231"/>
      <c r="F287" s="231"/>
      <c r="G287" s="231"/>
      <c r="H287" s="231"/>
      <c r="I287" s="231"/>
      <c r="J287" s="231"/>
    </row>
    <row r="288">
      <c r="C288" s="231"/>
      <c r="D288" s="231"/>
      <c r="E288" s="231"/>
      <c r="F288" s="231"/>
      <c r="G288" s="231"/>
      <c r="H288" s="231"/>
      <c r="I288" s="231"/>
      <c r="J288" s="231"/>
    </row>
    <row r="289">
      <c r="C289" s="231"/>
      <c r="D289" s="231"/>
      <c r="E289" s="231"/>
      <c r="F289" s="231"/>
      <c r="G289" s="231"/>
      <c r="H289" s="231"/>
      <c r="I289" s="231"/>
      <c r="J289" s="231"/>
    </row>
    <row r="290">
      <c r="C290" s="231"/>
      <c r="D290" s="231"/>
      <c r="E290" s="231"/>
      <c r="F290" s="231"/>
      <c r="G290" s="231"/>
      <c r="H290" s="231"/>
      <c r="I290" s="231"/>
      <c r="J290" s="231"/>
    </row>
    <row r="291">
      <c r="C291" s="231"/>
      <c r="D291" s="231"/>
      <c r="E291" s="231"/>
      <c r="F291" s="231"/>
      <c r="G291" s="231"/>
      <c r="H291" s="231"/>
      <c r="I291" s="231"/>
      <c r="J291" s="231"/>
    </row>
    <row r="292">
      <c r="C292" s="231"/>
      <c r="D292" s="231"/>
      <c r="E292" s="231"/>
      <c r="F292" s="231"/>
      <c r="G292" s="231"/>
      <c r="H292" s="231"/>
      <c r="I292" s="231"/>
      <c r="J292" s="231"/>
    </row>
    <row r="293">
      <c r="C293" s="231"/>
      <c r="D293" s="231"/>
      <c r="E293" s="231"/>
      <c r="F293" s="231"/>
      <c r="G293" s="231"/>
      <c r="H293" s="231"/>
      <c r="I293" s="231"/>
      <c r="J293" s="231"/>
    </row>
    <row r="294">
      <c r="C294" s="231"/>
      <c r="D294" s="231"/>
      <c r="E294" s="231"/>
      <c r="F294" s="231"/>
      <c r="G294" s="231"/>
      <c r="H294" s="231"/>
      <c r="I294" s="231"/>
      <c r="J294" s="231"/>
    </row>
    <row r="295">
      <c r="C295" s="231"/>
      <c r="D295" s="231"/>
      <c r="E295" s="231"/>
      <c r="F295" s="231"/>
      <c r="G295" s="231"/>
      <c r="H295" s="231"/>
      <c r="I295" s="231"/>
      <c r="J295" s="231"/>
    </row>
    <row r="296">
      <c r="C296" s="231"/>
      <c r="D296" s="231"/>
      <c r="E296" s="231"/>
      <c r="F296" s="231"/>
      <c r="G296" s="231"/>
      <c r="H296" s="231"/>
      <c r="I296" s="231"/>
      <c r="J296" s="231"/>
    </row>
    <row r="297">
      <c r="C297" s="231"/>
      <c r="D297" s="231"/>
      <c r="E297" s="231"/>
      <c r="F297" s="231"/>
      <c r="G297" s="231"/>
      <c r="H297" s="231"/>
      <c r="I297" s="231"/>
      <c r="J297" s="231"/>
    </row>
    <row r="298">
      <c r="C298" s="231"/>
      <c r="D298" s="231"/>
      <c r="E298" s="231"/>
      <c r="F298" s="231"/>
      <c r="G298" s="231"/>
      <c r="H298" s="231"/>
      <c r="I298" s="231"/>
      <c r="J298" s="231"/>
    </row>
    <row r="299">
      <c r="C299" s="231"/>
      <c r="D299" s="231"/>
      <c r="E299" s="231"/>
      <c r="F299" s="231"/>
      <c r="G299" s="231"/>
      <c r="H299" s="231"/>
      <c r="I299" s="231"/>
      <c r="J299" s="231"/>
    </row>
    <row r="300">
      <c r="C300" s="231"/>
      <c r="D300" s="231"/>
      <c r="E300" s="231"/>
      <c r="F300" s="231"/>
      <c r="G300" s="231"/>
      <c r="H300" s="231"/>
      <c r="I300" s="231"/>
      <c r="J300" s="231"/>
    </row>
    <row r="301">
      <c r="C301" s="231"/>
      <c r="D301" s="231"/>
      <c r="E301" s="231"/>
      <c r="F301" s="231"/>
      <c r="G301" s="231"/>
      <c r="H301" s="231"/>
      <c r="I301" s="231"/>
      <c r="J301" s="231"/>
    </row>
    <row r="302">
      <c r="C302" s="231"/>
      <c r="D302" s="231"/>
      <c r="E302" s="231"/>
      <c r="F302" s="231"/>
      <c r="G302" s="231"/>
      <c r="H302" s="231"/>
      <c r="I302" s="231"/>
      <c r="J302" s="231"/>
    </row>
    <row r="303">
      <c r="C303" s="231"/>
      <c r="D303" s="231"/>
      <c r="E303" s="231"/>
      <c r="F303" s="231"/>
      <c r="G303" s="231"/>
      <c r="H303" s="231"/>
      <c r="I303" s="231"/>
      <c r="J303" s="231"/>
    </row>
    <row r="304">
      <c r="C304" s="231"/>
      <c r="D304" s="231"/>
      <c r="E304" s="231"/>
      <c r="F304" s="231"/>
      <c r="G304" s="231"/>
      <c r="H304" s="231"/>
      <c r="I304" s="231"/>
      <c r="J304" s="231"/>
    </row>
    <row r="305">
      <c r="C305" s="231"/>
      <c r="D305" s="231"/>
      <c r="E305" s="231"/>
      <c r="F305" s="231"/>
      <c r="G305" s="231"/>
      <c r="H305" s="231"/>
      <c r="I305" s="231"/>
      <c r="J305" s="231"/>
    </row>
    <row r="306">
      <c r="C306" s="231"/>
      <c r="D306" s="231"/>
      <c r="E306" s="231"/>
      <c r="F306" s="231"/>
      <c r="G306" s="231"/>
      <c r="H306" s="231"/>
      <c r="I306" s="231"/>
      <c r="J306" s="231"/>
    </row>
    <row r="307">
      <c r="C307" s="231"/>
      <c r="D307" s="231"/>
      <c r="E307" s="231"/>
      <c r="F307" s="231"/>
      <c r="G307" s="231"/>
      <c r="H307" s="231"/>
      <c r="I307" s="231"/>
      <c r="J307" s="231"/>
    </row>
    <row r="308">
      <c r="C308" s="231"/>
      <c r="D308" s="231"/>
      <c r="E308" s="231"/>
      <c r="F308" s="231"/>
      <c r="G308" s="231"/>
      <c r="H308" s="231"/>
      <c r="I308" s="231"/>
      <c r="J308" s="231"/>
    </row>
    <row r="309">
      <c r="C309" s="231"/>
      <c r="D309" s="231"/>
      <c r="E309" s="231"/>
      <c r="F309" s="231"/>
      <c r="G309" s="231"/>
      <c r="H309" s="231"/>
      <c r="I309" s="231"/>
      <c r="J309" s="231"/>
    </row>
    <row r="310">
      <c r="C310" s="231"/>
      <c r="D310" s="231"/>
      <c r="E310" s="231"/>
      <c r="F310" s="231"/>
      <c r="G310" s="231"/>
      <c r="H310" s="231"/>
      <c r="I310" s="231"/>
      <c r="J310" s="231"/>
    </row>
    <row r="311">
      <c r="C311" s="231"/>
      <c r="D311" s="231"/>
      <c r="E311" s="231"/>
      <c r="F311" s="231"/>
      <c r="G311" s="231"/>
      <c r="H311" s="231"/>
      <c r="I311" s="231"/>
      <c r="J311" s="231"/>
    </row>
    <row r="312">
      <c r="C312" s="231"/>
      <c r="D312" s="231"/>
      <c r="E312" s="231"/>
      <c r="F312" s="231"/>
      <c r="G312" s="231"/>
      <c r="H312" s="231"/>
      <c r="I312" s="231"/>
      <c r="J312" s="231"/>
    </row>
    <row r="313">
      <c r="C313" s="231"/>
      <c r="D313" s="231"/>
      <c r="E313" s="231"/>
      <c r="F313" s="231"/>
      <c r="G313" s="231"/>
      <c r="H313" s="231"/>
      <c r="I313" s="231"/>
      <c r="J313" s="231"/>
    </row>
    <row r="314">
      <c r="C314" s="231"/>
      <c r="D314" s="231"/>
      <c r="E314" s="231"/>
      <c r="F314" s="231"/>
      <c r="G314" s="231"/>
      <c r="H314" s="231"/>
      <c r="I314" s="231"/>
      <c r="J314" s="231"/>
    </row>
    <row r="315">
      <c r="C315" s="231"/>
      <c r="D315" s="231"/>
      <c r="E315" s="231"/>
      <c r="F315" s="231"/>
      <c r="G315" s="231"/>
      <c r="H315" s="231"/>
      <c r="I315" s="231"/>
      <c r="J315" s="231"/>
    </row>
    <row r="316">
      <c r="C316" s="231"/>
      <c r="D316" s="231"/>
      <c r="E316" s="231"/>
      <c r="F316" s="231"/>
      <c r="G316" s="231"/>
      <c r="H316" s="231"/>
      <c r="I316" s="231"/>
      <c r="J316" s="231"/>
    </row>
    <row r="317">
      <c r="C317" s="231"/>
      <c r="D317" s="231"/>
      <c r="E317" s="231"/>
      <c r="F317" s="231"/>
      <c r="G317" s="231"/>
      <c r="H317" s="231"/>
      <c r="I317" s="231"/>
      <c r="J317" s="231"/>
    </row>
    <row r="318">
      <c r="C318" s="231"/>
      <c r="D318" s="231"/>
      <c r="E318" s="231"/>
      <c r="F318" s="231"/>
      <c r="G318" s="231"/>
      <c r="H318" s="231"/>
      <c r="I318" s="231"/>
      <c r="J318" s="231"/>
    </row>
    <row r="319">
      <c r="C319" s="231"/>
      <c r="D319" s="231"/>
      <c r="E319" s="231"/>
      <c r="F319" s="231"/>
      <c r="G319" s="231"/>
      <c r="H319" s="231"/>
      <c r="I319" s="231"/>
      <c r="J319" s="231"/>
    </row>
    <row r="320">
      <c r="C320" s="231"/>
      <c r="D320" s="231"/>
      <c r="E320" s="231"/>
      <c r="F320" s="231"/>
      <c r="G320" s="231"/>
      <c r="H320" s="231"/>
      <c r="I320" s="231"/>
      <c r="J320" s="231"/>
    </row>
    <row r="321">
      <c r="C321" s="231"/>
      <c r="D321" s="231"/>
      <c r="E321" s="231"/>
      <c r="F321" s="231"/>
      <c r="G321" s="231"/>
      <c r="H321" s="231"/>
      <c r="I321" s="231"/>
      <c r="J321" s="231"/>
    </row>
    <row r="322">
      <c r="C322" s="231"/>
      <c r="D322" s="231"/>
      <c r="E322" s="231"/>
      <c r="F322" s="231"/>
      <c r="G322" s="231"/>
      <c r="H322" s="231"/>
      <c r="I322" s="231"/>
      <c r="J322" s="231"/>
    </row>
    <row r="323">
      <c r="C323" s="231"/>
      <c r="D323" s="231"/>
      <c r="E323" s="231"/>
      <c r="F323" s="231"/>
      <c r="G323" s="231"/>
      <c r="H323" s="231"/>
      <c r="I323" s="231"/>
      <c r="J323" s="231"/>
    </row>
    <row r="324">
      <c r="C324" s="231"/>
      <c r="D324" s="231"/>
      <c r="E324" s="231"/>
      <c r="F324" s="231"/>
      <c r="G324" s="231"/>
      <c r="H324" s="231"/>
      <c r="I324" s="231"/>
      <c r="J324" s="231"/>
    </row>
    <row r="325">
      <c r="C325" s="231"/>
      <c r="D325" s="231"/>
      <c r="E325" s="231"/>
      <c r="F325" s="231"/>
      <c r="G325" s="231"/>
      <c r="H325" s="231"/>
      <c r="I325" s="231"/>
      <c r="J325" s="231"/>
    </row>
    <row r="326">
      <c r="C326" s="231"/>
      <c r="D326" s="231"/>
      <c r="E326" s="231"/>
      <c r="F326" s="231"/>
      <c r="G326" s="231"/>
      <c r="H326" s="231"/>
      <c r="I326" s="231"/>
      <c r="J326" s="231"/>
    </row>
    <row r="327">
      <c r="C327" s="231"/>
      <c r="D327" s="231"/>
      <c r="E327" s="231"/>
      <c r="F327" s="231"/>
      <c r="G327" s="231"/>
      <c r="H327" s="231"/>
      <c r="I327" s="231"/>
      <c r="J327" s="231"/>
    </row>
    <row r="328">
      <c r="C328" s="231"/>
      <c r="D328" s="231"/>
      <c r="E328" s="231"/>
      <c r="F328" s="231"/>
      <c r="G328" s="231"/>
      <c r="H328" s="231"/>
      <c r="I328" s="231"/>
      <c r="J328" s="231"/>
    </row>
    <row r="329">
      <c r="C329" s="231"/>
      <c r="D329" s="231"/>
      <c r="E329" s="231"/>
      <c r="F329" s="231"/>
      <c r="G329" s="231"/>
      <c r="H329" s="231"/>
      <c r="I329" s="231"/>
      <c r="J329" s="231"/>
    </row>
    <row r="330">
      <c r="C330" s="231"/>
      <c r="D330" s="231"/>
      <c r="E330" s="231"/>
      <c r="F330" s="231"/>
      <c r="G330" s="231"/>
      <c r="H330" s="231"/>
      <c r="I330" s="231"/>
      <c r="J330" s="231"/>
    </row>
    <row r="331">
      <c r="C331" s="231"/>
      <c r="D331" s="231"/>
      <c r="E331" s="231"/>
      <c r="F331" s="231"/>
      <c r="G331" s="231"/>
      <c r="H331" s="231"/>
      <c r="I331" s="231"/>
      <c r="J331" s="231"/>
    </row>
    <row r="332">
      <c r="C332" s="231"/>
      <c r="D332" s="231"/>
      <c r="E332" s="231"/>
      <c r="F332" s="231"/>
      <c r="G332" s="231"/>
      <c r="H332" s="231"/>
      <c r="I332" s="231"/>
      <c r="J332" s="231"/>
    </row>
    <row r="333">
      <c r="C333" s="231"/>
      <c r="D333" s="231"/>
      <c r="E333" s="231"/>
      <c r="F333" s="231"/>
      <c r="G333" s="231"/>
      <c r="H333" s="231"/>
      <c r="I333" s="231"/>
      <c r="J333" s="231"/>
    </row>
    <row r="334">
      <c r="C334" s="231"/>
      <c r="D334" s="231"/>
      <c r="E334" s="231"/>
      <c r="F334" s="231"/>
      <c r="G334" s="231"/>
      <c r="H334" s="231"/>
      <c r="I334" s="231"/>
      <c r="J334" s="231"/>
    </row>
    <row r="335">
      <c r="C335" s="231"/>
      <c r="D335" s="231"/>
      <c r="E335" s="231"/>
      <c r="F335" s="231"/>
      <c r="G335" s="231"/>
      <c r="H335" s="231"/>
      <c r="I335" s="231"/>
      <c r="J335" s="231"/>
    </row>
    <row r="336">
      <c r="C336" s="231"/>
      <c r="D336" s="231"/>
      <c r="E336" s="231"/>
      <c r="F336" s="231"/>
      <c r="G336" s="231"/>
      <c r="H336" s="231"/>
      <c r="I336" s="231"/>
      <c r="J336" s="231"/>
    </row>
    <row r="337">
      <c r="C337" s="231"/>
      <c r="D337" s="231"/>
      <c r="E337" s="231"/>
      <c r="F337" s="231"/>
      <c r="G337" s="231"/>
      <c r="H337" s="231"/>
      <c r="I337" s="231"/>
      <c r="J337" s="231"/>
    </row>
    <row r="338">
      <c r="C338" s="231"/>
      <c r="D338" s="231"/>
      <c r="E338" s="231"/>
      <c r="F338" s="231"/>
      <c r="G338" s="231"/>
      <c r="H338" s="231"/>
      <c r="I338" s="231"/>
      <c r="J338" s="231"/>
    </row>
    <row r="339">
      <c r="C339" s="231"/>
      <c r="D339" s="231"/>
      <c r="E339" s="231"/>
      <c r="F339" s="231"/>
      <c r="G339" s="231"/>
      <c r="H339" s="231"/>
      <c r="I339" s="231"/>
      <c r="J339" s="231"/>
    </row>
    <row r="340">
      <c r="C340" s="231"/>
      <c r="D340" s="231"/>
      <c r="E340" s="231"/>
      <c r="F340" s="231"/>
      <c r="G340" s="231"/>
      <c r="H340" s="231"/>
      <c r="I340" s="231"/>
      <c r="J340" s="231"/>
    </row>
    <row r="341">
      <c r="C341" s="231"/>
      <c r="D341" s="231"/>
      <c r="E341" s="231"/>
      <c r="F341" s="231"/>
      <c r="G341" s="231"/>
      <c r="H341" s="231"/>
      <c r="I341" s="231"/>
      <c r="J341" s="231"/>
    </row>
    <row r="342">
      <c r="C342" s="231"/>
      <c r="D342" s="231"/>
      <c r="E342" s="231"/>
      <c r="F342" s="231"/>
      <c r="G342" s="231"/>
      <c r="H342" s="231"/>
      <c r="I342" s="231"/>
      <c r="J342" s="231"/>
    </row>
    <row r="343">
      <c r="C343" s="231"/>
      <c r="D343" s="231"/>
      <c r="E343" s="231"/>
      <c r="F343" s="231"/>
      <c r="G343" s="231"/>
      <c r="H343" s="231"/>
      <c r="I343" s="231"/>
      <c r="J343" s="231"/>
    </row>
    <row r="344">
      <c r="C344" s="231"/>
      <c r="D344" s="231"/>
      <c r="E344" s="231"/>
      <c r="F344" s="231"/>
      <c r="G344" s="231"/>
      <c r="H344" s="231"/>
      <c r="I344" s="231"/>
      <c r="J344" s="231"/>
    </row>
    <row r="345">
      <c r="C345" s="231"/>
      <c r="D345" s="231"/>
      <c r="E345" s="231"/>
      <c r="F345" s="231"/>
      <c r="G345" s="231"/>
      <c r="H345" s="231"/>
      <c r="I345" s="231"/>
      <c r="J345" s="231"/>
    </row>
    <row r="346">
      <c r="C346" s="231"/>
      <c r="D346" s="231"/>
      <c r="E346" s="231"/>
      <c r="F346" s="231"/>
      <c r="G346" s="231"/>
      <c r="H346" s="231"/>
      <c r="I346" s="231"/>
      <c r="J346" s="231"/>
    </row>
    <row r="347">
      <c r="C347" s="231"/>
      <c r="D347" s="231"/>
      <c r="E347" s="231"/>
      <c r="F347" s="231"/>
      <c r="G347" s="231"/>
      <c r="H347" s="231"/>
      <c r="I347" s="231"/>
      <c r="J347" s="231"/>
    </row>
    <row r="348">
      <c r="C348" s="231"/>
      <c r="D348" s="231"/>
      <c r="E348" s="231"/>
      <c r="F348" s="231"/>
      <c r="G348" s="231"/>
      <c r="H348" s="231"/>
      <c r="I348" s="231"/>
      <c r="J348" s="231"/>
    </row>
    <row r="349">
      <c r="C349" s="231"/>
      <c r="D349" s="231"/>
      <c r="E349" s="231"/>
      <c r="F349" s="231"/>
      <c r="G349" s="231"/>
      <c r="H349" s="231"/>
      <c r="I349" s="231"/>
      <c r="J349" s="231"/>
    </row>
    <row r="350">
      <c r="C350" s="231"/>
      <c r="D350" s="231"/>
      <c r="E350" s="231"/>
      <c r="F350" s="231"/>
      <c r="G350" s="231"/>
      <c r="H350" s="231"/>
      <c r="I350" s="231"/>
      <c r="J350" s="231"/>
    </row>
    <row r="351">
      <c r="C351" s="231"/>
      <c r="D351" s="231"/>
      <c r="E351" s="231"/>
      <c r="F351" s="231"/>
      <c r="G351" s="231"/>
      <c r="H351" s="231"/>
      <c r="I351" s="231"/>
      <c r="J351" s="231"/>
    </row>
    <row r="352">
      <c r="C352" s="231"/>
      <c r="D352" s="231"/>
      <c r="E352" s="231"/>
      <c r="F352" s="231"/>
      <c r="G352" s="231"/>
      <c r="H352" s="231"/>
      <c r="I352" s="231"/>
      <c r="J352" s="231"/>
    </row>
    <row r="353">
      <c r="C353" s="231"/>
      <c r="D353" s="231"/>
      <c r="E353" s="231"/>
      <c r="F353" s="231"/>
      <c r="G353" s="231"/>
      <c r="H353" s="231"/>
      <c r="I353" s="231"/>
      <c r="J353" s="231"/>
    </row>
    <row r="354">
      <c r="C354" s="231"/>
      <c r="D354" s="231"/>
      <c r="E354" s="231"/>
      <c r="F354" s="231"/>
      <c r="G354" s="231"/>
      <c r="H354" s="231"/>
      <c r="I354" s="231"/>
      <c r="J354" s="231"/>
    </row>
    <row r="355">
      <c r="C355" s="231"/>
      <c r="D355" s="231"/>
      <c r="E355" s="231"/>
      <c r="F355" s="231"/>
      <c r="G355" s="231"/>
      <c r="H355" s="231"/>
      <c r="I355" s="231"/>
      <c r="J355" s="231"/>
    </row>
    <row r="356">
      <c r="C356" s="231"/>
      <c r="D356" s="231"/>
      <c r="E356" s="231"/>
      <c r="F356" s="231"/>
      <c r="G356" s="231"/>
      <c r="H356" s="231"/>
      <c r="I356" s="231"/>
      <c r="J356" s="231"/>
    </row>
    <row r="357">
      <c r="C357" s="231"/>
      <c r="D357" s="231"/>
      <c r="E357" s="231"/>
      <c r="F357" s="231"/>
      <c r="G357" s="231"/>
      <c r="H357" s="231"/>
      <c r="I357" s="231"/>
      <c r="J357" s="231"/>
    </row>
    <row r="358">
      <c r="C358" s="231"/>
      <c r="D358" s="231"/>
      <c r="E358" s="231"/>
      <c r="F358" s="231"/>
      <c r="G358" s="231"/>
      <c r="H358" s="231"/>
      <c r="I358" s="231"/>
      <c r="J358" s="231"/>
    </row>
    <row r="359">
      <c r="C359" s="231"/>
      <c r="D359" s="231"/>
      <c r="E359" s="231"/>
      <c r="F359" s="231"/>
      <c r="G359" s="231"/>
      <c r="H359" s="231"/>
      <c r="I359" s="231"/>
      <c r="J359" s="231"/>
    </row>
    <row r="360">
      <c r="C360" s="231"/>
      <c r="D360" s="231"/>
      <c r="E360" s="231"/>
      <c r="F360" s="231"/>
      <c r="G360" s="231"/>
      <c r="H360" s="231"/>
      <c r="I360" s="231"/>
      <c r="J360" s="231"/>
    </row>
    <row r="361">
      <c r="C361" s="231"/>
      <c r="D361" s="231"/>
      <c r="E361" s="231"/>
      <c r="F361" s="231"/>
      <c r="G361" s="231"/>
      <c r="H361" s="231"/>
      <c r="I361" s="231"/>
      <c r="J361" s="231"/>
    </row>
    <row r="362">
      <c r="C362" s="231"/>
      <c r="D362" s="231"/>
      <c r="E362" s="231"/>
      <c r="F362" s="231"/>
      <c r="G362" s="231"/>
      <c r="H362" s="231"/>
      <c r="I362" s="231"/>
      <c r="J362" s="231"/>
    </row>
    <row r="363">
      <c r="C363" s="231"/>
      <c r="D363" s="231"/>
      <c r="E363" s="231"/>
      <c r="F363" s="231"/>
      <c r="G363" s="231"/>
      <c r="H363" s="231"/>
      <c r="I363" s="231"/>
      <c r="J363" s="231"/>
    </row>
    <row r="364">
      <c r="C364" s="231"/>
      <c r="D364" s="231"/>
      <c r="E364" s="231"/>
      <c r="F364" s="231"/>
      <c r="G364" s="231"/>
      <c r="H364" s="231"/>
      <c r="I364" s="231"/>
      <c r="J364" s="231"/>
    </row>
    <row r="365">
      <c r="C365" s="231"/>
      <c r="D365" s="231"/>
      <c r="E365" s="231"/>
      <c r="F365" s="231"/>
      <c r="G365" s="231"/>
      <c r="H365" s="231"/>
      <c r="I365" s="231"/>
      <c r="J365" s="231"/>
    </row>
    <row r="366">
      <c r="C366" s="231"/>
      <c r="D366" s="231"/>
      <c r="E366" s="231"/>
      <c r="F366" s="231"/>
      <c r="G366" s="231"/>
      <c r="H366" s="231"/>
      <c r="I366" s="231"/>
      <c r="J366" s="231"/>
    </row>
    <row r="367">
      <c r="C367" s="231"/>
      <c r="D367" s="231"/>
      <c r="E367" s="231"/>
      <c r="F367" s="231"/>
      <c r="G367" s="231"/>
      <c r="H367" s="231"/>
      <c r="I367" s="231"/>
      <c r="J367" s="231"/>
    </row>
    <row r="368">
      <c r="C368" s="231"/>
      <c r="D368" s="231"/>
      <c r="E368" s="231"/>
      <c r="F368" s="231"/>
      <c r="G368" s="231"/>
      <c r="H368" s="231"/>
      <c r="I368" s="231"/>
      <c r="J368" s="231"/>
    </row>
    <row r="369">
      <c r="C369" s="231"/>
      <c r="D369" s="231"/>
      <c r="E369" s="231"/>
      <c r="F369" s="231"/>
      <c r="G369" s="231"/>
      <c r="H369" s="231"/>
      <c r="I369" s="231"/>
      <c r="J369" s="231"/>
    </row>
    <row r="370">
      <c r="C370" s="231"/>
      <c r="D370" s="231"/>
      <c r="E370" s="231"/>
      <c r="F370" s="231"/>
      <c r="G370" s="231"/>
      <c r="H370" s="231"/>
      <c r="I370" s="231"/>
      <c r="J370" s="231"/>
    </row>
    <row r="371">
      <c r="C371" s="231"/>
      <c r="D371" s="231"/>
      <c r="E371" s="231"/>
      <c r="F371" s="231"/>
      <c r="G371" s="231"/>
      <c r="H371" s="231"/>
      <c r="I371" s="231"/>
      <c r="J371" s="231"/>
    </row>
    <row r="372">
      <c r="C372" s="231"/>
      <c r="D372" s="231"/>
      <c r="E372" s="231"/>
      <c r="F372" s="231"/>
      <c r="G372" s="231"/>
      <c r="H372" s="231"/>
      <c r="I372" s="231"/>
      <c r="J372" s="231"/>
    </row>
    <row r="373">
      <c r="C373" s="231"/>
      <c r="D373" s="231"/>
      <c r="E373" s="231"/>
      <c r="F373" s="231"/>
      <c r="G373" s="231"/>
      <c r="H373" s="231"/>
      <c r="I373" s="231"/>
      <c r="J373" s="231"/>
    </row>
    <row r="374">
      <c r="C374" s="231"/>
      <c r="D374" s="231"/>
      <c r="E374" s="231"/>
      <c r="F374" s="231"/>
      <c r="G374" s="231"/>
      <c r="H374" s="231"/>
      <c r="I374" s="231"/>
      <c r="J374" s="231"/>
    </row>
    <row r="375">
      <c r="C375" s="231"/>
      <c r="D375" s="231"/>
      <c r="E375" s="231"/>
      <c r="F375" s="231"/>
      <c r="G375" s="231"/>
      <c r="H375" s="231"/>
      <c r="I375" s="231"/>
      <c r="J375" s="231"/>
    </row>
    <row r="376">
      <c r="C376" s="231"/>
      <c r="D376" s="231"/>
      <c r="E376" s="231"/>
      <c r="F376" s="231"/>
      <c r="G376" s="231"/>
      <c r="H376" s="231"/>
      <c r="I376" s="231"/>
      <c r="J376" s="231"/>
    </row>
    <row r="377">
      <c r="C377" s="231"/>
      <c r="D377" s="231"/>
      <c r="E377" s="231"/>
      <c r="F377" s="231"/>
      <c r="G377" s="231"/>
      <c r="H377" s="231"/>
      <c r="I377" s="231"/>
      <c r="J377" s="231"/>
    </row>
    <row r="378">
      <c r="C378" s="231"/>
      <c r="D378" s="231"/>
      <c r="E378" s="231"/>
      <c r="F378" s="231"/>
      <c r="G378" s="231"/>
      <c r="H378" s="231"/>
      <c r="I378" s="231"/>
      <c r="J378" s="231"/>
    </row>
    <row r="379">
      <c r="C379" s="231"/>
      <c r="D379" s="231"/>
      <c r="E379" s="231"/>
      <c r="F379" s="231"/>
      <c r="G379" s="231"/>
      <c r="H379" s="231"/>
      <c r="I379" s="231"/>
      <c r="J379" s="231"/>
    </row>
    <row r="380">
      <c r="C380" s="231"/>
      <c r="D380" s="231"/>
      <c r="E380" s="231"/>
      <c r="F380" s="231"/>
      <c r="G380" s="231"/>
      <c r="H380" s="231"/>
      <c r="I380" s="231"/>
      <c r="J380" s="231"/>
    </row>
    <row r="381">
      <c r="C381" s="231"/>
      <c r="D381" s="231"/>
      <c r="E381" s="231"/>
      <c r="F381" s="231"/>
      <c r="G381" s="231"/>
      <c r="H381" s="231"/>
      <c r="I381" s="231"/>
      <c r="J381" s="231"/>
    </row>
    <row r="382">
      <c r="C382" s="231"/>
      <c r="D382" s="231"/>
      <c r="E382" s="231"/>
      <c r="F382" s="231"/>
      <c r="G382" s="231"/>
      <c r="H382" s="231"/>
      <c r="I382" s="231"/>
      <c r="J382" s="231"/>
    </row>
    <row r="383">
      <c r="C383" s="231"/>
      <c r="D383" s="231"/>
      <c r="E383" s="231"/>
      <c r="F383" s="231"/>
      <c r="G383" s="231"/>
      <c r="H383" s="231"/>
      <c r="I383" s="231"/>
      <c r="J383" s="231"/>
    </row>
    <row r="384">
      <c r="C384" s="231"/>
      <c r="D384" s="231"/>
      <c r="E384" s="231"/>
      <c r="F384" s="231"/>
      <c r="G384" s="231"/>
      <c r="H384" s="231"/>
      <c r="I384" s="231"/>
      <c r="J384" s="231"/>
    </row>
    <row r="385">
      <c r="C385" s="231"/>
      <c r="D385" s="231"/>
      <c r="E385" s="231"/>
      <c r="F385" s="231"/>
      <c r="G385" s="231"/>
      <c r="H385" s="231"/>
      <c r="I385" s="231"/>
      <c r="J385" s="231"/>
    </row>
    <row r="386">
      <c r="C386" s="231"/>
      <c r="D386" s="231"/>
      <c r="E386" s="231"/>
      <c r="F386" s="231"/>
      <c r="G386" s="231"/>
      <c r="H386" s="231"/>
      <c r="I386" s="231"/>
      <c r="J386" s="231"/>
    </row>
    <row r="387">
      <c r="C387" s="231"/>
      <c r="D387" s="231"/>
      <c r="E387" s="231"/>
      <c r="F387" s="231"/>
      <c r="G387" s="231"/>
      <c r="H387" s="231"/>
      <c r="I387" s="231"/>
      <c r="J387" s="231"/>
    </row>
    <row r="388">
      <c r="C388" s="231"/>
      <c r="D388" s="231"/>
      <c r="E388" s="231"/>
      <c r="F388" s="231"/>
      <c r="G388" s="231"/>
      <c r="H388" s="231"/>
      <c r="I388" s="231"/>
      <c r="J388" s="231"/>
    </row>
    <row r="389">
      <c r="C389" s="231"/>
      <c r="D389" s="231"/>
      <c r="E389" s="231"/>
      <c r="F389" s="231"/>
      <c r="G389" s="231"/>
      <c r="H389" s="231"/>
      <c r="I389" s="231"/>
      <c r="J389" s="231"/>
    </row>
    <row r="390">
      <c r="C390" s="231"/>
      <c r="D390" s="231"/>
      <c r="E390" s="231"/>
      <c r="F390" s="231"/>
      <c r="G390" s="231"/>
      <c r="H390" s="231"/>
      <c r="I390" s="231"/>
      <c r="J390" s="231"/>
    </row>
    <row r="391">
      <c r="C391" s="231"/>
      <c r="D391" s="231"/>
      <c r="E391" s="231"/>
      <c r="F391" s="231"/>
      <c r="G391" s="231"/>
      <c r="H391" s="231"/>
      <c r="I391" s="231"/>
      <c r="J391" s="231"/>
    </row>
    <row r="392">
      <c r="C392" s="231"/>
      <c r="D392" s="231"/>
      <c r="E392" s="231"/>
      <c r="F392" s="231"/>
      <c r="G392" s="231"/>
      <c r="H392" s="231"/>
      <c r="I392" s="231"/>
      <c r="J392" s="231"/>
    </row>
    <row r="393">
      <c r="C393" s="231"/>
      <c r="D393" s="231"/>
      <c r="E393" s="231"/>
      <c r="F393" s="231"/>
      <c r="G393" s="231"/>
      <c r="H393" s="231"/>
      <c r="I393" s="231"/>
      <c r="J393" s="231"/>
    </row>
    <row r="394">
      <c r="C394" s="231"/>
      <c r="D394" s="231"/>
      <c r="E394" s="231"/>
      <c r="F394" s="231"/>
      <c r="G394" s="231"/>
      <c r="H394" s="231"/>
      <c r="I394" s="231"/>
      <c r="J394" s="231"/>
    </row>
    <row r="395">
      <c r="C395" s="231"/>
      <c r="D395" s="231"/>
      <c r="E395" s="231"/>
      <c r="F395" s="231"/>
      <c r="G395" s="231"/>
      <c r="H395" s="231"/>
      <c r="I395" s="231"/>
      <c r="J395" s="231"/>
    </row>
    <row r="396">
      <c r="C396" s="231"/>
      <c r="D396" s="231"/>
      <c r="E396" s="231"/>
      <c r="F396" s="231"/>
      <c r="G396" s="231"/>
      <c r="H396" s="231"/>
      <c r="I396" s="231"/>
      <c r="J396" s="231"/>
    </row>
    <row r="397">
      <c r="C397" s="231"/>
      <c r="D397" s="231"/>
      <c r="E397" s="231"/>
      <c r="F397" s="231"/>
      <c r="G397" s="231"/>
      <c r="H397" s="231"/>
      <c r="I397" s="231"/>
      <c r="J397" s="231"/>
    </row>
    <row r="398">
      <c r="C398" s="231"/>
      <c r="D398" s="231"/>
      <c r="E398" s="231"/>
      <c r="F398" s="231"/>
      <c r="G398" s="231"/>
      <c r="H398" s="231"/>
      <c r="I398" s="231"/>
      <c r="J398" s="231"/>
    </row>
    <row r="399">
      <c r="C399" s="231"/>
      <c r="D399" s="231"/>
      <c r="E399" s="231"/>
      <c r="F399" s="231"/>
      <c r="G399" s="231"/>
      <c r="H399" s="231"/>
      <c r="I399" s="231"/>
      <c r="J399" s="231"/>
    </row>
    <row r="400">
      <c r="C400" s="231"/>
      <c r="D400" s="231"/>
      <c r="E400" s="231"/>
      <c r="F400" s="231"/>
      <c r="G400" s="231"/>
      <c r="H400" s="231"/>
      <c r="I400" s="231"/>
      <c r="J400" s="231"/>
    </row>
    <row r="401">
      <c r="C401" s="231"/>
      <c r="D401" s="231"/>
      <c r="E401" s="231"/>
      <c r="F401" s="231"/>
      <c r="G401" s="231"/>
      <c r="H401" s="231"/>
      <c r="I401" s="231"/>
      <c r="J401" s="231"/>
    </row>
    <row r="402">
      <c r="C402" s="231"/>
      <c r="D402" s="231"/>
      <c r="E402" s="231"/>
      <c r="F402" s="231"/>
      <c r="G402" s="231"/>
      <c r="H402" s="231"/>
      <c r="I402" s="231"/>
      <c r="J402" s="231"/>
    </row>
    <row r="403">
      <c r="C403" s="231"/>
      <c r="D403" s="231"/>
      <c r="E403" s="231"/>
      <c r="F403" s="231"/>
      <c r="G403" s="231"/>
      <c r="H403" s="231"/>
      <c r="I403" s="231"/>
      <c r="J403" s="231"/>
    </row>
    <row r="404">
      <c r="C404" s="231"/>
      <c r="D404" s="231"/>
      <c r="E404" s="231"/>
      <c r="F404" s="231"/>
      <c r="G404" s="231"/>
      <c r="H404" s="231"/>
      <c r="I404" s="231"/>
      <c r="J404" s="231"/>
    </row>
    <row r="405">
      <c r="C405" s="231"/>
      <c r="D405" s="231"/>
      <c r="E405" s="231"/>
      <c r="F405" s="231"/>
      <c r="G405" s="231"/>
      <c r="H405" s="231"/>
      <c r="I405" s="231"/>
      <c r="J405" s="231"/>
    </row>
    <row r="406">
      <c r="C406" s="231"/>
      <c r="D406" s="231"/>
      <c r="E406" s="231"/>
      <c r="F406" s="231"/>
      <c r="G406" s="231"/>
      <c r="H406" s="231"/>
      <c r="I406" s="231"/>
      <c r="J406" s="231"/>
    </row>
    <row r="407">
      <c r="C407" s="231"/>
      <c r="D407" s="231"/>
      <c r="E407" s="231"/>
      <c r="F407" s="231"/>
      <c r="G407" s="231"/>
      <c r="H407" s="231"/>
      <c r="I407" s="231"/>
      <c r="J407" s="231"/>
    </row>
    <row r="408">
      <c r="C408" s="231"/>
      <c r="D408" s="231"/>
      <c r="E408" s="231"/>
      <c r="F408" s="231"/>
      <c r="G408" s="231"/>
      <c r="H408" s="231"/>
      <c r="I408" s="231"/>
      <c r="J408" s="231"/>
    </row>
    <row r="409">
      <c r="C409" s="231"/>
      <c r="D409" s="231"/>
      <c r="E409" s="231"/>
      <c r="F409" s="231"/>
      <c r="G409" s="231"/>
      <c r="H409" s="231"/>
      <c r="I409" s="231"/>
      <c r="J409" s="231"/>
    </row>
    <row r="410">
      <c r="C410" s="231"/>
      <c r="D410" s="231"/>
      <c r="E410" s="231"/>
      <c r="F410" s="231"/>
      <c r="G410" s="231"/>
      <c r="H410" s="231"/>
      <c r="I410" s="231"/>
      <c r="J410" s="231"/>
    </row>
    <row r="411">
      <c r="C411" s="231"/>
      <c r="D411" s="231"/>
      <c r="E411" s="231"/>
      <c r="F411" s="231"/>
      <c r="G411" s="231"/>
      <c r="H411" s="231"/>
      <c r="I411" s="231"/>
      <c r="J411" s="231"/>
    </row>
    <row r="412">
      <c r="C412" s="231"/>
      <c r="D412" s="231"/>
      <c r="E412" s="231"/>
      <c r="F412" s="231"/>
      <c r="G412" s="231"/>
      <c r="H412" s="231"/>
      <c r="I412" s="231"/>
      <c r="J412" s="231"/>
    </row>
    <row r="413">
      <c r="C413" s="231"/>
      <c r="D413" s="231"/>
      <c r="E413" s="231"/>
      <c r="F413" s="231"/>
      <c r="G413" s="231"/>
      <c r="H413" s="231"/>
      <c r="I413" s="231"/>
      <c r="J413" s="231"/>
    </row>
    <row r="414">
      <c r="C414" s="231"/>
      <c r="D414" s="231"/>
      <c r="E414" s="231"/>
      <c r="F414" s="231"/>
      <c r="G414" s="231"/>
      <c r="H414" s="231"/>
      <c r="I414" s="231"/>
      <c r="J414" s="231"/>
    </row>
    <row r="415">
      <c r="C415" s="231"/>
      <c r="D415" s="231"/>
      <c r="E415" s="231"/>
      <c r="F415" s="231"/>
      <c r="G415" s="231"/>
      <c r="H415" s="231"/>
      <c r="I415" s="231"/>
      <c r="J415" s="231"/>
    </row>
    <row r="416">
      <c r="C416" s="231"/>
      <c r="D416" s="231"/>
      <c r="E416" s="231"/>
      <c r="F416" s="231"/>
      <c r="G416" s="231"/>
      <c r="H416" s="231"/>
      <c r="I416" s="231"/>
      <c r="J416" s="231"/>
    </row>
    <row r="417">
      <c r="C417" s="231"/>
      <c r="D417" s="231"/>
      <c r="E417" s="231"/>
      <c r="F417" s="231"/>
      <c r="G417" s="231"/>
      <c r="H417" s="231"/>
      <c r="I417" s="231"/>
      <c r="J417" s="231"/>
    </row>
    <row r="418">
      <c r="C418" s="231"/>
      <c r="D418" s="231"/>
      <c r="E418" s="231"/>
      <c r="F418" s="231"/>
      <c r="G418" s="231"/>
      <c r="H418" s="231"/>
      <c r="I418" s="231"/>
      <c r="J418" s="231"/>
    </row>
    <row r="419">
      <c r="C419" s="231"/>
      <c r="D419" s="231"/>
      <c r="E419" s="231"/>
      <c r="F419" s="231"/>
      <c r="G419" s="231"/>
      <c r="H419" s="231"/>
      <c r="I419" s="231"/>
      <c r="J419" s="231"/>
    </row>
    <row r="420">
      <c r="C420" s="231"/>
      <c r="D420" s="231"/>
      <c r="E420" s="231"/>
      <c r="F420" s="231"/>
      <c r="G420" s="231"/>
      <c r="H420" s="231"/>
      <c r="I420" s="231"/>
      <c r="J420" s="231"/>
    </row>
    <row r="421">
      <c r="C421" s="231"/>
      <c r="D421" s="231"/>
      <c r="E421" s="231"/>
      <c r="F421" s="231"/>
      <c r="G421" s="231"/>
      <c r="H421" s="231"/>
      <c r="I421" s="231"/>
      <c r="J421" s="231"/>
    </row>
    <row r="422">
      <c r="C422" s="231"/>
      <c r="D422" s="231"/>
      <c r="E422" s="231"/>
      <c r="F422" s="231"/>
      <c r="G422" s="231"/>
      <c r="H422" s="231"/>
      <c r="I422" s="231"/>
      <c r="J422" s="231"/>
    </row>
    <row r="423">
      <c r="C423" s="231"/>
      <c r="D423" s="231"/>
      <c r="E423" s="231"/>
      <c r="F423" s="231"/>
      <c r="G423" s="231"/>
      <c r="H423" s="231"/>
      <c r="I423" s="231"/>
      <c r="J423" s="231"/>
    </row>
    <row r="424">
      <c r="C424" s="231"/>
      <c r="D424" s="231"/>
      <c r="E424" s="231"/>
      <c r="F424" s="231"/>
      <c r="G424" s="231"/>
      <c r="H424" s="231"/>
      <c r="I424" s="231"/>
      <c r="J424" s="231"/>
    </row>
    <row r="425">
      <c r="C425" s="231"/>
      <c r="D425" s="231"/>
      <c r="E425" s="231"/>
      <c r="F425" s="231"/>
      <c r="G425" s="231"/>
      <c r="H425" s="231"/>
      <c r="I425" s="231"/>
      <c r="J425" s="231"/>
    </row>
    <row r="426">
      <c r="C426" s="231"/>
      <c r="D426" s="231"/>
      <c r="E426" s="231"/>
      <c r="F426" s="231"/>
      <c r="G426" s="231"/>
      <c r="H426" s="231"/>
      <c r="I426" s="231"/>
      <c r="J426" s="231"/>
    </row>
    <row r="427">
      <c r="C427" s="231"/>
      <c r="D427" s="231"/>
      <c r="E427" s="231"/>
      <c r="F427" s="231"/>
      <c r="G427" s="231"/>
      <c r="H427" s="231"/>
      <c r="I427" s="231"/>
      <c r="J427" s="231"/>
    </row>
    <row r="428">
      <c r="C428" s="231"/>
      <c r="D428" s="231"/>
      <c r="E428" s="231"/>
      <c r="F428" s="231"/>
      <c r="G428" s="231"/>
      <c r="H428" s="231"/>
      <c r="I428" s="231"/>
      <c r="J428" s="231"/>
    </row>
    <row r="429">
      <c r="C429" s="231"/>
      <c r="D429" s="231"/>
      <c r="E429" s="231"/>
      <c r="F429" s="231"/>
      <c r="G429" s="231"/>
      <c r="H429" s="231"/>
      <c r="I429" s="231"/>
      <c r="J429" s="231"/>
    </row>
    <row r="430">
      <c r="C430" s="231"/>
      <c r="D430" s="231"/>
      <c r="E430" s="231"/>
      <c r="F430" s="231"/>
      <c r="G430" s="231"/>
      <c r="H430" s="231"/>
      <c r="I430" s="231"/>
      <c r="J430" s="231"/>
    </row>
    <row r="431">
      <c r="C431" s="231"/>
      <c r="D431" s="231"/>
      <c r="E431" s="231"/>
      <c r="F431" s="231"/>
      <c r="G431" s="231"/>
      <c r="H431" s="231"/>
      <c r="I431" s="231"/>
      <c r="J431" s="231"/>
    </row>
    <row r="432">
      <c r="C432" s="231"/>
      <c r="D432" s="231"/>
      <c r="E432" s="231"/>
      <c r="F432" s="231"/>
      <c r="G432" s="231"/>
      <c r="H432" s="231"/>
      <c r="I432" s="231"/>
      <c r="J432" s="231"/>
    </row>
    <row r="433">
      <c r="C433" s="231"/>
      <c r="D433" s="231"/>
      <c r="E433" s="231"/>
      <c r="F433" s="231"/>
      <c r="G433" s="231"/>
      <c r="H433" s="231"/>
      <c r="I433" s="231"/>
      <c r="J433" s="231"/>
    </row>
    <row r="434">
      <c r="C434" s="231"/>
      <c r="D434" s="231"/>
      <c r="E434" s="231"/>
      <c r="F434" s="231"/>
      <c r="G434" s="231"/>
      <c r="H434" s="231"/>
      <c r="I434" s="231"/>
      <c r="J434" s="231"/>
    </row>
    <row r="435">
      <c r="C435" s="231"/>
      <c r="D435" s="231"/>
      <c r="E435" s="231"/>
      <c r="F435" s="231"/>
      <c r="G435" s="231"/>
      <c r="H435" s="231"/>
      <c r="I435" s="231"/>
      <c r="J435" s="231"/>
    </row>
    <row r="436">
      <c r="C436" s="231"/>
      <c r="D436" s="231"/>
      <c r="E436" s="231"/>
      <c r="F436" s="231"/>
      <c r="G436" s="231"/>
      <c r="H436" s="231"/>
      <c r="I436" s="231"/>
      <c r="J436" s="231"/>
    </row>
    <row r="437">
      <c r="C437" s="231"/>
      <c r="D437" s="231"/>
      <c r="E437" s="231"/>
      <c r="F437" s="231"/>
      <c r="G437" s="231"/>
      <c r="H437" s="231"/>
      <c r="I437" s="231"/>
      <c r="J437" s="231"/>
    </row>
    <row r="438">
      <c r="C438" s="231"/>
      <c r="D438" s="231"/>
      <c r="E438" s="231"/>
      <c r="F438" s="231"/>
      <c r="G438" s="231"/>
      <c r="H438" s="231"/>
      <c r="I438" s="231"/>
      <c r="J438" s="231"/>
    </row>
    <row r="439">
      <c r="C439" s="231"/>
      <c r="D439" s="231"/>
      <c r="E439" s="231"/>
      <c r="F439" s="231"/>
      <c r="G439" s="231"/>
      <c r="H439" s="231"/>
      <c r="I439" s="231"/>
      <c r="J439" s="231"/>
    </row>
    <row r="440">
      <c r="C440" s="231"/>
      <c r="D440" s="231"/>
      <c r="E440" s="231"/>
      <c r="F440" s="231"/>
      <c r="G440" s="231"/>
      <c r="H440" s="231"/>
      <c r="I440" s="231"/>
      <c r="J440" s="231"/>
    </row>
    <row r="441">
      <c r="C441" s="231"/>
      <c r="D441" s="231"/>
      <c r="E441" s="231"/>
      <c r="F441" s="231"/>
      <c r="G441" s="231"/>
      <c r="H441" s="231"/>
      <c r="I441" s="231"/>
      <c r="J441" s="231"/>
    </row>
    <row r="442">
      <c r="C442" s="231"/>
      <c r="D442" s="231"/>
      <c r="E442" s="231"/>
      <c r="F442" s="231"/>
      <c r="G442" s="231"/>
      <c r="H442" s="231"/>
      <c r="I442" s="231"/>
      <c r="J442" s="231"/>
    </row>
    <row r="443">
      <c r="C443" s="231"/>
      <c r="D443" s="231"/>
      <c r="E443" s="231"/>
      <c r="F443" s="231"/>
      <c r="G443" s="231"/>
      <c r="H443" s="231"/>
      <c r="I443" s="231"/>
      <c r="J443" s="231"/>
    </row>
    <row r="444">
      <c r="C444" s="231"/>
      <c r="D444" s="231"/>
      <c r="E444" s="231"/>
      <c r="F444" s="231"/>
      <c r="G444" s="231"/>
      <c r="H444" s="231"/>
      <c r="I444" s="231"/>
      <c r="J444" s="231"/>
    </row>
    <row r="445">
      <c r="C445" s="231"/>
      <c r="D445" s="231"/>
      <c r="E445" s="231"/>
      <c r="F445" s="231"/>
      <c r="G445" s="231"/>
      <c r="H445" s="231"/>
      <c r="I445" s="231"/>
      <c r="J445" s="231"/>
    </row>
    <row r="446">
      <c r="C446" s="231"/>
      <c r="D446" s="231"/>
      <c r="E446" s="231"/>
      <c r="F446" s="231"/>
      <c r="G446" s="231"/>
      <c r="H446" s="231"/>
      <c r="I446" s="231"/>
      <c r="J446" s="231"/>
    </row>
    <row r="447">
      <c r="C447" s="231"/>
      <c r="D447" s="231"/>
      <c r="E447" s="231"/>
      <c r="F447" s="231"/>
      <c r="G447" s="231"/>
      <c r="H447" s="231"/>
      <c r="I447" s="231"/>
      <c r="J447" s="231"/>
    </row>
    <row r="448">
      <c r="C448" s="231"/>
      <c r="D448" s="231"/>
      <c r="E448" s="231"/>
      <c r="F448" s="231"/>
      <c r="G448" s="231"/>
      <c r="H448" s="231"/>
      <c r="I448" s="231"/>
      <c r="J448" s="231"/>
    </row>
    <row r="449">
      <c r="C449" s="231"/>
      <c r="D449" s="231"/>
      <c r="E449" s="231"/>
      <c r="F449" s="231"/>
      <c r="G449" s="231"/>
      <c r="H449" s="231"/>
      <c r="I449" s="231"/>
      <c r="J449" s="231"/>
    </row>
    <row r="450">
      <c r="C450" s="231"/>
      <c r="D450" s="231"/>
      <c r="E450" s="231"/>
      <c r="F450" s="231"/>
      <c r="G450" s="231"/>
      <c r="H450" s="231"/>
      <c r="I450" s="231"/>
      <c r="J450" s="231"/>
    </row>
    <row r="451">
      <c r="C451" s="231"/>
      <c r="D451" s="231"/>
      <c r="E451" s="231"/>
      <c r="F451" s="231"/>
      <c r="G451" s="231"/>
      <c r="H451" s="231"/>
      <c r="I451" s="231"/>
      <c r="J451" s="231"/>
    </row>
    <row r="452">
      <c r="C452" s="231"/>
      <c r="D452" s="231"/>
      <c r="E452" s="231"/>
      <c r="F452" s="231"/>
      <c r="G452" s="231"/>
      <c r="H452" s="231"/>
      <c r="I452" s="231"/>
      <c r="J452" s="231"/>
    </row>
    <row r="453">
      <c r="C453" s="231"/>
      <c r="D453" s="231"/>
      <c r="E453" s="231"/>
      <c r="F453" s="231"/>
      <c r="G453" s="231"/>
      <c r="H453" s="231"/>
      <c r="I453" s="231"/>
      <c r="J453" s="231"/>
    </row>
    <row r="454">
      <c r="C454" s="231"/>
      <c r="D454" s="231"/>
      <c r="E454" s="231"/>
      <c r="F454" s="231"/>
      <c r="G454" s="231"/>
      <c r="H454" s="231"/>
      <c r="I454" s="231"/>
      <c r="J454" s="231"/>
    </row>
    <row r="455">
      <c r="C455" s="231"/>
      <c r="D455" s="231"/>
      <c r="E455" s="231"/>
      <c r="F455" s="231"/>
      <c r="G455" s="231"/>
      <c r="H455" s="231"/>
      <c r="I455" s="231"/>
      <c r="J455" s="231"/>
    </row>
    <row r="456">
      <c r="C456" s="231"/>
      <c r="D456" s="231"/>
      <c r="E456" s="231"/>
      <c r="F456" s="231"/>
      <c r="G456" s="231"/>
      <c r="H456" s="231"/>
      <c r="I456" s="231"/>
      <c r="J456" s="231"/>
    </row>
    <row r="457">
      <c r="C457" s="231"/>
      <c r="D457" s="231"/>
      <c r="E457" s="231"/>
      <c r="F457" s="231"/>
      <c r="G457" s="231"/>
      <c r="H457" s="231"/>
      <c r="I457" s="231"/>
      <c r="J457" s="231"/>
    </row>
    <row r="458">
      <c r="C458" s="231"/>
      <c r="D458" s="231"/>
      <c r="E458" s="231"/>
      <c r="F458" s="231"/>
      <c r="G458" s="231"/>
      <c r="H458" s="231"/>
      <c r="I458" s="231"/>
      <c r="J458" s="231"/>
    </row>
    <row r="459">
      <c r="C459" s="231"/>
      <c r="D459" s="231"/>
      <c r="E459" s="231"/>
      <c r="F459" s="231"/>
      <c r="G459" s="231"/>
      <c r="H459" s="231"/>
      <c r="I459" s="231"/>
      <c r="J459" s="231"/>
    </row>
    <row r="460">
      <c r="C460" s="231"/>
      <c r="D460" s="231"/>
      <c r="E460" s="231"/>
      <c r="F460" s="231"/>
      <c r="G460" s="231"/>
      <c r="H460" s="231"/>
      <c r="I460" s="231"/>
      <c r="J460" s="231"/>
    </row>
    <row r="461">
      <c r="C461" s="231"/>
      <c r="D461" s="231"/>
      <c r="E461" s="231"/>
      <c r="F461" s="231"/>
      <c r="G461" s="231"/>
      <c r="H461" s="231"/>
      <c r="I461" s="231"/>
      <c r="J461" s="231"/>
    </row>
    <row r="462">
      <c r="C462" s="231"/>
      <c r="D462" s="231"/>
      <c r="E462" s="231"/>
      <c r="F462" s="231"/>
      <c r="G462" s="231"/>
      <c r="H462" s="231"/>
      <c r="I462" s="231"/>
      <c r="J462" s="231"/>
    </row>
    <row r="463">
      <c r="C463" s="231"/>
      <c r="D463" s="231"/>
      <c r="E463" s="231"/>
      <c r="F463" s="231"/>
      <c r="G463" s="231"/>
      <c r="H463" s="231"/>
      <c r="I463" s="231"/>
      <c r="J463" s="231"/>
    </row>
    <row r="464">
      <c r="C464" s="231"/>
      <c r="D464" s="231"/>
      <c r="E464" s="231"/>
      <c r="F464" s="231"/>
      <c r="G464" s="231"/>
      <c r="H464" s="231"/>
      <c r="I464" s="231"/>
      <c r="J464" s="231"/>
    </row>
    <row r="465">
      <c r="C465" s="231"/>
      <c r="D465" s="231"/>
      <c r="E465" s="231"/>
      <c r="F465" s="231"/>
      <c r="G465" s="231"/>
      <c r="H465" s="231"/>
      <c r="I465" s="231"/>
      <c r="J465" s="231"/>
    </row>
    <row r="466">
      <c r="C466" s="231"/>
      <c r="D466" s="231"/>
      <c r="E466" s="231"/>
      <c r="F466" s="231"/>
      <c r="G466" s="231"/>
      <c r="H466" s="231"/>
      <c r="I466" s="231"/>
      <c r="J466" s="231"/>
    </row>
    <row r="467">
      <c r="C467" s="231"/>
      <c r="D467" s="231"/>
      <c r="E467" s="231"/>
      <c r="F467" s="231"/>
      <c r="G467" s="231"/>
      <c r="H467" s="231"/>
      <c r="I467" s="231"/>
      <c r="J467" s="231"/>
    </row>
    <row r="468">
      <c r="C468" s="231"/>
      <c r="D468" s="231"/>
      <c r="E468" s="231"/>
      <c r="F468" s="231"/>
      <c r="G468" s="231"/>
      <c r="H468" s="231"/>
      <c r="I468" s="231"/>
      <c r="J468" s="231"/>
    </row>
    <row r="469">
      <c r="C469" s="231"/>
      <c r="D469" s="231"/>
      <c r="E469" s="231"/>
      <c r="F469" s="231"/>
      <c r="G469" s="231"/>
      <c r="H469" s="231"/>
      <c r="I469" s="231"/>
      <c r="J469" s="231"/>
    </row>
    <row r="470">
      <c r="C470" s="231"/>
      <c r="D470" s="231"/>
      <c r="E470" s="231"/>
      <c r="F470" s="231"/>
      <c r="G470" s="231"/>
      <c r="H470" s="231"/>
      <c r="I470" s="231"/>
      <c r="J470" s="231"/>
    </row>
    <row r="471">
      <c r="C471" s="231"/>
      <c r="D471" s="231"/>
      <c r="E471" s="231"/>
      <c r="F471" s="231"/>
      <c r="G471" s="231"/>
      <c r="H471" s="231"/>
      <c r="I471" s="231"/>
      <c r="J471" s="231"/>
    </row>
    <row r="472">
      <c r="C472" s="231"/>
      <c r="D472" s="231"/>
      <c r="E472" s="231"/>
      <c r="F472" s="231"/>
      <c r="G472" s="231"/>
      <c r="H472" s="231"/>
      <c r="I472" s="231"/>
      <c r="J472" s="231"/>
    </row>
    <row r="473">
      <c r="C473" s="231"/>
      <c r="D473" s="231"/>
      <c r="E473" s="231"/>
      <c r="F473" s="231"/>
      <c r="G473" s="231"/>
      <c r="H473" s="231"/>
      <c r="I473" s="231"/>
      <c r="J473" s="231"/>
    </row>
    <row r="474">
      <c r="C474" s="231"/>
      <c r="D474" s="231"/>
      <c r="E474" s="231"/>
      <c r="F474" s="231"/>
      <c r="G474" s="231"/>
      <c r="H474" s="231"/>
      <c r="I474" s="231"/>
      <c r="J474" s="231"/>
    </row>
    <row r="475">
      <c r="C475" s="231"/>
      <c r="D475" s="231"/>
      <c r="E475" s="231"/>
      <c r="F475" s="231"/>
      <c r="G475" s="231"/>
      <c r="H475" s="231"/>
      <c r="I475" s="231"/>
      <c r="J475" s="231"/>
    </row>
    <row r="476">
      <c r="C476" s="231"/>
      <c r="D476" s="231"/>
      <c r="E476" s="231"/>
      <c r="F476" s="231"/>
      <c r="G476" s="231"/>
      <c r="H476" s="231"/>
      <c r="I476" s="231"/>
      <c r="J476" s="231"/>
    </row>
    <row r="477">
      <c r="C477" s="231"/>
      <c r="D477" s="231"/>
      <c r="E477" s="231"/>
      <c r="F477" s="231"/>
      <c r="G477" s="231"/>
      <c r="H477" s="231"/>
      <c r="I477" s="231"/>
      <c r="J477" s="231"/>
    </row>
    <row r="478">
      <c r="C478" s="231"/>
      <c r="D478" s="231"/>
      <c r="E478" s="231"/>
      <c r="F478" s="231"/>
      <c r="G478" s="231"/>
      <c r="H478" s="231"/>
      <c r="I478" s="231"/>
      <c r="J478" s="231"/>
    </row>
    <row r="479">
      <c r="C479" s="231"/>
      <c r="D479" s="231"/>
      <c r="E479" s="231"/>
      <c r="F479" s="231"/>
      <c r="G479" s="231"/>
      <c r="H479" s="231"/>
      <c r="I479" s="231"/>
      <c r="J479" s="231"/>
    </row>
    <row r="480">
      <c r="C480" s="231"/>
      <c r="D480" s="231"/>
      <c r="E480" s="231"/>
      <c r="F480" s="231"/>
      <c r="G480" s="231"/>
      <c r="H480" s="231"/>
      <c r="I480" s="231"/>
      <c r="J480" s="231"/>
    </row>
    <row r="481">
      <c r="C481" s="231"/>
      <c r="D481" s="231"/>
      <c r="E481" s="231"/>
      <c r="F481" s="231"/>
      <c r="G481" s="231"/>
      <c r="H481" s="231"/>
      <c r="I481" s="231"/>
      <c r="J481" s="231"/>
    </row>
    <row r="482">
      <c r="C482" s="231"/>
      <c r="D482" s="231"/>
      <c r="E482" s="231"/>
      <c r="F482" s="231"/>
      <c r="G482" s="231"/>
      <c r="H482" s="231"/>
      <c r="I482" s="231"/>
      <c r="J482" s="231"/>
    </row>
    <row r="483">
      <c r="C483" s="231"/>
      <c r="D483" s="231"/>
      <c r="E483" s="231"/>
      <c r="F483" s="231"/>
      <c r="G483" s="231"/>
      <c r="H483" s="231"/>
      <c r="I483" s="231"/>
      <c r="J483" s="231"/>
    </row>
    <row r="484">
      <c r="C484" s="231"/>
      <c r="D484" s="231"/>
      <c r="E484" s="231"/>
      <c r="F484" s="231"/>
      <c r="G484" s="231"/>
      <c r="H484" s="231"/>
      <c r="I484" s="231"/>
      <c r="J484" s="231"/>
    </row>
    <row r="485">
      <c r="C485" s="231"/>
      <c r="D485" s="231"/>
      <c r="E485" s="231"/>
      <c r="F485" s="231"/>
      <c r="G485" s="231"/>
      <c r="H485" s="231"/>
      <c r="I485" s="231"/>
      <c r="J485" s="231"/>
    </row>
    <row r="486">
      <c r="C486" s="231"/>
      <c r="D486" s="231"/>
      <c r="E486" s="231"/>
      <c r="F486" s="231"/>
      <c r="G486" s="231"/>
      <c r="H486" s="231"/>
      <c r="I486" s="231"/>
      <c r="J486" s="231"/>
    </row>
    <row r="487">
      <c r="C487" s="231"/>
      <c r="D487" s="231"/>
      <c r="E487" s="231"/>
      <c r="F487" s="231"/>
      <c r="G487" s="231"/>
      <c r="H487" s="231"/>
      <c r="I487" s="231"/>
      <c r="J487" s="231"/>
    </row>
    <row r="488">
      <c r="C488" s="231"/>
      <c r="D488" s="231"/>
      <c r="E488" s="231"/>
      <c r="F488" s="231"/>
      <c r="G488" s="231"/>
      <c r="H488" s="231"/>
      <c r="I488" s="231"/>
      <c r="J488" s="231"/>
    </row>
    <row r="489">
      <c r="C489" s="231"/>
      <c r="D489" s="231"/>
      <c r="E489" s="231"/>
      <c r="F489" s="231"/>
      <c r="G489" s="231"/>
      <c r="H489" s="231"/>
      <c r="I489" s="231"/>
      <c r="J489" s="231"/>
    </row>
    <row r="490">
      <c r="C490" s="231"/>
      <c r="D490" s="231"/>
      <c r="E490" s="231"/>
      <c r="F490" s="231"/>
      <c r="G490" s="231"/>
      <c r="H490" s="231"/>
      <c r="I490" s="231"/>
      <c r="J490" s="231"/>
    </row>
    <row r="491">
      <c r="C491" s="231"/>
      <c r="D491" s="231"/>
      <c r="E491" s="231"/>
      <c r="F491" s="231"/>
      <c r="G491" s="231"/>
      <c r="H491" s="231"/>
      <c r="I491" s="231"/>
      <c r="J491" s="231"/>
    </row>
    <row r="492">
      <c r="C492" s="231"/>
      <c r="D492" s="231"/>
      <c r="E492" s="231"/>
      <c r="F492" s="231"/>
      <c r="G492" s="231"/>
      <c r="H492" s="231"/>
      <c r="I492" s="231"/>
      <c r="J492" s="231"/>
    </row>
    <row r="493">
      <c r="C493" s="231"/>
      <c r="D493" s="231"/>
      <c r="E493" s="231"/>
      <c r="F493" s="231"/>
      <c r="G493" s="231"/>
      <c r="H493" s="231"/>
      <c r="I493" s="231"/>
      <c r="J493" s="231"/>
    </row>
    <row r="494">
      <c r="C494" s="231"/>
      <c r="D494" s="231"/>
      <c r="E494" s="231"/>
      <c r="F494" s="231"/>
      <c r="G494" s="231"/>
      <c r="H494" s="231"/>
      <c r="I494" s="231"/>
      <c r="J494" s="231"/>
    </row>
    <row r="495">
      <c r="C495" s="231"/>
      <c r="D495" s="231"/>
      <c r="E495" s="231"/>
      <c r="F495" s="231"/>
      <c r="G495" s="231"/>
      <c r="H495" s="231"/>
      <c r="I495" s="231"/>
      <c r="J495" s="231"/>
    </row>
    <row r="496">
      <c r="C496" s="231"/>
      <c r="D496" s="231"/>
      <c r="E496" s="231"/>
      <c r="F496" s="231"/>
      <c r="G496" s="231"/>
      <c r="H496" s="231"/>
      <c r="I496" s="231"/>
      <c r="J496" s="231"/>
    </row>
    <row r="497">
      <c r="C497" s="231"/>
      <c r="D497" s="231"/>
      <c r="E497" s="231"/>
      <c r="F497" s="231"/>
      <c r="G497" s="231"/>
      <c r="H497" s="231"/>
      <c r="I497" s="231"/>
      <c r="J497" s="231"/>
    </row>
    <row r="498">
      <c r="C498" s="231"/>
      <c r="D498" s="231"/>
      <c r="E498" s="231"/>
      <c r="F498" s="231"/>
      <c r="G498" s="231"/>
      <c r="H498" s="231"/>
      <c r="I498" s="231"/>
      <c r="J498" s="231"/>
    </row>
    <row r="499">
      <c r="C499" s="231"/>
      <c r="D499" s="231"/>
      <c r="E499" s="231"/>
      <c r="F499" s="231"/>
      <c r="G499" s="231"/>
      <c r="H499" s="231"/>
      <c r="I499" s="231"/>
      <c r="J499" s="231"/>
    </row>
    <row r="500">
      <c r="C500" s="231"/>
      <c r="D500" s="231"/>
      <c r="E500" s="231"/>
      <c r="F500" s="231"/>
      <c r="G500" s="231"/>
      <c r="H500" s="231"/>
      <c r="I500" s="231"/>
      <c r="J500" s="231"/>
    </row>
    <row r="501">
      <c r="C501" s="231"/>
      <c r="D501" s="231"/>
      <c r="E501" s="231"/>
      <c r="F501" s="231"/>
      <c r="G501" s="231"/>
      <c r="H501" s="231"/>
      <c r="I501" s="231"/>
      <c r="J501" s="231"/>
    </row>
    <row r="502">
      <c r="C502" s="231"/>
      <c r="D502" s="231"/>
      <c r="E502" s="231"/>
      <c r="F502" s="231"/>
      <c r="G502" s="231"/>
      <c r="H502" s="231"/>
      <c r="I502" s="231"/>
      <c r="J502" s="231"/>
    </row>
    <row r="503">
      <c r="C503" s="231"/>
      <c r="D503" s="231"/>
      <c r="E503" s="231"/>
      <c r="F503" s="231"/>
      <c r="G503" s="231"/>
      <c r="H503" s="231"/>
      <c r="I503" s="231"/>
      <c r="J503" s="231"/>
    </row>
    <row r="504">
      <c r="C504" s="231"/>
      <c r="D504" s="231"/>
      <c r="E504" s="231"/>
      <c r="F504" s="231"/>
      <c r="G504" s="231"/>
      <c r="H504" s="231"/>
      <c r="I504" s="231"/>
      <c r="J504" s="231"/>
    </row>
    <row r="505">
      <c r="C505" s="231"/>
      <c r="D505" s="231"/>
      <c r="E505" s="231"/>
      <c r="F505" s="231"/>
      <c r="G505" s="231"/>
      <c r="H505" s="231"/>
      <c r="I505" s="231"/>
      <c r="J505" s="231"/>
    </row>
    <row r="506">
      <c r="C506" s="231"/>
      <c r="D506" s="231"/>
      <c r="E506" s="231"/>
      <c r="F506" s="231"/>
      <c r="G506" s="231"/>
      <c r="H506" s="231"/>
      <c r="I506" s="231"/>
      <c r="J506" s="231"/>
    </row>
    <row r="507">
      <c r="C507" s="231"/>
      <c r="D507" s="231"/>
      <c r="E507" s="231"/>
      <c r="F507" s="231"/>
      <c r="G507" s="231"/>
      <c r="H507" s="231"/>
      <c r="I507" s="231"/>
      <c r="J507" s="231"/>
    </row>
    <row r="508">
      <c r="C508" s="231"/>
      <c r="D508" s="231"/>
      <c r="E508" s="231"/>
      <c r="F508" s="231"/>
      <c r="G508" s="231"/>
      <c r="H508" s="231"/>
      <c r="I508" s="231"/>
      <c r="J508" s="231"/>
    </row>
    <row r="509">
      <c r="C509" s="231"/>
      <c r="D509" s="231"/>
      <c r="E509" s="231"/>
      <c r="F509" s="231"/>
      <c r="G509" s="231"/>
      <c r="H509" s="231"/>
      <c r="I509" s="231"/>
      <c r="J509" s="231"/>
    </row>
    <row r="510">
      <c r="C510" s="231"/>
      <c r="D510" s="231"/>
      <c r="E510" s="231"/>
      <c r="F510" s="231"/>
      <c r="G510" s="231"/>
      <c r="H510" s="231"/>
      <c r="I510" s="231"/>
      <c r="J510" s="231"/>
    </row>
    <row r="511">
      <c r="C511" s="231"/>
      <c r="D511" s="231"/>
      <c r="E511" s="231"/>
      <c r="F511" s="231"/>
      <c r="G511" s="231"/>
      <c r="H511" s="231"/>
      <c r="I511" s="231"/>
      <c r="J511" s="231"/>
    </row>
    <row r="512">
      <c r="C512" s="231"/>
      <c r="D512" s="231"/>
      <c r="E512" s="231"/>
      <c r="F512" s="231"/>
      <c r="G512" s="231"/>
      <c r="H512" s="231"/>
      <c r="I512" s="231"/>
      <c r="J512" s="231"/>
    </row>
    <row r="513">
      <c r="C513" s="231"/>
      <c r="D513" s="231"/>
      <c r="E513" s="231"/>
      <c r="F513" s="231"/>
      <c r="G513" s="231"/>
      <c r="H513" s="231"/>
      <c r="I513" s="231"/>
      <c r="J513" s="231"/>
    </row>
    <row r="514">
      <c r="C514" s="231"/>
      <c r="D514" s="231"/>
      <c r="E514" s="231"/>
      <c r="F514" s="231"/>
      <c r="G514" s="231"/>
      <c r="H514" s="231"/>
      <c r="I514" s="231"/>
      <c r="J514" s="231"/>
    </row>
    <row r="515">
      <c r="C515" s="231"/>
      <c r="D515" s="231"/>
      <c r="E515" s="231"/>
      <c r="F515" s="231"/>
      <c r="G515" s="231"/>
      <c r="H515" s="231"/>
      <c r="I515" s="231"/>
      <c r="J515" s="231"/>
    </row>
    <row r="516">
      <c r="C516" s="231"/>
      <c r="D516" s="231"/>
      <c r="E516" s="231"/>
      <c r="F516" s="231"/>
      <c r="G516" s="231"/>
      <c r="H516" s="231"/>
      <c r="I516" s="231"/>
      <c r="J516" s="231"/>
    </row>
    <row r="517">
      <c r="C517" s="231"/>
      <c r="D517" s="231"/>
      <c r="E517" s="231"/>
      <c r="F517" s="231"/>
      <c r="G517" s="231"/>
      <c r="H517" s="231"/>
      <c r="I517" s="231"/>
      <c r="J517" s="231"/>
    </row>
    <row r="518">
      <c r="C518" s="231"/>
      <c r="D518" s="231"/>
      <c r="E518" s="231"/>
      <c r="F518" s="231"/>
      <c r="G518" s="231"/>
      <c r="H518" s="231"/>
      <c r="I518" s="231"/>
      <c r="J518" s="231"/>
    </row>
    <row r="519">
      <c r="C519" s="231"/>
      <c r="D519" s="231"/>
      <c r="E519" s="231"/>
      <c r="F519" s="231"/>
      <c r="G519" s="231"/>
      <c r="H519" s="231"/>
      <c r="I519" s="231"/>
      <c r="J519" s="231"/>
    </row>
    <row r="520">
      <c r="C520" s="231"/>
      <c r="D520" s="231"/>
      <c r="E520" s="231"/>
      <c r="F520" s="231"/>
      <c r="G520" s="231"/>
      <c r="H520" s="231"/>
      <c r="I520" s="231"/>
      <c r="J520" s="231"/>
    </row>
    <row r="521">
      <c r="C521" s="231"/>
      <c r="D521" s="231"/>
      <c r="E521" s="231"/>
      <c r="F521" s="231"/>
      <c r="G521" s="231"/>
      <c r="H521" s="231"/>
      <c r="I521" s="231"/>
      <c r="J521" s="231"/>
    </row>
    <row r="522">
      <c r="C522" s="231"/>
      <c r="D522" s="231"/>
      <c r="E522" s="231"/>
      <c r="F522" s="231"/>
      <c r="G522" s="231"/>
      <c r="H522" s="231"/>
      <c r="I522" s="231"/>
      <c r="J522" s="231"/>
    </row>
    <row r="523">
      <c r="C523" s="231"/>
      <c r="D523" s="231"/>
      <c r="E523" s="231"/>
      <c r="F523" s="231"/>
      <c r="G523" s="231"/>
      <c r="H523" s="231"/>
      <c r="I523" s="231"/>
      <c r="J523" s="231"/>
    </row>
    <row r="524">
      <c r="C524" s="231"/>
      <c r="D524" s="231"/>
      <c r="E524" s="231"/>
      <c r="F524" s="231"/>
      <c r="G524" s="231"/>
      <c r="H524" s="231"/>
      <c r="I524" s="231"/>
      <c r="J524" s="231"/>
    </row>
    <row r="525">
      <c r="C525" s="231"/>
      <c r="D525" s="231"/>
      <c r="E525" s="231"/>
      <c r="F525" s="231"/>
      <c r="G525" s="231"/>
      <c r="H525" s="231"/>
      <c r="I525" s="231"/>
      <c r="J525" s="231"/>
    </row>
    <row r="526">
      <c r="C526" s="231"/>
      <c r="D526" s="231"/>
      <c r="E526" s="231"/>
      <c r="F526" s="231"/>
      <c r="G526" s="231"/>
      <c r="H526" s="231"/>
      <c r="I526" s="231"/>
      <c r="J526" s="231"/>
    </row>
    <row r="527">
      <c r="C527" s="231"/>
      <c r="D527" s="231"/>
      <c r="E527" s="231"/>
      <c r="F527" s="231"/>
      <c r="G527" s="231"/>
      <c r="H527" s="231"/>
      <c r="I527" s="231"/>
      <c r="J527" s="231"/>
    </row>
    <row r="528">
      <c r="C528" s="231"/>
      <c r="D528" s="231"/>
      <c r="E528" s="231"/>
      <c r="F528" s="231"/>
      <c r="G528" s="231"/>
      <c r="H528" s="231"/>
      <c r="I528" s="231"/>
      <c r="J528" s="231"/>
    </row>
    <row r="529">
      <c r="C529" s="231"/>
      <c r="D529" s="231"/>
      <c r="E529" s="231"/>
      <c r="F529" s="231"/>
      <c r="G529" s="231"/>
      <c r="H529" s="231"/>
      <c r="I529" s="231"/>
      <c r="J529" s="231"/>
    </row>
    <row r="530">
      <c r="C530" s="231"/>
      <c r="D530" s="231"/>
      <c r="E530" s="231"/>
      <c r="F530" s="231"/>
      <c r="G530" s="231"/>
      <c r="H530" s="231"/>
      <c r="I530" s="231"/>
      <c r="J530" s="231"/>
    </row>
    <row r="531">
      <c r="C531" s="231"/>
      <c r="D531" s="231"/>
      <c r="E531" s="231"/>
      <c r="F531" s="231"/>
      <c r="G531" s="231"/>
      <c r="H531" s="231"/>
      <c r="I531" s="231"/>
      <c r="J531" s="231"/>
    </row>
    <row r="532">
      <c r="C532" s="231"/>
      <c r="D532" s="231"/>
      <c r="E532" s="231"/>
      <c r="F532" s="231"/>
      <c r="G532" s="231"/>
      <c r="H532" s="231"/>
      <c r="I532" s="231"/>
      <c r="J532" s="231"/>
    </row>
    <row r="533">
      <c r="C533" s="231"/>
      <c r="D533" s="231"/>
      <c r="E533" s="231"/>
      <c r="F533" s="231"/>
      <c r="G533" s="231"/>
      <c r="H533" s="231"/>
      <c r="I533" s="231"/>
      <c r="J533" s="231"/>
    </row>
    <row r="534">
      <c r="C534" s="231"/>
      <c r="D534" s="231"/>
      <c r="E534" s="231"/>
      <c r="F534" s="231"/>
      <c r="G534" s="231"/>
      <c r="H534" s="231"/>
      <c r="I534" s="231"/>
      <c r="J534" s="231"/>
    </row>
    <row r="535">
      <c r="C535" s="231"/>
      <c r="D535" s="231"/>
      <c r="E535" s="231"/>
      <c r="F535" s="231"/>
      <c r="G535" s="231"/>
      <c r="H535" s="231"/>
      <c r="I535" s="231"/>
      <c r="J535" s="231"/>
    </row>
    <row r="536">
      <c r="C536" s="231"/>
      <c r="D536" s="231"/>
      <c r="E536" s="231"/>
      <c r="F536" s="231"/>
      <c r="G536" s="231"/>
      <c r="H536" s="231"/>
      <c r="I536" s="231"/>
      <c r="J536" s="231"/>
    </row>
    <row r="537">
      <c r="C537" s="231"/>
      <c r="D537" s="231"/>
      <c r="E537" s="231"/>
      <c r="F537" s="231"/>
      <c r="G537" s="231"/>
      <c r="H537" s="231"/>
      <c r="I537" s="231"/>
      <c r="J537" s="231"/>
    </row>
    <row r="538">
      <c r="C538" s="231"/>
      <c r="D538" s="231"/>
      <c r="E538" s="231"/>
      <c r="F538" s="231"/>
      <c r="G538" s="231"/>
      <c r="H538" s="231"/>
      <c r="I538" s="231"/>
      <c r="J538" s="231"/>
    </row>
    <row r="539">
      <c r="C539" s="231"/>
      <c r="D539" s="231"/>
      <c r="E539" s="231"/>
      <c r="F539" s="231"/>
      <c r="G539" s="231"/>
      <c r="H539" s="231"/>
      <c r="I539" s="231"/>
      <c r="J539" s="231"/>
    </row>
    <row r="540">
      <c r="C540" s="231"/>
      <c r="D540" s="231"/>
      <c r="E540" s="231"/>
      <c r="F540" s="231"/>
      <c r="G540" s="231"/>
      <c r="H540" s="231"/>
      <c r="I540" s="231"/>
      <c r="J540" s="231"/>
    </row>
    <row r="541">
      <c r="C541" s="231"/>
      <c r="D541" s="231"/>
      <c r="E541" s="231"/>
      <c r="F541" s="231"/>
      <c r="G541" s="231"/>
      <c r="H541" s="231"/>
      <c r="I541" s="231"/>
      <c r="J541" s="231"/>
    </row>
    <row r="542">
      <c r="C542" s="231"/>
      <c r="D542" s="231"/>
      <c r="E542" s="231"/>
      <c r="F542" s="231"/>
      <c r="G542" s="231"/>
      <c r="H542" s="231"/>
      <c r="I542" s="231"/>
      <c r="J542" s="231"/>
    </row>
    <row r="543">
      <c r="C543" s="231"/>
      <c r="D543" s="231"/>
      <c r="E543" s="231"/>
      <c r="F543" s="231"/>
      <c r="G543" s="231"/>
      <c r="H543" s="231"/>
      <c r="I543" s="231"/>
      <c r="J543" s="231"/>
    </row>
    <row r="544">
      <c r="C544" s="231"/>
      <c r="D544" s="231"/>
      <c r="E544" s="231"/>
      <c r="F544" s="231"/>
      <c r="G544" s="231"/>
      <c r="H544" s="231"/>
      <c r="I544" s="231"/>
      <c r="J544" s="231"/>
    </row>
    <row r="545">
      <c r="C545" s="231"/>
      <c r="D545" s="231"/>
      <c r="E545" s="231"/>
      <c r="F545" s="231"/>
      <c r="G545" s="231"/>
      <c r="H545" s="231"/>
      <c r="I545" s="231"/>
      <c r="J545" s="231"/>
    </row>
    <row r="546">
      <c r="C546" s="231"/>
      <c r="D546" s="231"/>
      <c r="E546" s="231"/>
      <c r="F546" s="231"/>
      <c r="G546" s="231"/>
      <c r="H546" s="231"/>
      <c r="I546" s="231"/>
      <c r="J546" s="231"/>
    </row>
    <row r="547">
      <c r="C547" s="231"/>
      <c r="D547" s="231"/>
      <c r="E547" s="231"/>
      <c r="F547" s="231"/>
      <c r="G547" s="231"/>
      <c r="H547" s="231"/>
      <c r="I547" s="231"/>
      <c r="J547" s="231"/>
    </row>
    <row r="548">
      <c r="C548" s="231"/>
      <c r="D548" s="231"/>
      <c r="E548" s="231"/>
      <c r="F548" s="231"/>
      <c r="G548" s="231"/>
      <c r="H548" s="231"/>
      <c r="I548" s="231"/>
      <c r="J548" s="231"/>
    </row>
    <row r="549">
      <c r="C549" s="231"/>
      <c r="D549" s="231"/>
      <c r="E549" s="231"/>
      <c r="F549" s="231"/>
      <c r="G549" s="231"/>
      <c r="H549" s="231"/>
      <c r="I549" s="231"/>
      <c r="J549" s="231"/>
    </row>
    <row r="550">
      <c r="C550" s="231"/>
      <c r="D550" s="231"/>
      <c r="E550" s="231"/>
      <c r="F550" s="231"/>
      <c r="G550" s="231"/>
      <c r="H550" s="231"/>
      <c r="I550" s="231"/>
      <c r="J550" s="231"/>
    </row>
    <row r="551">
      <c r="C551" s="231"/>
      <c r="D551" s="231"/>
      <c r="E551" s="231"/>
      <c r="F551" s="231"/>
      <c r="G551" s="231"/>
      <c r="H551" s="231"/>
      <c r="I551" s="231"/>
      <c r="J551" s="231"/>
    </row>
    <row r="552">
      <c r="C552" s="231"/>
      <c r="D552" s="231"/>
      <c r="E552" s="231"/>
      <c r="F552" s="231"/>
      <c r="G552" s="231"/>
      <c r="H552" s="231"/>
      <c r="I552" s="231"/>
      <c r="J552" s="231"/>
    </row>
    <row r="553">
      <c r="C553" s="231"/>
      <c r="D553" s="231"/>
      <c r="E553" s="231"/>
      <c r="F553" s="231"/>
      <c r="G553" s="231"/>
      <c r="H553" s="231"/>
      <c r="I553" s="231"/>
      <c r="J553" s="231"/>
    </row>
    <row r="554">
      <c r="C554" s="231"/>
      <c r="D554" s="231"/>
      <c r="E554" s="231"/>
      <c r="F554" s="231"/>
      <c r="G554" s="231"/>
      <c r="H554" s="231"/>
      <c r="I554" s="231"/>
      <c r="J554" s="231"/>
    </row>
    <row r="555">
      <c r="C555" s="231"/>
      <c r="D555" s="231"/>
      <c r="E555" s="231"/>
      <c r="F555" s="231"/>
      <c r="G555" s="231"/>
      <c r="H555" s="231"/>
      <c r="I555" s="231"/>
      <c r="J555" s="231"/>
    </row>
    <row r="556">
      <c r="C556" s="231"/>
      <c r="D556" s="231"/>
      <c r="E556" s="231"/>
      <c r="F556" s="231"/>
      <c r="G556" s="231"/>
      <c r="H556" s="231"/>
      <c r="I556" s="231"/>
      <c r="J556" s="231"/>
    </row>
    <row r="557">
      <c r="C557" s="231"/>
      <c r="D557" s="231"/>
      <c r="E557" s="231"/>
      <c r="F557" s="231"/>
      <c r="G557" s="231"/>
      <c r="H557" s="231"/>
      <c r="I557" s="231"/>
      <c r="J557" s="231"/>
    </row>
    <row r="558">
      <c r="C558" s="231"/>
      <c r="D558" s="231"/>
      <c r="E558" s="231"/>
      <c r="F558" s="231"/>
      <c r="G558" s="231"/>
      <c r="H558" s="231"/>
      <c r="I558" s="231"/>
      <c r="J558" s="231"/>
    </row>
    <row r="559">
      <c r="C559" s="231"/>
      <c r="D559" s="231"/>
      <c r="E559" s="231"/>
      <c r="F559" s="231"/>
      <c r="G559" s="231"/>
      <c r="H559" s="231"/>
      <c r="I559" s="231"/>
      <c r="J559" s="231"/>
    </row>
    <row r="560">
      <c r="C560" s="231"/>
      <c r="D560" s="231"/>
      <c r="E560" s="231"/>
      <c r="F560" s="231"/>
      <c r="G560" s="231"/>
      <c r="H560" s="231"/>
      <c r="I560" s="231"/>
      <c r="J560" s="231"/>
    </row>
    <row r="561">
      <c r="C561" s="231"/>
      <c r="D561" s="231"/>
      <c r="E561" s="231"/>
      <c r="F561" s="231"/>
      <c r="G561" s="231"/>
      <c r="H561" s="231"/>
      <c r="I561" s="231"/>
      <c r="J561" s="231"/>
    </row>
    <row r="562">
      <c r="C562" s="231"/>
      <c r="D562" s="231"/>
      <c r="E562" s="231"/>
      <c r="F562" s="231"/>
      <c r="G562" s="231"/>
      <c r="H562" s="231"/>
      <c r="I562" s="231"/>
      <c r="J562" s="231"/>
    </row>
    <row r="563">
      <c r="C563" s="231"/>
      <c r="D563" s="231"/>
      <c r="E563" s="231"/>
      <c r="F563" s="231"/>
      <c r="G563" s="231"/>
      <c r="H563" s="231"/>
      <c r="I563" s="231"/>
      <c r="J563" s="231"/>
    </row>
    <row r="564">
      <c r="C564" s="231"/>
      <c r="D564" s="231"/>
      <c r="E564" s="231"/>
      <c r="F564" s="231"/>
      <c r="G564" s="231"/>
      <c r="H564" s="231"/>
      <c r="I564" s="231"/>
      <c r="J564" s="231"/>
    </row>
    <row r="565">
      <c r="C565" s="231"/>
      <c r="D565" s="231"/>
      <c r="E565" s="231"/>
      <c r="F565" s="231"/>
      <c r="G565" s="231"/>
      <c r="H565" s="231"/>
      <c r="I565" s="231"/>
      <c r="J565" s="231"/>
    </row>
    <row r="566">
      <c r="C566" s="231"/>
      <c r="D566" s="231"/>
      <c r="E566" s="231"/>
      <c r="F566" s="231"/>
      <c r="G566" s="231"/>
      <c r="H566" s="231"/>
      <c r="I566" s="231"/>
      <c r="J566" s="231"/>
    </row>
    <row r="567">
      <c r="C567" s="231"/>
      <c r="D567" s="231"/>
      <c r="E567" s="231"/>
      <c r="F567" s="231"/>
      <c r="G567" s="231"/>
      <c r="H567" s="231"/>
      <c r="I567" s="231"/>
      <c r="J567" s="231"/>
    </row>
    <row r="568">
      <c r="C568" s="231"/>
      <c r="D568" s="231"/>
      <c r="E568" s="231"/>
      <c r="F568" s="231"/>
      <c r="G568" s="231"/>
      <c r="H568" s="231"/>
      <c r="I568" s="231"/>
      <c r="J568" s="231"/>
    </row>
    <row r="569">
      <c r="C569" s="231"/>
      <c r="D569" s="231"/>
      <c r="E569" s="231"/>
      <c r="F569" s="231"/>
      <c r="G569" s="231"/>
      <c r="H569" s="231"/>
      <c r="I569" s="231"/>
      <c r="J569" s="231"/>
    </row>
    <row r="570">
      <c r="C570" s="231"/>
      <c r="D570" s="231"/>
      <c r="E570" s="231"/>
      <c r="F570" s="231"/>
      <c r="G570" s="231"/>
      <c r="H570" s="231"/>
      <c r="I570" s="231"/>
      <c r="J570" s="231"/>
    </row>
    <row r="571">
      <c r="C571" s="231"/>
      <c r="D571" s="231"/>
      <c r="E571" s="231"/>
      <c r="F571" s="231"/>
      <c r="G571" s="231"/>
      <c r="H571" s="231"/>
      <c r="I571" s="231"/>
      <c r="J571" s="231"/>
    </row>
    <row r="572">
      <c r="C572" s="231"/>
      <c r="D572" s="231"/>
      <c r="E572" s="231"/>
      <c r="F572" s="231"/>
      <c r="G572" s="231"/>
      <c r="H572" s="231"/>
      <c r="I572" s="231"/>
      <c r="J572" s="231"/>
    </row>
    <row r="573">
      <c r="C573" s="231"/>
      <c r="D573" s="231"/>
      <c r="E573" s="231"/>
      <c r="F573" s="231"/>
      <c r="G573" s="231"/>
      <c r="H573" s="231"/>
      <c r="I573" s="231"/>
      <c r="J573" s="231"/>
    </row>
    <row r="574">
      <c r="C574" s="231"/>
      <c r="D574" s="231"/>
      <c r="E574" s="231"/>
      <c r="F574" s="231"/>
      <c r="G574" s="231"/>
      <c r="H574" s="231"/>
      <c r="I574" s="231"/>
      <c r="J574" s="231"/>
    </row>
    <row r="575">
      <c r="C575" s="231"/>
      <c r="D575" s="231"/>
      <c r="E575" s="231"/>
      <c r="F575" s="231"/>
      <c r="G575" s="231"/>
      <c r="H575" s="231"/>
      <c r="I575" s="231"/>
      <c r="J575" s="231"/>
    </row>
    <row r="576">
      <c r="C576" s="231"/>
      <c r="D576" s="231"/>
      <c r="E576" s="231"/>
      <c r="F576" s="231"/>
      <c r="G576" s="231"/>
      <c r="H576" s="231"/>
      <c r="I576" s="231"/>
      <c r="J576" s="231"/>
    </row>
    <row r="577">
      <c r="C577" s="231"/>
      <c r="D577" s="231"/>
      <c r="E577" s="231"/>
      <c r="F577" s="231"/>
      <c r="G577" s="231"/>
      <c r="H577" s="231"/>
      <c r="I577" s="231"/>
      <c r="J577" s="231"/>
    </row>
    <row r="578">
      <c r="C578" s="231"/>
      <c r="D578" s="231"/>
      <c r="E578" s="231"/>
      <c r="F578" s="231"/>
      <c r="G578" s="231"/>
      <c r="H578" s="231"/>
      <c r="I578" s="231"/>
      <c r="J578" s="231"/>
    </row>
    <row r="579">
      <c r="C579" s="231"/>
      <c r="D579" s="231"/>
      <c r="E579" s="231"/>
      <c r="F579" s="231"/>
      <c r="G579" s="231"/>
      <c r="H579" s="231"/>
      <c r="I579" s="231"/>
      <c r="J579" s="231"/>
    </row>
    <row r="580">
      <c r="C580" s="231"/>
      <c r="D580" s="231"/>
      <c r="E580" s="231"/>
      <c r="F580" s="231"/>
      <c r="G580" s="231"/>
      <c r="H580" s="231"/>
      <c r="I580" s="231"/>
      <c r="J580" s="231"/>
    </row>
    <row r="581">
      <c r="C581" s="231"/>
      <c r="D581" s="231"/>
      <c r="E581" s="231"/>
      <c r="F581" s="231"/>
      <c r="G581" s="231"/>
      <c r="H581" s="231"/>
      <c r="I581" s="231"/>
      <c r="J581" s="231"/>
    </row>
    <row r="582">
      <c r="C582" s="231"/>
      <c r="D582" s="231"/>
      <c r="E582" s="231"/>
      <c r="F582" s="231"/>
      <c r="G582" s="231"/>
      <c r="H582" s="231"/>
      <c r="I582" s="231"/>
      <c r="J582" s="231"/>
    </row>
    <row r="583">
      <c r="C583" s="231"/>
      <c r="D583" s="231"/>
      <c r="E583" s="231"/>
      <c r="F583" s="231"/>
      <c r="G583" s="231"/>
      <c r="H583" s="231"/>
      <c r="I583" s="231"/>
      <c r="J583" s="231"/>
    </row>
    <row r="584">
      <c r="C584" s="231"/>
      <c r="D584" s="231"/>
      <c r="E584" s="231"/>
      <c r="F584" s="231"/>
      <c r="G584" s="231"/>
      <c r="H584" s="231"/>
      <c r="I584" s="231"/>
      <c r="J584" s="231"/>
    </row>
    <row r="585">
      <c r="C585" s="231"/>
      <c r="D585" s="231"/>
      <c r="E585" s="231"/>
      <c r="F585" s="231"/>
      <c r="G585" s="231"/>
      <c r="H585" s="231"/>
      <c r="I585" s="231"/>
      <c r="J585" s="231"/>
    </row>
    <row r="586">
      <c r="C586" s="231"/>
      <c r="D586" s="231"/>
      <c r="E586" s="231"/>
      <c r="F586" s="231"/>
      <c r="G586" s="231"/>
      <c r="H586" s="231"/>
      <c r="I586" s="231"/>
      <c r="J586" s="231"/>
    </row>
    <row r="587">
      <c r="C587" s="231"/>
      <c r="D587" s="231"/>
      <c r="E587" s="231"/>
      <c r="F587" s="231"/>
      <c r="G587" s="231"/>
      <c r="H587" s="231"/>
      <c r="I587" s="231"/>
      <c r="J587" s="231"/>
    </row>
    <row r="588">
      <c r="C588" s="231"/>
      <c r="D588" s="231"/>
      <c r="E588" s="231"/>
      <c r="F588" s="231"/>
      <c r="G588" s="231"/>
      <c r="H588" s="231"/>
      <c r="I588" s="231"/>
      <c r="J588" s="231"/>
    </row>
    <row r="589">
      <c r="C589" s="231"/>
      <c r="D589" s="231"/>
      <c r="E589" s="231"/>
      <c r="F589" s="231"/>
      <c r="G589" s="231"/>
      <c r="H589" s="231"/>
      <c r="I589" s="231"/>
      <c r="J589" s="231"/>
    </row>
    <row r="590">
      <c r="C590" s="231"/>
      <c r="D590" s="231"/>
      <c r="E590" s="231"/>
      <c r="F590" s="231"/>
      <c r="G590" s="231"/>
      <c r="H590" s="231"/>
      <c r="I590" s="231"/>
      <c r="J590" s="231"/>
    </row>
    <row r="591">
      <c r="C591" s="231"/>
      <c r="D591" s="231"/>
      <c r="E591" s="231"/>
      <c r="F591" s="231"/>
      <c r="G591" s="231"/>
      <c r="H591" s="231"/>
      <c r="I591" s="231"/>
      <c r="J591" s="231"/>
    </row>
    <row r="592">
      <c r="C592" s="231"/>
      <c r="D592" s="231"/>
      <c r="E592" s="231"/>
      <c r="F592" s="231"/>
      <c r="G592" s="231"/>
      <c r="H592" s="231"/>
      <c r="I592" s="231"/>
      <c r="J592" s="231"/>
    </row>
    <row r="593">
      <c r="C593" s="231"/>
      <c r="D593" s="231"/>
      <c r="E593" s="231"/>
      <c r="F593" s="231"/>
      <c r="G593" s="231"/>
      <c r="H593" s="231"/>
      <c r="I593" s="231"/>
      <c r="J593" s="231"/>
    </row>
    <row r="594">
      <c r="C594" s="231"/>
      <c r="D594" s="231"/>
      <c r="E594" s="231"/>
      <c r="F594" s="231"/>
      <c r="G594" s="231"/>
      <c r="H594" s="231"/>
      <c r="I594" s="231"/>
      <c r="J594" s="231"/>
    </row>
    <row r="595">
      <c r="C595" s="231"/>
      <c r="D595" s="231"/>
      <c r="E595" s="231"/>
      <c r="F595" s="231"/>
      <c r="G595" s="231"/>
      <c r="H595" s="231"/>
      <c r="I595" s="231"/>
      <c r="J595" s="231"/>
    </row>
    <row r="596">
      <c r="C596" s="231"/>
      <c r="D596" s="231"/>
      <c r="E596" s="231"/>
      <c r="F596" s="231"/>
      <c r="G596" s="231"/>
      <c r="H596" s="231"/>
      <c r="I596" s="231"/>
      <c r="J596" s="231"/>
    </row>
    <row r="597">
      <c r="C597" s="231"/>
      <c r="D597" s="231"/>
      <c r="E597" s="231"/>
      <c r="F597" s="231"/>
      <c r="G597" s="231"/>
      <c r="H597" s="231"/>
      <c r="I597" s="231"/>
      <c r="J597" s="231"/>
    </row>
    <row r="598">
      <c r="C598" s="231"/>
      <c r="D598" s="231"/>
      <c r="E598" s="231"/>
      <c r="F598" s="231"/>
      <c r="G598" s="231"/>
      <c r="H598" s="231"/>
      <c r="I598" s="231"/>
      <c r="J598" s="231"/>
    </row>
    <row r="599">
      <c r="C599" s="231"/>
      <c r="D599" s="231"/>
      <c r="E599" s="231"/>
      <c r="F599" s="231"/>
      <c r="G599" s="231"/>
      <c r="H599" s="231"/>
      <c r="I599" s="231"/>
      <c r="J599" s="231"/>
    </row>
    <row r="600">
      <c r="C600" s="231"/>
      <c r="D600" s="231"/>
      <c r="E600" s="231"/>
      <c r="F600" s="231"/>
      <c r="G600" s="231"/>
      <c r="H600" s="231"/>
      <c r="I600" s="231"/>
      <c r="J600" s="231"/>
    </row>
    <row r="601">
      <c r="C601" s="231"/>
      <c r="D601" s="231"/>
      <c r="E601" s="231"/>
      <c r="F601" s="231"/>
      <c r="G601" s="231"/>
      <c r="H601" s="231"/>
      <c r="I601" s="231"/>
      <c r="J601" s="231"/>
    </row>
    <row r="602">
      <c r="C602" s="231"/>
      <c r="D602" s="231"/>
      <c r="E602" s="231"/>
      <c r="F602" s="231"/>
      <c r="G602" s="231"/>
      <c r="H602" s="231"/>
      <c r="I602" s="231"/>
      <c r="J602" s="231"/>
    </row>
    <row r="603">
      <c r="C603" s="231"/>
      <c r="D603" s="231"/>
      <c r="E603" s="231"/>
      <c r="F603" s="231"/>
      <c r="G603" s="231"/>
      <c r="H603" s="231"/>
      <c r="I603" s="231"/>
      <c r="J603" s="231"/>
    </row>
    <row r="604">
      <c r="C604" s="231"/>
      <c r="D604" s="231"/>
      <c r="E604" s="231"/>
      <c r="F604" s="231"/>
      <c r="G604" s="231"/>
      <c r="H604" s="231"/>
      <c r="I604" s="231"/>
      <c r="J604" s="231"/>
    </row>
    <row r="605">
      <c r="C605" s="231"/>
      <c r="D605" s="231"/>
      <c r="E605" s="231"/>
      <c r="F605" s="231"/>
      <c r="G605" s="231"/>
      <c r="H605" s="231"/>
      <c r="I605" s="231"/>
      <c r="J605" s="231"/>
    </row>
    <row r="606">
      <c r="C606" s="231"/>
      <c r="D606" s="231"/>
      <c r="E606" s="231"/>
      <c r="F606" s="231"/>
      <c r="G606" s="231"/>
      <c r="H606" s="231"/>
      <c r="I606" s="231"/>
      <c r="J606" s="231"/>
    </row>
    <row r="607">
      <c r="C607" s="231"/>
      <c r="D607" s="231"/>
      <c r="E607" s="231"/>
      <c r="F607" s="231"/>
      <c r="G607" s="231"/>
      <c r="H607" s="231"/>
      <c r="I607" s="231"/>
      <c r="J607" s="231"/>
    </row>
    <row r="608">
      <c r="C608" s="231"/>
      <c r="D608" s="231"/>
      <c r="E608" s="231"/>
      <c r="F608" s="231"/>
      <c r="G608" s="231"/>
      <c r="H608" s="231"/>
      <c r="I608" s="231"/>
      <c r="J608" s="231"/>
    </row>
    <row r="609">
      <c r="C609" s="231"/>
      <c r="D609" s="231"/>
      <c r="E609" s="231"/>
      <c r="F609" s="231"/>
      <c r="G609" s="231"/>
      <c r="H609" s="231"/>
      <c r="I609" s="231"/>
      <c r="J609" s="231"/>
    </row>
    <row r="610">
      <c r="C610" s="231"/>
      <c r="D610" s="231"/>
      <c r="E610" s="231"/>
      <c r="F610" s="231"/>
      <c r="G610" s="231"/>
      <c r="H610" s="231"/>
      <c r="I610" s="231"/>
      <c r="J610" s="231"/>
    </row>
    <row r="611">
      <c r="C611" s="231"/>
      <c r="D611" s="231"/>
      <c r="E611" s="231"/>
      <c r="F611" s="231"/>
      <c r="G611" s="231"/>
      <c r="H611" s="231"/>
      <c r="I611" s="231"/>
      <c r="J611" s="231"/>
    </row>
    <row r="612">
      <c r="C612" s="231"/>
      <c r="D612" s="231"/>
      <c r="E612" s="231"/>
      <c r="F612" s="231"/>
      <c r="G612" s="231"/>
      <c r="H612" s="231"/>
      <c r="I612" s="231"/>
      <c r="J612" s="231"/>
    </row>
    <row r="613">
      <c r="C613" s="231"/>
      <c r="D613" s="231"/>
      <c r="E613" s="231"/>
      <c r="F613" s="231"/>
      <c r="G613" s="231"/>
      <c r="H613" s="231"/>
      <c r="I613" s="231"/>
      <c r="J613" s="231"/>
    </row>
    <row r="614">
      <c r="C614" s="231"/>
      <c r="D614" s="231"/>
      <c r="E614" s="231"/>
      <c r="F614" s="231"/>
      <c r="G614" s="231"/>
      <c r="H614" s="231"/>
      <c r="I614" s="231"/>
      <c r="J614" s="231"/>
    </row>
    <row r="615">
      <c r="C615" s="231"/>
      <c r="D615" s="231"/>
      <c r="E615" s="231"/>
      <c r="F615" s="231"/>
      <c r="G615" s="231"/>
      <c r="H615" s="231"/>
      <c r="I615" s="231"/>
      <c r="J615" s="231"/>
    </row>
    <row r="616">
      <c r="C616" s="231"/>
      <c r="D616" s="231"/>
      <c r="E616" s="231"/>
      <c r="F616" s="231"/>
      <c r="G616" s="231"/>
      <c r="H616" s="231"/>
      <c r="I616" s="231"/>
      <c r="J616" s="231"/>
    </row>
    <row r="617">
      <c r="C617" s="231"/>
      <c r="D617" s="231"/>
      <c r="E617" s="231"/>
      <c r="F617" s="231"/>
      <c r="G617" s="231"/>
      <c r="H617" s="231"/>
      <c r="I617" s="231"/>
      <c r="J617" s="231"/>
    </row>
    <row r="618">
      <c r="C618" s="231"/>
      <c r="D618" s="231"/>
      <c r="E618" s="231"/>
      <c r="F618" s="231"/>
      <c r="G618" s="231"/>
      <c r="H618" s="231"/>
      <c r="I618" s="231"/>
      <c r="J618" s="231"/>
    </row>
    <row r="619">
      <c r="C619" s="231"/>
      <c r="D619" s="231"/>
      <c r="E619" s="231"/>
      <c r="F619" s="231"/>
      <c r="G619" s="231"/>
      <c r="H619" s="231"/>
      <c r="I619" s="231"/>
      <c r="J619" s="231"/>
    </row>
    <row r="620">
      <c r="C620" s="231"/>
      <c r="D620" s="231"/>
      <c r="E620" s="231"/>
      <c r="F620" s="231"/>
      <c r="G620" s="231"/>
      <c r="H620" s="231"/>
      <c r="I620" s="231"/>
      <c r="J620" s="231"/>
    </row>
    <row r="621">
      <c r="C621" s="231"/>
      <c r="D621" s="231"/>
      <c r="E621" s="231"/>
      <c r="F621" s="231"/>
      <c r="G621" s="231"/>
      <c r="H621" s="231"/>
      <c r="I621" s="231"/>
      <c r="J621" s="231"/>
    </row>
    <row r="622">
      <c r="C622" s="231"/>
      <c r="D622" s="231"/>
      <c r="E622" s="231"/>
      <c r="F622" s="231"/>
      <c r="G622" s="231"/>
      <c r="H622" s="231"/>
      <c r="I622" s="231"/>
      <c r="J622" s="231"/>
    </row>
    <row r="623">
      <c r="C623" s="231"/>
      <c r="D623" s="231"/>
      <c r="E623" s="231"/>
      <c r="F623" s="231"/>
      <c r="G623" s="231"/>
      <c r="H623" s="231"/>
      <c r="I623" s="231"/>
      <c r="J623" s="231"/>
    </row>
    <row r="624">
      <c r="C624" s="231"/>
      <c r="D624" s="231"/>
      <c r="E624" s="231"/>
      <c r="F624" s="231"/>
      <c r="G624" s="231"/>
      <c r="H624" s="231"/>
      <c r="I624" s="231"/>
      <c r="J624" s="231"/>
    </row>
    <row r="625">
      <c r="C625" s="231"/>
      <c r="D625" s="231"/>
      <c r="E625" s="231"/>
      <c r="F625" s="231"/>
      <c r="G625" s="231"/>
      <c r="H625" s="231"/>
      <c r="I625" s="231"/>
      <c r="J625" s="231"/>
    </row>
    <row r="626">
      <c r="C626" s="231"/>
      <c r="D626" s="231"/>
      <c r="E626" s="231"/>
      <c r="F626" s="231"/>
      <c r="G626" s="231"/>
      <c r="H626" s="231"/>
      <c r="I626" s="231"/>
      <c r="J626" s="231"/>
    </row>
    <row r="627">
      <c r="C627" s="231"/>
      <c r="D627" s="231"/>
      <c r="E627" s="231"/>
      <c r="F627" s="231"/>
      <c r="G627" s="231"/>
      <c r="H627" s="231"/>
      <c r="I627" s="231"/>
      <c r="J627" s="231"/>
    </row>
    <row r="628">
      <c r="C628" s="231"/>
      <c r="D628" s="231"/>
      <c r="E628" s="231"/>
      <c r="F628" s="231"/>
      <c r="G628" s="231"/>
      <c r="H628" s="231"/>
      <c r="I628" s="231"/>
      <c r="J628" s="231"/>
    </row>
    <row r="629">
      <c r="C629" s="231"/>
      <c r="D629" s="231"/>
      <c r="E629" s="231"/>
      <c r="F629" s="231"/>
      <c r="G629" s="231"/>
      <c r="H629" s="231"/>
      <c r="I629" s="231"/>
      <c r="J629" s="231"/>
    </row>
    <row r="630">
      <c r="C630" s="231"/>
      <c r="D630" s="231"/>
      <c r="E630" s="231"/>
      <c r="F630" s="231"/>
      <c r="G630" s="231"/>
      <c r="H630" s="231"/>
      <c r="I630" s="231"/>
      <c r="J630" s="231"/>
    </row>
    <row r="631">
      <c r="C631" s="231"/>
      <c r="D631" s="231"/>
      <c r="E631" s="231"/>
      <c r="F631" s="231"/>
      <c r="G631" s="231"/>
      <c r="H631" s="231"/>
      <c r="I631" s="231"/>
      <c r="J631" s="231"/>
    </row>
    <row r="632">
      <c r="C632" s="231"/>
      <c r="D632" s="231"/>
      <c r="E632" s="231"/>
      <c r="F632" s="231"/>
      <c r="G632" s="231"/>
      <c r="H632" s="231"/>
      <c r="I632" s="231"/>
      <c r="J632" s="231"/>
    </row>
    <row r="633">
      <c r="C633" s="231"/>
      <c r="D633" s="231"/>
      <c r="E633" s="231"/>
      <c r="F633" s="231"/>
      <c r="G633" s="231"/>
      <c r="H633" s="231"/>
      <c r="I633" s="231"/>
      <c r="J633" s="231"/>
    </row>
    <row r="634">
      <c r="C634" s="231"/>
      <c r="D634" s="231"/>
      <c r="E634" s="231"/>
      <c r="F634" s="231"/>
      <c r="G634" s="231"/>
      <c r="H634" s="231"/>
      <c r="I634" s="231"/>
      <c r="J634" s="231"/>
    </row>
    <row r="635">
      <c r="C635" s="231"/>
      <c r="D635" s="231"/>
      <c r="E635" s="231"/>
      <c r="F635" s="231"/>
      <c r="G635" s="231"/>
      <c r="H635" s="231"/>
      <c r="I635" s="231"/>
      <c r="J635" s="231"/>
    </row>
    <row r="636">
      <c r="C636" s="231"/>
      <c r="D636" s="231"/>
      <c r="E636" s="231"/>
      <c r="F636" s="231"/>
      <c r="G636" s="231"/>
      <c r="H636" s="231"/>
      <c r="I636" s="231"/>
      <c r="J636" s="231"/>
    </row>
    <row r="637">
      <c r="C637" s="231"/>
      <c r="D637" s="231"/>
      <c r="E637" s="231"/>
      <c r="F637" s="231"/>
      <c r="G637" s="231"/>
      <c r="H637" s="231"/>
      <c r="I637" s="231"/>
      <c r="J637" s="231"/>
    </row>
    <row r="638">
      <c r="C638" s="231"/>
      <c r="D638" s="231"/>
      <c r="E638" s="231"/>
      <c r="F638" s="231"/>
      <c r="G638" s="231"/>
      <c r="H638" s="231"/>
      <c r="I638" s="231"/>
      <c r="J638" s="231"/>
    </row>
    <row r="639">
      <c r="C639" s="231"/>
      <c r="D639" s="231"/>
      <c r="E639" s="231"/>
      <c r="F639" s="231"/>
      <c r="G639" s="231"/>
      <c r="H639" s="231"/>
      <c r="I639" s="231"/>
      <c r="J639" s="231"/>
    </row>
    <row r="640">
      <c r="C640" s="231"/>
      <c r="D640" s="231"/>
      <c r="E640" s="231"/>
      <c r="F640" s="231"/>
      <c r="G640" s="231"/>
      <c r="H640" s="231"/>
      <c r="I640" s="231"/>
      <c r="J640" s="231"/>
    </row>
    <row r="641">
      <c r="C641" s="231"/>
      <c r="D641" s="231"/>
      <c r="E641" s="231"/>
      <c r="F641" s="231"/>
      <c r="G641" s="231"/>
      <c r="H641" s="231"/>
      <c r="I641" s="231"/>
      <c r="J641" s="231"/>
    </row>
    <row r="642">
      <c r="C642" s="231"/>
      <c r="D642" s="231"/>
      <c r="E642" s="231"/>
      <c r="F642" s="231"/>
      <c r="G642" s="231"/>
      <c r="H642" s="231"/>
      <c r="I642" s="231"/>
      <c r="J642" s="231"/>
    </row>
    <row r="643">
      <c r="C643" s="231"/>
      <c r="D643" s="231"/>
      <c r="E643" s="231"/>
      <c r="F643" s="231"/>
      <c r="G643" s="231"/>
      <c r="H643" s="231"/>
      <c r="I643" s="231"/>
      <c r="J643" s="231"/>
    </row>
    <row r="644">
      <c r="C644" s="231"/>
      <c r="D644" s="231"/>
      <c r="E644" s="231"/>
      <c r="F644" s="231"/>
      <c r="G644" s="231"/>
      <c r="H644" s="231"/>
      <c r="I644" s="231"/>
      <c r="J644" s="231"/>
    </row>
    <row r="645">
      <c r="C645" s="231"/>
      <c r="D645" s="231"/>
      <c r="E645" s="231"/>
      <c r="F645" s="231"/>
      <c r="G645" s="231"/>
      <c r="H645" s="231"/>
      <c r="I645" s="231"/>
      <c r="J645" s="231"/>
    </row>
    <row r="646">
      <c r="C646" s="231"/>
      <c r="D646" s="231"/>
      <c r="E646" s="231"/>
      <c r="F646" s="231"/>
      <c r="G646" s="231"/>
      <c r="H646" s="231"/>
      <c r="I646" s="231"/>
      <c r="J646" s="231"/>
    </row>
    <row r="647">
      <c r="C647" s="231"/>
      <c r="D647" s="231"/>
      <c r="E647" s="231"/>
      <c r="F647" s="231"/>
      <c r="G647" s="231"/>
      <c r="H647" s="231"/>
      <c r="I647" s="231"/>
      <c r="J647" s="231"/>
    </row>
    <row r="648">
      <c r="C648" s="231"/>
      <c r="D648" s="231"/>
      <c r="E648" s="231"/>
      <c r="F648" s="231"/>
      <c r="G648" s="231"/>
      <c r="H648" s="231"/>
      <c r="I648" s="231"/>
      <c r="J648" s="231"/>
    </row>
    <row r="649">
      <c r="C649" s="231"/>
      <c r="D649" s="231"/>
      <c r="E649" s="231"/>
      <c r="F649" s="231"/>
      <c r="G649" s="231"/>
      <c r="H649" s="231"/>
      <c r="I649" s="231"/>
      <c r="J649" s="231"/>
    </row>
    <row r="650">
      <c r="C650" s="231"/>
      <c r="D650" s="231"/>
      <c r="E650" s="231"/>
      <c r="F650" s="231"/>
      <c r="G650" s="231"/>
      <c r="H650" s="231"/>
      <c r="I650" s="231"/>
      <c r="J650" s="231"/>
    </row>
    <row r="651">
      <c r="C651" s="231"/>
      <c r="D651" s="231"/>
      <c r="E651" s="231"/>
      <c r="F651" s="231"/>
      <c r="G651" s="231"/>
      <c r="H651" s="231"/>
      <c r="I651" s="231"/>
      <c r="J651" s="231"/>
    </row>
    <row r="652">
      <c r="C652" s="231"/>
      <c r="D652" s="231"/>
      <c r="E652" s="231"/>
      <c r="F652" s="231"/>
      <c r="G652" s="231"/>
      <c r="H652" s="231"/>
      <c r="I652" s="231"/>
      <c r="J652" s="231"/>
    </row>
    <row r="653">
      <c r="C653" s="231"/>
      <c r="D653" s="231"/>
      <c r="E653" s="231"/>
      <c r="F653" s="231"/>
      <c r="G653" s="231"/>
      <c r="H653" s="231"/>
      <c r="I653" s="231"/>
      <c r="J653" s="231"/>
    </row>
    <row r="654">
      <c r="C654" s="231"/>
      <c r="D654" s="231"/>
      <c r="E654" s="231"/>
      <c r="F654" s="231"/>
      <c r="G654" s="231"/>
      <c r="H654" s="231"/>
      <c r="I654" s="231"/>
      <c r="J654" s="231"/>
    </row>
    <row r="655">
      <c r="C655" s="231"/>
      <c r="D655" s="231"/>
      <c r="E655" s="231"/>
      <c r="F655" s="231"/>
      <c r="G655" s="231"/>
      <c r="H655" s="231"/>
      <c r="I655" s="231"/>
      <c r="J655" s="231"/>
    </row>
    <row r="656">
      <c r="C656" s="231"/>
      <c r="D656" s="231"/>
      <c r="E656" s="231"/>
      <c r="F656" s="231"/>
      <c r="G656" s="231"/>
      <c r="H656" s="231"/>
      <c r="I656" s="231"/>
      <c r="J656" s="231"/>
    </row>
    <row r="657">
      <c r="C657" s="231"/>
      <c r="D657" s="231"/>
      <c r="E657" s="231"/>
      <c r="F657" s="231"/>
      <c r="G657" s="231"/>
      <c r="H657" s="231"/>
      <c r="I657" s="231"/>
      <c r="J657" s="231"/>
    </row>
    <row r="658">
      <c r="C658" s="231"/>
      <c r="D658" s="231"/>
      <c r="E658" s="231"/>
      <c r="F658" s="231"/>
      <c r="G658" s="231"/>
      <c r="H658" s="231"/>
      <c r="I658" s="231"/>
      <c r="J658" s="231"/>
    </row>
    <row r="659">
      <c r="C659" s="231"/>
      <c r="D659" s="231"/>
      <c r="E659" s="231"/>
      <c r="F659" s="231"/>
      <c r="G659" s="231"/>
      <c r="H659" s="231"/>
      <c r="I659" s="231"/>
      <c r="J659" s="231"/>
    </row>
    <row r="660">
      <c r="C660" s="231"/>
      <c r="D660" s="231"/>
      <c r="E660" s="231"/>
      <c r="F660" s="231"/>
      <c r="G660" s="231"/>
      <c r="H660" s="231"/>
      <c r="I660" s="231"/>
      <c r="J660" s="231"/>
    </row>
    <row r="661">
      <c r="C661" s="231"/>
      <c r="D661" s="231"/>
      <c r="E661" s="231"/>
      <c r="F661" s="231"/>
      <c r="G661" s="231"/>
      <c r="H661" s="231"/>
      <c r="I661" s="231"/>
      <c r="J661" s="231"/>
    </row>
    <row r="662">
      <c r="C662" s="231"/>
      <c r="D662" s="231"/>
      <c r="E662" s="231"/>
      <c r="F662" s="231"/>
      <c r="G662" s="231"/>
      <c r="H662" s="231"/>
      <c r="I662" s="231"/>
      <c r="J662" s="231"/>
    </row>
    <row r="663">
      <c r="C663" s="231"/>
      <c r="D663" s="231"/>
      <c r="E663" s="231"/>
      <c r="F663" s="231"/>
      <c r="G663" s="231"/>
      <c r="H663" s="231"/>
      <c r="I663" s="231"/>
      <c r="J663" s="231"/>
    </row>
    <row r="664">
      <c r="C664" s="231"/>
      <c r="D664" s="231"/>
      <c r="E664" s="231"/>
      <c r="F664" s="231"/>
      <c r="G664" s="231"/>
      <c r="H664" s="231"/>
      <c r="I664" s="231"/>
      <c r="J664" s="231"/>
    </row>
    <row r="665">
      <c r="C665" s="231"/>
      <c r="D665" s="231"/>
      <c r="E665" s="231"/>
      <c r="F665" s="231"/>
      <c r="G665" s="231"/>
      <c r="H665" s="231"/>
      <c r="I665" s="231"/>
      <c r="J665" s="231"/>
    </row>
    <row r="666">
      <c r="C666" s="231"/>
      <c r="D666" s="231"/>
      <c r="E666" s="231"/>
      <c r="F666" s="231"/>
      <c r="G666" s="231"/>
      <c r="H666" s="231"/>
      <c r="I666" s="231"/>
      <c r="J666" s="231"/>
    </row>
    <row r="667">
      <c r="C667" s="231"/>
      <c r="D667" s="231"/>
      <c r="E667" s="231"/>
      <c r="F667" s="231"/>
      <c r="G667" s="231"/>
      <c r="H667" s="231"/>
      <c r="I667" s="231"/>
      <c r="J667" s="231"/>
    </row>
    <row r="668">
      <c r="C668" s="231"/>
      <c r="D668" s="231"/>
      <c r="E668" s="231"/>
      <c r="F668" s="231"/>
      <c r="G668" s="231"/>
      <c r="H668" s="231"/>
      <c r="I668" s="231"/>
      <c r="J668" s="231"/>
    </row>
    <row r="669">
      <c r="C669" s="231"/>
      <c r="D669" s="231"/>
      <c r="E669" s="231"/>
      <c r="F669" s="231"/>
      <c r="G669" s="231"/>
      <c r="H669" s="231"/>
      <c r="I669" s="231"/>
      <c r="J669" s="231"/>
    </row>
    <row r="670">
      <c r="C670" s="231"/>
      <c r="D670" s="231"/>
      <c r="E670" s="231"/>
      <c r="F670" s="231"/>
      <c r="G670" s="231"/>
      <c r="H670" s="231"/>
      <c r="I670" s="231"/>
      <c r="J670" s="231"/>
    </row>
    <row r="671">
      <c r="C671" s="231"/>
      <c r="D671" s="231"/>
      <c r="E671" s="231"/>
      <c r="F671" s="231"/>
      <c r="G671" s="231"/>
      <c r="H671" s="231"/>
      <c r="I671" s="231"/>
      <c r="J671" s="231"/>
    </row>
    <row r="672">
      <c r="C672" s="231"/>
      <c r="D672" s="231"/>
      <c r="E672" s="231"/>
      <c r="F672" s="231"/>
      <c r="G672" s="231"/>
      <c r="H672" s="231"/>
      <c r="I672" s="231"/>
      <c r="J672" s="231"/>
    </row>
    <row r="673">
      <c r="C673" s="231"/>
      <c r="D673" s="231"/>
      <c r="E673" s="231"/>
      <c r="F673" s="231"/>
      <c r="G673" s="231"/>
      <c r="H673" s="231"/>
      <c r="I673" s="231"/>
      <c r="J673" s="231"/>
    </row>
    <row r="674">
      <c r="C674" s="231"/>
      <c r="D674" s="231"/>
      <c r="E674" s="231"/>
      <c r="F674" s="231"/>
      <c r="G674" s="231"/>
      <c r="H674" s="231"/>
      <c r="I674" s="231"/>
      <c r="J674" s="231"/>
    </row>
    <row r="675">
      <c r="C675" s="231"/>
      <c r="D675" s="231"/>
      <c r="E675" s="231"/>
      <c r="F675" s="231"/>
      <c r="G675" s="231"/>
      <c r="H675" s="231"/>
      <c r="I675" s="231"/>
      <c r="J675" s="231"/>
    </row>
    <row r="676">
      <c r="C676" s="231"/>
      <c r="D676" s="231"/>
      <c r="E676" s="231"/>
      <c r="F676" s="231"/>
      <c r="G676" s="231"/>
      <c r="H676" s="231"/>
      <c r="I676" s="231"/>
      <c r="J676" s="231"/>
    </row>
    <row r="677">
      <c r="C677" s="231"/>
      <c r="D677" s="231"/>
      <c r="E677" s="231"/>
      <c r="F677" s="231"/>
      <c r="G677" s="231"/>
      <c r="H677" s="231"/>
      <c r="I677" s="231"/>
      <c r="J677" s="231"/>
    </row>
    <row r="678">
      <c r="C678" s="231"/>
      <c r="D678" s="231"/>
      <c r="E678" s="231"/>
      <c r="F678" s="231"/>
      <c r="G678" s="231"/>
      <c r="H678" s="231"/>
      <c r="I678" s="231"/>
      <c r="J678" s="231"/>
    </row>
    <row r="679">
      <c r="C679" s="231"/>
      <c r="D679" s="231"/>
      <c r="E679" s="231"/>
      <c r="F679" s="231"/>
      <c r="G679" s="231"/>
      <c r="H679" s="231"/>
      <c r="I679" s="231"/>
      <c r="J679" s="231"/>
    </row>
    <row r="680">
      <c r="C680" s="231"/>
      <c r="D680" s="231"/>
      <c r="E680" s="231"/>
      <c r="F680" s="231"/>
      <c r="G680" s="231"/>
      <c r="H680" s="231"/>
      <c r="I680" s="231"/>
      <c r="J680" s="231"/>
    </row>
    <row r="681">
      <c r="C681" s="231"/>
      <c r="D681" s="231"/>
      <c r="E681" s="231"/>
      <c r="F681" s="231"/>
      <c r="G681" s="231"/>
      <c r="H681" s="231"/>
      <c r="I681" s="231"/>
      <c r="J681" s="231"/>
    </row>
    <row r="682">
      <c r="C682" s="231"/>
      <c r="D682" s="231"/>
      <c r="E682" s="231"/>
      <c r="F682" s="231"/>
      <c r="G682" s="231"/>
      <c r="H682" s="231"/>
      <c r="I682" s="231"/>
      <c r="J682" s="231"/>
    </row>
    <row r="683">
      <c r="C683" s="231"/>
      <c r="D683" s="231"/>
      <c r="E683" s="231"/>
      <c r="F683" s="231"/>
      <c r="G683" s="231"/>
      <c r="H683" s="231"/>
      <c r="I683" s="231"/>
      <c r="J683" s="231"/>
    </row>
    <row r="684">
      <c r="C684" s="231"/>
      <c r="D684" s="231"/>
      <c r="E684" s="231"/>
      <c r="F684" s="231"/>
      <c r="G684" s="231"/>
      <c r="H684" s="231"/>
      <c r="I684" s="231"/>
      <c r="J684" s="231"/>
    </row>
    <row r="685">
      <c r="C685" s="231"/>
      <c r="D685" s="231"/>
      <c r="E685" s="231"/>
      <c r="F685" s="231"/>
      <c r="G685" s="231"/>
      <c r="H685" s="231"/>
      <c r="I685" s="231"/>
      <c r="J685" s="231"/>
    </row>
    <row r="686">
      <c r="C686" s="231"/>
      <c r="D686" s="231"/>
      <c r="E686" s="231"/>
      <c r="F686" s="231"/>
      <c r="G686" s="231"/>
      <c r="H686" s="231"/>
      <c r="I686" s="231"/>
      <c r="J686" s="231"/>
    </row>
    <row r="687">
      <c r="C687" s="231"/>
      <c r="D687" s="231"/>
      <c r="E687" s="231"/>
      <c r="F687" s="231"/>
      <c r="G687" s="231"/>
      <c r="H687" s="231"/>
      <c r="I687" s="231"/>
      <c r="J687" s="231"/>
    </row>
    <row r="688">
      <c r="C688" s="231"/>
      <c r="D688" s="231"/>
      <c r="E688" s="231"/>
      <c r="F688" s="231"/>
      <c r="G688" s="231"/>
      <c r="H688" s="231"/>
      <c r="I688" s="231"/>
      <c r="J688" s="231"/>
    </row>
    <row r="689">
      <c r="C689" s="231"/>
      <c r="D689" s="231"/>
      <c r="E689" s="231"/>
      <c r="F689" s="231"/>
      <c r="G689" s="231"/>
      <c r="H689" s="231"/>
      <c r="I689" s="231"/>
      <c r="J689" s="231"/>
    </row>
    <row r="690">
      <c r="C690" s="231"/>
      <c r="D690" s="231"/>
      <c r="E690" s="231"/>
      <c r="F690" s="231"/>
      <c r="G690" s="231"/>
      <c r="H690" s="231"/>
      <c r="I690" s="231"/>
      <c r="J690" s="231"/>
    </row>
    <row r="691">
      <c r="C691" s="231"/>
      <c r="D691" s="231"/>
      <c r="E691" s="231"/>
      <c r="F691" s="231"/>
      <c r="G691" s="231"/>
      <c r="H691" s="231"/>
      <c r="I691" s="231"/>
      <c r="J691" s="231"/>
    </row>
    <row r="692">
      <c r="C692" s="231"/>
      <c r="D692" s="231"/>
      <c r="E692" s="231"/>
      <c r="F692" s="231"/>
      <c r="G692" s="231"/>
      <c r="H692" s="231"/>
      <c r="I692" s="231"/>
      <c r="J692" s="231"/>
    </row>
    <row r="693">
      <c r="C693" s="231"/>
      <c r="D693" s="231"/>
      <c r="E693" s="231"/>
      <c r="F693" s="231"/>
      <c r="G693" s="231"/>
      <c r="H693" s="231"/>
      <c r="I693" s="231"/>
      <c r="J693" s="231"/>
    </row>
    <row r="694">
      <c r="C694" s="231"/>
      <c r="D694" s="231"/>
      <c r="E694" s="231"/>
      <c r="F694" s="231"/>
      <c r="G694" s="231"/>
      <c r="H694" s="231"/>
      <c r="I694" s="231"/>
      <c r="J694" s="231"/>
    </row>
    <row r="695">
      <c r="C695" s="231"/>
      <c r="D695" s="231"/>
      <c r="E695" s="231"/>
      <c r="F695" s="231"/>
      <c r="G695" s="231"/>
      <c r="H695" s="231"/>
      <c r="I695" s="231"/>
      <c r="J695" s="231"/>
    </row>
    <row r="696">
      <c r="C696" s="231"/>
      <c r="D696" s="231"/>
      <c r="E696" s="231"/>
      <c r="F696" s="231"/>
      <c r="G696" s="231"/>
      <c r="H696" s="231"/>
      <c r="I696" s="231"/>
      <c r="J696" s="231"/>
    </row>
    <row r="697">
      <c r="C697" s="231"/>
      <c r="D697" s="231"/>
      <c r="E697" s="231"/>
      <c r="F697" s="231"/>
      <c r="G697" s="231"/>
      <c r="H697" s="231"/>
      <c r="I697" s="231"/>
      <c r="J697" s="231"/>
    </row>
    <row r="698">
      <c r="C698" s="231"/>
      <c r="D698" s="231"/>
      <c r="E698" s="231"/>
      <c r="F698" s="231"/>
      <c r="G698" s="231"/>
      <c r="H698" s="231"/>
      <c r="I698" s="231"/>
      <c r="J698" s="231"/>
    </row>
    <row r="699">
      <c r="C699" s="231"/>
      <c r="D699" s="231"/>
      <c r="E699" s="231"/>
      <c r="F699" s="231"/>
      <c r="G699" s="231"/>
      <c r="H699" s="231"/>
      <c r="I699" s="231"/>
      <c r="J699" s="231"/>
    </row>
    <row r="700">
      <c r="C700" s="231"/>
      <c r="D700" s="231"/>
      <c r="E700" s="231"/>
      <c r="F700" s="231"/>
      <c r="G700" s="231"/>
      <c r="H700" s="231"/>
      <c r="I700" s="231"/>
      <c r="J700" s="231"/>
    </row>
    <row r="701">
      <c r="C701" s="231"/>
      <c r="D701" s="231"/>
      <c r="E701" s="231"/>
      <c r="F701" s="231"/>
      <c r="G701" s="231"/>
      <c r="H701" s="231"/>
      <c r="I701" s="231"/>
      <c r="J701" s="231"/>
    </row>
    <row r="702">
      <c r="C702" s="231"/>
      <c r="D702" s="231"/>
      <c r="E702" s="231"/>
      <c r="F702" s="231"/>
      <c r="G702" s="231"/>
      <c r="H702" s="231"/>
      <c r="I702" s="231"/>
      <c r="J702" s="231"/>
    </row>
    <row r="703">
      <c r="C703" s="231"/>
      <c r="D703" s="231"/>
      <c r="E703" s="231"/>
      <c r="F703" s="231"/>
      <c r="G703" s="231"/>
      <c r="H703" s="231"/>
      <c r="I703" s="231"/>
      <c r="J703" s="231"/>
    </row>
    <row r="704">
      <c r="C704" s="231"/>
      <c r="D704" s="231"/>
      <c r="E704" s="231"/>
      <c r="F704" s="231"/>
      <c r="G704" s="231"/>
      <c r="H704" s="231"/>
      <c r="I704" s="231"/>
      <c r="J704" s="231"/>
    </row>
    <row r="705">
      <c r="C705" s="231"/>
      <c r="D705" s="231"/>
      <c r="E705" s="231"/>
      <c r="F705" s="231"/>
      <c r="G705" s="231"/>
      <c r="H705" s="231"/>
      <c r="I705" s="231"/>
      <c r="J705" s="231"/>
    </row>
    <row r="706">
      <c r="C706" s="231"/>
      <c r="D706" s="231"/>
      <c r="E706" s="231"/>
      <c r="F706" s="231"/>
      <c r="G706" s="231"/>
      <c r="H706" s="231"/>
      <c r="I706" s="231"/>
      <c r="J706" s="231"/>
    </row>
    <row r="707">
      <c r="C707" s="231"/>
      <c r="D707" s="231"/>
      <c r="E707" s="231"/>
      <c r="F707" s="231"/>
      <c r="G707" s="231"/>
      <c r="H707" s="231"/>
      <c r="I707" s="231"/>
      <c r="J707" s="231"/>
    </row>
    <row r="708">
      <c r="C708" s="231"/>
      <c r="D708" s="231"/>
      <c r="E708" s="231"/>
      <c r="F708" s="231"/>
      <c r="G708" s="231"/>
      <c r="H708" s="231"/>
      <c r="I708" s="231"/>
      <c r="J708" s="231"/>
    </row>
    <row r="709">
      <c r="C709" s="231"/>
      <c r="D709" s="231"/>
      <c r="E709" s="231"/>
      <c r="F709" s="231"/>
      <c r="G709" s="231"/>
      <c r="H709" s="231"/>
      <c r="I709" s="231"/>
      <c r="J709" s="231"/>
    </row>
    <row r="710">
      <c r="C710" s="231"/>
      <c r="D710" s="231"/>
      <c r="E710" s="231"/>
      <c r="F710" s="231"/>
      <c r="G710" s="231"/>
      <c r="H710" s="231"/>
      <c r="I710" s="231"/>
      <c r="J710" s="231"/>
    </row>
    <row r="711">
      <c r="C711" s="231"/>
      <c r="D711" s="231"/>
      <c r="E711" s="231"/>
      <c r="F711" s="231"/>
      <c r="G711" s="231"/>
      <c r="H711" s="231"/>
      <c r="I711" s="231"/>
      <c r="J711" s="231"/>
    </row>
    <row r="712">
      <c r="C712" s="231"/>
      <c r="D712" s="231"/>
      <c r="E712" s="231"/>
      <c r="F712" s="231"/>
      <c r="G712" s="231"/>
      <c r="H712" s="231"/>
      <c r="I712" s="231"/>
      <c r="J712" s="231"/>
    </row>
    <row r="713">
      <c r="C713" s="231"/>
      <c r="D713" s="231"/>
      <c r="E713" s="231"/>
      <c r="F713" s="231"/>
      <c r="G713" s="231"/>
      <c r="H713" s="231"/>
      <c r="I713" s="231"/>
      <c r="J713" s="231"/>
    </row>
    <row r="714">
      <c r="C714" s="231"/>
      <c r="D714" s="231"/>
      <c r="E714" s="231"/>
      <c r="F714" s="231"/>
      <c r="G714" s="231"/>
      <c r="H714" s="231"/>
      <c r="I714" s="231"/>
      <c r="J714" s="231"/>
    </row>
    <row r="715">
      <c r="C715" s="231"/>
      <c r="D715" s="231"/>
      <c r="E715" s="231"/>
      <c r="F715" s="231"/>
      <c r="G715" s="231"/>
      <c r="H715" s="231"/>
      <c r="I715" s="231"/>
      <c r="J715" s="231"/>
    </row>
    <row r="716">
      <c r="C716" s="231"/>
      <c r="D716" s="231"/>
      <c r="E716" s="231"/>
      <c r="F716" s="231"/>
      <c r="G716" s="231"/>
      <c r="H716" s="231"/>
      <c r="I716" s="231"/>
      <c r="J716" s="231"/>
    </row>
    <row r="717">
      <c r="C717" s="231"/>
      <c r="D717" s="231"/>
      <c r="E717" s="231"/>
      <c r="F717" s="231"/>
      <c r="G717" s="231"/>
      <c r="H717" s="231"/>
      <c r="I717" s="231"/>
      <c r="J717" s="231"/>
    </row>
    <row r="718">
      <c r="C718" s="231"/>
      <c r="D718" s="231"/>
      <c r="E718" s="231"/>
      <c r="F718" s="231"/>
      <c r="G718" s="231"/>
      <c r="H718" s="231"/>
      <c r="I718" s="231"/>
      <c r="J718" s="231"/>
    </row>
    <row r="719">
      <c r="C719" s="231"/>
      <c r="D719" s="231"/>
      <c r="E719" s="231"/>
      <c r="F719" s="231"/>
      <c r="G719" s="231"/>
      <c r="H719" s="231"/>
      <c r="I719" s="231"/>
      <c r="J719" s="231"/>
    </row>
    <row r="720">
      <c r="C720" s="231"/>
      <c r="D720" s="231"/>
      <c r="E720" s="231"/>
      <c r="F720" s="231"/>
      <c r="G720" s="231"/>
      <c r="H720" s="231"/>
      <c r="I720" s="231"/>
      <c r="J720" s="231"/>
    </row>
    <row r="721">
      <c r="C721" s="231"/>
      <c r="D721" s="231"/>
      <c r="E721" s="231"/>
      <c r="F721" s="231"/>
      <c r="G721" s="231"/>
      <c r="H721" s="231"/>
      <c r="I721" s="231"/>
      <c r="J721" s="231"/>
    </row>
    <row r="722">
      <c r="C722" s="231"/>
      <c r="D722" s="231"/>
      <c r="E722" s="231"/>
      <c r="F722" s="231"/>
      <c r="G722" s="231"/>
      <c r="H722" s="231"/>
      <c r="I722" s="231"/>
      <c r="J722" s="231"/>
    </row>
    <row r="723">
      <c r="C723" s="231"/>
      <c r="D723" s="231"/>
      <c r="E723" s="231"/>
      <c r="F723" s="231"/>
      <c r="G723" s="231"/>
      <c r="H723" s="231"/>
      <c r="I723" s="231"/>
      <c r="J723" s="231"/>
    </row>
    <row r="724">
      <c r="C724" s="231"/>
      <c r="D724" s="231"/>
      <c r="E724" s="231"/>
      <c r="F724" s="231"/>
      <c r="G724" s="231"/>
      <c r="H724" s="231"/>
      <c r="I724" s="231"/>
      <c r="J724" s="231"/>
    </row>
    <row r="725">
      <c r="C725" s="231"/>
      <c r="D725" s="231"/>
      <c r="E725" s="231"/>
      <c r="F725" s="231"/>
      <c r="G725" s="231"/>
      <c r="H725" s="231"/>
      <c r="I725" s="231"/>
      <c r="J725" s="231"/>
    </row>
    <row r="726">
      <c r="C726" s="231"/>
      <c r="D726" s="231"/>
      <c r="E726" s="231"/>
      <c r="F726" s="231"/>
      <c r="G726" s="231"/>
      <c r="H726" s="231"/>
      <c r="I726" s="231"/>
      <c r="J726" s="231"/>
    </row>
    <row r="727">
      <c r="C727" s="231"/>
      <c r="D727" s="231"/>
      <c r="E727" s="231"/>
      <c r="F727" s="231"/>
      <c r="G727" s="231"/>
      <c r="H727" s="231"/>
      <c r="I727" s="231"/>
      <c r="J727" s="231"/>
    </row>
    <row r="728">
      <c r="C728" s="231"/>
      <c r="D728" s="231"/>
      <c r="E728" s="231"/>
      <c r="F728" s="231"/>
      <c r="G728" s="231"/>
      <c r="H728" s="231"/>
      <c r="I728" s="231"/>
      <c r="J728" s="231"/>
    </row>
    <row r="729">
      <c r="C729" s="231"/>
      <c r="D729" s="231"/>
      <c r="E729" s="231"/>
      <c r="F729" s="231"/>
      <c r="G729" s="231"/>
      <c r="H729" s="231"/>
      <c r="I729" s="231"/>
      <c r="J729" s="231"/>
    </row>
    <row r="730">
      <c r="C730" s="231"/>
      <c r="D730" s="231"/>
      <c r="E730" s="231"/>
      <c r="F730" s="231"/>
      <c r="G730" s="231"/>
      <c r="H730" s="231"/>
      <c r="I730" s="231"/>
      <c r="J730" s="231"/>
    </row>
    <row r="731">
      <c r="C731" s="231"/>
      <c r="D731" s="231"/>
      <c r="E731" s="231"/>
      <c r="F731" s="231"/>
      <c r="G731" s="231"/>
      <c r="H731" s="231"/>
      <c r="I731" s="231"/>
      <c r="J731" s="231"/>
    </row>
    <row r="732">
      <c r="C732" s="231"/>
      <c r="D732" s="231"/>
      <c r="E732" s="231"/>
      <c r="F732" s="231"/>
      <c r="G732" s="231"/>
      <c r="H732" s="231"/>
      <c r="I732" s="231"/>
      <c r="J732" s="231"/>
    </row>
    <row r="733">
      <c r="C733" s="231"/>
      <c r="D733" s="231"/>
      <c r="E733" s="231"/>
      <c r="F733" s="231"/>
      <c r="G733" s="231"/>
      <c r="H733" s="231"/>
      <c r="I733" s="231"/>
      <c r="J733" s="231"/>
    </row>
    <row r="734">
      <c r="C734" s="231"/>
      <c r="D734" s="231"/>
      <c r="E734" s="231"/>
      <c r="F734" s="231"/>
      <c r="G734" s="231"/>
      <c r="H734" s="231"/>
      <c r="I734" s="231"/>
      <c r="J734" s="231"/>
    </row>
    <row r="735">
      <c r="C735" s="231"/>
      <c r="D735" s="231"/>
      <c r="E735" s="231"/>
      <c r="F735" s="231"/>
      <c r="G735" s="231"/>
      <c r="H735" s="231"/>
      <c r="I735" s="231"/>
      <c r="J735" s="231"/>
    </row>
    <row r="736">
      <c r="C736" s="231"/>
      <c r="D736" s="231"/>
      <c r="E736" s="231"/>
      <c r="F736" s="231"/>
      <c r="G736" s="231"/>
      <c r="H736" s="231"/>
      <c r="I736" s="231"/>
      <c r="J736" s="231"/>
    </row>
    <row r="737">
      <c r="C737" s="231"/>
      <c r="D737" s="231"/>
      <c r="E737" s="231"/>
      <c r="F737" s="231"/>
      <c r="G737" s="231"/>
      <c r="H737" s="231"/>
      <c r="I737" s="231"/>
      <c r="J737" s="231"/>
    </row>
    <row r="738">
      <c r="C738" s="231"/>
      <c r="D738" s="231"/>
      <c r="E738" s="231"/>
      <c r="F738" s="231"/>
      <c r="G738" s="231"/>
      <c r="H738" s="231"/>
      <c r="I738" s="231"/>
      <c r="J738" s="231"/>
    </row>
    <row r="739">
      <c r="C739" s="231"/>
      <c r="D739" s="231"/>
      <c r="E739" s="231"/>
      <c r="F739" s="231"/>
      <c r="G739" s="231"/>
      <c r="H739" s="231"/>
      <c r="I739" s="231"/>
      <c r="J739" s="231"/>
    </row>
    <row r="740">
      <c r="C740" s="231"/>
      <c r="D740" s="231"/>
      <c r="E740" s="231"/>
      <c r="F740" s="231"/>
      <c r="G740" s="231"/>
      <c r="H740" s="231"/>
      <c r="I740" s="231"/>
      <c r="J740" s="231"/>
    </row>
    <row r="741">
      <c r="C741" s="231"/>
      <c r="D741" s="231"/>
      <c r="E741" s="231"/>
      <c r="F741" s="231"/>
      <c r="G741" s="231"/>
      <c r="H741" s="231"/>
      <c r="I741" s="231"/>
      <c r="J741" s="231"/>
    </row>
    <row r="742">
      <c r="C742" s="231"/>
      <c r="D742" s="231"/>
      <c r="E742" s="231"/>
      <c r="F742" s="231"/>
      <c r="G742" s="231"/>
      <c r="H742" s="231"/>
      <c r="I742" s="231"/>
      <c r="J742" s="231"/>
    </row>
    <row r="743">
      <c r="C743" s="231"/>
      <c r="D743" s="231"/>
      <c r="E743" s="231"/>
      <c r="F743" s="231"/>
      <c r="G743" s="231"/>
      <c r="H743" s="231"/>
      <c r="I743" s="231"/>
      <c r="J743" s="231"/>
    </row>
    <row r="744">
      <c r="C744" s="231"/>
      <c r="D744" s="231"/>
      <c r="E744" s="231"/>
      <c r="F744" s="231"/>
      <c r="G744" s="231"/>
      <c r="H744" s="231"/>
      <c r="I744" s="231"/>
      <c r="J744" s="231"/>
    </row>
    <row r="745">
      <c r="C745" s="231"/>
      <c r="D745" s="231"/>
      <c r="E745" s="231"/>
      <c r="F745" s="231"/>
      <c r="G745" s="231"/>
      <c r="H745" s="231"/>
      <c r="I745" s="231"/>
      <c r="J745" s="231"/>
    </row>
    <row r="746">
      <c r="C746" s="231"/>
      <c r="D746" s="231"/>
      <c r="E746" s="231"/>
      <c r="F746" s="231"/>
      <c r="G746" s="231"/>
      <c r="H746" s="231"/>
      <c r="I746" s="231"/>
      <c r="J746" s="231"/>
    </row>
    <row r="747">
      <c r="C747" s="231"/>
      <c r="D747" s="231"/>
      <c r="E747" s="231"/>
      <c r="F747" s="231"/>
      <c r="G747" s="231"/>
      <c r="H747" s="231"/>
      <c r="I747" s="231"/>
      <c r="J747" s="231"/>
    </row>
    <row r="748">
      <c r="C748" s="231"/>
      <c r="D748" s="231"/>
      <c r="E748" s="231"/>
      <c r="F748" s="231"/>
      <c r="G748" s="231"/>
      <c r="H748" s="231"/>
      <c r="I748" s="231"/>
      <c r="J748" s="231"/>
    </row>
    <row r="749">
      <c r="C749" s="231"/>
      <c r="D749" s="231"/>
      <c r="E749" s="231"/>
      <c r="F749" s="231"/>
      <c r="G749" s="231"/>
      <c r="H749" s="231"/>
      <c r="I749" s="231"/>
      <c r="J749" s="231"/>
    </row>
    <row r="750">
      <c r="C750" s="231"/>
      <c r="D750" s="231"/>
      <c r="E750" s="231"/>
      <c r="F750" s="231"/>
      <c r="G750" s="231"/>
      <c r="H750" s="231"/>
      <c r="I750" s="231"/>
      <c r="J750" s="231"/>
    </row>
    <row r="751">
      <c r="C751" s="231"/>
      <c r="D751" s="231"/>
      <c r="E751" s="231"/>
      <c r="F751" s="231"/>
      <c r="G751" s="231"/>
      <c r="H751" s="231"/>
      <c r="I751" s="231"/>
      <c r="J751" s="231"/>
    </row>
    <row r="752">
      <c r="C752" s="231"/>
      <c r="D752" s="231"/>
      <c r="E752" s="231"/>
      <c r="F752" s="231"/>
      <c r="G752" s="231"/>
      <c r="H752" s="231"/>
      <c r="I752" s="231"/>
      <c r="J752" s="231"/>
    </row>
    <row r="753">
      <c r="C753" s="231"/>
      <c r="D753" s="231"/>
      <c r="E753" s="231"/>
      <c r="F753" s="231"/>
      <c r="G753" s="231"/>
      <c r="H753" s="231"/>
      <c r="I753" s="231"/>
      <c r="J753" s="231"/>
    </row>
    <row r="754">
      <c r="C754" s="231"/>
      <c r="D754" s="231"/>
      <c r="E754" s="231"/>
      <c r="F754" s="231"/>
      <c r="G754" s="231"/>
      <c r="H754" s="231"/>
      <c r="I754" s="231"/>
      <c r="J754" s="231"/>
    </row>
    <row r="755">
      <c r="C755" s="231"/>
      <c r="D755" s="231"/>
      <c r="E755" s="231"/>
      <c r="F755" s="231"/>
      <c r="G755" s="231"/>
      <c r="H755" s="231"/>
      <c r="I755" s="231"/>
      <c r="J755" s="231"/>
    </row>
    <row r="756">
      <c r="C756" s="231"/>
      <c r="D756" s="231"/>
      <c r="E756" s="231"/>
      <c r="F756" s="231"/>
      <c r="G756" s="231"/>
      <c r="H756" s="231"/>
      <c r="I756" s="231"/>
      <c r="J756" s="231"/>
    </row>
    <row r="757">
      <c r="C757" s="231"/>
      <c r="D757" s="231"/>
      <c r="E757" s="231"/>
      <c r="F757" s="231"/>
      <c r="G757" s="231"/>
      <c r="H757" s="231"/>
      <c r="I757" s="231"/>
      <c r="J757" s="231"/>
    </row>
    <row r="758">
      <c r="C758" s="231"/>
      <c r="D758" s="231"/>
      <c r="E758" s="231"/>
      <c r="F758" s="231"/>
      <c r="G758" s="231"/>
      <c r="H758" s="231"/>
      <c r="I758" s="231"/>
      <c r="J758" s="231"/>
    </row>
    <row r="759">
      <c r="C759" s="231"/>
      <c r="D759" s="231"/>
      <c r="E759" s="231"/>
      <c r="F759" s="231"/>
      <c r="G759" s="231"/>
      <c r="H759" s="231"/>
      <c r="I759" s="231"/>
      <c r="J759" s="231"/>
    </row>
    <row r="760">
      <c r="C760" s="231"/>
      <c r="D760" s="231"/>
      <c r="E760" s="231"/>
      <c r="F760" s="231"/>
      <c r="G760" s="231"/>
      <c r="H760" s="231"/>
      <c r="I760" s="231"/>
      <c r="J760" s="231"/>
    </row>
    <row r="761">
      <c r="C761" s="231"/>
      <c r="D761" s="231"/>
      <c r="E761" s="231"/>
      <c r="F761" s="231"/>
      <c r="G761" s="231"/>
      <c r="H761" s="231"/>
      <c r="I761" s="231"/>
      <c r="J761" s="231"/>
    </row>
    <row r="762">
      <c r="C762" s="231"/>
      <c r="D762" s="231"/>
      <c r="E762" s="231"/>
      <c r="F762" s="231"/>
      <c r="G762" s="231"/>
      <c r="H762" s="231"/>
      <c r="I762" s="231"/>
      <c r="J762" s="231"/>
    </row>
    <row r="763">
      <c r="C763" s="231"/>
      <c r="D763" s="231"/>
      <c r="E763" s="231"/>
      <c r="F763" s="231"/>
      <c r="G763" s="231"/>
      <c r="H763" s="231"/>
      <c r="I763" s="231"/>
      <c r="J763" s="231"/>
    </row>
    <row r="764">
      <c r="C764" s="231"/>
      <c r="D764" s="231"/>
      <c r="E764" s="231"/>
      <c r="F764" s="231"/>
      <c r="G764" s="231"/>
      <c r="H764" s="231"/>
      <c r="I764" s="231"/>
      <c r="J764" s="231"/>
    </row>
    <row r="765">
      <c r="C765" s="231"/>
      <c r="D765" s="231"/>
      <c r="E765" s="231"/>
      <c r="F765" s="231"/>
      <c r="G765" s="231"/>
      <c r="H765" s="231"/>
      <c r="I765" s="231"/>
      <c r="J765" s="231"/>
    </row>
    <row r="766">
      <c r="C766" s="231"/>
      <c r="D766" s="231"/>
      <c r="E766" s="231"/>
      <c r="F766" s="231"/>
      <c r="G766" s="231"/>
      <c r="H766" s="231"/>
      <c r="I766" s="231"/>
      <c r="J766" s="231"/>
    </row>
    <row r="767">
      <c r="C767" s="231"/>
      <c r="D767" s="231"/>
      <c r="E767" s="231"/>
      <c r="F767" s="231"/>
      <c r="G767" s="231"/>
      <c r="H767" s="231"/>
      <c r="I767" s="231"/>
      <c r="J767" s="231"/>
    </row>
    <row r="768">
      <c r="C768" s="231"/>
      <c r="D768" s="231"/>
      <c r="E768" s="231"/>
      <c r="F768" s="231"/>
      <c r="G768" s="231"/>
      <c r="H768" s="231"/>
      <c r="I768" s="231"/>
      <c r="J768" s="231"/>
    </row>
    <row r="769">
      <c r="C769" s="231"/>
      <c r="D769" s="231"/>
      <c r="E769" s="231"/>
      <c r="F769" s="231"/>
      <c r="G769" s="231"/>
      <c r="H769" s="231"/>
      <c r="I769" s="231"/>
      <c r="J769" s="231"/>
    </row>
    <row r="770">
      <c r="C770" s="231"/>
      <c r="D770" s="231"/>
      <c r="E770" s="231"/>
      <c r="F770" s="231"/>
      <c r="G770" s="231"/>
      <c r="H770" s="231"/>
      <c r="I770" s="231"/>
      <c r="J770" s="231"/>
    </row>
    <row r="771">
      <c r="C771" s="231"/>
      <c r="D771" s="231"/>
      <c r="E771" s="231"/>
      <c r="F771" s="231"/>
      <c r="G771" s="231"/>
      <c r="H771" s="231"/>
      <c r="I771" s="231"/>
      <c r="J771" s="231"/>
    </row>
    <row r="772">
      <c r="C772" s="231"/>
      <c r="D772" s="231"/>
      <c r="E772" s="231"/>
      <c r="F772" s="231"/>
      <c r="G772" s="231"/>
      <c r="H772" s="231"/>
      <c r="I772" s="231"/>
      <c r="J772" s="231"/>
    </row>
    <row r="773">
      <c r="C773" s="231"/>
      <c r="D773" s="231"/>
      <c r="E773" s="231"/>
      <c r="F773" s="231"/>
      <c r="G773" s="231"/>
      <c r="H773" s="231"/>
      <c r="I773" s="231"/>
      <c r="J773" s="231"/>
    </row>
    <row r="774">
      <c r="C774" s="231"/>
      <c r="D774" s="231"/>
      <c r="E774" s="231"/>
      <c r="F774" s="231"/>
      <c r="G774" s="231"/>
      <c r="H774" s="231"/>
      <c r="I774" s="231"/>
      <c r="J774" s="231"/>
    </row>
    <row r="775">
      <c r="C775" s="231"/>
      <c r="D775" s="231"/>
      <c r="E775" s="231"/>
      <c r="F775" s="231"/>
      <c r="G775" s="231"/>
      <c r="H775" s="231"/>
      <c r="I775" s="231"/>
      <c r="J775" s="231"/>
    </row>
    <row r="776">
      <c r="C776" s="231"/>
      <c r="D776" s="231"/>
      <c r="E776" s="231"/>
      <c r="F776" s="231"/>
      <c r="G776" s="231"/>
      <c r="H776" s="231"/>
      <c r="I776" s="231"/>
      <c r="J776" s="231"/>
    </row>
    <row r="777">
      <c r="C777" s="231"/>
      <c r="D777" s="231"/>
      <c r="E777" s="231"/>
      <c r="F777" s="231"/>
      <c r="G777" s="231"/>
      <c r="H777" s="231"/>
      <c r="I777" s="231"/>
      <c r="J777" s="231"/>
    </row>
    <row r="778">
      <c r="C778" s="231"/>
      <c r="D778" s="231"/>
      <c r="E778" s="231"/>
      <c r="F778" s="231"/>
      <c r="G778" s="231"/>
      <c r="H778" s="231"/>
      <c r="I778" s="231"/>
      <c r="J778" s="231"/>
    </row>
    <row r="779">
      <c r="C779" s="231"/>
      <c r="D779" s="231"/>
      <c r="E779" s="231"/>
      <c r="F779" s="231"/>
      <c r="G779" s="231"/>
      <c r="H779" s="231"/>
      <c r="I779" s="231"/>
      <c r="J779" s="231"/>
    </row>
    <row r="780">
      <c r="C780" s="231"/>
      <c r="D780" s="231"/>
      <c r="E780" s="231"/>
      <c r="F780" s="231"/>
      <c r="G780" s="231"/>
      <c r="H780" s="231"/>
      <c r="I780" s="231"/>
      <c r="J780" s="231"/>
    </row>
    <row r="781">
      <c r="C781" s="231"/>
      <c r="D781" s="231"/>
      <c r="E781" s="231"/>
      <c r="F781" s="231"/>
      <c r="G781" s="231"/>
      <c r="H781" s="231"/>
      <c r="I781" s="231"/>
      <c r="J781" s="231"/>
    </row>
    <row r="782">
      <c r="C782" s="231"/>
      <c r="D782" s="231"/>
      <c r="E782" s="231"/>
      <c r="F782" s="231"/>
      <c r="G782" s="231"/>
      <c r="H782" s="231"/>
      <c r="I782" s="231"/>
      <c r="J782" s="231"/>
    </row>
    <row r="783">
      <c r="C783" s="231"/>
      <c r="D783" s="231"/>
      <c r="E783" s="231"/>
      <c r="F783" s="231"/>
      <c r="G783" s="231"/>
      <c r="H783" s="231"/>
      <c r="I783" s="231"/>
      <c r="J783" s="231"/>
    </row>
    <row r="784">
      <c r="C784" s="231"/>
      <c r="D784" s="231"/>
      <c r="E784" s="231"/>
      <c r="F784" s="231"/>
      <c r="G784" s="231"/>
      <c r="H784" s="231"/>
      <c r="I784" s="231"/>
      <c r="J784" s="231"/>
    </row>
    <row r="785">
      <c r="C785" s="231"/>
      <c r="D785" s="231"/>
      <c r="E785" s="231"/>
      <c r="F785" s="231"/>
      <c r="G785" s="231"/>
      <c r="H785" s="231"/>
      <c r="I785" s="231"/>
      <c r="J785" s="231"/>
    </row>
    <row r="786">
      <c r="C786" s="231"/>
      <c r="D786" s="231"/>
      <c r="E786" s="231"/>
      <c r="F786" s="231"/>
      <c r="G786" s="231"/>
      <c r="H786" s="231"/>
      <c r="I786" s="231"/>
      <c r="J786" s="231"/>
    </row>
    <row r="787">
      <c r="C787" s="231"/>
      <c r="D787" s="231"/>
      <c r="E787" s="231"/>
      <c r="F787" s="231"/>
      <c r="G787" s="231"/>
      <c r="H787" s="231"/>
      <c r="I787" s="231"/>
      <c r="J787" s="231"/>
    </row>
    <row r="788">
      <c r="C788" s="231"/>
      <c r="D788" s="231"/>
      <c r="E788" s="231"/>
      <c r="F788" s="231"/>
      <c r="G788" s="231"/>
      <c r="H788" s="231"/>
      <c r="I788" s="231"/>
      <c r="J788" s="231"/>
    </row>
    <row r="789">
      <c r="C789" s="231"/>
      <c r="D789" s="231"/>
      <c r="E789" s="231"/>
      <c r="F789" s="231"/>
      <c r="G789" s="231"/>
      <c r="H789" s="231"/>
      <c r="I789" s="231"/>
      <c r="J789" s="231"/>
    </row>
    <row r="790">
      <c r="C790" s="231"/>
      <c r="D790" s="231"/>
      <c r="E790" s="231"/>
      <c r="F790" s="231"/>
      <c r="G790" s="231"/>
      <c r="H790" s="231"/>
      <c r="I790" s="231"/>
      <c r="J790" s="231"/>
    </row>
    <row r="791">
      <c r="C791" s="231"/>
      <c r="D791" s="231"/>
      <c r="E791" s="231"/>
      <c r="F791" s="231"/>
      <c r="G791" s="231"/>
      <c r="H791" s="231"/>
      <c r="I791" s="231"/>
      <c r="J791" s="231"/>
    </row>
    <row r="792">
      <c r="C792" s="231"/>
      <c r="D792" s="231"/>
      <c r="E792" s="231"/>
      <c r="F792" s="231"/>
      <c r="G792" s="231"/>
      <c r="H792" s="231"/>
      <c r="I792" s="231"/>
      <c r="J792" s="231"/>
    </row>
    <row r="793">
      <c r="C793" s="231"/>
      <c r="D793" s="231"/>
      <c r="E793" s="231"/>
      <c r="F793" s="231"/>
      <c r="G793" s="231"/>
      <c r="H793" s="231"/>
      <c r="I793" s="231"/>
      <c r="J793" s="231"/>
    </row>
    <row r="794">
      <c r="C794" s="231"/>
      <c r="D794" s="231"/>
      <c r="E794" s="231"/>
      <c r="F794" s="231"/>
      <c r="G794" s="231"/>
      <c r="H794" s="231"/>
      <c r="I794" s="231"/>
      <c r="J794" s="231"/>
    </row>
    <row r="795">
      <c r="C795" s="231"/>
      <c r="D795" s="231"/>
      <c r="E795" s="231"/>
      <c r="F795" s="231"/>
      <c r="G795" s="231"/>
      <c r="H795" s="231"/>
      <c r="I795" s="231"/>
      <c r="J795" s="231"/>
    </row>
    <row r="796">
      <c r="C796" s="231"/>
      <c r="D796" s="231"/>
      <c r="E796" s="231"/>
      <c r="F796" s="231"/>
      <c r="G796" s="231"/>
      <c r="H796" s="231"/>
      <c r="I796" s="231"/>
      <c r="J796" s="231"/>
    </row>
    <row r="797">
      <c r="C797" s="231"/>
      <c r="D797" s="231"/>
      <c r="E797" s="231"/>
      <c r="F797" s="231"/>
      <c r="G797" s="231"/>
      <c r="H797" s="231"/>
      <c r="I797" s="231"/>
      <c r="J797" s="231"/>
    </row>
    <row r="798">
      <c r="C798" s="231"/>
      <c r="D798" s="231"/>
      <c r="E798" s="231"/>
      <c r="F798" s="231"/>
      <c r="G798" s="231"/>
      <c r="H798" s="231"/>
      <c r="I798" s="231"/>
      <c r="J798" s="231"/>
    </row>
    <row r="799">
      <c r="C799" s="231"/>
      <c r="D799" s="231"/>
      <c r="E799" s="231"/>
      <c r="F799" s="231"/>
      <c r="G799" s="231"/>
      <c r="H799" s="231"/>
      <c r="I799" s="231"/>
      <c r="J799" s="231"/>
    </row>
    <row r="800">
      <c r="C800" s="231"/>
      <c r="D800" s="231"/>
      <c r="E800" s="231"/>
      <c r="F800" s="231"/>
      <c r="G800" s="231"/>
      <c r="H800" s="231"/>
      <c r="I800" s="231"/>
      <c r="J800" s="231"/>
    </row>
    <row r="801">
      <c r="C801" s="231"/>
      <c r="D801" s="231"/>
      <c r="E801" s="231"/>
      <c r="F801" s="231"/>
      <c r="G801" s="231"/>
      <c r="H801" s="231"/>
      <c r="I801" s="231"/>
      <c r="J801" s="231"/>
    </row>
    <row r="802">
      <c r="C802" s="231"/>
      <c r="D802" s="231"/>
      <c r="E802" s="231"/>
      <c r="F802" s="231"/>
      <c r="G802" s="231"/>
      <c r="H802" s="231"/>
      <c r="I802" s="231"/>
      <c r="J802" s="231"/>
    </row>
    <row r="803">
      <c r="C803" s="231"/>
      <c r="D803" s="231"/>
      <c r="E803" s="231"/>
      <c r="F803" s="231"/>
      <c r="G803" s="231"/>
      <c r="H803" s="231"/>
      <c r="I803" s="231"/>
      <c r="J803" s="231"/>
    </row>
    <row r="804">
      <c r="C804" s="231"/>
      <c r="D804" s="231"/>
      <c r="E804" s="231"/>
      <c r="F804" s="231"/>
      <c r="G804" s="231"/>
      <c r="H804" s="231"/>
      <c r="I804" s="231"/>
      <c r="J804" s="231"/>
    </row>
    <row r="805">
      <c r="C805" s="231"/>
      <c r="D805" s="231"/>
      <c r="E805" s="231"/>
      <c r="F805" s="231"/>
      <c r="G805" s="231"/>
      <c r="H805" s="231"/>
      <c r="I805" s="231"/>
      <c r="J805" s="231"/>
    </row>
    <row r="806">
      <c r="C806" s="231"/>
      <c r="D806" s="231"/>
      <c r="E806" s="231"/>
      <c r="F806" s="231"/>
      <c r="G806" s="231"/>
      <c r="H806" s="231"/>
      <c r="I806" s="231"/>
      <c r="J806" s="231"/>
    </row>
    <row r="807">
      <c r="C807" s="231"/>
      <c r="D807" s="231"/>
      <c r="E807" s="231"/>
      <c r="F807" s="231"/>
      <c r="G807" s="231"/>
      <c r="H807" s="231"/>
      <c r="I807" s="231"/>
      <c r="J807" s="231"/>
    </row>
    <row r="808">
      <c r="C808" s="231"/>
      <c r="D808" s="231"/>
      <c r="E808" s="231"/>
      <c r="F808" s="231"/>
      <c r="G808" s="231"/>
      <c r="H808" s="231"/>
      <c r="I808" s="231"/>
      <c r="J808" s="231"/>
    </row>
    <row r="809">
      <c r="C809" s="231"/>
      <c r="D809" s="231"/>
      <c r="E809" s="231"/>
      <c r="F809" s="231"/>
      <c r="G809" s="231"/>
      <c r="H809" s="231"/>
      <c r="I809" s="231"/>
      <c r="J809" s="231"/>
    </row>
    <row r="810">
      <c r="C810" s="231"/>
      <c r="D810" s="231"/>
      <c r="E810" s="231"/>
      <c r="F810" s="231"/>
      <c r="G810" s="231"/>
      <c r="H810" s="231"/>
      <c r="I810" s="231"/>
      <c r="J810" s="231"/>
    </row>
    <row r="811">
      <c r="C811" s="231"/>
      <c r="D811" s="231"/>
      <c r="E811" s="231"/>
      <c r="F811" s="231"/>
      <c r="G811" s="231"/>
      <c r="H811" s="231"/>
      <c r="I811" s="231"/>
      <c r="J811" s="231"/>
    </row>
    <row r="812">
      <c r="C812" s="231"/>
      <c r="D812" s="231"/>
      <c r="E812" s="231"/>
      <c r="F812" s="231"/>
      <c r="G812" s="231"/>
      <c r="H812" s="231"/>
      <c r="I812" s="231"/>
      <c r="J812" s="231"/>
    </row>
    <row r="813">
      <c r="C813" s="231"/>
      <c r="D813" s="231"/>
      <c r="E813" s="231"/>
      <c r="F813" s="231"/>
      <c r="G813" s="231"/>
      <c r="H813" s="231"/>
      <c r="I813" s="231"/>
      <c r="J813" s="231"/>
    </row>
    <row r="814">
      <c r="C814" s="231"/>
      <c r="D814" s="231"/>
      <c r="E814" s="231"/>
      <c r="F814" s="231"/>
      <c r="G814" s="231"/>
      <c r="H814" s="231"/>
      <c r="I814" s="231"/>
      <c r="J814" s="231"/>
    </row>
    <row r="815">
      <c r="C815" s="231"/>
      <c r="D815" s="231"/>
      <c r="E815" s="231"/>
      <c r="F815" s="231"/>
      <c r="G815" s="231"/>
      <c r="H815" s="231"/>
      <c r="I815" s="231"/>
      <c r="J815" s="231"/>
    </row>
    <row r="816">
      <c r="C816" s="231"/>
      <c r="D816" s="231"/>
      <c r="E816" s="231"/>
      <c r="F816" s="231"/>
      <c r="G816" s="231"/>
      <c r="H816" s="231"/>
      <c r="I816" s="231"/>
      <c r="J816" s="231"/>
    </row>
    <row r="817">
      <c r="C817" s="231"/>
      <c r="D817" s="231"/>
      <c r="E817" s="231"/>
      <c r="F817" s="231"/>
      <c r="G817" s="231"/>
      <c r="H817" s="231"/>
      <c r="I817" s="231"/>
      <c r="J817" s="231"/>
    </row>
    <row r="818">
      <c r="C818" s="231"/>
      <c r="D818" s="231"/>
      <c r="E818" s="231"/>
      <c r="F818" s="231"/>
      <c r="G818" s="231"/>
      <c r="H818" s="231"/>
      <c r="I818" s="231"/>
      <c r="J818" s="231"/>
    </row>
    <row r="819">
      <c r="C819" s="231"/>
      <c r="D819" s="231"/>
      <c r="E819" s="231"/>
      <c r="F819" s="231"/>
      <c r="G819" s="231"/>
      <c r="H819" s="231"/>
      <c r="I819" s="231"/>
      <c r="J819" s="231"/>
    </row>
    <row r="820">
      <c r="C820" s="231"/>
      <c r="D820" s="231"/>
      <c r="E820" s="231"/>
      <c r="F820" s="231"/>
      <c r="G820" s="231"/>
      <c r="H820" s="231"/>
      <c r="I820" s="231"/>
      <c r="J820" s="231"/>
    </row>
    <row r="821">
      <c r="C821" s="231"/>
      <c r="D821" s="231"/>
      <c r="E821" s="231"/>
      <c r="F821" s="231"/>
      <c r="G821" s="231"/>
      <c r="H821" s="231"/>
      <c r="I821" s="231"/>
      <c r="J821" s="231"/>
    </row>
    <row r="822">
      <c r="C822" s="231"/>
      <c r="D822" s="231"/>
      <c r="E822" s="231"/>
      <c r="F822" s="231"/>
      <c r="G822" s="231"/>
      <c r="H822" s="231"/>
      <c r="I822" s="231"/>
      <c r="J822" s="231"/>
    </row>
    <row r="823">
      <c r="C823" s="231"/>
      <c r="D823" s="231"/>
      <c r="E823" s="231"/>
      <c r="F823" s="231"/>
      <c r="G823" s="231"/>
      <c r="H823" s="231"/>
      <c r="I823" s="231"/>
      <c r="J823" s="231"/>
    </row>
    <row r="824">
      <c r="C824" s="231"/>
      <c r="D824" s="231"/>
      <c r="E824" s="231"/>
      <c r="F824" s="231"/>
      <c r="G824" s="231"/>
      <c r="H824" s="231"/>
      <c r="I824" s="231"/>
      <c r="J824" s="231"/>
    </row>
    <row r="825">
      <c r="C825" s="231"/>
      <c r="D825" s="231"/>
      <c r="E825" s="231"/>
      <c r="F825" s="231"/>
      <c r="G825" s="231"/>
      <c r="H825" s="231"/>
      <c r="I825" s="231"/>
      <c r="J825" s="231"/>
    </row>
    <row r="826">
      <c r="C826" s="231"/>
      <c r="D826" s="231"/>
      <c r="E826" s="231"/>
      <c r="F826" s="231"/>
      <c r="G826" s="231"/>
      <c r="H826" s="231"/>
      <c r="I826" s="231"/>
      <c r="J826" s="231"/>
    </row>
    <row r="827">
      <c r="C827" s="231"/>
      <c r="D827" s="231"/>
      <c r="E827" s="231"/>
      <c r="F827" s="231"/>
      <c r="G827" s="231"/>
      <c r="H827" s="231"/>
      <c r="I827" s="231"/>
      <c r="J827" s="231"/>
    </row>
    <row r="828">
      <c r="C828" s="231"/>
      <c r="D828" s="231"/>
      <c r="E828" s="231"/>
      <c r="F828" s="231"/>
      <c r="G828" s="231"/>
      <c r="H828" s="231"/>
      <c r="I828" s="231"/>
      <c r="J828" s="231"/>
    </row>
    <row r="829">
      <c r="C829" s="231"/>
      <c r="D829" s="231"/>
      <c r="E829" s="231"/>
      <c r="F829" s="231"/>
      <c r="G829" s="231"/>
      <c r="H829" s="231"/>
      <c r="I829" s="231"/>
      <c r="J829" s="231"/>
    </row>
    <row r="830">
      <c r="C830" s="231"/>
      <c r="D830" s="231"/>
      <c r="E830" s="231"/>
      <c r="F830" s="231"/>
      <c r="G830" s="231"/>
      <c r="H830" s="231"/>
      <c r="I830" s="231"/>
      <c r="J830" s="231"/>
    </row>
    <row r="831">
      <c r="C831" s="231"/>
      <c r="D831" s="231"/>
      <c r="E831" s="231"/>
      <c r="F831" s="231"/>
      <c r="G831" s="231"/>
      <c r="H831" s="231"/>
      <c r="I831" s="231"/>
      <c r="J831" s="231"/>
    </row>
    <row r="832">
      <c r="C832" s="231"/>
      <c r="D832" s="231"/>
      <c r="E832" s="231"/>
      <c r="F832" s="231"/>
      <c r="G832" s="231"/>
      <c r="H832" s="231"/>
      <c r="I832" s="231"/>
      <c r="J832" s="231"/>
    </row>
    <row r="833">
      <c r="C833" s="231"/>
      <c r="D833" s="231"/>
      <c r="E833" s="231"/>
      <c r="F833" s="231"/>
      <c r="G833" s="231"/>
      <c r="H833" s="231"/>
      <c r="I833" s="231"/>
      <c r="J833" s="231"/>
    </row>
    <row r="834">
      <c r="C834" s="231"/>
      <c r="D834" s="231"/>
      <c r="E834" s="231"/>
      <c r="F834" s="231"/>
      <c r="G834" s="231"/>
      <c r="H834" s="231"/>
      <c r="I834" s="231"/>
      <c r="J834" s="231"/>
    </row>
    <row r="835">
      <c r="C835" s="231"/>
      <c r="D835" s="231"/>
      <c r="E835" s="231"/>
      <c r="F835" s="231"/>
      <c r="G835" s="231"/>
      <c r="H835" s="231"/>
      <c r="I835" s="231"/>
      <c r="J835" s="231"/>
    </row>
    <row r="836">
      <c r="C836" s="231"/>
      <c r="D836" s="231"/>
      <c r="E836" s="231"/>
      <c r="F836" s="231"/>
      <c r="G836" s="231"/>
      <c r="H836" s="231"/>
      <c r="I836" s="231"/>
      <c r="J836" s="231"/>
    </row>
    <row r="837">
      <c r="C837" s="231"/>
      <c r="D837" s="231"/>
      <c r="E837" s="231"/>
      <c r="F837" s="231"/>
      <c r="G837" s="231"/>
      <c r="H837" s="231"/>
      <c r="I837" s="231"/>
      <c r="J837" s="231"/>
    </row>
    <row r="838">
      <c r="C838" s="231"/>
      <c r="D838" s="231"/>
      <c r="E838" s="231"/>
      <c r="F838" s="231"/>
      <c r="G838" s="231"/>
      <c r="H838" s="231"/>
      <c r="I838" s="231"/>
      <c r="J838" s="231"/>
    </row>
    <row r="839">
      <c r="C839" s="231"/>
      <c r="D839" s="231"/>
      <c r="E839" s="231"/>
      <c r="F839" s="231"/>
      <c r="G839" s="231"/>
      <c r="H839" s="231"/>
      <c r="I839" s="231"/>
      <c r="J839" s="231"/>
    </row>
    <row r="840">
      <c r="C840" s="231"/>
      <c r="D840" s="231"/>
      <c r="E840" s="231"/>
      <c r="F840" s="231"/>
      <c r="G840" s="231"/>
      <c r="H840" s="231"/>
      <c r="I840" s="231"/>
      <c r="J840" s="231"/>
    </row>
    <row r="841">
      <c r="C841" s="231"/>
      <c r="D841" s="231"/>
      <c r="E841" s="231"/>
      <c r="F841" s="231"/>
      <c r="G841" s="231"/>
      <c r="H841" s="231"/>
      <c r="I841" s="231"/>
      <c r="J841" s="231"/>
    </row>
    <row r="842">
      <c r="C842" s="231"/>
      <c r="D842" s="231"/>
      <c r="E842" s="231"/>
      <c r="F842" s="231"/>
      <c r="G842" s="231"/>
      <c r="H842" s="231"/>
      <c r="I842" s="231"/>
      <c r="J842" s="231"/>
    </row>
    <row r="843">
      <c r="C843" s="231"/>
      <c r="D843" s="231"/>
      <c r="E843" s="231"/>
      <c r="F843" s="231"/>
      <c r="G843" s="231"/>
      <c r="H843" s="231"/>
      <c r="I843" s="231"/>
      <c r="J843" s="231"/>
    </row>
    <row r="844">
      <c r="C844" s="231"/>
      <c r="D844" s="231"/>
      <c r="E844" s="231"/>
      <c r="F844" s="231"/>
      <c r="G844" s="231"/>
      <c r="H844" s="231"/>
      <c r="I844" s="231"/>
      <c r="J844" s="231"/>
    </row>
    <row r="845">
      <c r="C845" s="231"/>
      <c r="D845" s="231"/>
      <c r="E845" s="231"/>
      <c r="F845" s="231"/>
      <c r="G845" s="231"/>
      <c r="H845" s="231"/>
      <c r="I845" s="231"/>
      <c r="J845" s="231"/>
    </row>
    <row r="846">
      <c r="C846" s="231"/>
      <c r="D846" s="231"/>
      <c r="E846" s="231"/>
      <c r="F846" s="231"/>
      <c r="G846" s="231"/>
      <c r="H846" s="231"/>
      <c r="I846" s="231"/>
      <c r="J846" s="231"/>
    </row>
    <row r="847">
      <c r="C847" s="231"/>
      <c r="D847" s="231"/>
      <c r="E847" s="231"/>
      <c r="F847" s="231"/>
      <c r="G847" s="231"/>
      <c r="H847" s="231"/>
      <c r="I847" s="231"/>
      <c r="J847" s="231"/>
    </row>
    <row r="848">
      <c r="C848" s="231"/>
      <c r="D848" s="231"/>
      <c r="E848" s="231"/>
      <c r="F848" s="231"/>
      <c r="G848" s="231"/>
      <c r="H848" s="231"/>
      <c r="I848" s="231"/>
      <c r="J848" s="231"/>
    </row>
    <row r="849">
      <c r="C849" s="231"/>
      <c r="D849" s="231"/>
      <c r="E849" s="231"/>
      <c r="F849" s="231"/>
      <c r="G849" s="231"/>
      <c r="H849" s="231"/>
      <c r="I849" s="231"/>
      <c r="J849" s="231"/>
    </row>
    <row r="850">
      <c r="C850" s="231"/>
      <c r="D850" s="231"/>
      <c r="E850" s="231"/>
      <c r="F850" s="231"/>
      <c r="G850" s="231"/>
      <c r="H850" s="231"/>
      <c r="I850" s="231"/>
      <c r="J850" s="231"/>
    </row>
    <row r="851">
      <c r="C851" s="231"/>
      <c r="D851" s="231"/>
      <c r="E851" s="231"/>
      <c r="F851" s="231"/>
      <c r="G851" s="231"/>
      <c r="H851" s="231"/>
      <c r="I851" s="231"/>
      <c r="J851" s="231"/>
    </row>
    <row r="852">
      <c r="C852" s="231"/>
      <c r="D852" s="231"/>
      <c r="E852" s="231"/>
      <c r="F852" s="231"/>
      <c r="G852" s="231"/>
      <c r="H852" s="231"/>
      <c r="I852" s="231"/>
      <c r="J852" s="231"/>
    </row>
    <row r="853">
      <c r="C853" s="231"/>
      <c r="D853" s="231"/>
      <c r="E853" s="231"/>
      <c r="F853" s="231"/>
      <c r="G853" s="231"/>
      <c r="H853" s="231"/>
      <c r="I853" s="231"/>
      <c r="J853" s="231"/>
    </row>
    <row r="854">
      <c r="C854" s="231"/>
      <c r="D854" s="231"/>
      <c r="E854" s="231"/>
      <c r="F854" s="231"/>
      <c r="G854" s="231"/>
      <c r="H854" s="231"/>
      <c r="I854" s="231"/>
      <c r="J854" s="231"/>
    </row>
    <row r="855">
      <c r="C855" s="231"/>
      <c r="D855" s="231"/>
      <c r="E855" s="231"/>
      <c r="F855" s="231"/>
      <c r="G855" s="231"/>
      <c r="H855" s="231"/>
      <c r="I855" s="231"/>
      <c r="J855" s="231"/>
    </row>
    <row r="856">
      <c r="C856" s="231"/>
      <c r="D856" s="231"/>
      <c r="E856" s="231"/>
      <c r="F856" s="231"/>
      <c r="G856" s="231"/>
      <c r="H856" s="231"/>
      <c r="I856" s="231"/>
      <c r="J856" s="231"/>
    </row>
    <row r="857">
      <c r="C857" s="231"/>
      <c r="D857" s="231"/>
      <c r="E857" s="231"/>
      <c r="F857" s="231"/>
      <c r="G857" s="231"/>
      <c r="H857" s="231"/>
      <c r="I857" s="231"/>
      <c r="J857" s="231"/>
    </row>
    <row r="858">
      <c r="C858" s="231"/>
      <c r="D858" s="231"/>
      <c r="E858" s="231"/>
      <c r="F858" s="231"/>
      <c r="G858" s="231"/>
      <c r="H858" s="231"/>
      <c r="I858" s="231"/>
      <c r="J858" s="231"/>
    </row>
    <row r="859">
      <c r="C859" s="231"/>
      <c r="D859" s="231"/>
      <c r="E859" s="231"/>
      <c r="F859" s="231"/>
      <c r="G859" s="231"/>
      <c r="H859" s="231"/>
      <c r="I859" s="231"/>
      <c r="J859" s="231"/>
    </row>
    <row r="860">
      <c r="C860" s="231"/>
      <c r="D860" s="231"/>
      <c r="E860" s="231"/>
      <c r="F860" s="231"/>
      <c r="G860" s="231"/>
      <c r="H860" s="231"/>
      <c r="I860" s="231"/>
      <c r="J860" s="231"/>
    </row>
    <row r="861">
      <c r="C861" s="231"/>
      <c r="D861" s="231"/>
      <c r="E861" s="231"/>
      <c r="F861" s="231"/>
      <c r="G861" s="231"/>
      <c r="H861" s="231"/>
      <c r="I861" s="231"/>
      <c r="J861" s="231"/>
    </row>
    <row r="862">
      <c r="C862" s="231"/>
      <c r="D862" s="231"/>
      <c r="E862" s="231"/>
      <c r="F862" s="231"/>
      <c r="G862" s="231"/>
      <c r="H862" s="231"/>
      <c r="I862" s="231"/>
      <c r="J862" s="231"/>
    </row>
    <row r="863">
      <c r="C863" s="231"/>
      <c r="D863" s="231"/>
      <c r="E863" s="231"/>
      <c r="F863" s="231"/>
      <c r="G863" s="231"/>
      <c r="H863" s="231"/>
      <c r="I863" s="231"/>
      <c r="J863" s="231"/>
    </row>
    <row r="864">
      <c r="C864" s="231"/>
      <c r="D864" s="231"/>
      <c r="E864" s="231"/>
      <c r="F864" s="231"/>
      <c r="G864" s="231"/>
      <c r="H864" s="231"/>
      <c r="I864" s="231"/>
      <c r="J864" s="231"/>
    </row>
    <row r="865">
      <c r="C865" s="231"/>
      <c r="D865" s="231"/>
      <c r="E865" s="231"/>
      <c r="F865" s="231"/>
      <c r="G865" s="231"/>
      <c r="H865" s="231"/>
      <c r="I865" s="231"/>
      <c r="J865" s="231"/>
    </row>
    <row r="866">
      <c r="C866" s="231"/>
      <c r="D866" s="231"/>
      <c r="E866" s="231"/>
      <c r="F866" s="231"/>
      <c r="G866" s="231"/>
      <c r="H866" s="231"/>
      <c r="I866" s="231"/>
      <c r="J866" s="231"/>
    </row>
    <row r="867">
      <c r="C867" s="231"/>
      <c r="D867" s="231"/>
      <c r="E867" s="231"/>
      <c r="F867" s="231"/>
      <c r="G867" s="231"/>
      <c r="H867" s="231"/>
      <c r="I867" s="231"/>
      <c r="J867" s="231"/>
    </row>
    <row r="868">
      <c r="C868" s="231"/>
      <c r="D868" s="231"/>
      <c r="E868" s="231"/>
      <c r="F868" s="231"/>
      <c r="G868" s="231"/>
      <c r="H868" s="231"/>
      <c r="I868" s="231"/>
      <c r="J868" s="231"/>
    </row>
    <row r="869">
      <c r="C869" s="231"/>
      <c r="D869" s="231"/>
      <c r="E869" s="231"/>
      <c r="F869" s="231"/>
      <c r="G869" s="231"/>
      <c r="H869" s="231"/>
      <c r="I869" s="231"/>
      <c r="J869" s="231"/>
    </row>
    <row r="870">
      <c r="C870" s="231"/>
      <c r="D870" s="231"/>
      <c r="E870" s="231"/>
      <c r="F870" s="231"/>
      <c r="G870" s="231"/>
      <c r="H870" s="231"/>
      <c r="I870" s="231"/>
      <c r="J870" s="231"/>
    </row>
    <row r="871">
      <c r="C871" s="231"/>
      <c r="D871" s="231"/>
      <c r="E871" s="231"/>
      <c r="F871" s="231"/>
      <c r="G871" s="231"/>
      <c r="H871" s="231"/>
      <c r="I871" s="231"/>
      <c r="J871" s="231"/>
    </row>
    <row r="872">
      <c r="C872" s="231"/>
      <c r="D872" s="231"/>
      <c r="E872" s="231"/>
      <c r="F872" s="231"/>
      <c r="G872" s="231"/>
      <c r="H872" s="231"/>
      <c r="I872" s="231"/>
      <c r="J872" s="231"/>
    </row>
    <row r="873">
      <c r="C873" s="231"/>
      <c r="D873" s="231"/>
      <c r="E873" s="231"/>
      <c r="F873" s="231"/>
      <c r="G873" s="231"/>
      <c r="H873" s="231"/>
      <c r="I873" s="231"/>
      <c r="J873" s="231"/>
    </row>
    <row r="874">
      <c r="C874" s="231"/>
      <c r="D874" s="231"/>
      <c r="E874" s="231"/>
      <c r="F874" s="231"/>
      <c r="G874" s="231"/>
      <c r="H874" s="231"/>
      <c r="I874" s="231"/>
      <c r="J874" s="231"/>
    </row>
    <row r="875">
      <c r="C875" s="231"/>
      <c r="D875" s="231"/>
      <c r="E875" s="231"/>
      <c r="F875" s="231"/>
      <c r="G875" s="231"/>
      <c r="H875" s="231"/>
      <c r="I875" s="231"/>
      <c r="J875" s="231"/>
    </row>
    <row r="876">
      <c r="C876" s="231"/>
      <c r="D876" s="231"/>
      <c r="E876" s="231"/>
      <c r="F876" s="231"/>
      <c r="G876" s="231"/>
      <c r="H876" s="231"/>
      <c r="I876" s="231"/>
      <c r="J876" s="231"/>
    </row>
    <row r="877">
      <c r="C877" s="231"/>
      <c r="D877" s="231"/>
      <c r="E877" s="231"/>
      <c r="F877" s="231"/>
      <c r="G877" s="231"/>
      <c r="H877" s="231"/>
      <c r="I877" s="231"/>
      <c r="J877" s="231"/>
    </row>
    <row r="878">
      <c r="C878" s="231"/>
      <c r="D878" s="231"/>
      <c r="E878" s="231"/>
      <c r="F878" s="231"/>
      <c r="G878" s="231"/>
      <c r="H878" s="231"/>
      <c r="I878" s="231"/>
      <c r="J878" s="231"/>
    </row>
    <row r="879">
      <c r="C879" s="231"/>
      <c r="D879" s="231"/>
      <c r="E879" s="231"/>
      <c r="F879" s="231"/>
      <c r="G879" s="231"/>
      <c r="H879" s="231"/>
      <c r="I879" s="231"/>
      <c r="J879" s="231"/>
    </row>
    <row r="880">
      <c r="C880" s="231"/>
      <c r="D880" s="231"/>
      <c r="E880" s="231"/>
      <c r="F880" s="231"/>
      <c r="G880" s="231"/>
      <c r="H880" s="231"/>
      <c r="I880" s="231"/>
      <c r="J880" s="231"/>
    </row>
    <row r="881">
      <c r="C881" s="231"/>
      <c r="D881" s="231"/>
      <c r="E881" s="231"/>
      <c r="F881" s="231"/>
      <c r="G881" s="231"/>
      <c r="H881" s="231"/>
      <c r="I881" s="231"/>
      <c r="J881" s="231"/>
    </row>
    <row r="882">
      <c r="C882" s="231"/>
      <c r="D882" s="231"/>
      <c r="E882" s="231"/>
      <c r="F882" s="231"/>
      <c r="G882" s="231"/>
      <c r="H882" s="231"/>
      <c r="I882" s="231"/>
      <c r="J882" s="231"/>
    </row>
    <row r="883">
      <c r="C883" s="231"/>
      <c r="D883" s="231"/>
      <c r="E883" s="231"/>
      <c r="F883" s="231"/>
      <c r="G883" s="231"/>
      <c r="H883" s="231"/>
      <c r="I883" s="231"/>
      <c r="J883" s="231"/>
    </row>
    <row r="884">
      <c r="C884" s="231"/>
      <c r="D884" s="231"/>
      <c r="E884" s="231"/>
      <c r="F884" s="231"/>
      <c r="G884" s="231"/>
      <c r="H884" s="231"/>
      <c r="I884" s="231"/>
      <c r="J884" s="231"/>
    </row>
    <row r="885">
      <c r="C885" s="231"/>
      <c r="D885" s="231"/>
      <c r="E885" s="231"/>
      <c r="F885" s="231"/>
      <c r="G885" s="231"/>
      <c r="H885" s="231"/>
      <c r="I885" s="231"/>
      <c r="J885" s="231"/>
    </row>
    <row r="886">
      <c r="C886" s="231"/>
      <c r="D886" s="231"/>
      <c r="E886" s="231"/>
      <c r="F886" s="231"/>
      <c r="G886" s="231"/>
      <c r="H886" s="231"/>
      <c r="I886" s="231"/>
      <c r="J886" s="231"/>
    </row>
    <row r="887">
      <c r="C887" s="231"/>
      <c r="D887" s="231"/>
      <c r="E887" s="231"/>
      <c r="F887" s="231"/>
      <c r="G887" s="231"/>
      <c r="H887" s="231"/>
      <c r="I887" s="231"/>
      <c r="J887" s="231"/>
    </row>
    <row r="888">
      <c r="C888" s="231"/>
      <c r="D888" s="231"/>
      <c r="E888" s="231"/>
      <c r="F888" s="231"/>
      <c r="G888" s="231"/>
      <c r="H888" s="231"/>
      <c r="I888" s="231"/>
      <c r="J888" s="231"/>
    </row>
    <row r="889">
      <c r="C889" s="231"/>
      <c r="D889" s="231"/>
      <c r="E889" s="231"/>
      <c r="F889" s="231"/>
      <c r="G889" s="231"/>
      <c r="H889" s="231"/>
      <c r="I889" s="231"/>
      <c r="J889" s="231"/>
    </row>
    <row r="890">
      <c r="C890" s="231"/>
      <c r="D890" s="231"/>
      <c r="E890" s="231"/>
      <c r="F890" s="231"/>
      <c r="G890" s="231"/>
      <c r="H890" s="231"/>
      <c r="I890" s="231"/>
      <c r="J890" s="231"/>
    </row>
    <row r="891">
      <c r="C891" s="231"/>
      <c r="D891" s="231"/>
      <c r="E891" s="231"/>
      <c r="F891" s="231"/>
      <c r="G891" s="231"/>
      <c r="H891" s="231"/>
      <c r="I891" s="231"/>
      <c r="J891" s="231"/>
    </row>
    <row r="892">
      <c r="C892" s="231"/>
      <c r="D892" s="231"/>
      <c r="E892" s="231"/>
      <c r="F892" s="231"/>
      <c r="G892" s="231"/>
      <c r="H892" s="231"/>
      <c r="I892" s="231"/>
      <c r="J892" s="231"/>
    </row>
    <row r="893">
      <c r="C893" s="231"/>
      <c r="D893" s="231"/>
      <c r="E893" s="231"/>
      <c r="F893" s="231"/>
      <c r="G893" s="231"/>
      <c r="H893" s="231"/>
      <c r="I893" s="231"/>
      <c r="J893" s="231"/>
    </row>
    <row r="894">
      <c r="C894" s="231"/>
      <c r="D894" s="231"/>
      <c r="E894" s="231"/>
      <c r="F894" s="231"/>
      <c r="G894" s="231"/>
      <c r="H894" s="231"/>
      <c r="I894" s="231"/>
      <c r="J894" s="231"/>
    </row>
    <row r="895">
      <c r="C895" s="231"/>
      <c r="D895" s="231"/>
      <c r="E895" s="231"/>
      <c r="F895" s="231"/>
      <c r="G895" s="231"/>
      <c r="H895" s="231"/>
      <c r="I895" s="231"/>
      <c r="J895" s="231"/>
    </row>
    <row r="896">
      <c r="C896" s="231"/>
      <c r="D896" s="231"/>
      <c r="E896" s="231"/>
      <c r="F896" s="231"/>
      <c r="G896" s="231"/>
      <c r="H896" s="231"/>
      <c r="I896" s="231"/>
      <c r="J896" s="231"/>
    </row>
    <row r="897">
      <c r="C897" s="231"/>
      <c r="D897" s="231"/>
      <c r="E897" s="231"/>
      <c r="F897" s="231"/>
      <c r="G897" s="231"/>
      <c r="H897" s="231"/>
      <c r="I897" s="231"/>
      <c r="J897" s="231"/>
    </row>
    <row r="898">
      <c r="C898" s="231"/>
      <c r="D898" s="231"/>
      <c r="E898" s="231"/>
      <c r="F898" s="231"/>
      <c r="G898" s="231"/>
      <c r="H898" s="231"/>
      <c r="I898" s="231"/>
      <c r="J898" s="231"/>
    </row>
    <row r="899">
      <c r="C899" s="231"/>
      <c r="D899" s="231"/>
      <c r="E899" s="231"/>
      <c r="F899" s="231"/>
      <c r="G899" s="231"/>
      <c r="H899" s="231"/>
      <c r="I899" s="231"/>
      <c r="J899" s="231"/>
    </row>
    <row r="900">
      <c r="C900" s="231"/>
      <c r="D900" s="231"/>
      <c r="E900" s="231"/>
      <c r="F900" s="231"/>
      <c r="G900" s="231"/>
      <c r="H900" s="231"/>
      <c r="I900" s="231"/>
      <c r="J900" s="231"/>
    </row>
    <row r="901">
      <c r="C901" s="231"/>
      <c r="D901" s="231"/>
      <c r="E901" s="231"/>
      <c r="F901" s="231"/>
      <c r="G901" s="231"/>
      <c r="H901" s="231"/>
      <c r="I901" s="231"/>
      <c r="J901" s="231"/>
    </row>
    <row r="902">
      <c r="C902" s="231"/>
      <c r="D902" s="231"/>
      <c r="E902" s="231"/>
      <c r="F902" s="231"/>
      <c r="G902" s="231"/>
      <c r="H902" s="231"/>
      <c r="I902" s="231"/>
      <c r="J902" s="231"/>
    </row>
    <row r="903">
      <c r="C903" s="231"/>
      <c r="D903" s="231"/>
      <c r="E903" s="231"/>
      <c r="F903" s="231"/>
      <c r="G903" s="231"/>
      <c r="H903" s="231"/>
      <c r="I903" s="231"/>
      <c r="J903" s="231"/>
    </row>
    <row r="904">
      <c r="C904" s="231"/>
      <c r="D904" s="231"/>
      <c r="E904" s="231"/>
      <c r="F904" s="231"/>
      <c r="G904" s="231"/>
      <c r="H904" s="231"/>
      <c r="I904" s="231"/>
      <c r="J904" s="231"/>
    </row>
    <row r="905">
      <c r="C905" s="231"/>
      <c r="D905" s="231"/>
      <c r="E905" s="231"/>
      <c r="F905" s="231"/>
      <c r="G905" s="231"/>
      <c r="H905" s="231"/>
      <c r="I905" s="231"/>
      <c r="J905" s="231"/>
    </row>
    <row r="906">
      <c r="C906" s="231"/>
      <c r="D906" s="231"/>
      <c r="E906" s="231"/>
      <c r="F906" s="231"/>
      <c r="G906" s="231"/>
      <c r="H906" s="231"/>
      <c r="I906" s="231"/>
      <c r="J906" s="231"/>
    </row>
    <row r="907">
      <c r="C907" s="231"/>
      <c r="D907" s="231"/>
      <c r="E907" s="231"/>
      <c r="F907" s="231"/>
      <c r="G907" s="231"/>
      <c r="H907" s="231"/>
      <c r="I907" s="231"/>
      <c r="J907" s="231"/>
    </row>
    <row r="908">
      <c r="C908" s="231"/>
      <c r="D908" s="231"/>
      <c r="E908" s="231"/>
      <c r="F908" s="231"/>
      <c r="G908" s="231"/>
      <c r="H908" s="231"/>
      <c r="I908" s="231"/>
      <c r="J908" s="231"/>
    </row>
    <row r="909">
      <c r="C909" s="231"/>
      <c r="D909" s="231"/>
      <c r="E909" s="231"/>
      <c r="F909" s="231"/>
      <c r="G909" s="231"/>
      <c r="H909" s="231"/>
      <c r="I909" s="231"/>
      <c r="J909" s="231"/>
    </row>
    <row r="910">
      <c r="C910" s="231"/>
      <c r="D910" s="231"/>
      <c r="E910" s="231"/>
      <c r="F910" s="231"/>
      <c r="G910" s="231"/>
      <c r="H910" s="231"/>
      <c r="I910" s="231"/>
      <c r="J910" s="231"/>
    </row>
    <row r="911">
      <c r="C911" s="231"/>
      <c r="D911" s="231"/>
      <c r="E911" s="231"/>
      <c r="F911" s="231"/>
      <c r="G911" s="231"/>
      <c r="H911" s="231"/>
      <c r="I911" s="231"/>
      <c r="J911" s="231"/>
    </row>
    <row r="912">
      <c r="C912" s="231"/>
      <c r="D912" s="231"/>
      <c r="E912" s="231"/>
      <c r="F912" s="231"/>
      <c r="G912" s="231"/>
      <c r="H912" s="231"/>
      <c r="I912" s="231"/>
      <c r="J912" s="231"/>
    </row>
    <row r="913">
      <c r="C913" s="231"/>
      <c r="D913" s="231"/>
      <c r="E913" s="231"/>
      <c r="F913" s="231"/>
      <c r="G913" s="231"/>
      <c r="H913" s="231"/>
      <c r="I913" s="231"/>
      <c r="J913" s="231"/>
    </row>
    <row r="914">
      <c r="C914" s="231"/>
      <c r="D914" s="231"/>
      <c r="E914" s="231"/>
      <c r="F914" s="231"/>
      <c r="G914" s="231"/>
      <c r="H914" s="231"/>
      <c r="I914" s="231"/>
      <c r="J914" s="231"/>
    </row>
    <row r="915">
      <c r="C915" s="231"/>
      <c r="D915" s="231"/>
      <c r="E915" s="231"/>
      <c r="F915" s="231"/>
      <c r="G915" s="231"/>
      <c r="H915" s="231"/>
      <c r="I915" s="231"/>
      <c r="J915" s="231"/>
    </row>
    <row r="916">
      <c r="C916" s="231"/>
      <c r="D916" s="231"/>
      <c r="E916" s="231"/>
      <c r="F916" s="231"/>
      <c r="G916" s="231"/>
      <c r="H916" s="231"/>
      <c r="I916" s="231"/>
      <c r="J916" s="231"/>
    </row>
    <row r="917">
      <c r="C917" s="231"/>
      <c r="D917" s="231"/>
      <c r="E917" s="231"/>
      <c r="F917" s="231"/>
      <c r="G917" s="231"/>
      <c r="H917" s="231"/>
      <c r="I917" s="231"/>
      <c r="J917" s="231"/>
    </row>
    <row r="918">
      <c r="C918" s="231"/>
      <c r="D918" s="231"/>
      <c r="E918" s="231"/>
      <c r="F918" s="231"/>
      <c r="G918" s="231"/>
      <c r="H918" s="231"/>
      <c r="I918" s="231"/>
      <c r="J918" s="231"/>
    </row>
    <row r="919">
      <c r="C919" s="231"/>
      <c r="D919" s="231"/>
      <c r="E919" s="231"/>
      <c r="F919" s="231"/>
      <c r="G919" s="231"/>
      <c r="H919" s="231"/>
      <c r="I919" s="231"/>
      <c r="J919" s="231"/>
    </row>
    <row r="920">
      <c r="C920" s="231"/>
      <c r="D920" s="231"/>
      <c r="E920" s="231"/>
      <c r="F920" s="231"/>
      <c r="G920" s="231"/>
      <c r="H920" s="231"/>
      <c r="I920" s="231"/>
      <c r="J920" s="231"/>
    </row>
    <row r="921">
      <c r="C921" s="231"/>
      <c r="D921" s="231"/>
      <c r="E921" s="231"/>
      <c r="F921" s="231"/>
      <c r="G921" s="231"/>
      <c r="H921" s="231"/>
      <c r="I921" s="231"/>
      <c r="J921" s="231"/>
    </row>
    <row r="922">
      <c r="C922" s="231"/>
      <c r="D922" s="231"/>
      <c r="E922" s="231"/>
      <c r="F922" s="231"/>
      <c r="G922" s="231"/>
      <c r="H922" s="231"/>
      <c r="I922" s="231"/>
      <c r="J922" s="231"/>
    </row>
    <row r="923">
      <c r="C923" s="231"/>
      <c r="D923" s="231"/>
      <c r="E923" s="231"/>
      <c r="F923" s="231"/>
      <c r="G923" s="231"/>
      <c r="H923" s="231"/>
      <c r="I923" s="231"/>
      <c r="J923" s="231"/>
    </row>
    <row r="924">
      <c r="C924" s="231"/>
      <c r="D924" s="231"/>
      <c r="E924" s="231"/>
      <c r="F924" s="231"/>
      <c r="G924" s="231"/>
      <c r="H924" s="231"/>
      <c r="I924" s="231"/>
      <c r="J924" s="231"/>
    </row>
    <row r="925">
      <c r="C925" s="231"/>
      <c r="D925" s="231"/>
      <c r="E925" s="231"/>
      <c r="F925" s="231"/>
      <c r="G925" s="231"/>
      <c r="H925" s="231"/>
      <c r="I925" s="231"/>
      <c r="J925" s="231"/>
    </row>
    <row r="926">
      <c r="C926" s="231"/>
      <c r="D926" s="231"/>
      <c r="E926" s="231"/>
      <c r="F926" s="231"/>
      <c r="G926" s="231"/>
      <c r="H926" s="231"/>
      <c r="I926" s="231"/>
      <c r="J926" s="231"/>
    </row>
    <row r="927">
      <c r="C927" s="231"/>
      <c r="D927" s="231"/>
      <c r="E927" s="231"/>
      <c r="F927" s="231"/>
      <c r="G927" s="231"/>
      <c r="H927" s="231"/>
      <c r="I927" s="231"/>
      <c r="J927" s="231"/>
    </row>
    <row r="928">
      <c r="C928" s="231"/>
      <c r="D928" s="231"/>
      <c r="E928" s="231"/>
      <c r="F928" s="231"/>
      <c r="G928" s="231"/>
      <c r="H928" s="231"/>
      <c r="I928" s="231"/>
      <c r="J928" s="231"/>
    </row>
    <row r="929">
      <c r="C929" s="231"/>
      <c r="D929" s="231"/>
      <c r="E929" s="231"/>
      <c r="F929" s="231"/>
      <c r="G929" s="231"/>
      <c r="H929" s="231"/>
      <c r="I929" s="231"/>
      <c r="J929" s="231"/>
    </row>
    <row r="930">
      <c r="C930" s="231"/>
      <c r="D930" s="231"/>
      <c r="E930" s="231"/>
      <c r="F930" s="231"/>
      <c r="G930" s="231"/>
      <c r="H930" s="231"/>
      <c r="I930" s="231"/>
      <c r="J930" s="231"/>
    </row>
    <row r="931">
      <c r="C931" s="231"/>
      <c r="D931" s="231"/>
      <c r="E931" s="231"/>
      <c r="F931" s="231"/>
      <c r="G931" s="231"/>
      <c r="H931" s="231"/>
      <c r="I931" s="231"/>
      <c r="J931" s="231"/>
    </row>
    <row r="932">
      <c r="C932" s="231"/>
      <c r="D932" s="231"/>
      <c r="E932" s="231"/>
      <c r="F932" s="231"/>
      <c r="G932" s="231"/>
      <c r="H932" s="231"/>
      <c r="I932" s="231"/>
      <c r="J932" s="231"/>
    </row>
    <row r="933">
      <c r="C933" s="231"/>
      <c r="D933" s="231"/>
      <c r="E933" s="231"/>
      <c r="F933" s="231"/>
      <c r="G933" s="231"/>
      <c r="H933" s="231"/>
      <c r="I933" s="231"/>
      <c r="J933" s="231"/>
    </row>
    <row r="934">
      <c r="C934" s="231"/>
      <c r="D934" s="231"/>
      <c r="E934" s="231"/>
      <c r="F934" s="231"/>
      <c r="G934" s="231"/>
      <c r="H934" s="231"/>
      <c r="I934" s="231"/>
      <c r="J934" s="231"/>
    </row>
    <row r="935">
      <c r="C935" s="231"/>
      <c r="D935" s="231"/>
      <c r="E935" s="231"/>
      <c r="F935" s="231"/>
      <c r="G935" s="231"/>
      <c r="H935" s="231"/>
      <c r="I935" s="231"/>
      <c r="J935" s="231"/>
    </row>
    <row r="936">
      <c r="C936" s="231"/>
      <c r="D936" s="231"/>
      <c r="E936" s="231"/>
      <c r="F936" s="231"/>
      <c r="G936" s="231"/>
      <c r="H936" s="231"/>
      <c r="I936" s="231"/>
      <c r="J936" s="231"/>
    </row>
    <row r="937">
      <c r="C937" s="231"/>
      <c r="D937" s="231"/>
      <c r="E937" s="231"/>
      <c r="F937" s="231"/>
      <c r="G937" s="231"/>
      <c r="H937" s="231"/>
      <c r="I937" s="231"/>
      <c r="J937" s="231"/>
    </row>
    <row r="938">
      <c r="C938" s="231"/>
      <c r="D938" s="231"/>
      <c r="E938" s="231"/>
      <c r="F938" s="231"/>
      <c r="G938" s="231"/>
      <c r="H938" s="231"/>
      <c r="I938" s="231"/>
      <c r="J938" s="231"/>
    </row>
    <row r="939">
      <c r="C939" s="231"/>
      <c r="D939" s="231"/>
      <c r="E939" s="231"/>
      <c r="F939" s="231"/>
      <c r="G939" s="231"/>
      <c r="H939" s="231"/>
      <c r="I939" s="231"/>
      <c r="J939" s="231"/>
    </row>
    <row r="940">
      <c r="C940" s="231"/>
      <c r="D940" s="231"/>
      <c r="E940" s="231"/>
      <c r="F940" s="231"/>
      <c r="G940" s="231"/>
      <c r="H940" s="231"/>
      <c r="I940" s="231"/>
      <c r="J940" s="231"/>
    </row>
    <row r="941">
      <c r="C941" s="231"/>
      <c r="D941" s="231"/>
      <c r="E941" s="231"/>
      <c r="F941" s="231"/>
      <c r="G941" s="231"/>
      <c r="H941" s="231"/>
      <c r="I941" s="231"/>
      <c r="J941" s="231"/>
    </row>
    <row r="942">
      <c r="C942" s="231"/>
      <c r="D942" s="231"/>
      <c r="E942" s="231"/>
      <c r="F942" s="231"/>
      <c r="G942" s="231"/>
      <c r="H942" s="231"/>
      <c r="I942" s="231"/>
      <c r="J942" s="231"/>
    </row>
    <row r="943">
      <c r="C943" s="231"/>
      <c r="D943" s="231"/>
      <c r="E943" s="231"/>
      <c r="F943" s="231"/>
      <c r="G943" s="231"/>
      <c r="H943" s="231"/>
      <c r="I943" s="231"/>
      <c r="J943" s="231"/>
    </row>
    <row r="944">
      <c r="C944" s="231"/>
      <c r="D944" s="231"/>
      <c r="E944" s="231"/>
      <c r="F944" s="231"/>
      <c r="G944" s="231"/>
      <c r="H944" s="231"/>
      <c r="I944" s="231"/>
      <c r="J944" s="231"/>
    </row>
    <row r="945">
      <c r="C945" s="231"/>
      <c r="D945" s="231"/>
      <c r="E945" s="231"/>
      <c r="F945" s="231"/>
      <c r="G945" s="231"/>
      <c r="H945" s="231"/>
      <c r="I945" s="231"/>
      <c r="J945" s="231"/>
    </row>
    <row r="946">
      <c r="C946" s="231"/>
      <c r="D946" s="231"/>
      <c r="E946" s="231"/>
      <c r="F946" s="231"/>
      <c r="G946" s="231"/>
      <c r="H946" s="231"/>
      <c r="I946" s="231"/>
      <c r="J946" s="231"/>
    </row>
    <row r="947">
      <c r="C947" s="231"/>
      <c r="D947" s="231"/>
      <c r="E947" s="231"/>
      <c r="F947" s="231"/>
      <c r="G947" s="231"/>
      <c r="H947" s="231"/>
      <c r="I947" s="231"/>
      <c r="J947" s="231"/>
    </row>
    <row r="948">
      <c r="C948" s="231"/>
      <c r="D948" s="231"/>
      <c r="E948" s="231"/>
      <c r="F948" s="231"/>
      <c r="G948" s="231"/>
      <c r="H948" s="231"/>
      <c r="I948" s="231"/>
      <c r="J948" s="231"/>
    </row>
    <row r="949">
      <c r="C949" s="231"/>
      <c r="D949" s="231"/>
      <c r="E949" s="231"/>
      <c r="F949" s="231"/>
      <c r="G949" s="231"/>
      <c r="H949" s="231"/>
      <c r="I949" s="231"/>
      <c r="J949" s="231"/>
    </row>
    <row r="950">
      <c r="C950" s="231"/>
      <c r="D950" s="231"/>
      <c r="E950" s="231"/>
      <c r="F950" s="231"/>
      <c r="G950" s="231"/>
      <c r="H950" s="231"/>
      <c r="I950" s="231"/>
      <c r="J950" s="231"/>
    </row>
    <row r="951">
      <c r="C951" s="231"/>
      <c r="D951" s="231"/>
      <c r="E951" s="231"/>
      <c r="F951" s="231"/>
      <c r="G951" s="231"/>
      <c r="H951" s="231"/>
      <c r="I951" s="231"/>
      <c r="J951" s="231"/>
    </row>
    <row r="952">
      <c r="C952" s="231"/>
      <c r="D952" s="231"/>
      <c r="E952" s="231"/>
      <c r="F952" s="231"/>
      <c r="G952" s="231"/>
      <c r="H952" s="231"/>
      <c r="I952" s="231"/>
      <c r="J952" s="231"/>
    </row>
    <row r="953">
      <c r="C953" s="231"/>
      <c r="D953" s="231"/>
      <c r="E953" s="231"/>
      <c r="F953" s="231"/>
      <c r="G953" s="231"/>
      <c r="H953" s="231"/>
      <c r="I953" s="231"/>
      <c r="J953" s="231"/>
    </row>
    <row r="954">
      <c r="C954" s="231"/>
      <c r="D954" s="231"/>
      <c r="E954" s="231"/>
      <c r="F954" s="231"/>
      <c r="G954" s="231"/>
      <c r="H954" s="231"/>
      <c r="I954" s="231"/>
      <c r="J954" s="231"/>
    </row>
    <row r="955">
      <c r="C955" s="231"/>
      <c r="D955" s="231"/>
      <c r="E955" s="231"/>
      <c r="F955" s="231"/>
      <c r="G955" s="231"/>
      <c r="H955" s="231"/>
      <c r="I955" s="231"/>
      <c r="J955" s="231"/>
    </row>
    <row r="956">
      <c r="C956" s="231"/>
      <c r="D956" s="231"/>
      <c r="E956" s="231"/>
      <c r="F956" s="231"/>
      <c r="G956" s="231"/>
      <c r="H956" s="231"/>
      <c r="I956" s="231"/>
      <c r="J956" s="231"/>
    </row>
    <row r="957">
      <c r="C957" s="231"/>
      <c r="D957" s="231"/>
      <c r="E957" s="231"/>
      <c r="F957" s="231"/>
      <c r="G957" s="231"/>
      <c r="H957" s="231"/>
      <c r="I957" s="231"/>
      <c r="J957" s="231"/>
    </row>
    <row r="958">
      <c r="C958" s="231"/>
      <c r="D958" s="231"/>
      <c r="E958" s="231"/>
      <c r="F958" s="231"/>
      <c r="G958" s="231"/>
      <c r="H958" s="231"/>
      <c r="I958" s="231"/>
      <c r="J958" s="231"/>
    </row>
    <row r="959">
      <c r="C959" s="231"/>
      <c r="D959" s="231"/>
      <c r="E959" s="231"/>
      <c r="F959" s="231"/>
      <c r="G959" s="231"/>
      <c r="H959" s="231"/>
      <c r="I959" s="231"/>
      <c r="J959" s="231"/>
    </row>
    <row r="960">
      <c r="C960" s="231"/>
      <c r="D960" s="231"/>
      <c r="E960" s="231"/>
      <c r="F960" s="231"/>
      <c r="G960" s="231"/>
      <c r="H960" s="231"/>
      <c r="I960" s="231"/>
      <c r="J960" s="231"/>
    </row>
    <row r="961">
      <c r="C961" s="231"/>
      <c r="D961" s="231"/>
      <c r="E961" s="231"/>
      <c r="F961" s="231"/>
      <c r="G961" s="231"/>
      <c r="H961" s="231"/>
      <c r="I961" s="231"/>
      <c r="J961" s="231"/>
    </row>
    <row r="962">
      <c r="C962" s="231"/>
      <c r="D962" s="231"/>
      <c r="E962" s="231"/>
      <c r="F962" s="231"/>
      <c r="G962" s="231"/>
      <c r="H962" s="231"/>
      <c r="I962" s="231"/>
      <c r="J962" s="231"/>
    </row>
    <row r="963">
      <c r="C963" s="231"/>
      <c r="D963" s="231"/>
      <c r="E963" s="231"/>
      <c r="F963" s="231"/>
      <c r="G963" s="231"/>
      <c r="H963" s="231"/>
      <c r="I963" s="231"/>
      <c r="J963" s="231"/>
    </row>
    <row r="964">
      <c r="C964" s="231"/>
      <c r="D964" s="231"/>
      <c r="E964" s="231"/>
      <c r="F964" s="231"/>
      <c r="G964" s="231"/>
      <c r="H964" s="231"/>
      <c r="I964" s="231"/>
      <c r="J964" s="231"/>
    </row>
    <row r="965">
      <c r="C965" s="231"/>
      <c r="D965" s="231"/>
      <c r="E965" s="231"/>
      <c r="F965" s="231"/>
      <c r="G965" s="231"/>
      <c r="H965" s="231"/>
      <c r="I965" s="231"/>
      <c r="J965" s="231"/>
    </row>
    <row r="966">
      <c r="C966" s="231"/>
      <c r="D966" s="231"/>
      <c r="E966" s="231"/>
      <c r="F966" s="231"/>
      <c r="G966" s="231"/>
      <c r="H966" s="231"/>
      <c r="I966" s="231"/>
      <c r="J966" s="231"/>
    </row>
    <row r="967">
      <c r="C967" s="231"/>
      <c r="D967" s="231"/>
      <c r="E967" s="231"/>
      <c r="F967" s="231"/>
      <c r="G967" s="231"/>
      <c r="H967" s="231"/>
      <c r="I967" s="231"/>
      <c r="J967" s="231"/>
    </row>
    <row r="968">
      <c r="C968" s="231"/>
      <c r="D968" s="231"/>
      <c r="E968" s="231"/>
      <c r="F968" s="231"/>
      <c r="G968" s="231"/>
      <c r="H968" s="231"/>
      <c r="I968" s="231"/>
      <c r="J968" s="231"/>
    </row>
    <row r="969">
      <c r="C969" s="231"/>
      <c r="D969" s="231"/>
      <c r="E969" s="231"/>
      <c r="F969" s="231"/>
      <c r="G969" s="231"/>
      <c r="H969" s="231"/>
      <c r="I969" s="231"/>
      <c r="J969" s="231"/>
    </row>
    <row r="970">
      <c r="C970" s="231"/>
      <c r="D970" s="231"/>
      <c r="E970" s="231"/>
      <c r="F970" s="231"/>
      <c r="G970" s="231"/>
      <c r="H970" s="231"/>
      <c r="I970" s="231"/>
      <c r="J970" s="231"/>
    </row>
    <row r="971">
      <c r="C971" s="231"/>
      <c r="D971" s="231"/>
      <c r="E971" s="231"/>
      <c r="F971" s="231"/>
      <c r="G971" s="231"/>
      <c r="H971" s="231"/>
      <c r="I971" s="231"/>
      <c r="J971" s="231"/>
    </row>
    <row r="972">
      <c r="C972" s="231"/>
      <c r="D972" s="231"/>
      <c r="E972" s="231"/>
      <c r="F972" s="231"/>
      <c r="G972" s="231"/>
      <c r="H972" s="231"/>
      <c r="I972" s="231"/>
      <c r="J972" s="231"/>
    </row>
    <row r="973">
      <c r="C973" s="231"/>
      <c r="D973" s="231"/>
      <c r="E973" s="231"/>
      <c r="F973" s="231"/>
      <c r="G973" s="231"/>
      <c r="H973" s="231"/>
      <c r="I973" s="231"/>
      <c r="J973" s="231"/>
    </row>
    <row r="974">
      <c r="C974" s="231"/>
      <c r="D974" s="231"/>
      <c r="E974" s="231"/>
      <c r="F974" s="231"/>
      <c r="G974" s="231"/>
      <c r="H974" s="231"/>
      <c r="I974" s="231"/>
      <c r="J974" s="231"/>
    </row>
    <row r="975">
      <c r="C975" s="231"/>
      <c r="D975" s="231"/>
      <c r="E975" s="231"/>
      <c r="F975" s="231"/>
      <c r="G975" s="231"/>
      <c r="H975" s="231"/>
      <c r="I975" s="231"/>
      <c r="J975" s="231"/>
    </row>
    <row r="976">
      <c r="C976" s="231"/>
      <c r="D976" s="231"/>
      <c r="E976" s="231"/>
      <c r="F976" s="231"/>
      <c r="G976" s="231"/>
      <c r="H976" s="231"/>
      <c r="I976" s="231"/>
      <c r="J976" s="231"/>
    </row>
    <row r="977">
      <c r="C977" s="231"/>
      <c r="D977" s="231"/>
      <c r="E977" s="231"/>
      <c r="F977" s="231"/>
      <c r="G977" s="231"/>
      <c r="H977" s="231"/>
      <c r="I977" s="231"/>
      <c r="J977" s="231"/>
    </row>
    <row r="978">
      <c r="C978" s="231"/>
      <c r="D978" s="231"/>
      <c r="E978" s="231"/>
      <c r="F978" s="231"/>
      <c r="G978" s="231"/>
      <c r="H978" s="231"/>
      <c r="I978" s="231"/>
      <c r="J978" s="231"/>
    </row>
    <row r="979">
      <c r="C979" s="231"/>
      <c r="D979" s="231"/>
      <c r="E979" s="231"/>
      <c r="F979" s="231"/>
      <c r="G979" s="231"/>
      <c r="H979" s="231"/>
      <c r="I979" s="231"/>
      <c r="J979" s="231"/>
    </row>
    <row r="980">
      <c r="C980" s="231"/>
      <c r="D980" s="231"/>
      <c r="E980" s="231"/>
      <c r="F980" s="231"/>
      <c r="G980" s="231"/>
      <c r="H980" s="231"/>
      <c r="I980" s="231"/>
      <c r="J980" s="231"/>
    </row>
    <row r="981">
      <c r="C981" s="231"/>
      <c r="D981" s="231"/>
      <c r="E981" s="231"/>
      <c r="F981" s="231"/>
      <c r="G981" s="231"/>
      <c r="H981" s="231"/>
      <c r="I981" s="231"/>
      <c r="J981" s="231"/>
    </row>
    <row r="982">
      <c r="C982" s="231"/>
      <c r="D982" s="231"/>
      <c r="E982" s="231"/>
      <c r="F982" s="231"/>
      <c r="G982" s="231"/>
      <c r="H982" s="231"/>
      <c r="I982" s="231"/>
      <c r="J982" s="231"/>
    </row>
    <row r="983">
      <c r="C983" s="231"/>
      <c r="D983" s="231"/>
      <c r="E983" s="231"/>
      <c r="F983" s="231"/>
      <c r="G983" s="231"/>
      <c r="H983" s="231"/>
      <c r="I983" s="231"/>
      <c r="J983" s="231"/>
    </row>
    <row r="984">
      <c r="C984" s="231"/>
      <c r="D984" s="231"/>
      <c r="E984" s="231"/>
      <c r="F984" s="231"/>
      <c r="G984" s="231"/>
      <c r="H984" s="231"/>
      <c r="I984" s="231"/>
      <c r="J984" s="231"/>
    </row>
    <row r="985">
      <c r="C985" s="231"/>
      <c r="D985" s="231"/>
      <c r="E985" s="231"/>
      <c r="F985" s="231"/>
      <c r="G985" s="231"/>
      <c r="H985" s="231"/>
      <c r="I985" s="231"/>
      <c r="J985" s="231"/>
    </row>
    <row r="986">
      <c r="C986" s="231"/>
      <c r="D986" s="231"/>
      <c r="E986" s="231"/>
      <c r="F986" s="231"/>
      <c r="G986" s="231"/>
      <c r="H986" s="231"/>
      <c r="I986" s="231"/>
      <c r="J986" s="231"/>
    </row>
    <row r="987">
      <c r="C987" s="231"/>
      <c r="D987" s="231"/>
      <c r="E987" s="231"/>
      <c r="F987" s="231"/>
      <c r="G987" s="231"/>
      <c r="H987" s="231"/>
      <c r="I987" s="231"/>
      <c r="J987" s="231"/>
    </row>
    <row r="988">
      <c r="C988" s="231"/>
      <c r="D988" s="231"/>
      <c r="E988" s="231"/>
      <c r="F988" s="231"/>
      <c r="G988" s="231"/>
      <c r="H988" s="231"/>
      <c r="I988" s="231"/>
      <c r="J988" s="231"/>
    </row>
    <row r="989">
      <c r="C989" s="231"/>
      <c r="D989" s="231"/>
      <c r="E989" s="231"/>
      <c r="F989" s="231"/>
      <c r="G989" s="231"/>
      <c r="H989" s="231"/>
      <c r="I989" s="231"/>
      <c r="J989" s="231"/>
    </row>
    <row r="990">
      <c r="C990" s="231"/>
      <c r="D990" s="231"/>
      <c r="E990" s="231"/>
      <c r="F990" s="231"/>
      <c r="G990" s="231"/>
      <c r="H990" s="231"/>
      <c r="I990" s="231"/>
      <c r="J990" s="231"/>
    </row>
    <row r="991">
      <c r="C991" s="231"/>
      <c r="D991" s="231"/>
      <c r="E991" s="231"/>
      <c r="F991" s="231"/>
      <c r="G991" s="231"/>
      <c r="H991" s="231"/>
      <c r="I991" s="231"/>
      <c r="J991" s="231"/>
    </row>
    <row r="992">
      <c r="C992" s="231"/>
      <c r="D992" s="231"/>
      <c r="E992" s="231"/>
      <c r="F992" s="231"/>
      <c r="G992" s="231"/>
      <c r="H992" s="231"/>
      <c r="I992" s="231"/>
      <c r="J992" s="231"/>
    </row>
    <row r="993">
      <c r="C993" s="231"/>
      <c r="D993" s="231"/>
      <c r="E993" s="231"/>
      <c r="F993" s="231"/>
      <c r="G993" s="231"/>
      <c r="H993" s="231"/>
      <c r="I993" s="231"/>
      <c r="J993" s="231"/>
    </row>
    <row r="994">
      <c r="C994" s="231"/>
      <c r="D994" s="231"/>
      <c r="E994" s="231"/>
      <c r="F994" s="231"/>
      <c r="G994" s="231"/>
      <c r="H994" s="231"/>
      <c r="I994" s="231"/>
      <c r="J994" s="231"/>
    </row>
    <row r="995">
      <c r="C995" s="231"/>
      <c r="D995" s="231"/>
      <c r="E995" s="231"/>
      <c r="F995" s="231"/>
      <c r="G995" s="231"/>
      <c r="H995" s="231"/>
      <c r="I995" s="231"/>
      <c r="J995" s="231"/>
    </row>
    <row r="996">
      <c r="C996" s="231"/>
      <c r="D996" s="231"/>
      <c r="E996" s="231"/>
      <c r="F996" s="231"/>
      <c r="G996" s="231"/>
      <c r="H996" s="231"/>
      <c r="I996" s="231"/>
      <c r="J996" s="231"/>
    </row>
    <row r="997">
      <c r="C997" s="231"/>
      <c r="D997" s="231"/>
      <c r="E997" s="231"/>
      <c r="F997" s="231"/>
      <c r="G997" s="231"/>
      <c r="H997" s="231"/>
      <c r="I997" s="231"/>
      <c r="J997" s="231"/>
    </row>
    <row r="998">
      <c r="C998" s="231"/>
      <c r="D998" s="231"/>
      <c r="E998" s="231"/>
      <c r="F998" s="231"/>
      <c r="G998" s="231"/>
      <c r="H998" s="231"/>
      <c r="I998" s="231"/>
      <c r="J998" s="231"/>
    </row>
    <row r="999">
      <c r="C999" s="231"/>
      <c r="D999" s="231"/>
      <c r="E999" s="231"/>
      <c r="F999" s="231"/>
      <c r="G999" s="231"/>
      <c r="H999" s="231"/>
      <c r="I999" s="231"/>
      <c r="J999" s="231"/>
    </row>
    <row r="1000">
      <c r="C1000" s="231"/>
      <c r="D1000" s="231"/>
      <c r="E1000" s="231"/>
      <c r="F1000" s="231"/>
      <c r="G1000" s="231"/>
      <c r="H1000" s="231"/>
      <c r="I1000" s="231"/>
      <c r="J1000" s="231"/>
    </row>
  </sheetData>
  <mergeCells count="4">
    <mergeCell ref="C1:O1"/>
    <mergeCell ref="D2:N2"/>
    <mergeCell ref="C13:O13"/>
    <mergeCell ref="D14:N14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J1" s="231"/>
    </row>
    <row r="2">
      <c r="A2" s="570"/>
      <c r="B2" s="571" t="s">
        <v>3301</v>
      </c>
      <c r="C2" s="175"/>
      <c r="D2" s="175"/>
      <c r="E2" s="175"/>
      <c r="F2" s="175"/>
      <c r="G2" s="175"/>
      <c r="H2" s="175"/>
      <c r="I2" s="175"/>
      <c r="J2" s="175"/>
    </row>
    <row r="3">
      <c r="A3" s="570"/>
      <c r="B3" s="572" t="s">
        <v>663</v>
      </c>
      <c r="C3" s="572" t="s">
        <v>561</v>
      </c>
      <c r="D3" s="572" t="s">
        <v>3302</v>
      </c>
      <c r="E3" s="573" t="s">
        <v>562</v>
      </c>
      <c r="F3" s="30"/>
      <c r="G3" s="30"/>
      <c r="H3" s="31"/>
      <c r="I3" s="572" t="s">
        <v>3303</v>
      </c>
      <c r="J3" s="572" t="s">
        <v>562</v>
      </c>
    </row>
    <row r="4">
      <c r="A4" s="570"/>
      <c r="B4" s="35"/>
      <c r="C4" s="35"/>
      <c r="D4" s="35"/>
      <c r="E4" s="574" t="s">
        <v>3304</v>
      </c>
      <c r="F4" s="574" t="s">
        <v>3305</v>
      </c>
      <c r="G4" s="574" t="s">
        <v>3306</v>
      </c>
      <c r="H4" s="574" t="s">
        <v>3307</v>
      </c>
      <c r="I4" s="35"/>
      <c r="J4" s="35"/>
    </row>
    <row r="5">
      <c r="A5" s="570"/>
      <c r="B5" s="574">
        <v>1.0</v>
      </c>
      <c r="C5" s="575" t="s">
        <v>1244</v>
      </c>
      <c r="D5" s="574">
        <v>1.0</v>
      </c>
      <c r="E5" s="574">
        <v>0.0</v>
      </c>
      <c r="F5" s="576"/>
      <c r="G5" s="576"/>
      <c r="H5" s="576"/>
      <c r="I5" s="574">
        <v>2.0</v>
      </c>
      <c r="J5" s="576"/>
    </row>
    <row r="6">
      <c r="A6" s="570"/>
      <c r="B6" s="574">
        <v>2.0</v>
      </c>
      <c r="C6" s="575" t="s">
        <v>30</v>
      </c>
      <c r="D6" s="574">
        <v>0.0</v>
      </c>
      <c r="E6" s="574">
        <v>0.0</v>
      </c>
      <c r="F6" s="576"/>
      <c r="G6" s="576"/>
      <c r="H6" s="576"/>
      <c r="I6" s="574">
        <v>2.0</v>
      </c>
      <c r="J6" s="576"/>
    </row>
    <row r="7">
      <c r="A7" s="570"/>
      <c r="B7" s="574">
        <v>3.0</v>
      </c>
      <c r="C7" s="575" t="s">
        <v>3308</v>
      </c>
      <c r="D7" s="574">
        <v>1.0</v>
      </c>
      <c r="E7" s="574">
        <v>1.0</v>
      </c>
      <c r="F7" s="576"/>
      <c r="G7" s="576"/>
      <c r="H7" s="576"/>
      <c r="I7" s="574">
        <v>2.0</v>
      </c>
      <c r="J7" s="574">
        <v>1.0</v>
      </c>
    </row>
    <row r="8">
      <c r="A8" s="570"/>
      <c r="B8" s="574">
        <v>4.0</v>
      </c>
      <c r="C8" s="575" t="s">
        <v>523</v>
      </c>
      <c r="D8" s="574">
        <v>6.0</v>
      </c>
      <c r="E8" s="574">
        <v>6.0</v>
      </c>
      <c r="F8" s="576"/>
      <c r="G8" s="576"/>
      <c r="H8" s="576"/>
      <c r="I8" s="574">
        <v>7.0</v>
      </c>
      <c r="J8" s="574">
        <v>7.0</v>
      </c>
    </row>
    <row r="9">
      <c r="A9" s="570"/>
      <c r="B9" s="574">
        <v>5.0</v>
      </c>
      <c r="C9" s="575" t="s">
        <v>3309</v>
      </c>
      <c r="D9" s="574">
        <v>1.0</v>
      </c>
      <c r="E9" s="574">
        <v>1.0</v>
      </c>
      <c r="F9" s="576"/>
      <c r="G9" s="576"/>
      <c r="H9" s="576"/>
      <c r="I9" s="574">
        <v>3.0</v>
      </c>
      <c r="J9" s="574">
        <v>3.0</v>
      </c>
    </row>
    <row r="10">
      <c r="A10" s="570"/>
      <c r="B10" s="574">
        <v>6.0</v>
      </c>
      <c r="C10" s="575" t="s">
        <v>3310</v>
      </c>
      <c r="D10" s="574">
        <v>3.0</v>
      </c>
      <c r="E10" s="574">
        <v>2.0</v>
      </c>
      <c r="F10" s="576"/>
      <c r="G10" s="576"/>
      <c r="H10" s="576"/>
      <c r="I10" s="574">
        <v>3.0</v>
      </c>
      <c r="J10" s="574">
        <v>2.0</v>
      </c>
    </row>
    <row r="11">
      <c r="A11" s="570"/>
      <c r="B11" s="574">
        <v>7.0</v>
      </c>
      <c r="C11" s="575" t="s">
        <v>618</v>
      </c>
      <c r="D11" s="574">
        <v>4.0</v>
      </c>
      <c r="E11" s="574">
        <v>1.0</v>
      </c>
      <c r="F11" s="576"/>
      <c r="G11" s="576"/>
      <c r="H11" s="576"/>
      <c r="I11" s="574">
        <v>8.0</v>
      </c>
      <c r="J11" s="574"/>
    </row>
    <row r="12">
      <c r="A12" s="570"/>
      <c r="B12" s="574">
        <v>8.0</v>
      </c>
      <c r="C12" s="575" t="s">
        <v>533</v>
      </c>
      <c r="D12" s="574">
        <v>1.0</v>
      </c>
      <c r="E12" s="574">
        <v>1.0</v>
      </c>
      <c r="F12" s="576"/>
      <c r="G12" s="576"/>
      <c r="H12" s="576"/>
      <c r="I12" s="574">
        <v>13.0</v>
      </c>
      <c r="J12" s="574">
        <v>12.0</v>
      </c>
    </row>
    <row r="13">
      <c r="A13" s="570"/>
      <c r="B13" s="574">
        <v>9.0</v>
      </c>
      <c r="C13" s="575" t="s">
        <v>2726</v>
      </c>
      <c r="D13" s="574">
        <v>3.0</v>
      </c>
      <c r="E13" s="574">
        <v>1.0</v>
      </c>
      <c r="F13" s="576"/>
      <c r="G13" s="576"/>
      <c r="H13" s="576"/>
      <c r="I13" s="574">
        <v>6.0</v>
      </c>
      <c r="J13" s="576"/>
    </row>
    <row r="14">
      <c r="A14" s="570"/>
      <c r="B14" s="574">
        <v>10.0</v>
      </c>
      <c r="C14" s="575" t="s">
        <v>689</v>
      </c>
      <c r="D14" s="574">
        <v>2.0</v>
      </c>
      <c r="E14" s="574">
        <v>0.0</v>
      </c>
      <c r="F14" s="576"/>
      <c r="G14" s="576"/>
      <c r="H14" s="576"/>
      <c r="I14" s="574">
        <v>11.0</v>
      </c>
      <c r="J14" s="576"/>
    </row>
    <row r="15">
      <c r="A15" s="570"/>
      <c r="B15" s="574">
        <v>11.0</v>
      </c>
      <c r="C15" s="575" t="s">
        <v>1066</v>
      </c>
      <c r="D15" s="574">
        <v>4.0</v>
      </c>
      <c r="E15" s="574">
        <v>3.0</v>
      </c>
      <c r="F15" s="576"/>
      <c r="G15" s="576"/>
      <c r="H15" s="576"/>
      <c r="I15" s="574">
        <v>5.0</v>
      </c>
      <c r="J15" s="574">
        <v>5.0</v>
      </c>
    </row>
    <row r="16">
      <c r="A16" s="570"/>
      <c r="B16" s="574">
        <v>12.0</v>
      </c>
      <c r="C16" s="575" t="s">
        <v>266</v>
      </c>
      <c r="D16" s="574">
        <v>2.0</v>
      </c>
      <c r="E16" s="574">
        <v>0.0</v>
      </c>
      <c r="F16" s="576"/>
      <c r="G16" s="576"/>
      <c r="H16" s="576"/>
      <c r="I16" s="574">
        <v>2.0</v>
      </c>
      <c r="J16" s="576"/>
    </row>
    <row r="17">
      <c r="A17" s="570"/>
      <c r="B17" s="574">
        <v>13.0</v>
      </c>
      <c r="C17" s="575" t="s">
        <v>619</v>
      </c>
      <c r="D17" s="574">
        <v>2.0</v>
      </c>
      <c r="E17" s="574">
        <v>1.0</v>
      </c>
      <c r="F17" s="576"/>
      <c r="G17" s="576"/>
      <c r="H17" s="576"/>
      <c r="I17" s="574">
        <v>2.0</v>
      </c>
      <c r="J17" s="574">
        <v>1.0</v>
      </c>
    </row>
    <row r="18">
      <c r="A18" s="570"/>
      <c r="B18" s="576"/>
      <c r="C18" s="577"/>
      <c r="D18" s="576"/>
      <c r="E18" s="576"/>
      <c r="F18" s="576"/>
      <c r="G18" s="576"/>
      <c r="H18" s="576"/>
      <c r="I18" s="576"/>
      <c r="J18" s="576"/>
    </row>
    <row r="19">
      <c r="A19" s="570"/>
      <c r="B19" s="576"/>
      <c r="C19" s="577"/>
      <c r="D19" s="576"/>
      <c r="E19" s="576"/>
      <c r="F19" s="576"/>
      <c r="G19" s="576"/>
      <c r="H19" s="576"/>
      <c r="I19" s="576"/>
      <c r="J19" s="576"/>
    </row>
    <row r="20">
      <c r="A20" s="570"/>
      <c r="B20" s="576"/>
      <c r="C20" s="577"/>
      <c r="D20" s="574">
        <v>30.0</v>
      </c>
      <c r="E20" s="574">
        <v>17.0</v>
      </c>
      <c r="F20" s="576"/>
      <c r="G20" s="576"/>
      <c r="H20" s="576"/>
      <c r="I20" s="574">
        <f t="shared" ref="I20:J20" si="1">SUM(I5:I18)</f>
        <v>66</v>
      </c>
      <c r="J20" s="574">
        <f t="shared" si="1"/>
        <v>31</v>
      </c>
    </row>
    <row r="21">
      <c r="J21" s="231"/>
    </row>
    <row r="22">
      <c r="J22" s="231"/>
    </row>
    <row r="23">
      <c r="J23" s="231"/>
    </row>
    <row r="24">
      <c r="J24" s="231"/>
    </row>
    <row r="25">
      <c r="J25" s="231"/>
    </row>
    <row r="26">
      <c r="J26" s="231"/>
    </row>
    <row r="27">
      <c r="J27" s="231"/>
    </row>
    <row r="28">
      <c r="J28" s="231"/>
    </row>
    <row r="29">
      <c r="J29" s="231"/>
    </row>
    <row r="30">
      <c r="J30" s="231"/>
    </row>
    <row r="31">
      <c r="J31" s="231"/>
    </row>
    <row r="32">
      <c r="J32" s="231"/>
    </row>
    <row r="33">
      <c r="J33" s="231"/>
    </row>
    <row r="34">
      <c r="J34" s="231"/>
    </row>
    <row r="35">
      <c r="J35" s="231"/>
    </row>
    <row r="36">
      <c r="J36" s="231"/>
    </row>
    <row r="37">
      <c r="J37" s="231"/>
    </row>
    <row r="38">
      <c r="J38" s="231"/>
    </row>
    <row r="39">
      <c r="J39" s="231"/>
    </row>
    <row r="40">
      <c r="J40" s="231"/>
    </row>
    <row r="41">
      <c r="J41" s="231"/>
    </row>
    <row r="42">
      <c r="J42" s="231"/>
    </row>
    <row r="43">
      <c r="J43" s="231"/>
    </row>
    <row r="44">
      <c r="J44" s="231"/>
    </row>
    <row r="45">
      <c r="J45" s="231"/>
    </row>
    <row r="46">
      <c r="J46" s="231"/>
    </row>
    <row r="47">
      <c r="J47" s="231"/>
    </row>
    <row r="48">
      <c r="J48" s="231"/>
    </row>
    <row r="49">
      <c r="J49" s="231"/>
    </row>
    <row r="50">
      <c r="J50" s="231"/>
    </row>
    <row r="51">
      <c r="J51" s="231"/>
    </row>
    <row r="52">
      <c r="J52" s="231"/>
    </row>
    <row r="53">
      <c r="J53" s="231"/>
    </row>
    <row r="54">
      <c r="J54" s="231"/>
    </row>
    <row r="55">
      <c r="J55" s="231"/>
    </row>
    <row r="56">
      <c r="J56" s="231"/>
    </row>
    <row r="57">
      <c r="J57" s="231"/>
    </row>
    <row r="58">
      <c r="J58" s="231"/>
    </row>
    <row r="59">
      <c r="J59" s="231"/>
    </row>
    <row r="60">
      <c r="J60" s="231"/>
    </row>
    <row r="61">
      <c r="J61" s="231"/>
    </row>
    <row r="62">
      <c r="J62" s="231"/>
    </row>
    <row r="63">
      <c r="J63" s="231"/>
    </row>
    <row r="64">
      <c r="J64" s="231"/>
    </row>
    <row r="65">
      <c r="J65" s="231"/>
    </row>
    <row r="66">
      <c r="J66" s="231"/>
    </row>
    <row r="67">
      <c r="J67" s="231"/>
    </row>
    <row r="68">
      <c r="J68" s="231"/>
    </row>
    <row r="69">
      <c r="J69" s="231"/>
    </row>
    <row r="70">
      <c r="J70" s="231"/>
    </row>
    <row r="71">
      <c r="J71" s="231"/>
    </row>
    <row r="72">
      <c r="J72" s="231"/>
    </row>
    <row r="73">
      <c r="J73" s="231"/>
    </row>
    <row r="74">
      <c r="J74" s="231"/>
    </row>
    <row r="75">
      <c r="J75" s="231"/>
    </row>
    <row r="76">
      <c r="J76" s="231"/>
    </row>
    <row r="77">
      <c r="J77" s="231"/>
    </row>
    <row r="78">
      <c r="J78" s="231"/>
    </row>
    <row r="79">
      <c r="J79" s="231"/>
    </row>
    <row r="80">
      <c r="J80" s="231"/>
    </row>
    <row r="81">
      <c r="J81" s="231"/>
    </row>
    <row r="82">
      <c r="J82" s="231"/>
    </row>
    <row r="83">
      <c r="J83" s="231"/>
    </row>
    <row r="84">
      <c r="J84" s="231"/>
    </row>
    <row r="85">
      <c r="J85" s="231"/>
    </row>
    <row r="86">
      <c r="J86" s="231"/>
    </row>
    <row r="87">
      <c r="J87" s="231"/>
    </row>
    <row r="88">
      <c r="J88" s="231"/>
    </row>
    <row r="89">
      <c r="J89" s="231"/>
    </row>
    <row r="90">
      <c r="J90" s="231"/>
    </row>
    <row r="91">
      <c r="J91" s="231"/>
    </row>
    <row r="92">
      <c r="J92" s="231"/>
    </row>
    <row r="93">
      <c r="J93" s="231"/>
    </row>
    <row r="94">
      <c r="J94" s="231"/>
    </row>
    <row r="95">
      <c r="J95" s="231"/>
    </row>
    <row r="96">
      <c r="J96" s="231"/>
    </row>
    <row r="97">
      <c r="J97" s="231"/>
    </row>
    <row r="98">
      <c r="J98" s="231"/>
    </row>
    <row r="99">
      <c r="J99" s="231"/>
    </row>
    <row r="100">
      <c r="J100" s="231"/>
    </row>
    <row r="101">
      <c r="J101" s="231"/>
    </row>
    <row r="102">
      <c r="J102" s="231"/>
    </row>
    <row r="103">
      <c r="J103" s="231"/>
    </row>
    <row r="104">
      <c r="J104" s="231"/>
    </row>
    <row r="105">
      <c r="J105" s="231"/>
    </row>
    <row r="106">
      <c r="J106" s="231"/>
    </row>
    <row r="107">
      <c r="J107" s="231"/>
    </row>
    <row r="108">
      <c r="J108" s="231"/>
    </row>
    <row r="109">
      <c r="J109" s="231"/>
    </row>
    <row r="110">
      <c r="J110" s="231"/>
    </row>
    <row r="111">
      <c r="J111" s="231"/>
    </row>
    <row r="112">
      <c r="J112" s="231"/>
    </row>
    <row r="113">
      <c r="J113" s="231"/>
    </row>
    <row r="114">
      <c r="J114" s="231"/>
    </row>
    <row r="115">
      <c r="J115" s="231"/>
    </row>
    <row r="116">
      <c r="J116" s="231"/>
    </row>
    <row r="117">
      <c r="J117" s="231"/>
    </row>
    <row r="118">
      <c r="J118" s="231"/>
    </row>
    <row r="119">
      <c r="J119" s="231"/>
    </row>
    <row r="120">
      <c r="J120" s="231"/>
    </row>
    <row r="121">
      <c r="J121" s="231"/>
    </row>
    <row r="122">
      <c r="J122" s="231"/>
    </row>
    <row r="123">
      <c r="J123" s="231"/>
    </row>
    <row r="124">
      <c r="J124" s="231"/>
    </row>
    <row r="125">
      <c r="J125" s="231"/>
    </row>
    <row r="126">
      <c r="J126" s="231"/>
    </row>
    <row r="127">
      <c r="J127" s="231"/>
    </row>
    <row r="128">
      <c r="J128" s="231"/>
    </row>
    <row r="129">
      <c r="J129" s="231"/>
    </row>
    <row r="130">
      <c r="J130" s="231"/>
    </row>
    <row r="131">
      <c r="J131" s="231"/>
    </row>
    <row r="132">
      <c r="J132" s="231"/>
    </row>
    <row r="133">
      <c r="J133" s="231"/>
    </row>
    <row r="134">
      <c r="J134" s="231"/>
    </row>
    <row r="135">
      <c r="J135" s="231"/>
    </row>
    <row r="136">
      <c r="J136" s="231"/>
    </row>
    <row r="137">
      <c r="J137" s="231"/>
    </row>
    <row r="138">
      <c r="J138" s="231"/>
    </row>
    <row r="139">
      <c r="J139" s="231"/>
    </row>
    <row r="140">
      <c r="J140" s="231"/>
    </row>
    <row r="141">
      <c r="J141" s="231"/>
    </row>
    <row r="142">
      <c r="J142" s="231"/>
    </row>
    <row r="143">
      <c r="J143" s="231"/>
    </row>
    <row r="144">
      <c r="J144" s="231"/>
    </row>
    <row r="145">
      <c r="J145" s="231"/>
    </row>
    <row r="146">
      <c r="J146" s="231"/>
    </row>
    <row r="147">
      <c r="J147" s="231"/>
    </row>
    <row r="148">
      <c r="J148" s="231"/>
    </row>
    <row r="149">
      <c r="J149" s="231"/>
    </row>
    <row r="150">
      <c r="J150" s="231"/>
    </row>
    <row r="151">
      <c r="J151" s="231"/>
    </row>
    <row r="152">
      <c r="J152" s="231"/>
    </row>
    <row r="153">
      <c r="J153" s="231"/>
    </row>
    <row r="154">
      <c r="J154" s="231"/>
    </row>
    <row r="155">
      <c r="J155" s="231"/>
    </row>
    <row r="156">
      <c r="J156" s="231"/>
    </row>
    <row r="157">
      <c r="J157" s="231"/>
    </row>
    <row r="158">
      <c r="J158" s="231"/>
    </row>
    <row r="159">
      <c r="J159" s="231"/>
    </row>
    <row r="160">
      <c r="J160" s="231"/>
    </row>
    <row r="161">
      <c r="J161" s="231"/>
    </row>
    <row r="162">
      <c r="J162" s="231"/>
    </row>
    <row r="163">
      <c r="J163" s="231"/>
    </row>
    <row r="164">
      <c r="J164" s="231"/>
    </row>
    <row r="165">
      <c r="J165" s="231"/>
    </row>
    <row r="166">
      <c r="J166" s="231"/>
    </row>
    <row r="167">
      <c r="J167" s="231"/>
    </row>
    <row r="168">
      <c r="J168" s="231"/>
    </row>
    <row r="169">
      <c r="J169" s="231"/>
    </row>
    <row r="170">
      <c r="J170" s="231"/>
    </row>
    <row r="171">
      <c r="J171" s="231"/>
    </row>
    <row r="172">
      <c r="J172" s="231"/>
    </row>
    <row r="173">
      <c r="J173" s="231"/>
    </row>
    <row r="174">
      <c r="J174" s="231"/>
    </row>
    <row r="175">
      <c r="J175" s="231"/>
    </row>
    <row r="176">
      <c r="J176" s="231"/>
    </row>
    <row r="177">
      <c r="J177" s="231"/>
    </row>
    <row r="178">
      <c r="J178" s="231"/>
    </row>
    <row r="179">
      <c r="J179" s="231"/>
    </row>
    <row r="180">
      <c r="J180" s="231"/>
    </row>
    <row r="181">
      <c r="J181" s="231"/>
    </row>
    <row r="182">
      <c r="J182" s="231"/>
    </row>
    <row r="183">
      <c r="J183" s="231"/>
    </row>
    <row r="184">
      <c r="J184" s="231"/>
    </row>
    <row r="185">
      <c r="J185" s="231"/>
    </row>
    <row r="186">
      <c r="J186" s="231"/>
    </row>
    <row r="187">
      <c r="J187" s="231"/>
    </row>
    <row r="188">
      <c r="J188" s="231"/>
    </row>
    <row r="189">
      <c r="J189" s="231"/>
    </row>
    <row r="190">
      <c r="J190" s="231"/>
    </row>
    <row r="191">
      <c r="J191" s="231"/>
    </row>
    <row r="192">
      <c r="J192" s="231"/>
    </row>
    <row r="193">
      <c r="J193" s="231"/>
    </row>
    <row r="194">
      <c r="J194" s="231"/>
    </row>
    <row r="195">
      <c r="J195" s="231"/>
    </row>
    <row r="196">
      <c r="J196" s="231"/>
    </row>
    <row r="197">
      <c r="J197" s="231"/>
    </row>
    <row r="198">
      <c r="J198" s="231"/>
    </row>
    <row r="199">
      <c r="J199" s="231"/>
    </row>
    <row r="200">
      <c r="J200" s="231"/>
    </row>
    <row r="201">
      <c r="J201" s="231"/>
    </row>
    <row r="202">
      <c r="J202" s="231"/>
    </row>
    <row r="203">
      <c r="J203" s="231"/>
    </row>
    <row r="204">
      <c r="J204" s="231"/>
    </row>
    <row r="205">
      <c r="J205" s="231"/>
    </row>
    <row r="206">
      <c r="J206" s="231"/>
    </row>
    <row r="207">
      <c r="J207" s="231"/>
    </row>
    <row r="208">
      <c r="J208" s="231"/>
    </row>
    <row r="209">
      <c r="J209" s="231"/>
    </row>
    <row r="210">
      <c r="J210" s="231"/>
    </row>
    <row r="211">
      <c r="J211" s="231"/>
    </row>
    <row r="212">
      <c r="J212" s="231"/>
    </row>
    <row r="213">
      <c r="J213" s="231"/>
    </row>
    <row r="214">
      <c r="J214" s="231"/>
    </row>
    <row r="215">
      <c r="J215" s="231"/>
    </row>
    <row r="216">
      <c r="J216" s="231"/>
    </row>
    <row r="217">
      <c r="J217" s="231"/>
    </row>
    <row r="218">
      <c r="J218" s="231"/>
    </row>
    <row r="219">
      <c r="J219" s="231"/>
    </row>
    <row r="220">
      <c r="J220" s="231"/>
    </row>
    <row r="221">
      <c r="J221" s="231"/>
    </row>
    <row r="222">
      <c r="J222" s="231"/>
    </row>
    <row r="223">
      <c r="J223" s="231"/>
    </row>
    <row r="224">
      <c r="J224" s="231"/>
    </row>
    <row r="225">
      <c r="J225" s="231"/>
    </row>
    <row r="226">
      <c r="J226" s="231"/>
    </row>
    <row r="227">
      <c r="J227" s="231"/>
    </row>
    <row r="228">
      <c r="J228" s="231"/>
    </row>
    <row r="229">
      <c r="J229" s="231"/>
    </row>
    <row r="230">
      <c r="J230" s="231"/>
    </row>
    <row r="231">
      <c r="J231" s="231"/>
    </row>
    <row r="232">
      <c r="J232" s="231"/>
    </row>
    <row r="233">
      <c r="J233" s="231"/>
    </row>
    <row r="234">
      <c r="J234" s="231"/>
    </row>
    <row r="235">
      <c r="J235" s="231"/>
    </row>
    <row r="236">
      <c r="J236" s="231"/>
    </row>
    <row r="237">
      <c r="J237" s="231"/>
    </row>
    <row r="238">
      <c r="J238" s="231"/>
    </row>
    <row r="239">
      <c r="J239" s="231"/>
    </row>
    <row r="240">
      <c r="J240" s="231"/>
    </row>
    <row r="241">
      <c r="J241" s="231"/>
    </row>
    <row r="242">
      <c r="J242" s="231"/>
    </row>
    <row r="243">
      <c r="J243" s="231"/>
    </row>
    <row r="244">
      <c r="J244" s="231"/>
    </row>
    <row r="245">
      <c r="J245" s="231"/>
    </row>
    <row r="246">
      <c r="J246" s="231"/>
    </row>
    <row r="247">
      <c r="J247" s="231"/>
    </row>
    <row r="248">
      <c r="J248" s="231"/>
    </row>
    <row r="249">
      <c r="J249" s="231"/>
    </row>
    <row r="250">
      <c r="J250" s="231"/>
    </row>
    <row r="251">
      <c r="J251" s="231"/>
    </row>
    <row r="252">
      <c r="J252" s="231"/>
    </row>
    <row r="253">
      <c r="J253" s="231"/>
    </row>
    <row r="254">
      <c r="J254" s="231"/>
    </row>
    <row r="255">
      <c r="J255" s="231"/>
    </row>
    <row r="256">
      <c r="J256" s="231"/>
    </row>
    <row r="257">
      <c r="J257" s="231"/>
    </row>
    <row r="258">
      <c r="J258" s="231"/>
    </row>
    <row r="259">
      <c r="J259" s="231"/>
    </row>
    <row r="260">
      <c r="J260" s="231"/>
    </row>
    <row r="261">
      <c r="J261" s="231"/>
    </row>
    <row r="262">
      <c r="J262" s="231"/>
    </row>
    <row r="263">
      <c r="J263" s="231"/>
    </row>
    <row r="264">
      <c r="J264" s="231"/>
    </row>
    <row r="265">
      <c r="J265" s="231"/>
    </row>
    <row r="266">
      <c r="J266" s="231"/>
    </row>
    <row r="267">
      <c r="J267" s="231"/>
    </row>
    <row r="268">
      <c r="J268" s="231"/>
    </row>
    <row r="269">
      <c r="J269" s="231"/>
    </row>
    <row r="270">
      <c r="J270" s="231"/>
    </row>
    <row r="271">
      <c r="J271" s="231"/>
    </row>
    <row r="272">
      <c r="J272" s="231"/>
    </row>
    <row r="273">
      <c r="J273" s="231"/>
    </row>
    <row r="274">
      <c r="J274" s="231"/>
    </row>
    <row r="275">
      <c r="J275" s="231"/>
    </row>
    <row r="276">
      <c r="J276" s="231"/>
    </row>
    <row r="277">
      <c r="J277" s="231"/>
    </row>
    <row r="278">
      <c r="J278" s="231"/>
    </row>
    <row r="279">
      <c r="J279" s="231"/>
    </row>
    <row r="280">
      <c r="J280" s="231"/>
    </row>
    <row r="281">
      <c r="J281" s="231"/>
    </row>
    <row r="282">
      <c r="J282" s="231"/>
    </row>
    <row r="283">
      <c r="J283" s="231"/>
    </row>
    <row r="284">
      <c r="J284" s="231"/>
    </row>
    <row r="285">
      <c r="J285" s="231"/>
    </row>
    <row r="286">
      <c r="J286" s="231"/>
    </row>
    <row r="287">
      <c r="J287" s="231"/>
    </row>
    <row r="288">
      <c r="J288" s="231"/>
    </row>
    <row r="289">
      <c r="J289" s="231"/>
    </row>
    <row r="290">
      <c r="J290" s="231"/>
    </row>
    <row r="291">
      <c r="J291" s="231"/>
    </row>
    <row r="292">
      <c r="J292" s="231"/>
    </row>
    <row r="293">
      <c r="J293" s="231"/>
    </row>
    <row r="294">
      <c r="J294" s="231"/>
    </row>
    <row r="295">
      <c r="J295" s="231"/>
    </row>
    <row r="296">
      <c r="J296" s="231"/>
    </row>
    <row r="297">
      <c r="J297" s="231"/>
    </row>
    <row r="298">
      <c r="J298" s="231"/>
    </row>
    <row r="299">
      <c r="J299" s="231"/>
    </row>
    <row r="300">
      <c r="J300" s="231"/>
    </row>
    <row r="301">
      <c r="J301" s="231"/>
    </row>
    <row r="302">
      <c r="J302" s="231"/>
    </row>
    <row r="303">
      <c r="J303" s="231"/>
    </row>
    <row r="304">
      <c r="J304" s="231"/>
    </row>
    <row r="305">
      <c r="J305" s="231"/>
    </row>
    <row r="306">
      <c r="J306" s="231"/>
    </row>
    <row r="307">
      <c r="J307" s="231"/>
    </row>
    <row r="308">
      <c r="J308" s="231"/>
    </row>
    <row r="309">
      <c r="J309" s="231"/>
    </row>
    <row r="310">
      <c r="J310" s="231"/>
    </row>
    <row r="311">
      <c r="J311" s="231"/>
    </row>
    <row r="312">
      <c r="J312" s="231"/>
    </row>
    <row r="313">
      <c r="J313" s="231"/>
    </row>
    <row r="314">
      <c r="J314" s="231"/>
    </row>
    <row r="315">
      <c r="J315" s="231"/>
    </row>
    <row r="316">
      <c r="J316" s="231"/>
    </row>
    <row r="317">
      <c r="J317" s="231"/>
    </row>
    <row r="318">
      <c r="J318" s="231"/>
    </row>
    <row r="319">
      <c r="J319" s="231"/>
    </row>
    <row r="320">
      <c r="J320" s="231"/>
    </row>
    <row r="321">
      <c r="J321" s="231"/>
    </row>
    <row r="322">
      <c r="J322" s="231"/>
    </row>
    <row r="323">
      <c r="J323" s="231"/>
    </row>
    <row r="324">
      <c r="J324" s="231"/>
    </row>
    <row r="325">
      <c r="J325" s="231"/>
    </row>
    <row r="326">
      <c r="J326" s="231"/>
    </row>
    <row r="327">
      <c r="J327" s="231"/>
    </row>
    <row r="328">
      <c r="J328" s="231"/>
    </row>
    <row r="329">
      <c r="J329" s="231"/>
    </row>
    <row r="330">
      <c r="J330" s="231"/>
    </row>
    <row r="331">
      <c r="J331" s="231"/>
    </row>
    <row r="332">
      <c r="J332" s="231"/>
    </row>
    <row r="333">
      <c r="J333" s="231"/>
    </row>
    <row r="334">
      <c r="J334" s="231"/>
    </row>
    <row r="335">
      <c r="J335" s="231"/>
    </row>
    <row r="336">
      <c r="J336" s="231"/>
    </row>
    <row r="337">
      <c r="J337" s="231"/>
    </row>
    <row r="338">
      <c r="J338" s="231"/>
    </row>
    <row r="339">
      <c r="J339" s="231"/>
    </row>
    <row r="340">
      <c r="J340" s="231"/>
    </row>
    <row r="341">
      <c r="J341" s="231"/>
    </row>
    <row r="342">
      <c r="J342" s="231"/>
    </row>
    <row r="343">
      <c r="J343" s="231"/>
    </row>
    <row r="344">
      <c r="J344" s="231"/>
    </row>
    <row r="345">
      <c r="J345" s="231"/>
    </row>
    <row r="346">
      <c r="J346" s="231"/>
    </row>
    <row r="347">
      <c r="J347" s="231"/>
    </row>
    <row r="348">
      <c r="J348" s="231"/>
    </row>
    <row r="349">
      <c r="J349" s="231"/>
    </row>
    <row r="350">
      <c r="J350" s="231"/>
    </row>
    <row r="351">
      <c r="J351" s="231"/>
    </row>
    <row r="352">
      <c r="J352" s="231"/>
    </row>
    <row r="353">
      <c r="J353" s="231"/>
    </row>
    <row r="354">
      <c r="J354" s="231"/>
    </row>
    <row r="355">
      <c r="J355" s="231"/>
    </row>
    <row r="356">
      <c r="J356" s="231"/>
    </row>
    <row r="357">
      <c r="J357" s="231"/>
    </row>
    <row r="358">
      <c r="J358" s="231"/>
    </row>
    <row r="359">
      <c r="J359" s="231"/>
    </row>
    <row r="360">
      <c r="J360" s="231"/>
    </row>
    <row r="361">
      <c r="J361" s="231"/>
    </row>
    <row r="362">
      <c r="J362" s="231"/>
    </row>
    <row r="363">
      <c r="J363" s="231"/>
    </row>
    <row r="364">
      <c r="J364" s="231"/>
    </row>
    <row r="365">
      <c r="J365" s="231"/>
    </row>
    <row r="366">
      <c r="J366" s="231"/>
    </row>
    <row r="367">
      <c r="J367" s="231"/>
    </row>
    <row r="368">
      <c r="J368" s="231"/>
    </row>
    <row r="369">
      <c r="J369" s="231"/>
    </row>
    <row r="370">
      <c r="J370" s="231"/>
    </row>
    <row r="371">
      <c r="J371" s="231"/>
    </row>
    <row r="372">
      <c r="J372" s="231"/>
    </row>
    <row r="373">
      <c r="J373" s="231"/>
    </row>
    <row r="374">
      <c r="J374" s="231"/>
    </row>
    <row r="375">
      <c r="J375" s="231"/>
    </row>
    <row r="376">
      <c r="J376" s="231"/>
    </row>
    <row r="377">
      <c r="J377" s="231"/>
    </row>
    <row r="378">
      <c r="J378" s="231"/>
    </row>
    <row r="379">
      <c r="J379" s="231"/>
    </row>
    <row r="380">
      <c r="J380" s="231"/>
    </row>
    <row r="381">
      <c r="J381" s="231"/>
    </row>
    <row r="382">
      <c r="J382" s="231"/>
    </row>
    <row r="383">
      <c r="J383" s="231"/>
    </row>
    <row r="384">
      <c r="J384" s="231"/>
    </row>
    <row r="385">
      <c r="J385" s="231"/>
    </row>
    <row r="386">
      <c r="J386" s="231"/>
    </row>
    <row r="387">
      <c r="J387" s="231"/>
    </row>
    <row r="388">
      <c r="J388" s="231"/>
    </row>
    <row r="389">
      <c r="J389" s="231"/>
    </row>
    <row r="390">
      <c r="J390" s="231"/>
    </row>
    <row r="391">
      <c r="J391" s="231"/>
    </row>
    <row r="392">
      <c r="J392" s="231"/>
    </row>
    <row r="393">
      <c r="J393" s="231"/>
    </row>
    <row r="394">
      <c r="J394" s="231"/>
    </row>
    <row r="395">
      <c r="J395" s="231"/>
    </row>
    <row r="396">
      <c r="J396" s="231"/>
    </row>
    <row r="397">
      <c r="J397" s="231"/>
    </row>
    <row r="398">
      <c r="J398" s="231"/>
    </row>
    <row r="399">
      <c r="J399" s="231"/>
    </row>
    <row r="400">
      <c r="J400" s="231"/>
    </row>
    <row r="401">
      <c r="J401" s="231"/>
    </row>
    <row r="402">
      <c r="J402" s="231"/>
    </row>
    <row r="403">
      <c r="J403" s="231"/>
    </row>
    <row r="404">
      <c r="J404" s="231"/>
    </row>
    <row r="405">
      <c r="J405" s="231"/>
    </row>
    <row r="406">
      <c r="J406" s="231"/>
    </row>
    <row r="407">
      <c r="J407" s="231"/>
    </row>
    <row r="408">
      <c r="J408" s="231"/>
    </row>
    <row r="409">
      <c r="J409" s="231"/>
    </row>
    <row r="410">
      <c r="J410" s="231"/>
    </row>
    <row r="411">
      <c r="J411" s="231"/>
    </row>
    <row r="412">
      <c r="J412" s="231"/>
    </row>
    <row r="413">
      <c r="J413" s="231"/>
    </row>
    <row r="414">
      <c r="J414" s="231"/>
    </row>
    <row r="415">
      <c r="J415" s="231"/>
    </row>
    <row r="416">
      <c r="J416" s="231"/>
    </row>
    <row r="417">
      <c r="J417" s="231"/>
    </row>
    <row r="418">
      <c r="J418" s="231"/>
    </row>
    <row r="419">
      <c r="J419" s="231"/>
    </row>
    <row r="420">
      <c r="J420" s="231"/>
    </row>
    <row r="421">
      <c r="J421" s="231"/>
    </row>
    <row r="422">
      <c r="J422" s="231"/>
    </row>
    <row r="423">
      <c r="J423" s="231"/>
    </row>
    <row r="424">
      <c r="J424" s="231"/>
    </row>
    <row r="425">
      <c r="J425" s="231"/>
    </row>
    <row r="426">
      <c r="J426" s="231"/>
    </row>
    <row r="427">
      <c r="J427" s="231"/>
    </row>
    <row r="428">
      <c r="J428" s="231"/>
    </row>
    <row r="429">
      <c r="J429" s="231"/>
    </row>
    <row r="430">
      <c r="J430" s="231"/>
    </row>
    <row r="431">
      <c r="J431" s="231"/>
    </row>
    <row r="432">
      <c r="J432" s="231"/>
    </row>
    <row r="433">
      <c r="J433" s="231"/>
    </row>
    <row r="434">
      <c r="J434" s="231"/>
    </row>
    <row r="435">
      <c r="J435" s="231"/>
    </row>
    <row r="436">
      <c r="J436" s="231"/>
    </row>
    <row r="437">
      <c r="J437" s="231"/>
    </row>
    <row r="438">
      <c r="J438" s="231"/>
    </row>
    <row r="439">
      <c r="J439" s="231"/>
    </row>
    <row r="440">
      <c r="J440" s="231"/>
    </row>
    <row r="441">
      <c r="J441" s="231"/>
    </row>
    <row r="442">
      <c r="J442" s="231"/>
    </row>
    <row r="443">
      <c r="J443" s="231"/>
    </row>
    <row r="444">
      <c r="J444" s="231"/>
    </row>
    <row r="445">
      <c r="J445" s="231"/>
    </row>
    <row r="446">
      <c r="J446" s="231"/>
    </row>
    <row r="447">
      <c r="J447" s="231"/>
    </row>
    <row r="448">
      <c r="J448" s="231"/>
    </row>
    <row r="449">
      <c r="J449" s="231"/>
    </row>
    <row r="450">
      <c r="J450" s="231"/>
    </row>
    <row r="451">
      <c r="J451" s="231"/>
    </row>
    <row r="452">
      <c r="J452" s="231"/>
    </row>
    <row r="453">
      <c r="J453" s="231"/>
    </row>
    <row r="454">
      <c r="J454" s="231"/>
    </row>
    <row r="455">
      <c r="J455" s="231"/>
    </row>
    <row r="456">
      <c r="J456" s="231"/>
    </row>
    <row r="457">
      <c r="J457" s="231"/>
    </row>
    <row r="458">
      <c r="J458" s="231"/>
    </row>
    <row r="459">
      <c r="J459" s="231"/>
    </row>
    <row r="460">
      <c r="J460" s="231"/>
    </row>
    <row r="461">
      <c r="J461" s="231"/>
    </row>
    <row r="462">
      <c r="J462" s="231"/>
    </row>
    <row r="463">
      <c r="J463" s="231"/>
    </row>
    <row r="464">
      <c r="J464" s="231"/>
    </row>
    <row r="465">
      <c r="J465" s="231"/>
    </row>
    <row r="466">
      <c r="J466" s="231"/>
    </row>
    <row r="467">
      <c r="J467" s="231"/>
    </row>
    <row r="468">
      <c r="J468" s="231"/>
    </row>
    <row r="469">
      <c r="J469" s="231"/>
    </row>
    <row r="470">
      <c r="J470" s="231"/>
    </row>
    <row r="471">
      <c r="J471" s="231"/>
    </row>
    <row r="472">
      <c r="J472" s="231"/>
    </row>
    <row r="473">
      <c r="J473" s="231"/>
    </row>
    <row r="474">
      <c r="J474" s="231"/>
    </row>
    <row r="475">
      <c r="J475" s="231"/>
    </row>
    <row r="476">
      <c r="J476" s="231"/>
    </row>
    <row r="477">
      <c r="J477" s="231"/>
    </row>
    <row r="478">
      <c r="J478" s="231"/>
    </row>
    <row r="479">
      <c r="J479" s="231"/>
    </row>
    <row r="480">
      <c r="J480" s="231"/>
    </row>
    <row r="481">
      <c r="J481" s="231"/>
    </row>
    <row r="482">
      <c r="J482" s="231"/>
    </row>
    <row r="483">
      <c r="J483" s="231"/>
    </row>
    <row r="484">
      <c r="J484" s="231"/>
    </row>
    <row r="485">
      <c r="J485" s="231"/>
    </row>
    <row r="486">
      <c r="J486" s="231"/>
    </row>
    <row r="487">
      <c r="J487" s="231"/>
    </row>
    <row r="488">
      <c r="J488" s="231"/>
    </row>
    <row r="489">
      <c r="J489" s="231"/>
    </row>
    <row r="490">
      <c r="J490" s="231"/>
    </row>
    <row r="491">
      <c r="J491" s="231"/>
    </row>
    <row r="492">
      <c r="J492" s="231"/>
    </row>
    <row r="493">
      <c r="J493" s="231"/>
    </row>
    <row r="494">
      <c r="J494" s="231"/>
    </row>
    <row r="495">
      <c r="J495" s="231"/>
    </row>
    <row r="496">
      <c r="J496" s="231"/>
    </row>
    <row r="497">
      <c r="J497" s="231"/>
    </row>
    <row r="498">
      <c r="J498" s="231"/>
    </row>
    <row r="499">
      <c r="J499" s="231"/>
    </row>
    <row r="500">
      <c r="J500" s="231"/>
    </row>
    <row r="501">
      <c r="J501" s="231"/>
    </row>
    <row r="502">
      <c r="J502" s="231"/>
    </row>
    <row r="503">
      <c r="J503" s="231"/>
    </row>
    <row r="504">
      <c r="J504" s="231"/>
    </row>
    <row r="505">
      <c r="J505" s="231"/>
    </row>
    <row r="506">
      <c r="J506" s="231"/>
    </row>
    <row r="507">
      <c r="J507" s="231"/>
    </row>
    <row r="508">
      <c r="J508" s="231"/>
    </row>
    <row r="509">
      <c r="J509" s="231"/>
    </row>
    <row r="510">
      <c r="J510" s="231"/>
    </row>
    <row r="511">
      <c r="J511" s="231"/>
    </row>
    <row r="512">
      <c r="J512" s="231"/>
    </row>
    <row r="513">
      <c r="J513" s="231"/>
    </row>
    <row r="514">
      <c r="J514" s="231"/>
    </row>
    <row r="515">
      <c r="J515" s="231"/>
    </row>
    <row r="516">
      <c r="J516" s="231"/>
    </row>
    <row r="517">
      <c r="J517" s="231"/>
    </row>
    <row r="518">
      <c r="J518" s="231"/>
    </row>
    <row r="519">
      <c r="J519" s="231"/>
    </row>
    <row r="520">
      <c r="J520" s="231"/>
    </row>
    <row r="521">
      <c r="J521" s="231"/>
    </row>
    <row r="522">
      <c r="J522" s="231"/>
    </row>
    <row r="523">
      <c r="J523" s="231"/>
    </row>
    <row r="524">
      <c r="J524" s="231"/>
    </row>
    <row r="525">
      <c r="J525" s="231"/>
    </row>
    <row r="526">
      <c r="J526" s="231"/>
    </row>
    <row r="527">
      <c r="J527" s="231"/>
    </row>
    <row r="528">
      <c r="J528" s="231"/>
    </row>
    <row r="529">
      <c r="J529" s="231"/>
    </row>
    <row r="530">
      <c r="J530" s="231"/>
    </row>
    <row r="531">
      <c r="J531" s="231"/>
    </row>
    <row r="532">
      <c r="J532" s="231"/>
    </row>
    <row r="533">
      <c r="J533" s="231"/>
    </row>
    <row r="534">
      <c r="J534" s="231"/>
    </row>
    <row r="535">
      <c r="J535" s="231"/>
    </row>
    <row r="536">
      <c r="J536" s="231"/>
    </row>
    <row r="537">
      <c r="J537" s="231"/>
    </row>
    <row r="538">
      <c r="J538" s="231"/>
    </row>
    <row r="539">
      <c r="J539" s="231"/>
    </row>
    <row r="540">
      <c r="J540" s="231"/>
    </row>
    <row r="541">
      <c r="J541" s="231"/>
    </row>
    <row r="542">
      <c r="J542" s="231"/>
    </row>
    <row r="543">
      <c r="J543" s="231"/>
    </row>
    <row r="544">
      <c r="J544" s="231"/>
    </row>
    <row r="545">
      <c r="J545" s="231"/>
    </row>
    <row r="546">
      <c r="J546" s="231"/>
    </row>
    <row r="547">
      <c r="J547" s="231"/>
    </row>
    <row r="548">
      <c r="J548" s="231"/>
    </row>
    <row r="549">
      <c r="J549" s="231"/>
    </row>
    <row r="550">
      <c r="J550" s="231"/>
    </row>
    <row r="551">
      <c r="J551" s="231"/>
    </row>
    <row r="552">
      <c r="J552" s="231"/>
    </row>
    <row r="553">
      <c r="J553" s="231"/>
    </row>
    <row r="554">
      <c r="J554" s="231"/>
    </row>
    <row r="555">
      <c r="J555" s="231"/>
    </row>
    <row r="556">
      <c r="J556" s="231"/>
    </row>
    <row r="557">
      <c r="J557" s="231"/>
    </row>
    <row r="558">
      <c r="J558" s="231"/>
    </row>
    <row r="559">
      <c r="J559" s="231"/>
    </row>
    <row r="560">
      <c r="J560" s="231"/>
    </row>
    <row r="561">
      <c r="J561" s="231"/>
    </row>
    <row r="562">
      <c r="J562" s="231"/>
    </row>
    <row r="563">
      <c r="J563" s="231"/>
    </row>
    <row r="564">
      <c r="J564" s="231"/>
    </row>
    <row r="565">
      <c r="J565" s="231"/>
    </row>
    <row r="566">
      <c r="J566" s="231"/>
    </row>
    <row r="567">
      <c r="J567" s="231"/>
    </row>
    <row r="568">
      <c r="J568" s="231"/>
    </row>
    <row r="569">
      <c r="J569" s="231"/>
    </row>
    <row r="570">
      <c r="J570" s="231"/>
    </row>
    <row r="571">
      <c r="J571" s="231"/>
    </row>
    <row r="572">
      <c r="J572" s="231"/>
    </row>
    <row r="573">
      <c r="J573" s="231"/>
    </row>
    <row r="574">
      <c r="J574" s="231"/>
    </row>
    <row r="575">
      <c r="J575" s="231"/>
    </row>
    <row r="576">
      <c r="J576" s="231"/>
    </row>
    <row r="577">
      <c r="J577" s="231"/>
    </row>
    <row r="578">
      <c r="J578" s="231"/>
    </row>
    <row r="579">
      <c r="J579" s="231"/>
    </row>
    <row r="580">
      <c r="J580" s="231"/>
    </row>
    <row r="581">
      <c r="J581" s="231"/>
    </row>
    <row r="582">
      <c r="J582" s="231"/>
    </row>
    <row r="583">
      <c r="J583" s="231"/>
    </row>
    <row r="584">
      <c r="J584" s="231"/>
    </row>
    <row r="585">
      <c r="J585" s="231"/>
    </row>
    <row r="586">
      <c r="J586" s="231"/>
    </row>
    <row r="587">
      <c r="J587" s="231"/>
    </row>
    <row r="588">
      <c r="J588" s="231"/>
    </row>
    <row r="589">
      <c r="J589" s="231"/>
    </row>
    <row r="590">
      <c r="J590" s="231"/>
    </row>
    <row r="591">
      <c r="J591" s="231"/>
    </row>
    <row r="592">
      <c r="J592" s="231"/>
    </row>
    <row r="593">
      <c r="J593" s="231"/>
    </row>
    <row r="594">
      <c r="J594" s="231"/>
    </row>
    <row r="595">
      <c r="J595" s="231"/>
    </row>
    <row r="596">
      <c r="J596" s="231"/>
    </row>
    <row r="597">
      <c r="J597" s="231"/>
    </row>
    <row r="598">
      <c r="J598" s="231"/>
    </row>
    <row r="599">
      <c r="J599" s="231"/>
    </row>
    <row r="600">
      <c r="J600" s="231"/>
    </row>
    <row r="601">
      <c r="J601" s="231"/>
    </row>
    <row r="602">
      <c r="J602" s="231"/>
    </row>
    <row r="603">
      <c r="J603" s="231"/>
    </row>
    <row r="604">
      <c r="J604" s="231"/>
    </row>
    <row r="605">
      <c r="J605" s="231"/>
    </row>
    <row r="606">
      <c r="J606" s="231"/>
    </row>
    <row r="607">
      <c r="J607" s="231"/>
    </row>
    <row r="608">
      <c r="J608" s="231"/>
    </row>
    <row r="609">
      <c r="J609" s="231"/>
    </row>
    <row r="610">
      <c r="J610" s="231"/>
    </row>
    <row r="611">
      <c r="J611" s="231"/>
    </row>
    <row r="612">
      <c r="J612" s="231"/>
    </row>
    <row r="613">
      <c r="J613" s="231"/>
    </row>
    <row r="614">
      <c r="J614" s="231"/>
    </row>
    <row r="615">
      <c r="J615" s="231"/>
    </row>
    <row r="616">
      <c r="J616" s="231"/>
    </row>
    <row r="617">
      <c r="J617" s="231"/>
    </row>
    <row r="618">
      <c r="J618" s="231"/>
    </row>
    <row r="619">
      <c r="J619" s="231"/>
    </row>
    <row r="620">
      <c r="J620" s="231"/>
    </row>
    <row r="621">
      <c r="J621" s="231"/>
    </row>
    <row r="622">
      <c r="J622" s="231"/>
    </row>
    <row r="623">
      <c r="J623" s="231"/>
    </row>
    <row r="624">
      <c r="J624" s="231"/>
    </row>
    <row r="625">
      <c r="J625" s="231"/>
    </row>
    <row r="626">
      <c r="J626" s="231"/>
    </row>
    <row r="627">
      <c r="J627" s="231"/>
    </row>
    <row r="628">
      <c r="J628" s="231"/>
    </row>
    <row r="629">
      <c r="J629" s="231"/>
    </row>
    <row r="630">
      <c r="J630" s="231"/>
    </row>
    <row r="631">
      <c r="J631" s="231"/>
    </row>
    <row r="632">
      <c r="J632" s="231"/>
    </row>
    <row r="633">
      <c r="J633" s="231"/>
    </row>
    <row r="634">
      <c r="J634" s="231"/>
    </row>
    <row r="635">
      <c r="J635" s="231"/>
    </row>
    <row r="636">
      <c r="J636" s="231"/>
    </row>
    <row r="637">
      <c r="J637" s="231"/>
    </row>
    <row r="638">
      <c r="J638" s="231"/>
    </row>
    <row r="639">
      <c r="J639" s="231"/>
    </row>
    <row r="640">
      <c r="J640" s="231"/>
    </row>
    <row r="641">
      <c r="J641" s="231"/>
    </row>
    <row r="642">
      <c r="J642" s="231"/>
    </row>
    <row r="643">
      <c r="J643" s="231"/>
    </row>
    <row r="644">
      <c r="J644" s="231"/>
    </row>
    <row r="645">
      <c r="J645" s="231"/>
    </row>
    <row r="646">
      <c r="J646" s="231"/>
    </row>
    <row r="647">
      <c r="J647" s="231"/>
    </row>
    <row r="648">
      <c r="J648" s="231"/>
    </row>
    <row r="649">
      <c r="J649" s="231"/>
    </row>
    <row r="650">
      <c r="J650" s="231"/>
    </row>
    <row r="651">
      <c r="J651" s="231"/>
    </row>
    <row r="652">
      <c r="J652" s="231"/>
    </row>
    <row r="653">
      <c r="J653" s="231"/>
    </row>
    <row r="654">
      <c r="J654" s="231"/>
    </row>
    <row r="655">
      <c r="J655" s="231"/>
    </row>
    <row r="656">
      <c r="J656" s="231"/>
    </row>
    <row r="657">
      <c r="J657" s="231"/>
    </row>
    <row r="658">
      <c r="J658" s="231"/>
    </row>
    <row r="659">
      <c r="J659" s="231"/>
    </row>
    <row r="660">
      <c r="J660" s="231"/>
    </row>
    <row r="661">
      <c r="J661" s="231"/>
    </row>
    <row r="662">
      <c r="J662" s="231"/>
    </row>
    <row r="663">
      <c r="J663" s="231"/>
    </row>
    <row r="664">
      <c r="J664" s="231"/>
    </row>
    <row r="665">
      <c r="J665" s="231"/>
    </row>
    <row r="666">
      <c r="J666" s="231"/>
    </row>
    <row r="667">
      <c r="J667" s="231"/>
    </row>
    <row r="668">
      <c r="J668" s="231"/>
    </row>
    <row r="669">
      <c r="J669" s="231"/>
    </row>
    <row r="670">
      <c r="J670" s="231"/>
    </row>
    <row r="671">
      <c r="J671" s="231"/>
    </row>
    <row r="672">
      <c r="J672" s="231"/>
    </row>
    <row r="673">
      <c r="J673" s="231"/>
    </row>
    <row r="674">
      <c r="J674" s="231"/>
    </row>
    <row r="675">
      <c r="J675" s="231"/>
    </row>
    <row r="676">
      <c r="J676" s="231"/>
    </row>
    <row r="677">
      <c r="J677" s="231"/>
    </row>
    <row r="678">
      <c r="J678" s="231"/>
    </row>
    <row r="679">
      <c r="J679" s="231"/>
    </row>
    <row r="680">
      <c r="J680" s="231"/>
    </row>
    <row r="681">
      <c r="J681" s="231"/>
    </row>
    <row r="682">
      <c r="J682" s="231"/>
    </row>
    <row r="683">
      <c r="J683" s="231"/>
    </row>
    <row r="684">
      <c r="J684" s="231"/>
    </row>
    <row r="685">
      <c r="J685" s="231"/>
    </row>
    <row r="686">
      <c r="J686" s="231"/>
    </row>
    <row r="687">
      <c r="J687" s="231"/>
    </row>
    <row r="688">
      <c r="J688" s="231"/>
    </row>
    <row r="689">
      <c r="J689" s="231"/>
    </row>
    <row r="690">
      <c r="J690" s="231"/>
    </row>
    <row r="691">
      <c r="J691" s="231"/>
    </row>
    <row r="692">
      <c r="J692" s="231"/>
    </row>
    <row r="693">
      <c r="J693" s="231"/>
    </row>
    <row r="694">
      <c r="J694" s="231"/>
    </row>
    <row r="695">
      <c r="J695" s="231"/>
    </row>
    <row r="696">
      <c r="J696" s="231"/>
    </row>
    <row r="697">
      <c r="J697" s="231"/>
    </row>
    <row r="698">
      <c r="J698" s="231"/>
    </row>
    <row r="699">
      <c r="J699" s="231"/>
    </row>
    <row r="700">
      <c r="J700" s="231"/>
    </row>
    <row r="701">
      <c r="J701" s="231"/>
    </row>
    <row r="702">
      <c r="J702" s="231"/>
    </row>
    <row r="703">
      <c r="J703" s="231"/>
    </row>
    <row r="704">
      <c r="J704" s="231"/>
    </row>
    <row r="705">
      <c r="J705" s="231"/>
    </row>
    <row r="706">
      <c r="J706" s="231"/>
    </row>
    <row r="707">
      <c r="J707" s="231"/>
    </row>
    <row r="708">
      <c r="J708" s="231"/>
    </row>
    <row r="709">
      <c r="J709" s="231"/>
    </row>
    <row r="710">
      <c r="J710" s="231"/>
    </row>
    <row r="711">
      <c r="J711" s="231"/>
    </row>
    <row r="712">
      <c r="J712" s="231"/>
    </row>
    <row r="713">
      <c r="J713" s="231"/>
    </row>
    <row r="714">
      <c r="J714" s="231"/>
    </row>
    <row r="715">
      <c r="J715" s="231"/>
    </row>
    <row r="716">
      <c r="J716" s="231"/>
    </row>
    <row r="717">
      <c r="J717" s="231"/>
    </row>
    <row r="718">
      <c r="J718" s="231"/>
    </row>
    <row r="719">
      <c r="J719" s="231"/>
    </row>
    <row r="720">
      <c r="J720" s="231"/>
    </row>
    <row r="721">
      <c r="J721" s="231"/>
    </row>
    <row r="722">
      <c r="J722" s="231"/>
    </row>
    <row r="723">
      <c r="J723" s="231"/>
    </row>
    <row r="724">
      <c r="J724" s="231"/>
    </row>
    <row r="725">
      <c r="J725" s="231"/>
    </row>
    <row r="726">
      <c r="J726" s="231"/>
    </row>
    <row r="727">
      <c r="J727" s="231"/>
    </row>
    <row r="728">
      <c r="J728" s="231"/>
    </row>
    <row r="729">
      <c r="J729" s="231"/>
    </row>
    <row r="730">
      <c r="J730" s="231"/>
    </row>
    <row r="731">
      <c r="J731" s="231"/>
    </row>
    <row r="732">
      <c r="J732" s="231"/>
    </row>
    <row r="733">
      <c r="J733" s="231"/>
    </row>
    <row r="734">
      <c r="J734" s="231"/>
    </row>
    <row r="735">
      <c r="J735" s="231"/>
    </row>
    <row r="736">
      <c r="J736" s="231"/>
    </row>
    <row r="737">
      <c r="J737" s="231"/>
    </row>
    <row r="738">
      <c r="J738" s="231"/>
    </row>
    <row r="739">
      <c r="J739" s="231"/>
    </row>
    <row r="740">
      <c r="J740" s="231"/>
    </row>
    <row r="741">
      <c r="J741" s="231"/>
    </row>
    <row r="742">
      <c r="J742" s="231"/>
    </row>
    <row r="743">
      <c r="J743" s="231"/>
    </row>
    <row r="744">
      <c r="J744" s="231"/>
    </row>
    <row r="745">
      <c r="J745" s="231"/>
    </row>
    <row r="746">
      <c r="J746" s="231"/>
    </row>
    <row r="747">
      <c r="J747" s="231"/>
    </row>
    <row r="748">
      <c r="J748" s="231"/>
    </row>
    <row r="749">
      <c r="J749" s="231"/>
    </row>
    <row r="750">
      <c r="J750" s="231"/>
    </row>
    <row r="751">
      <c r="J751" s="231"/>
    </row>
    <row r="752">
      <c r="J752" s="231"/>
    </row>
    <row r="753">
      <c r="J753" s="231"/>
    </row>
    <row r="754">
      <c r="J754" s="231"/>
    </row>
    <row r="755">
      <c r="J755" s="231"/>
    </row>
    <row r="756">
      <c r="J756" s="231"/>
    </row>
    <row r="757">
      <c r="J757" s="231"/>
    </row>
    <row r="758">
      <c r="J758" s="231"/>
    </row>
    <row r="759">
      <c r="J759" s="231"/>
    </row>
    <row r="760">
      <c r="J760" s="231"/>
    </row>
    <row r="761">
      <c r="J761" s="231"/>
    </row>
    <row r="762">
      <c r="J762" s="231"/>
    </row>
    <row r="763">
      <c r="J763" s="231"/>
    </row>
    <row r="764">
      <c r="J764" s="231"/>
    </row>
    <row r="765">
      <c r="J765" s="231"/>
    </row>
    <row r="766">
      <c r="J766" s="231"/>
    </row>
    <row r="767">
      <c r="J767" s="231"/>
    </row>
    <row r="768">
      <c r="J768" s="231"/>
    </row>
    <row r="769">
      <c r="J769" s="231"/>
    </row>
    <row r="770">
      <c r="J770" s="231"/>
    </row>
    <row r="771">
      <c r="J771" s="231"/>
    </row>
    <row r="772">
      <c r="J772" s="231"/>
    </row>
    <row r="773">
      <c r="J773" s="231"/>
    </row>
    <row r="774">
      <c r="J774" s="231"/>
    </row>
    <row r="775">
      <c r="J775" s="231"/>
    </row>
    <row r="776">
      <c r="J776" s="231"/>
    </row>
    <row r="777">
      <c r="J777" s="231"/>
    </row>
    <row r="778">
      <c r="J778" s="231"/>
    </row>
    <row r="779">
      <c r="J779" s="231"/>
    </row>
    <row r="780">
      <c r="J780" s="231"/>
    </row>
    <row r="781">
      <c r="J781" s="231"/>
    </row>
    <row r="782">
      <c r="J782" s="231"/>
    </row>
    <row r="783">
      <c r="J783" s="231"/>
    </row>
    <row r="784">
      <c r="J784" s="231"/>
    </row>
    <row r="785">
      <c r="J785" s="231"/>
    </row>
    <row r="786">
      <c r="J786" s="231"/>
    </row>
    <row r="787">
      <c r="J787" s="231"/>
    </row>
    <row r="788">
      <c r="J788" s="231"/>
    </row>
    <row r="789">
      <c r="J789" s="231"/>
    </row>
    <row r="790">
      <c r="J790" s="231"/>
    </row>
    <row r="791">
      <c r="J791" s="231"/>
    </row>
    <row r="792">
      <c r="J792" s="231"/>
    </row>
    <row r="793">
      <c r="J793" s="231"/>
    </row>
    <row r="794">
      <c r="J794" s="231"/>
    </row>
    <row r="795">
      <c r="J795" s="231"/>
    </row>
    <row r="796">
      <c r="J796" s="231"/>
    </row>
    <row r="797">
      <c r="J797" s="231"/>
    </row>
    <row r="798">
      <c r="J798" s="231"/>
    </row>
    <row r="799">
      <c r="J799" s="231"/>
    </row>
    <row r="800">
      <c r="J800" s="231"/>
    </row>
    <row r="801">
      <c r="J801" s="231"/>
    </row>
    <row r="802">
      <c r="J802" s="231"/>
    </row>
    <row r="803">
      <c r="J803" s="231"/>
    </row>
    <row r="804">
      <c r="J804" s="231"/>
    </row>
    <row r="805">
      <c r="J805" s="231"/>
    </row>
    <row r="806">
      <c r="J806" s="231"/>
    </row>
    <row r="807">
      <c r="J807" s="231"/>
    </row>
    <row r="808">
      <c r="J808" s="231"/>
    </row>
    <row r="809">
      <c r="J809" s="231"/>
    </row>
    <row r="810">
      <c r="J810" s="231"/>
    </row>
    <row r="811">
      <c r="J811" s="231"/>
    </row>
    <row r="812">
      <c r="J812" s="231"/>
    </row>
    <row r="813">
      <c r="J813" s="231"/>
    </row>
    <row r="814">
      <c r="J814" s="231"/>
    </row>
    <row r="815">
      <c r="J815" s="231"/>
    </row>
    <row r="816">
      <c r="J816" s="231"/>
    </row>
    <row r="817">
      <c r="J817" s="231"/>
    </row>
    <row r="818">
      <c r="J818" s="231"/>
    </row>
    <row r="819">
      <c r="J819" s="231"/>
    </row>
    <row r="820">
      <c r="J820" s="231"/>
    </row>
    <row r="821">
      <c r="J821" s="231"/>
    </row>
    <row r="822">
      <c r="J822" s="231"/>
    </row>
    <row r="823">
      <c r="J823" s="231"/>
    </row>
    <row r="824">
      <c r="J824" s="231"/>
    </row>
    <row r="825">
      <c r="J825" s="231"/>
    </row>
    <row r="826">
      <c r="J826" s="231"/>
    </row>
    <row r="827">
      <c r="J827" s="231"/>
    </row>
    <row r="828">
      <c r="J828" s="231"/>
    </row>
    <row r="829">
      <c r="J829" s="231"/>
    </row>
    <row r="830">
      <c r="J830" s="231"/>
    </row>
    <row r="831">
      <c r="J831" s="231"/>
    </row>
    <row r="832">
      <c r="J832" s="231"/>
    </row>
    <row r="833">
      <c r="J833" s="231"/>
    </row>
    <row r="834">
      <c r="J834" s="231"/>
    </row>
    <row r="835">
      <c r="J835" s="231"/>
    </row>
    <row r="836">
      <c r="J836" s="231"/>
    </row>
    <row r="837">
      <c r="J837" s="231"/>
    </row>
    <row r="838">
      <c r="J838" s="231"/>
    </row>
    <row r="839">
      <c r="J839" s="231"/>
    </row>
    <row r="840">
      <c r="J840" s="231"/>
    </row>
    <row r="841">
      <c r="J841" s="231"/>
    </row>
    <row r="842">
      <c r="J842" s="231"/>
    </row>
    <row r="843">
      <c r="J843" s="231"/>
    </row>
    <row r="844">
      <c r="J844" s="231"/>
    </row>
    <row r="845">
      <c r="J845" s="231"/>
    </row>
    <row r="846">
      <c r="J846" s="231"/>
    </row>
    <row r="847">
      <c r="J847" s="231"/>
    </row>
    <row r="848">
      <c r="J848" s="231"/>
    </row>
    <row r="849">
      <c r="J849" s="231"/>
    </row>
    <row r="850">
      <c r="J850" s="231"/>
    </row>
    <row r="851">
      <c r="J851" s="231"/>
    </row>
    <row r="852">
      <c r="J852" s="231"/>
    </row>
    <row r="853">
      <c r="J853" s="231"/>
    </row>
    <row r="854">
      <c r="J854" s="231"/>
    </row>
    <row r="855">
      <c r="J855" s="231"/>
    </row>
    <row r="856">
      <c r="J856" s="231"/>
    </row>
    <row r="857">
      <c r="J857" s="231"/>
    </row>
    <row r="858">
      <c r="J858" s="231"/>
    </row>
    <row r="859">
      <c r="J859" s="231"/>
    </row>
    <row r="860">
      <c r="J860" s="231"/>
    </row>
    <row r="861">
      <c r="J861" s="231"/>
    </row>
    <row r="862">
      <c r="J862" s="231"/>
    </row>
    <row r="863">
      <c r="J863" s="231"/>
    </row>
    <row r="864">
      <c r="J864" s="231"/>
    </row>
    <row r="865">
      <c r="J865" s="231"/>
    </row>
    <row r="866">
      <c r="J866" s="231"/>
    </row>
    <row r="867">
      <c r="J867" s="231"/>
    </row>
    <row r="868">
      <c r="J868" s="231"/>
    </row>
    <row r="869">
      <c r="J869" s="231"/>
    </row>
    <row r="870">
      <c r="J870" s="231"/>
    </row>
    <row r="871">
      <c r="J871" s="231"/>
    </row>
    <row r="872">
      <c r="J872" s="231"/>
    </row>
    <row r="873">
      <c r="J873" s="231"/>
    </row>
    <row r="874">
      <c r="J874" s="231"/>
    </row>
    <row r="875">
      <c r="J875" s="231"/>
    </row>
    <row r="876">
      <c r="J876" s="231"/>
    </row>
    <row r="877">
      <c r="J877" s="231"/>
    </row>
    <row r="878">
      <c r="J878" s="231"/>
    </row>
    <row r="879">
      <c r="J879" s="231"/>
    </row>
    <row r="880">
      <c r="J880" s="231"/>
    </row>
    <row r="881">
      <c r="J881" s="231"/>
    </row>
    <row r="882">
      <c r="J882" s="231"/>
    </row>
    <row r="883">
      <c r="J883" s="231"/>
    </row>
    <row r="884">
      <c r="J884" s="231"/>
    </row>
    <row r="885">
      <c r="J885" s="231"/>
    </row>
    <row r="886">
      <c r="J886" s="231"/>
    </row>
    <row r="887">
      <c r="J887" s="231"/>
    </row>
    <row r="888">
      <c r="J888" s="231"/>
    </row>
    <row r="889">
      <c r="J889" s="231"/>
    </row>
    <row r="890">
      <c r="J890" s="231"/>
    </row>
    <row r="891">
      <c r="J891" s="231"/>
    </row>
    <row r="892">
      <c r="J892" s="231"/>
    </row>
    <row r="893">
      <c r="J893" s="231"/>
    </row>
    <row r="894">
      <c r="J894" s="231"/>
    </row>
    <row r="895">
      <c r="J895" s="231"/>
    </row>
    <row r="896">
      <c r="J896" s="231"/>
    </row>
    <row r="897">
      <c r="J897" s="231"/>
    </row>
    <row r="898">
      <c r="J898" s="231"/>
    </row>
    <row r="899">
      <c r="J899" s="231"/>
    </row>
    <row r="900">
      <c r="J900" s="231"/>
    </row>
    <row r="901">
      <c r="J901" s="231"/>
    </row>
    <row r="902">
      <c r="J902" s="231"/>
    </row>
    <row r="903">
      <c r="J903" s="231"/>
    </row>
    <row r="904">
      <c r="J904" s="231"/>
    </row>
    <row r="905">
      <c r="J905" s="231"/>
    </row>
    <row r="906">
      <c r="J906" s="231"/>
    </row>
    <row r="907">
      <c r="J907" s="231"/>
    </row>
    <row r="908">
      <c r="J908" s="231"/>
    </row>
    <row r="909">
      <c r="J909" s="231"/>
    </row>
    <row r="910">
      <c r="J910" s="231"/>
    </row>
    <row r="911">
      <c r="J911" s="231"/>
    </row>
    <row r="912">
      <c r="J912" s="231"/>
    </row>
    <row r="913">
      <c r="J913" s="231"/>
    </row>
    <row r="914">
      <c r="J914" s="231"/>
    </row>
    <row r="915">
      <c r="J915" s="231"/>
    </row>
    <row r="916">
      <c r="J916" s="231"/>
    </row>
    <row r="917">
      <c r="J917" s="231"/>
    </row>
    <row r="918">
      <c r="J918" s="231"/>
    </row>
    <row r="919">
      <c r="J919" s="231"/>
    </row>
    <row r="920">
      <c r="J920" s="231"/>
    </row>
    <row r="921">
      <c r="J921" s="231"/>
    </row>
    <row r="922">
      <c r="J922" s="231"/>
    </row>
    <row r="923">
      <c r="J923" s="231"/>
    </row>
    <row r="924">
      <c r="J924" s="231"/>
    </row>
    <row r="925">
      <c r="J925" s="231"/>
    </row>
    <row r="926">
      <c r="J926" s="231"/>
    </row>
    <row r="927">
      <c r="J927" s="231"/>
    </row>
    <row r="928">
      <c r="J928" s="231"/>
    </row>
    <row r="929">
      <c r="J929" s="231"/>
    </row>
    <row r="930">
      <c r="J930" s="231"/>
    </row>
    <row r="931">
      <c r="J931" s="231"/>
    </row>
    <row r="932">
      <c r="J932" s="231"/>
    </row>
    <row r="933">
      <c r="J933" s="231"/>
    </row>
    <row r="934">
      <c r="J934" s="231"/>
    </row>
    <row r="935">
      <c r="J935" s="231"/>
    </row>
    <row r="936">
      <c r="J936" s="231"/>
    </row>
    <row r="937">
      <c r="J937" s="231"/>
    </row>
    <row r="938">
      <c r="J938" s="231"/>
    </row>
    <row r="939">
      <c r="J939" s="231"/>
    </row>
    <row r="940">
      <c r="J940" s="231"/>
    </row>
    <row r="941">
      <c r="J941" s="231"/>
    </row>
    <row r="942">
      <c r="J942" s="231"/>
    </row>
    <row r="943">
      <c r="J943" s="231"/>
    </row>
    <row r="944">
      <c r="J944" s="231"/>
    </row>
    <row r="945">
      <c r="J945" s="231"/>
    </row>
    <row r="946">
      <c r="J946" s="231"/>
    </row>
    <row r="947">
      <c r="J947" s="231"/>
    </row>
    <row r="948">
      <c r="J948" s="231"/>
    </row>
    <row r="949">
      <c r="J949" s="231"/>
    </row>
    <row r="950">
      <c r="J950" s="231"/>
    </row>
    <row r="951">
      <c r="J951" s="231"/>
    </row>
    <row r="952">
      <c r="J952" s="231"/>
    </row>
    <row r="953">
      <c r="J953" s="231"/>
    </row>
    <row r="954">
      <c r="J954" s="231"/>
    </row>
    <row r="955">
      <c r="J955" s="231"/>
    </row>
    <row r="956">
      <c r="J956" s="231"/>
    </row>
    <row r="957">
      <c r="J957" s="231"/>
    </row>
    <row r="958">
      <c r="J958" s="231"/>
    </row>
    <row r="959">
      <c r="J959" s="231"/>
    </row>
    <row r="960">
      <c r="J960" s="231"/>
    </row>
    <row r="961">
      <c r="J961" s="231"/>
    </row>
    <row r="962">
      <c r="J962" s="231"/>
    </row>
    <row r="963">
      <c r="J963" s="231"/>
    </row>
    <row r="964">
      <c r="J964" s="231"/>
    </row>
    <row r="965">
      <c r="J965" s="231"/>
    </row>
    <row r="966">
      <c r="J966" s="231"/>
    </row>
    <row r="967">
      <c r="J967" s="231"/>
    </row>
    <row r="968">
      <c r="J968" s="231"/>
    </row>
    <row r="969">
      <c r="J969" s="231"/>
    </row>
    <row r="970">
      <c r="J970" s="231"/>
    </row>
    <row r="971">
      <c r="J971" s="231"/>
    </row>
    <row r="972">
      <c r="J972" s="231"/>
    </row>
    <row r="973">
      <c r="J973" s="231"/>
    </row>
    <row r="974">
      <c r="J974" s="231"/>
    </row>
    <row r="975">
      <c r="J975" s="231"/>
    </row>
    <row r="976">
      <c r="J976" s="231"/>
    </row>
    <row r="977">
      <c r="J977" s="231"/>
    </row>
    <row r="978">
      <c r="J978" s="231"/>
    </row>
    <row r="979">
      <c r="J979" s="231"/>
    </row>
    <row r="980">
      <c r="J980" s="231"/>
    </row>
    <row r="981">
      <c r="J981" s="231"/>
    </row>
    <row r="982">
      <c r="J982" s="231"/>
    </row>
    <row r="983">
      <c r="J983" s="231"/>
    </row>
    <row r="984">
      <c r="J984" s="231"/>
    </row>
    <row r="985">
      <c r="J985" s="231"/>
    </row>
    <row r="986">
      <c r="J986" s="231"/>
    </row>
    <row r="987">
      <c r="J987" s="231"/>
    </row>
    <row r="988">
      <c r="J988" s="231"/>
    </row>
    <row r="989">
      <c r="J989" s="231"/>
    </row>
    <row r="990">
      <c r="J990" s="231"/>
    </row>
    <row r="991">
      <c r="J991" s="231"/>
    </row>
    <row r="992">
      <c r="J992" s="231"/>
    </row>
    <row r="993">
      <c r="J993" s="231"/>
    </row>
    <row r="994">
      <c r="J994" s="231"/>
    </row>
    <row r="995">
      <c r="J995" s="231"/>
    </row>
    <row r="996">
      <c r="J996" s="231"/>
    </row>
    <row r="997">
      <c r="J997" s="231"/>
    </row>
    <row r="998">
      <c r="J998" s="231"/>
    </row>
    <row r="999">
      <c r="J999" s="231"/>
    </row>
    <row r="1000">
      <c r="J1000" s="231"/>
    </row>
  </sheetData>
  <mergeCells count="7">
    <mergeCell ref="B2:J2"/>
    <mergeCell ref="B3:B4"/>
    <mergeCell ref="C3:C4"/>
    <mergeCell ref="D3:D4"/>
    <mergeCell ref="E3:H3"/>
    <mergeCell ref="I3:I4"/>
    <mergeCell ref="J3:J4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1.71"/>
    <col customWidth="1" min="4" max="4" width="11.43"/>
    <col customWidth="1" min="6" max="6" width="46.43"/>
    <col customWidth="1" min="7" max="7" width="27.71"/>
    <col customWidth="1" min="8" max="8" width="28.43"/>
    <col customWidth="1" min="9" max="9" width="18.14"/>
  </cols>
  <sheetData>
    <row r="1">
      <c r="A1" s="578"/>
      <c r="B1" s="579" t="s">
        <v>3311</v>
      </c>
    </row>
    <row r="2">
      <c r="A2" s="578"/>
      <c r="B2" s="579" t="s">
        <v>3312</v>
      </c>
    </row>
    <row r="3">
      <c r="A3" s="580"/>
      <c r="B3" s="580"/>
      <c r="C3" s="580"/>
      <c r="D3" s="580"/>
      <c r="E3" s="578"/>
      <c r="F3" s="578"/>
      <c r="G3" s="578"/>
      <c r="H3" s="578"/>
      <c r="I3" s="578"/>
      <c r="J3" s="580"/>
    </row>
    <row r="4">
      <c r="A4" s="581" t="s">
        <v>1527</v>
      </c>
      <c r="B4" s="581" t="s">
        <v>3313</v>
      </c>
      <c r="C4" s="581" t="s">
        <v>3314</v>
      </c>
      <c r="D4" s="581" t="s">
        <v>3315</v>
      </c>
      <c r="E4" s="581" t="s">
        <v>3316</v>
      </c>
      <c r="F4" s="581" t="s">
        <v>3317</v>
      </c>
      <c r="G4" s="581" t="s">
        <v>3318</v>
      </c>
      <c r="H4" s="581" t="s">
        <v>3319</v>
      </c>
      <c r="I4" s="581" t="s">
        <v>607</v>
      </c>
      <c r="J4" s="581" t="s">
        <v>562</v>
      </c>
    </row>
    <row r="5" ht="23.25" customHeight="1">
      <c r="A5" s="582">
        <v>1.0</v>
      </c>
      <c r="B5" s="582">
        <v>36.0</v>
      </c>
      <c r="C5" s="582" t="s">
        <v>399</v>
      </c>
      <c r="D5" s="582">
        <v>71.0</v>
      </c>
      <c r="E5" s="583" t="s">
        <v>437</v>
      </c>
      <c r="F5" s="583" t="s">
        <v>3320</v>
      </c>
      <c r="G5" s="583" t="s">
        <v>3321</v>
      </c>
      <c r="H5" s="583" t="s">
        <v>3322</v>
      </c>
      <c r="I5" s="583" t="s">
        <v>266</v>
      </c>
      <c r="J5" s="582" t="s">
        <v>3323</v>
      </c>
    </row>
    <row r="6" ht="23.25" customHeight="1">
      <c r="A6" s="582">
        <v>2.0</v>
      </c>
      <c r="B6" s="582">
        <v>36.0</v>
      </c>
      <c r="C6" s="582" t="s">
        <v>399</v>
      </c>
      <c r="D6" s="582">
        <v>71.0</v>
      </c>
      <c r="E6" s="583" t="s">
        <v>437</v>
      </c>
      <c r="F6" s="583" t="s">
        <v>3324</v>
      </c>
      <c r="G6" s="583" t="s">
        <v>3325</v>
      </c>
      <c r="H6" s="583" t="s">
        <v>3322</v>
      </c>
      <c r="I6" s="583" t="s">
        <v>266</v>
      </c>
      <c r="J6" s="582" t="s">
        <v>3323</v>
      </c>
    </row>
    <row r="7" ht="23.25" customHeight="1">
      <c r="A7" s="582">
        <v>3.0</v>
      </c>
      <c r="B7" s="582">
        <v>36.0</v>
      </c>
      <c r="C7" s="582" t="s">
        <v>399</v>
      </c>
      <c r="D7" s="582">
        <v>71.0</v>
      </c>
      <c r="E7" s="583" t="s">
        <v>437</v>
      </c>
      <c r="F7" s="583" t="s">
        <v>3326</v>
      </c>
      <c r="G7" s="583" t="s">
        <v>3327</v>
      </c>
      <c r="H7" s="583" t="s">
        <v>3328</v>
      </c>
      <c r="I7" s="583" t="s">
        <v>534</v>
      </c>
      <c r="J7" s="582" t="s">
        <v>3323</v>
      </c>
    </row>
    <row r="8" ht="23.25" customHeight="1">
      <c r="A8" s="582">
        <v>4.0</v>
      </c>
      <c r="B8" s="582">
        <v>36.0</v>
      </c>
      <c r="C8" s="582" t="s">
        <v>399</v>
      </c>
      <c r="D8" s="582">
        <v>71.0</v>
      </c>
      <c r="E8" s="583" t="s">
        <v>437</v>
      </c>
      <c r="F8" s="583" t="s">
        <v>3329</v>
      </c>
      <c r="G8" s="583" t="s">
        <v>3330</v>
      </c>
      <c r="H8" s="583" t="s">
        <v>3328</v>
      </c>
      <c r="I8" s="583" t="s">
        <v>534</v>
      </c>
      <c r="J8" s="582" t="s">
        <v>3323</v>
      </c>
    </row>
    <row r="9" ht="23.25" customHeight="1">
      <c r="A9" s="582">
        <v>5.0</v>
      </c>
      <c r="B9" s="582">
        <v>36.0</v>
      </c>
      <c r="C9" s="582" t="s">
        <v>399</v>
      </c>
      <c r="D9" s="582">
        <v>71.0</v>
      </c>
      <c r="E9" s="583" t="s">
        <v>437</v>
      </c>
      <c r="F9" s="583" t="s">
        <v>3331</v>
      </c>
      <c r="G9" s="583" t="s">
        <v>3332</v>
      </c>
      <c r="H9" s="583" t="s">
        <v>3328</v>
      </c>
      <c r="I9" s="583" t="s">
        <v>534</v>
      </c>
      <c r="J9" s="584"/>
    </row>
    <row r="10" ht="23.25" customHeight="1">
      <c r="A10" s="582">
        <v>6.0</v>
      </c>
      <c r="B10" s="582">
        <v>36.0</v>
      </c>
      <c r="C10" s="582" t="s">
        <v>399</v>
      </c>
      <c r="D10" s="582">
        <v>71.0</v>
      </c>
      <c r="E10" s="583" t="s">
        <v>437</v>
      </c>
      <c r="F10" s="583" t="s">
        <v>3333</v>
      </c>
      <c r="G10" s="583" t="s">
        <v>3334</v>
      </c>
      <c r="H10" s="583" t="s">
        <v>3322</v>
      </c>
      <c r="I10" s="583" t="s">
        <v>534</v>
      </c>
      <c r="J10" s="584"/>
    </row>
    <row r="11" ht="23.25" customHeight="1">
      <c r="A11" s="582">
        <v>7.0</v>
      </c>
      <c r="B11" s="582">
        <v>36.0</v>
      </c>
      <c r="C11" s="582" t="s">
        <v>399</v>
      </c>
      <c r="D11" s="582">
        <v>71.0</v>
      </c>
      <c r="E11" s="583" t="s">
        <v>437</v>
      </c>
      <c r="F11" s="583" t="s">
        <v>3335</v>
      </c>
      <c r="G11" s="583" t="s">
        <v>3336</v>
      </c>
      <c r="H11" s="583" t="s">
        <v>3322</v>
      </c>
      <c r="I11" s="583" t="s">
        <v>534</v>
      </c>
      <c r="J11" s="584"/>
    </row>
    <row r="12" ht="23.25" customHeight="1">
      <c r="A12" s="582">
        <v>8.0</v>
      </c>
      <c r="B12" s="582">
        <v>36.0</v>
      </c>
      <c r="C12" s="582" t="s">
        <v>399</v>
      </c>
      <c r="D12" s="582">
        <v>71.0</v>
      </c>
      <c r="E12" s="583" t="s">
        <v>437</v>
      </c>
      <c r="F12" s="583" t="s">
        <v>3337</v>
      </c>
      <c r="G12" s="583" t="s">
        <v>3338</v>
      </c>
      <c r="H12" s="583" t="s">
        <v>3328</v>
      </c>
      <c r="I12" s="583" t="s">
        <v>534</v>
      </c>
      <c r="J12" s="584"/>
    </row>
    <row r="13" ht="23.25" customHeight="1">
      <c r="A13" s="582">
        <v>9.0</v>
      </c>
      <c r="B13" s="582">
        <v>36.0</v>
      </c>
      <c r="C13" s="582" t="s">
        <v>399</v>
      </c>
      <c r="D13" s="582">
        <v>71.0</v>
      </c>
      <c r="E13" s="583" t="s">
        <v>437</v>
      </c>
      <c r="F13" s="583" t="s">
        <v>3339</v>
      </c>
      <c r="G13" s="583" t="s">
        <v>3340</v>
      </c>
      <c r="H13" s="583" t="s">
        <v>3322</v>
      </c>
      <c r="I13" s="583" t="s">
        <v>67</v>
      </c>
      <c r="J13" s="584"/>
    </row>
    <row r="14" ht="23.25" customHeight="1">
      <c r="A14" s="582">
        <v>10.0</v>
      </c>
      <c r="B14" s="582">
        <v>36.0</v>
      </c>
      <c r="C14" s="582" t="s">
        <v>399</v>
      </c>
      <c r="D14" s="582">
        <v>71.0</v>
      </c>
      <c r="E14" s="583" t="s">
        <v>437</v>
      </c>
      <c r="F14" s="583" t="s">
        <v>3341</v>
      </c>
      <c r="G14" s="583" t="s">
        <v>3342</v>
      </c>
      <c r="H14" s="583" t="s">
        <v>3328</v>
      </c>
      <c r="I14" s="583" t="s">
        <v>67</v>
      </c>
      <c r="J14" s="582" t="s">
        <v>3323</v>
      </c>
    </row>
    <row r="15" ht="23.25" customHeight="1">
      <c r="A15" s="582">
        <v>11.0</v>
      </c>
      <c r="B15" s="582">
        <v>36.0</v>
      </c>
      <c r="C15" s="582" t="s">
        <v>399</v>
      </c>
      <c r="D15" s="582">
        <v>71.0</v>
      </c>
      <c r="E15" s="583" t="s">
        <v>437</v>
      </c>
      <c r="F15" s="583" t="s">
        <v>3343</v>
      </c>
      <c r="G15" s="583" t="s">
        <v>3344</v>
      </c>
      <c r="H15" s="583" t="s">
        <v>3328</v>
      </c>
      <c r="I15" s="583" t="s">
        <v>67</v>
      </c>
      <c r="J15" s="582" t="s">
        <v>3323</v>
      </c>
    </row>
    <row r="16" ht="23.25" customHeight="1">
      <c r="A16" s="582">
        <v>12.0</v>
      </c>
      <c r="B16" s="582">
        <v>36.0</v>
      </c>
      <c r="C16" s="582" t="s">
        <v>399</v>
      </c>
      <c r="D16" s="582">
        <v>71.0</v>
      </c>
      <c r="E16" s="583" t="s">
        <v>437</v>
      </c>
      <c r="F16" s="583" t="s">
        <v>3345</v>
      </c>
      <c r="G16" s="583" t="s">
        <v>3346</v>
      </c>
      <c r="H16" s="583" t="s">
        <v>3322</v>
      </c>
      <c r="I16" s="583" t="s">
        <v>1244</v>
      </c>
      <c r="J16" s="584"/>
    </row>
    <row r="17" ht="23.25" customHeight="1">
      <c r="A17" s="582">
        <v>13.0</v>
      </c>
      <c r="B17" s="582">
        <v>36.0</v>
      </c>
      <c r="C17" s="582" t="s">
        <v>399</v>
      </c>
      <c r="D17" s="582">
        <v>71.0</v>
      </c>
      <c r="E17" s="583" t="s">
        <v>437</v>
      </c>
      <c r="F17" s="583" t="s">
        <v>3347</v>
      </c>
      <c r="G17" s="583" t="s">
        <v>3348</v>
      </c>
      <c r="H17" s="583" t="s">
        <v>3322</v>
      </c>
      <c r="I17" s="583" t="s">
        <v>1244</v>
      </c>
      <c r="J17" s="584"/>
    </row>
    <row r="18" ht="23.25" customHeight="1">
      <c r="A18" s="582">
        <v>14.0</v>
      </c>
      <c r="B18" s="582">
        <v>36.0</v>
      </c>
      <c r="C18" s="582" t="s">
        <v>399</v>
      </c>
      <c r="D18" s="582">
        <v>71.0</v>
      </c>
      <c r="E18" s="583" t="s">
        <v>437</v>
      </c>
      <c r="F18" s="583" t="s">
        <v>3349</v>
      </c>
      <c r="G18" s="583" t="s">
        <v>3350</v>
      </c>
      <c r="H18" s="583" t="s">
        <v>3322</v>
      </c>
      <c r="I18" s="583" t="s">
        <v>1244</v>
      </c>
      <c r="J18" s="584"/>
    </row>
    <row r="19" ht="23.25" customHeight="1">
      <c r="A19" s="582">
        <v>15.0</v>
      </c>
      <c r="B19" s="582">
        <v>36.0</v>
      </c>
      <c r="C19" s="582" t="s">
        <v>399</v>
      </c>
      <c r="D19" s="582">
        <v>71.0</v>
      </c>
      <c r="E19" s="583" t="s">
        <v>437</v>
      </c>
      <c r="F19" s="583" t="s">
        <v>3351</v>
      </c>
      <c r="G19" s="583" t="s">
        <v>3352</v>
      </c>
      <c r="H19" s="583" t="s">
        <v>3328</v>
      </c>
      <c r="I19" s="583" t="s">
        <v>3353</v>
      </c>
      <c r="J19" s="584"/>
    </row>
    <row r="20" ht="23.25" customHeight="1">
      <c r="A20" s="582">
        <v>16.0</v>
      </c>
      <c r="B20" s="582">
        <v>36.0</v>
      </c>
      <c r="C20" s="582" t="s">
        <v>399</v>
      </c>
      <c r="D20" s="582">
        <v>71.0</v>
      </c>
      <c r="E20" s="583" t="s">
        <v>437</v>
      </c>
      <c r="F20" s="583" t="s">
        <v>3354</v>
      </c>
      <c r="G20" s="583" t="s">
        <v>3355</v>
      </c>
      <c r="H20" s="583" t="s">
        <v>3328</v>
      </c>
      <c r="I20" s="583" t="s">
        <v>3353</v>
      </c>
      <c r="J20" s="584"/>
    </row>
    <row r="21" ht="23.25" customHeight="1">
      <c r="A21" s="582">
        <v>17.0</v>
      </c>
      <c r="B21" s="582">
        <v>36.0</v>
      </c>
      <c r="C21" s="582" t="s">
        <v>399</v>
      </c>
      <c r="D21" s="582">
        <v>71.0</v>
      </c>
      <c r="E21" s="583" t="s">
        <v>437</v>
      </c>
      <c r="F21" s="583" t="s">
        <v>3356</v>
      </c>
      <c r="G21" s="583" t="s">
        <v>3357</v>
      </c>
      <c r="H21" s="583" t="s">
        <v>3328</v>
      </c>
      <c r="I21" s="583" t="s">
        <v>3353</v>
      </c>
      <c r="J21" s="584"/>
    </row>
    <row r="22" ht="23.25" customHeight="1">
      <c r="A22" s="582">
        <v>18.0</v>
      </c>
      <c r="B22" s="582">
        <v>36.0</v>
      </c>
      <c r="C22" s="582" t="s">
        <v>399</v>
      </c>
      <c r="D22" s="582">
        <v>71.0</v>
      </c>
      <c r="E22" s="583" t="s">
        <v>437</v>
      </c>
      <c r="F22" s="583" t="s">
        <v>3358</v>
      </c>
      <c r="G22" s="583" t="s">
        <v>3359</v>
      </c>
      <c r="H22" s="583" t="s">
        <v>3322</v>
      </c>
      <c r="I22" s="583" t="s">
        <v>126</v>
      </c>
      <c r="J22" s="582" t="s">
        <v>3323</v>
      </c>
    </row>
    <row r="23" ht="23.25" customHeight="1">
      <c r="A23" s="582">
        <v>19.0</v>
      </c>
      <c r="B23" s="582">
        <v>36.0</v>
      </c>
      <c r="C23" s="582" t="s">
        <v>399</v>
      </c>
      <c r="D23" s="582">
        <v>71.0</v>
      </c>
      <c r="E23" s="583" t="s">
        <v>437</v>
      </c>
      <c r="F23" s="583" t="s">
        <v>3360</v>
      </c>
      <c r="G23" s="583" t="s">
        <v>3361</v>
      </c>
      <c r="H23" s="583" t="s">
        <v>3328</v>
      </c>
      <c r="I23" s="583" t="s">
        <v>126</v>
      </c>
      <c r="J23" s="582" t="s">
        <v>3323</v>
      </c>
    </row>
    <row r="24">
      <c r="A24" s="580"/>
      <c r="B24" s="580"/>
      <c r="C24" s="580"/>
      <c r="D24" s="580"/>
      <c r="E24" s="578"/>
      <c r="F24" s="578"/>
      <c r="G24" s="578"/>
      <c r="H24" s="578"/>
      <c r="I24" s="578"/>
      <c r="J24" s="580"/>
    </row>
    <row r="25">
      <c r="A25" s="580"/>
      <c r="B25" s="580"/>
      <c r="C25" s="580"/>
      <c r="D25" s="580"/>
      <c r="E25" s="578"/>
      <c r="F25" s="578"/>
      <c r="G25" s="578"/>
      <c r="H25" s="578"/>
      <c r="I25" s="578"/>
      <c r="J25" s="580"/>
    </row>
    <row r="26">
      <c r="C26" s="231"/>
    </row>
    <row r="27">
      <c r="C27" s="231"/>
    </row>
    <row r="28">
      <c r="C28" s="231"/>
    </row>
    <row r="29">
      <c r="C29" s="231"/>
    </row>
    <row r="30">
      <c r="C30" s="231"/>
    </row>
    <row r="31">
      <c r="C31" s="231"/>
    </row>
    <row r="32">
      <c r="C32" s="231"/>
    </row>
    <row r="33">
      <c r="C33" s="231"/>
    </row>
    <row r="34">
      <c r="C34" s="231"/>
    </row>
    <row r="35">
      <c r="C35" s="231"/>
    </row>
    <row r="36">
      <c r="C36" s="231"/>
    </row>
    <row r="37">
      <c r="C37" s="231"/>
    </row>
    <row r="38">
      <c r="C38" s="231"/>
    </row>
    <row r="39">
      <c r="C39" s="231"/>
    </row>
    <row r="40">
      <c r="C40" s="231"/>
    </row>
    <row r="41">
      <c r="C41" s="231"/>
    </row>
    <row r="42">
      <c r="C42" s="231"/>
    </row>
    <row r="43">
      <c r="C43" s="231"/>
    </row>
    <row r="44">
      <c r="C44" s="231"/>
    </row>
    <row r="45">
      <c r="C45" s="231"/>
    </row>
    <row r="46">
      <c r="C46" s="231"/>
    </row>
    <row r="47">
      <c r="C47" s="231"/>
    </row>
    <row r="48">
      <c r="C48" s="231"/>
    </row>
    <row r="49">
      <c r="C49" s="231"/>
    </row>
    <row r="50">
      <c r="C50" s="231"/>
    </row>
    <row r="51">
      <c r="C51" s="231"/>
    </row>
    <row r="52">
      <c r="C52" s="231"/>
    </row>
    <row r="53">
      <c r="C53" s="231"/>
    </row>
    <row r="54">
      <c r="C54" s="231"/>
    </row>
    <row r="55">
      <c r="C55" s="231"/>
    </row>
    <row r="56">
      <c r="C56" s="231"/>
    </row>
    <row r="57">
      <c r="C57" s="231"/>
    </row>
    <row r="58">
      <c r="C58" s="231"/>
    </row>
    <row r="59">
      <c r="C59" s="231"/>
    </row>
    <row r="60">
      <c r="C60" s="231"/>
    </row>
    <row r="61">
      <c r="C61" s="231"/>
    </row>
    <row r="62">
      <c r="C62" s="231"/>
    </row>
    <row r="63">
      <c r="C63" s="231"/>
    </row>
    <row r="64">
      <c r="C64" s="231"/>
    </row>
    <row r="65">
      <c r="C65" s="231"/>
    </row>
    <row r="66">
      <c r="C66" s="231"/>
    </row>
    <row r="67">
      <c r="C67" s="231"/>
    </row>
    <row r="68">
      <c r="C68" s="231"/>
    </row>
    <row r="69">
      <c r="C69" s="231"/>
    </row>
    <row r="70">
      <c r="C70" s="231"/>
    </row>
    <row r="71">
      <c r="C71" s="231"/>
    </row>
    <row r="72">
      <c r="C72" s="231"/>
    </row>
    <row r="73">
      <c r="C73" s="231"/>
    </row>
    <row r="74">
      <c r="C74" s="231"/>
    </row>
    <row r="75">
      <c r="C75" s="231"/>
    </row>
    <row r="76">
      <c r="C76" s="231"/>
    </row>
    <row r="77">
      <c r="C77" s="231"/>
    </row>
    <row r="78">
      <c r="C78" s="231"/>
    </row>
    <row r="79">
      <c r="C79" s="231"/>
    </row>
    <row r="80">
      <c r="C80" s="231"/>
    </row>
    <row r="81">
      <c r="C81" s="231"/>
    </row>
    <row r="82">
      <c r="C82" s="231"/>
    </row>
    <row r="83">
      <c r="C83" s="231"/>
    </row>
    <row r="84">
      <c r="C84" s="231"/>
    </row>
    <row r="85">
      <c r="C85" s="231"/>
    </row>
    <row r="86">
      <c r="C86" s="231"/>
    </row>
    <row r="87">
      <c r="C87" s="231"/>
    </row>
    <row r="88">
      <c r="C88" s="231"/>
    </row>
    <row r="89">
      <c r="C89" s="231"/>
    </row>
    <row r="90">
      <c r="C90" s="231"/>
    </row>
    <row r="91">
      <c r="C91" s="231"/>
    </row>
    <row r="92">
      <c r="C92" s="231"/>
    </row>
    <row r="93">
      <c r="C93" s="231"/>
    </row>
    <row r="94">
      <c r="C94" s="231"/>
    </row>
    <row r="95">
      <c r="C95" s="231"/>
    </row>
    <row r="96">
      <c r="C96" s="231"/>
    </row>
    <row r="97">
      <c r="C97" s="231"/>
    </row>
    <row r="98">
      <c r="C98" s="231"/>
    </row>
    <row r="99">
      <c r="C99" s="231"/>
    </row>
    <row r="100">
      <c r="C100" s="231"/>
    </row>
    <row r="101">
      <c r="C101" s="231"/>
    </row>
    <row r="102">
      <c r="C102" s="231"/>
    </row>
    <row r="103">
      <c r="C103" s="231"/>
    </row>
    <row r="104">
      <c r="C104" s="231"/>
    </row>
    <row r="105">
      <c r="C105" s="231"/>
    </row>
    <row r="106">
      <c r="C106" s="231"/>
    </row>
    <row r="107">
      <c r="C107" s="231"/>
    </row>
    <row r="108">
      <c r="C108" s="231"/>
    </row>
    <row r="109">
      <c r="C109" s="231"/>
    </row>
    <row r="110">
      <c r="C110" s="231"/>
    </row>
    <row r="111">
      <c r="C111" s="231"/>
    </row>
    <row r="112">
      <c r="C112" s="231"/>
    </row>
    <row r="113">
      <c r="C113" s="231"/>
    </row>
    <row r="114">
      <c r="C114" s="231"/>
    </row>
    <row r="115">
      <c r="C115" s="231"/>
    </row>
    <row r="116">
      <c r="C116" s="231"/>
    </row>
    <row r="117">
      <c r="C117" s="231"/>
    </row>
    <row r="118">
      <c r="C118" s="231"/>
    </row>
    <row r="119">
      <c r="C119" s="231"/>
    </row>
    <row r="120">
      <c r="C120" s="231"/>
    </row>
    <row r="121">
      <c r="C121" s="231"/>
    </row>
    <row r="122">
      <c r="C122" s="231"/>
    </row>
    <row r="123">
      <c r="C123" s="231"/>
    </row>
    <row r="124">
      <c r="C124" s="231"/>
    </row>
    <row r="125">
      <c r="C125" s="231"/>
    </row>
    <row r="126">
      <c r="C126" s="231"/>
    </row>
    <row r="127">
      <c r="C127" s="231"/>
    </row>
    <row r="128">
      <c r="C128" s="231"/>
    </row>
    <row r="129">
      <c r="C129" s="231"/>
    </row>
    <row r="130">
      <c r="C130" s="231"/>
    </row>
    <row r="131">
      <c r="C131" s="231"/>
    </row>
    <row r="132">
      <c r="C132" s="231"/>
    </row>
    <row r="133">
      <c r="C133" s="231"/>
    </row>
    <row r="134">
      <c r="C134" s="231"/>
    </row>
    <row r="135">
      <c r="C135" s="231"/>
    </row>
    <row r="136">
      <c r="C136" s="231"/>
    </row>
    <row r="137">
      <c r="C137" s="231"/>
    </row>
    <row r="138">
      <c r="C138" s="231"/>
    </row>
    <row r="139">
      <c r="C139" s="231"/>
    </row>
    <row r="140">
      <c r="C140" s="231"/>
    </row>
    <row r="141">
      <c r="C141" s="231"/>
    </row>
    <row r="142">
      <c r="C142" s="231"/>
    </row>
    <row r="143">
      <c r="C143" s="231"/>
    </row>
    <row r="144">
      <c r="C144" s="231"/>
    </row>
    <row r="145">
      <c r="C145" s="231"/>
    </row>
    <row r="146">
      <c r="C146" s="231"/>
    </row>
    <row r="147">
      <c r="C147" s="231"/>
    </row>
    <row r="148">
      <c r="C148" s="231"/>
    </row>
    <row r="149">
      <c r="C149" s="231"/>
    </row>
    <row r="150">
      <c r="C150" s="231"/>
    </row>
    <row r="151">
      <c r="C151" s="231"/>
    </row>
    <row r="152">
      <c r="C152" s="231"/>
    </row>
    <row r="153">
      <c r="C153" s="231"/>
    </row>
    <row r="154">
      <c r="C154" s="231"/>
    </row>
    <row r="155">
      <c r="C155" s="231"/>
    </row>
    <row r="156">
      <c r="C156" s="231"/>
    </row>
    <row r="157">
      <c r="C157" s="231"/>
    </row>
    <row r="158">
      <c r="C158" s="231"/>
    </row>
    <row r="159">
      <c r="C159" s="231"/>
    </row>
    <row r="160">
      <c r="C160" s="231"/>
    </row>
    <row r="161">
      <c r="C161" s="231"/>
    </row>
    <row r="162">
      <c r="C162" s="231"/>
    </row>
    <row r="163">
      <c r="C163" s="231"/>
    </row>
    <row r="164">
      <c r="C164" s="231"/>
    </row>
    <row r="165">
      <c r="C165" s="231"/>
    </row>
    <row r="166">
      <c r="C166" s="231"/>
    </row>
    <row r="167">
      <c r="C167" s="231"/>
    </row>
    <row r="168">
      <c r="C168" s="231"/>
    </row>
    <row r="169">
      <c r="C169" s="231"/>
    </row>
    <row r="170">
      <c r="C170" s="231"/>
    </row>
    <row r="171">
      <c r="C171" s="231"/>
    </row>
    <row r="172">
      <c r="C172" s="231"/>
    </row>
    <row r="173">
      <c r="C173" s="231"/>
    </row>
    <row r="174">
      <c r="C174" s="231"/>
    </row>
    <row r="175">
      <c r="C175" s="231"/>
    </row>
    <row r="176">
      <c r="C176" s="231"/>
    </row>
    <row r="177">
      <c r="C177" s="231"/>
    </row>
    <row r="178">
      <c r="C178" s="231"/>
    </row>
    <row r="179">
      <c r="C179" s="231"/>
    </row>
    <row r="180">
      <c r="C180" s="231"/>
    </row>
    <row r="181">
      <c r="C181" s="231"/>
    </row>
    <row r="182">
      <c r="C182" s="231"/>
    </row>
    <row r="183">
      <c r="C183" s="231"/>
    </row>
    <row r="184">
      <c r="C184" s="231"/>
    </row>
    <row r="185">
      <c r="C185" s="231"/>
    </row>
    <row r="186">
      <c r="C186" s="231"/>
    </row>
    <row r="187">
      <c r="C187" s="231"/>
    </row>
    <row r="188">
      <c r="C188" s="231"/>
    </row>
    <row r="189">
      <c r="C189" s="231"/>
    </row>
    <row r="190">
      <c r="C190" s="231"/>
    </row>
    <row r="191">
      <c r="C191" s="231"/>
    </row>
    <row r="192">
      <c r="C192" s="231"/>
    </row>
    <row r="193">
      <c r="C193" s="231"/>
    </row>
    <row r="194">
      <c r="C194" s="231"/>
    </row>
    <row r="195">
      <c r="C195" s="231"/>
    </row>
    <row r="196">
      <c r="C196" s="231"/>
    </row>
    <row r="197">
      <c r="C197" s="231"/>
    </row>
    <row r="198">
      <c r="C198" s="231"/>
    </row>
    <row r="199">
      <c r="C199" s="231"/>
    </row>
    <row r="200">
      <c r="C200" s="231"/>
    </row>
    <row r="201">
      <c r="C201" s="231"/>
    </row>
    <row r="202">
      <c r="C202" s="231"/>
    </row>
    <row r="203">
      <c r="C203" s="231"/>
    </row>
    <row r="204">
      <c r="C204" s="231"/>
    </row>
    <row r="205">
      <c r="C205" s="231"/>
    </row>
    <row r="206">
      <c r="C206" s="231"/>
    </row>
    <row r="207">
      <c r="C207" s="231"/>
    </row>
    <row r="208">
      <c r="C208" s="231"/>
    </row>
    <row r="209">
      <c r="C209" s="231"/>
    </row>
    <row r="210">
      <c r="C210" s="231"/>
    </row>
    <row r="211">
      <c r="C211" s="231"/>
    </row>
    <row r="212">
      <c r="C212" s="231"/>
    </row>
    <row r="213">
      <c r="C213" s="231"/>
    </row>
    <row r="214">
      <c r="C214" s="231"/>
    </row>
    <row r="215">
      <c r="C215" s="231"/>
    </row>
    <row r="216">
      <c r="C216" s="231"/>
    </row>
    <row r="217">
      <c r="C217" s="231"/>
    </row>
    <row r="218">
      <c r="C218" s="231"/>
    </row>
    <row r="219">
      <c r="C219" s="231"/>
    </row>
    <row r="220">
      <c r="C220" s="231"/>
    </row>
    <row r="221">
      <c r="C221" s="231"/>
    </row>
    <row r="222">
      <c r="C222" s="231"/>
    </row>
    <row r="223">
      <c r="C223" s="231"/>
    </row>
    <row r="224">
      <c r="C224" s="231"/>
    </row>
    <row r="225">
      <c r="C225" s="231"/>
    </row>
    <row r="226">
      <c r="C226" s="231"/>
    </row>
    <row r="227">
      <c r="C227" s="231"/>
    </row>
    <row r="228">
      <c r="C228" s="231"/>
    </row>
    <row r="229">
      <c r="C229" s="231"/>
    </row>
    <row r="230">
      <c r="C230" s="231"/>
    </row>
    <row r="231">
      <c r="C231" s="231"/>
    </row>
    <row r="232">
      <c r="C232" s="231"/>
    </row>
    <row r="233">
      <c r="C233" s="231"/>
    </row>
    <row r="234">
      <c r="C234" s="231"/>
    </row>
    <row r="235">
      <c r="C235" s="231"/>
    </row>
    <row r="236">
      <c r="C236" s="231"/>
    </row>
    <row r="237">
      <c r="C237" s="231"/>
    </row>
    <row r="238">
      <c r="C238" s="231"/>
    </row>
    <row r="239">
      <c r="C239" s="231"/>
    </row>
    <row r="240">
      <c r="C240" s="231"/>
    </row>
    <row r="241">
      <c r="C241" s="231"/>
    </row>
    <row r="242">
      <c r="C242" s="231"/>
    </row>
    <row r="243">
      <c r="C243" s="231"/>
    </row>
    <row r="244">
      <c r="C244" s="231"/>
    </row>
    <row r="245">
      <c r="C245" s="231"/>
    </row>
    <row r="246">
      <c r="C246" s="231"/>
    </row>
    <row r="247">
      <c r="C247" s="231"/>
    </row>
    <row r="248">
      <c r="C248" s="231"/>
    </row>
    <row r="249">
      <c r="C249" s="231"/>
    </row>
    <row r="250">
      <c r="C250" s="231"/>
    </row>
    <row r="251">
      <c r="C251" s="231"/>
    </row>
    <row r="252">
      <c r="C252" s="231"/>
    </row>
    <row r="253">
      <c r="C253" s="231"/>
    </row>
    <row r="254">
      <c r="C254" s="231"/>
    </row>
    <row r="255">
      <c r="C255" s="231"/>
    </row>
    <row r="256">
      <c r="C256" s="231"/>
    </row>
    <row r="257">
      <c r="C257" s="231"/>
    </row>
    <row r="258">
      <c r="C258" s="231"/>
    </row>
    <row r="259">
      <c r="C259" s="231"/>
    </row>
    <row r="260">
      <c r="C260" s="231"/>
    </row>
    <row r="261">
      <c r="C261" s="231"/>
    </row>
    <row r="262">
      <c r="C262" s="231"/>
    </row>
    <row r="263">
      <c r="C263" s="231"/>
    </row>
    <row r="264">
      <c r="C264" s="231"/>
    </row>
    <row r="265">
      <c r="C265" s="231"/>
    </row>
    <row r="266">
      <c r="C266" s="231"/>
    </row>
    <row r="267">
      <c r="C267" s="231"/>
    </row>
    <row r="268">
      <c r="C268" s="231"/>
    </row>
    <row r="269">
      <c r="C269" s="231"/>
    </row>
    <row r="270">
      <c r="C270" s="231"/>
    </row>
    <row r="271">
      <c r="C271" s="231"/>
    </row>
    <row r="272">
      <c r="C272" s="231"/>
    </row>
    <row r="273">
      <c r="C273" s="231"/>
    </row>
    <row r="274">
      <c r="C274" s="231"/>
    </row>
    <row r="275">
      <c r="C275" s="231"/>
    </row>
    <row r="276">
      <c r="C276" s="231"/>
    </row>
    <row r="277">
      <c r="C277" s="231"/>
    </row>
    <row r="278">
      <c r="C278" s="231"/>
    </row>
    <row r="279">
      <c r="C279" s="231"/>
    </row>
    <row r="280">
      <c r="C280" s="231"/>
    </row>
    <row r="281">
      <c r="C281" s="231"/>
    </row>
    <row r="282">
      <c r="C282" s="231"/>
    </row>
    <row r="283">
      <c r="C283" s="231"/>
    </row>
    <row r="284">
      <c r="C284" s="231"/>
    </row>
    <row r="285">
      <c r="C285" s="231"/>
    </row>
    <row r="286">
      <c r="C286" s="231"/>
    </row>
    <row r="287">
      <c r="C287" s="231"/>
    </row>
    <row r="288">
      <c r="C288" s="231"/>
    </row>
    <row r="289">
      <c r="C289" s="231"/>
    </row>
    <row r="290">
      <c r="C290" s="231"/>
    </row>
    <row r="291">
      <c r="C291" s="231"/>
    </row>
    <row r="292">
      <c r="C292" s="231"/>
    </row>
    <row r="293">
      <c r="C293" s="231"/>
    </row>
    <row r="294">
      <c r="C294" s="231"/>
    </row>
    <row r="295">
      <c r="C295" s="231"/>
    </row>
    <row r="296">
      <c r="C296" s="231"/>
    </row>
    <row r="297">
      <c r="C297" s="231"/>
    </row>
    <row r="298">
      <c r="C298" s="231"/>
    </row>
    <row r="299">
      <c r="C299" s="231"/>
    </row>
    <row r="300">
      <c r="C300" s="231"/>
    </row>
    <row r="301">
      <c r="C301" s="231"/>
    </row>
    <row r="302">
      <c r="C302" s="231"/>
    </row>
    <row r="303">
      <c r="C303" s="231"/>
    </row>
    <row r="304">
      <c r="C304" s="231"/>
    </row>
    <row r="305">
      <c r="C305" s="231"/>
    </row>
    <row r="306">
      <c r="C306" s="231"/>
    </row>
    <row r="307">
      <c r="C307" s="231"/>
    </row>
    <row r="308">
      <c r="C308" s="231"/>
    </row>
    <row r="309">
      <c r="C309" s="231"/>
    </row>
    <row r="310">
      <c r="C310" s="231"/>
    </row>
    <row r="311">
      <c r="C311" s="231"/>
    </row>
    <row r="312">
      <c r="C312" s="231"/>
    </row>
    <row r="313">
      <c r="C313" s="231"/>
    </row>
    <row r="314">
      <c r="C314" s="231"/>
    </row>
    <row r="315">
      <c r="C315" s="231"/>
    </row>
    <row r="316">
      <c r="C316" s="231"/>
    </row>
    <row r="317">
      <c r="C317" s="231"/>
    </row>
    <row r="318">
      <c r="C318" s="231"/>
    </row>
    <row r="319">
      <c r="C319" s="231"/>
    </row>
    <row r="320">
      <c r="C320" s="231"/>
    </row>
    <row r="321">
      <c r="C321" s="231"/>
    </row>
    <row r="322">
      <c r="C322" s="231"/>
    </row>
    <row r="323">
      <c r="C323" s="231"/>
    </row>
    <row r="324">
      <c r="C324" s="231"/>
    </row>
    <row r="325">
      <c r="C325" s="231"/>
    </row>
    <row r="326">
      <c r="C326" s="231"/>
    </row>
    <row r="327">
      <c r="C327" s="231"/>
    </row>
    <row r="328">
      <c r="C328" s="231"/>
    </row>
    <row r="329">
      <c r="C329" s="231"/>
    </row>
    <row r="330">
      <c r="C330" s="231"/>
    </row>
    <row r="331">
      <c r="C331" s="231"/>
    </row>
    <row r="332">
      <c r="C332" s="231"/>
    </row>
    <row r="333">
      <c r="C333" s="231"/>
    </row>
    <row r="334">
      <c r="C334" s="231"/>
    </row>
    <row r="335">
      <c r="C335" s="231"/>
    </row>
    <row r="336">
      <c r="C336" s="231"/>
    </row>
    <row r="337">
      <c r="C337" s="231"/>
    </row>
    <row r="338">
      <c r="C338" s="231"/>
    </row>
    <row r="339">
      <c r="C339" s="231"/>
    </row>
    <row r="340">
      <c r="C340" s="231"/>
    </row>
    <row r="341">
      <c r="C341" s="231"/>
    </row>
    <row r="342">
      <c r="C342" s="231"/>
    </row>
    <row r="343">
      <c r="C343" s="231"/>
    </row>
    <row r="344">
      <c r="C344" s="231"/>
    </row>
    <row r="345">
      <c r="C345" s="231"/>
    </row>
    <row r="346">
      <c r="C346" s="231"/>
    </row>
    <row r="347">
      <c r="C347" s="231"/>
    </row>
    <row r="348">
      <c r="C348" s="231"/>
    </row>
    <row r="349">
      <c r="C349" s="231"/>
    </row>
    <row r="350">
      <c r="C350" s="231"/>
    </row>
    <row r="351">
      <c r="C351" s="231"/>
    </row>
    <row r="352">
      <c r="C352" s="231"/>
    </row>
    <row r="353">
      <c r="C353" s="231"/>
    </row>
    <row r="354">
      <c r="C354" s="231"/>
    </row>
    <row r="355">
      <c r="C355" s="231"/>
    </row>
    <row r="356">
      <c r="C356" s="231"/>
    </row>
    <row r="357">
      <c r="C357" s="231"/>
    </row>
    <row r="358">
      <c r="C358" s="231"/>
    </row>
    <row r="359">
      <c r="C359" s="231"/>
    </row>
    <row r="360">
      <c r="C360" s="231"/>
    </row>
    <row r="361">
      <c r="C361" s="231"/>
    </row>
    <row r="362">
      <c r="C362" s="231"/>
    </row>
    <row r="363">
      <c r="C363" s="231"/>
    </row>
    <row r="364">
      <c r="C364" s="231"/>
    </row>
    <row r="365">
      <c r="C365" s="231"/>
    </row>
    <row r="366">
      <c r="C366" s="231"/>
    </row>
    <row r="367">
      <c r="C367" s="231"/>
    </row>
    <row r="368">
      <c r="C368" s="231"/>
    </row>
    <row r="369">
      <c r="C369" s="231"/>
    </row>
    <row r="370">
      <c r="C370" s="231"/>
    </row>
    <row r="371">
      <c r="C371" s="231"/>
    </row>
    <row r="372">
      <c r="C372" s="231"/>
    </row>
    <row r="373">
      <c r="C373" s="231"/>
    </row>
    <row r="374">
      <c r="C374" s="231"/>
    </row>
    <row r="375">
      <c r="C375" s="231"/>
    </row>
    <row r="376">
      <c r="C376" s="231"/>
    </row>
    <row r="377">
      <c r="C377" s="231"/>
    </row>
    <row r="378">
      <c r="C378" s="231"/>
    </row>
    <row r="379">
      <c r="C379" s="231"/>
    </row>
    <row r="380">
      <c r="C380" s="231"/>
    </row>
    <row r="381">
      <c r="C381" s="231"/>
    </row>
    <row r="382">
      <c r="C382" s="231"/>
    </row>
    <row r="383">
      <c r="C383" s="231"/>
    </row>
    <row r="384">
      <c r="C384" s="231"/>
    </row>
    <row r="385">
      <c r="C385" s="231"/>
    </row>
    <row r="386">
      <c r="C386" s="231"/>
    </row>
    <row r="387">
      <c r="C387" s="231"/>
    </row>
    <row r="388">
      <c r="C388" s="231"/>
    </row>
    <row r="389">
      <c r="C389" s="231"/>
    </row>
    <row r="390">
      <c r="C390" s="231"/>
    </row>
    <row r="391">
      <c r="C391" s="231"/>
    </row>
    <row r="392">
      <c r="C392" s="231"/>
    </row>
    <row r="393">
      <c r="C393" s="231"/>
    </row>
    <row r="394">
      <c r="C394" s="231"/>
    </row>
    <row r="395">
      <c r="C395" s="231"/>
    </row>
    <row r="396">
      <c r="C396" s="231"/>
    </row>
    <row r="397">
      <c r="C397" s="231"/>
    </row>
    <row r="398">
      <c r="C398" s="231"/>
    </row>
    <row r="399">
      <c r="C399" s="231"/>
    </row>
    <row r="400">
      <c r="C400" s="231"/>
    </row>
    <row r="401">
      <c r="C401" s="231"/>
    </row>
    <row r="402">
      <c r="C402" s="231"/>
    </row>
    <row r="403">
      <c r="C403" s="231"/>
    </row>
    <row r="404">
      <c r="C404" s="231"/>
    </row>
    <row r="405">
      <c r="C405" s="231"/>
    </row>
    <row r="406">
      <c r="C406" s="231"/>
    </row>
    <row r="407">
      <c r="C407" s="231"/>
    </row>
    <row r="408">
      <c r="C408" s="231"/>
    </row>
    <row r="409">
      <c r="C409" s="231"/>
    </row>
    <row r="410">
      <c r="C410" s="231"/>
    </row>
    <row r="411">
      <c r="C411" s="231"/>
    </row>
    <row r="412">
      <c r="C412" s="231"/>
    </row>
    <row r="413">
      <c r="C413" s="231"/>
    </row>
    <row r="414">
      <c r="C414" s="231"/>
    </row>
    <row r="415">
      <c r="C415" s="231"/>
    </row>
    <row r="416">
      <c r="C416" s="231"/>
    </row>
    <row r="417">
      <c r="C417" s="231"/>
    </row>
    <row r="418">
      <c r="C418" s="231"/>
    </row>
    <row r="419">
      <c r="C419" s="231"/>
    </row>
    <row r="420">
      <c r="C420" s="231"/>
    </row>
    <row r="421">
      <c r="C421" s="231"/>
    </row>
    <row r="422">
      <c r="C422" s="231"/>
    </row>
    <row r="423">
      <c r="C423" s="231"/>
    </row>
    <row r="424">
      <c r="C424" s="231"/>
    </row>
    <row r="425">
      <c r="C425" s="231"/>
    </row>
    <row r="426">
      <c r="C426" s="231"/>
    </row>
    <row r="427">
      <c r="C427" s="231"/>
    </row>
    <row r="428">
      <c r="C428" s="231"/>
    </row>
    <row r="429">
      <c r="C429" s="231"/>
    </row>
    <row r="430">
      <c r="C430" s="231"/>
    </row>
    <row r="431">
      <c r="C431" s="231"/>
    </row>
    <row r="432">
      <c r="C432" s="231"/>
    </row>
    <row r="433">
      <c r="C433" s="231"/>
    </row>
    <row r="434">
      <c r="C434" s="231"/>
    </row>
    <row r="435">
      <c r="C435" s="231"/>
    </row>
    <row r="436">
      <c r="C436" s="231"/>
    </row>
    <row r="437">
      <c r="C437" s="231"/>
    </row>
    <row r="438">
      <c r="C438" s="231"/>
    </row>
    <row r="439">
      <c r="C439" s="231"/>
    </row>
    <row r="440">
      <c r="C440" s="231"/>
    </row>
    <row r="441">
      <c r="C441" s="231"/>
    </row>
    <row r="442">
      <c r="C442" s="231"/>
    </row>
    <row r="443">
      <c r="C443" s="231"/>
    </row>
    <row r="444">
      <c r="C444" s="231"/>
    </row>
    <row r="445">
      <c r="C445" s="231"/>
    </row>
    <row r="446">
      <c r="C446" s="231"/>
    </row>
    <row r="447">
      <c r="C447" s="231"/>
    </row>
    <row r="448">
      <c r="C448" s="231"/>
    </row>
    <row r="449">
      <c r="C449" s="231"/>
    </row>
    <row r="450">
      <c r="C450" s="231"/>
    </row>
    <row r="451">
      <c r="C451" s="231"/>
    </row>
    <row r="452">
      <c r="C452" s="231"/>
    </row>
    <row r="453">
      <c r="C453" s="231"/>
    </row>
    <row r="454">
      <c r="C454" s="231"/>
    </row>
    <row r="455">
      <c r="C455" s="231"/>
    </row>
    <row r="456">
      <c r="C456" s="231"/>
    </row>
    <row r="457">
      <c r="C457" s="231"/>
    </row>
    <row r="458">
      <c r="C458" s="231"/>
    </row>
    <row r="459">
      <c r="C459" s="231"/>
    </row>
    <row r="460">
      <c r="C460" s="231"/>
    </row>
    <row r="461">
      <c r="C461" s="231"/>
    </row>
    <row r="462">
      <c r="C462" s="231"/>
    </row>
    <row r="463">
      <c r="C463" s="231"/>
    </row>
    <row r="464">
      <c r="C464" s="231"/>
    </row>
    <row r="465">
      <c r="C465" s="231"/>
    </row>
    <row r="466">
      <c r="C466" s="231"/>
    </row>
    <row r="467">
      <c r="C467" s="231"/>
    </row>
    <row r="468">
      <c r="C468" s="231"/>
    </row>
    <row r="469">
      <c r="C469" s="231"/>
    </row>
    <row r="470">
      <c r="C470" s="231"/>
    </row>
    <row r="471">
      <c r="C471" s="231"/>
    </row>
    <row r="472">
      <c r="C472" s="231"/>
    </row>
    <row r="473">
      <c r="C473" s="231"/>
    </row>
    <row r="474">
      <c r="C474" s="231"/>
    </row>
    <row r="475">
      <c r="C475" s="231"/>
    </row>
    <row r="476">
      <c r="C476" s="231"/>
    </row>
    <row r="477">
      <c r="C477" s="231"/>
    </row>
    <row r="478">
      <c r="C478" s="231"/>
    </row>
    <row r="479">
      <c r="C479" s="231"/>
    </row>
    <row r="480">
      <c r="C480" s="231"/>
    </row>
    <row r="481">
      <c r="C481" s="231"/>
    </row>
    <row r="482">
      <c r="C482" s="231"/>
    </row>
    <row r="483">
      <c r="C483" s="231"/>
    </row>
    <row r="484">
      <c r="C484" s="231"/>
    </row>
    <row r="485">
      <c r="C485" s="231"/>
    </row>
    <row r="486">
      <c r="C486" s="231"/>
    </row>
    <row r="487">
      <c r="C487" s="231"/>
    </row>
    <row r="488">
      <c r="C488" s="231"/>
    </row>
    <row r="489">
      <c r="C489" s="231"/>
    </row>
    <row r="490">
      <c r="C490" s="231"/>
    </row>
    <row r="491">
      <c r="C491" s="231"/>
    </row>
    <row r="492">
      <c r="C492" s="231"/>
    </row>
    <row r="493">
      <c r="C493" s="231"/>
    </row>
    <row r="494">
      <c r="C494" s="231"/>
    </row>
    <row r="495">
      <c r="C495" s="231"/>
    </row>
    <row r="496">
      <c r="C496" s="231"/>
    </row>
    <row r="497">
      <c r="C497" s="231"/>
    </row>
    <row r="498">
      <c r="C498" s="231"/>
    </row>
    <row r="499">
      <c r="C499" s="231"/>
    </row>
    <row r="500">
      <c r="C500" s="231"/>
    </row>
    <row r="501">
      <c r="C501" s="231"/>
    </row>
    <row r="502">
      <c r="C502" s="231"/>
    </row>
    <row r="503">
      <c r="C503" s="231"/>
    </row>
    <row r="504">
      <c r="C504" s="231"/>
    </row>
    <row r="505">
      <c r="C505" s="231"/>
    </row>
    <row r="506">
      <c r="C506" s="231"/>
    </row>
    <row r="507">
      <c r="C507" s="231"/>
    </row>
    <row r="508">
      <c r="C508" s="231"/>
    </row>
    <row r="509">
      <c r="C509" s="231"/>
    </row>
    <row r="510">
      <c r="C510" s="231"/>
    </row>
    <row r="511">
      <c r="C511" s="231"/>
    </row>
    <row r="512">
      <c r="C512" s="231"/>
    </row>
    <row r="513">
      <c r="C513" s="231"/>
    </row>
    <row r="514">
      <c r="C514" s="231"/>
    </row>
    <row r="515">
      <c r="C515" s="231"/>
    </row>
    <row r="516">
      <c r="C516" s="231"/>
    </row>
    <row r="517">
      <c r="C517" s="231"/>
    </row>
    <row r="518">
      <c r="C518" s="231"/>
    </row>
    <row r="519">
      <c r="C519" s="231"/>
    </row>
    <row r="520">
      <c r="C520" s="231"/>
    </row>
    <row r="521">
      <c r="C521" s="231"/>
    </row>
    <row r="522">
      <c r="C522" s="231"/>
    </row>
    <row r="523">
      <c r="C523" s="231"/>
    </row>
    <row r="524">
      <c r="C524" s="231"/>
    </row>
    <row r="525">
      <c r="C525" s="231"/>
    </row>
    <row r="526">
      <c r="C526" s="231"/>
    </row>
    <row r="527">
      <c r="C527" s="231"/>
    </row>
    <row r="528">
      <c r="C528" s="231"/>
    </row>
    <row r="529">
      <c r="C529" s="231"/>
    </row>
    <row r="530">
      <c r="C530" s="231"/>
    </row>
    <row r="531">
      <c r="C531" s="231"/>
    </row>
    <row r="532">
      <c r="C532" s="231"/>
    </row>
    <row r="533">
      <c r="C533" s="231"/>
    </row>
    <row r="534">
      <c r="C534" s="231"/>
    </row>
    <row r="535">
      <c r="C535" s="231"/>
    </row>
    <row r="536">
      <c r="C536" s="231"/>
    </row>
    <row r="537">
      <c r="C537" s="231"/>
    </row>
    <row r="538">
      <c r="C538" s="231"/>
    </row>
    <row r="539">
      <c r="C539" s="231"/>
    </row>
    <row r="540">
      <c r="C540" s="231"/>
    </row>
    <row r="541">
      <c r="C541" s="231"/>
    </row>
    <row r="542">
      <c r="C542" s="231"/>
    </row>
    <row r="543">
      <c r="C543" s="231"/>
    </row>
    <row r="544">
      <c r="C544" s="231"/>
    </row>
    <row r="545">
      <c r="C545" s="231"/>
    </row>
    <row r="546">
      <c r="C546" s="231"/>
    </row>
    <row r="547">
      <c r="C547" s="231"/>
    </row>
    <row r="548">
      <c r="C548" s="231"/>
    </row>
    <row r="549">
      <c r="C549" s="231"/>
    </row>
    <row r="550">
      <c r="C550" s="231"/>
    </row>
    <row r="551">
      <c r="C551" s="231"/>
    </row>
    <row r="552">
      <c r="C552" s="231"/>
    </row>
    <row r="553">
      <c r="C553" s="231"/>
    </row>
    <row r="554">
      <c r="C554" s="231"/>
    </row>
    <row r="555">
      <c r="C555" s="231"/>
    </row>
    <row r="556">
      <c r="C556" s="231"/>
    </row>
    <row r="557">
      <c r="C557" s="231"/>
    </row>
    <row r="558">
      <c r="C558" s="231"/>
    </row>
    <row r="559">
      <c r="C559" s="231"/>
    </row>
    <row r="560">
      <c r="C560" s="231"/>
    </row>
    <row r="561">
      <c r="C561" s="231"/>
    </row>
    <row r="562">
      <c r="C562" s="231"/>
    </row>
    <row r="563">
      <c r="C563" s="231"/>
    </row>
    <row r="564">
      <c r="C564" s="231"/>
    </row>
    <row r="565">
      <c r="C565" s="231"/>
    </row>
    <row r="566">
      <c r="C566" s="231"/>
    </row>
    <row r="567">
      <c r="C567" s="231"/>
    </row>
    <row r="568">
      <c r="C568" s="231"/>
    </row>
    <row r="569">
      <c r="C569" s="231"/>
    </row>
    <row r="570">
      <c r="C570" s="231"/>
    </row>
    <row r="571">
      <c r="C571" s="231"/>
    </row>
    <row r="572">
      <c r="C572" s="231"/>
    </row>
    <row r="573">
      <c r="C573" s="231"/>
    </row>
    <row r="574">
      <c r="C574" s="231"/>
    </row>
    <row r="575">
      <c r="C575" s="231"/>
    </row>
    <row r="576">
      <c r="C576" s="231"/>
    </row>
    <row r="577">
      <c r="C577" s="231"/>
    </row>
    <row r="578">
      <c r="C578" s="231"/>
    </row>
    <row r="579">
      <c r="C579" s="231"/>
    </row>
    <row r="580">
      <c r="C580" s="231"/>
    </row>
    <row r="581">
      <c r="C581" s="231"/>
    </row>
    <row r="582">
      <c r="C582" s="231"/>
    </row>
    <row r="583">
      <c r="C583" s="231"/>
    </row>
    <row r="584">
      <c r="C584" s="231"/>
    </row>
    <row r="585">
      <c r="C585" s="231"/>
    </row>
    <row r="586">
      <c r="C586" s="231"/>
    </row>
    <row r="587">
      <c r="C587" s="231"/>
    </row>
    <row r="588">
      <c r="C588" s="231"/>
    </row>
    <row r="589">
      <c r="C589" s="231"/>
    </row>
    <row r="590">
      <c r="C590" s="231"/>
    </row>
    <row r="591">
      <c r="C591" s="231"/>
    </row>
    <row r="592">
      <c r="C592" s="231"/>
    </row>
    <row r="593">
      <c r="C593" s="231"/>
    </row>
    <row r="594">
      <c r="C594" s="231"/>
    </row>
    <row r="595">
      <c r="C595" s="231"/>
    </row>
    <row r="596">
      <c r="C596" s="231"/>
    </row>
    <row r="597">
      <c r="C597" s="231"/>
    </row>
    <row r="598">
      <c r="C598" s="231"/>
    </row>
    <row r="599">
      <c r="C599" s="231"/>
    </row>
    <row r="600">
      <c r="C600" s="231"/>
    </row>
    <row r="601">
      <c r="C601" s="231"/>
    </row>
    <row r="602">
      <c r="C602" s="231"/>
    </row>
    <row r="603">
      <c r="C603" s="231"/>
    </row>
    <row r="604">
      <c r="C604" s="231"/>
    </row>
    <row r="605">
      <c r="C605" s="231"/>
    </row>
    <row r="606">
      <c r="C606" s="231"/>
    </row>
    <row r="607">
      <c r="C607" s="231"/>
    </row>
    <row r="608">
      <c r="C608" s="231"/>
    </row>
    <row r="609">
      <c r="C609" s="231"/>
    </row>
    <row r="610">
      <c r="C610" s="231"/>
    </row>
    <row r="611">
      <c r="C611" s="231"/>
    </row>
    <row r="612">
      <c r="C612" s="231"/>
    </row>
    <row r="613">
      <c r="C613" s="231"/>
    </row>
    <row r="614">
      <c r="C614" s="231"/>
    </row>
    <row r="615">
      <c r="C615" s="231"/>
    </row>
    <row r="616">
      <c r="C616" s="231"/>
    </row>
    <row r="617">
      <c r="C617" s="231"/>
    </row>
    <row r="618">
      <c r="C618" s="231"/>
    </row>
    <row r="619">
      <c r="C619" s="231"/>
    </row>
    <row r="620">
      <c r="C620" s="231"/>
    </row>
    <row r="621">
      <c r="C621" s="231"/>
    </row>
    <row r="622">
      <c r="C622" s="231"/>
    </row>
    <row r="623">
      <c r="C623" s="231"/>
    </row>
    <row r="624">
      <c r="C624" s="231"/>
    </row>
    <row r="625">
      <c r="C625" s="231"/>
    </row>
    <row r="626">
      <c r="C626" s="231"/>
    </row>
    <row r="627">
      <c r="C627" s="231"/>
    </row>
    <row r="628">
      <c r="C628" s="231"/>
    </row>
    <row r="629">
      <c r="C629" s="231"/>
    </row>
    <row r="630">
      <c r="C630" s="231"/>
    </row>
    <row r="631">
      <c r="C631" s="231"/>
    </row>
    <row r="632">
      <c r="C632" s="231"/>
    </row>
    <row r="633">
      <c r="C633" s="231"/>
    </row>
    <row r="634">
      <c r="C634" s="231"/>
    </row>
    <row r="635">
      <c r="C635" s="231"/>
    </row>
    <row r="636">
      <c r="C636" s="231"/>
    </row>
    <row r="637">
      <c r="C637" s="231"/>
    </row>
    <row r="638">
      <c r="C638" s="231"/>
    </row>
    <row r="639">
      <c r="C639" s="231"/>
    </row>
    <row r="640">
      <c r="C640" s="231"/>
    </row>
    <row r="641">
      <c r="C641" s="231"/>
    </row>
    <row r="642">
      <c r="C642" s="231"/>
    </row>
    <row r="643">
      <c r="C643" s="231"/>
    </row>
    <row r="644">
      <c r="C644" s="231"/>
    </row>
    <row r="645">
      <c r="C645" s="231"/>
    </row>
    <row r="646">
      <c r="C646" s="231"/>
    </row>
    <row r="647">
      <c r="C647" s="231"/>
    </row>
    <row r="648">
      <c r="C648" s="231"/>
    </row>
    <row r="649">
      <c r="C649" s="231"/>
    </row>
    <row r="650">
      <c r="C650" s="231"/>
    </row>
    <row r="651">
      <c r="C651" s="231"/>
    </row>
    <row r="652">
      <c r="C652" s="231"/>
    </row>
    <row r="653">
      <c r="C653" s="231"/>
    </row>
    <row r="654">
      <c r="C654" s="231"/>
    </row>
    <row r="655">
      <c r="C655" s="231"/>
    </row>
    <row r="656">
      <c r="C656" s="231"/>
    </row>
    <row r="657">
      <c r="C657" s="231"/>
    </row>
    <row r="658">
      <c r="C658" s="231"/>
    </row>
    <row r="659">
      <c r="C659" s="231"/>
    </row>
    <row r="660">
      <c r="C660" s="231"/>
    </row>
    <row r="661">
      <c r="C661" s="231"/>
    </row>
    <row r="662">
      <c r="C662" s="231"/>
    </row>
    <row r="663">
      <c r="C663" s="231"/>
    </row>
    <row r="664">
      <c r="C664" s="231"/>
    </row>
    <row r="665">
      <c r="C665" s="231"/>
    </row>
    <row r="666">
      <c r="C666" s="231"/>
    </row>
    <row r="667">
      <c r="C667" s="231"/>
    </row>
    <row r="668">
      <c r="C668" s="231"/>
    </row>
    <row r="669">
      <c r="C669" s="231"/>
    </row>
    <row r="670">
      <c r="C670" s="231"/>
    </row>
    <row r="671">
      <c r="C671" s="231"/>
    </row>
    <row r="672">
      <c r="C672" s="231"/>
    </row>
    <row r="673">
      <c r="C673" s="231"/>
    </row>
    <row r="674">
      <c r="C674" s="231"/>
    </row>
    <row r="675">
      <c r="C675" s="231"/>
    </row>
    <row r="676">
      <c r="C676" s="231"/>
    </row>
    <row r="677">
      <c r="C677" s="231"/>
    </row>
    <row r="678">
      <c r="C678" s="231"/>
    </row>
    <row r="679">
      <c r="C679" s="231"/>
    </row>
    <row r="680">
      <c r="C680" s="231"/>
    </row>
    <row r="681">
      <c r="C681" s="231"/>
    </row>
    <row r="682">
      <c r="C682" s="231"/>
    </row>
    <row r="683">
      <c r="C683" s="231"/>
    </row>
    <row r="684">
      <c r="C684" s="231"/>
    </row>
    <row r="685">
      <c r="C685" s="231"/>
    </row>
    <row r="686">
      <c r="C686" s="231"/>
    </row>
    <row r="687">
      <c r="C687" s="231"/>
    </row>
    <row r="688">
      <c r="C688" s="231"/>
    </row>
    <row r="689">
      <c r="C689" s="231"/>
    </row>
    <row r="690">
      <c r="C690" s="231"/>
    </row>
    <row r="691">
      <c r="C691" s="231"/>
    </row>
    <row r="692">
      <c r="C692" s="231"/>
    </row>
    <row r="693">
      <c r="C693" s="231"/>
    </row>
    <row r="694">
      <c r="C694" s="231"/>
    </row>
    <row r="695">
      <c r="C695" s="231"/>
    </row>
    <row r="696">
      <c r="C696" s="231"/>
    </row>
    <row r="697">
      <c r="C697" s="231"/>
    </row>
    <row r="698">
      <c r="C698" s="231"/>
    </row>
    <row r="699">
      <c r="C699" s="231"/>
    </row>
    <row r="700">
      <c r="C700" s="231"/>
    </row>
    <row r="701">
      <c r="C701" s="231"/>
    </row>
    <row r="702">
      <c r="C702" s="231"/>
    </row>
    <row r="703">
      <c r="C703" s="231"/>
    </row>
    <row r="704">
      <c r="C704" s="231"/>
    </row>
    <row r="705">
      <c r="C705" s="231"/>
    </row>
    <row r="706">
      <c r="C706" s="231"/>
    </row>
    <row r="707">
      <c r="C707" s="231"/>
    </row>
    <row r="708">
      <c r="C708" s="231"/>
    </row>
    <row r="709">
      <c r="C709" s="231"/>
    </row>
    <row r="710">
      <c r="C710" s="231"/>
    </row>
    <row r="711">
      <c r="C711" s="231"/>
    </row>
    <row r="712">
      <c r="C712" s="231"/>
    </row>
    <row r="713">
      <c r="C713" s="231"/>
    </row>
    <row r="714">
      <c r="C714" s="231"/>
    </row>
    <row r="715">
      <c r="C715" s="231"/>
    </row>
    <row r="716">
      <c r="C716" s="231"/>
    </row>
    <row r="717">
      <c r="C717" s="231"/>
    </row>
    <row r="718">
      <c r="C718" s="231"/>
    </row>
    <row r="719">
      <c r="C719" s="231"/>
    </row>
    <row r="720">
      <c r="C720" s="231"/>
    </row>
    <row r="721">
      <c r="C721" s="231"/>
    </row>
    <row r="722">
      <c r="C722" s="231"/>
    </row>
    <row r="723">
      <c r="C723" s="231"/>
    </row>
    <row r="724">
      <c r="C724" s="231"/>
    </row>
    <row r="725">
      <c r="C725" s="231"/>
    </row>
    <row r="726">
      <c r="C726" s="231"/>
    </row>
    <row r="727">
      <c r="C727" s="231"/>
    </row>
    <row r="728">
      <c r="C728" s="231"/>
    </row>
    <row r="729">
      <c r="C729" s="231"/>
    </row>
    <row r="730">
      <c r="C730" s="231"/>
    </row>
    <row r="731">
      <c r="C731" s="231"/>
    </row>
    <row r="732">
      <c r="C732" s="231"/>
    </row>
    <row r="733">
      <c r="C733" s="231"/>
    </row>
    <row r="734">
      <c r="C734" s="231"/>
    </row>
    <row r="735">
      <c r="C735" s="231"/>
    </row>
    <row r="736">
      <c r="C736" s="231"/>
    </row>
    <row r="737">
      <c r="C737" s="231"/>
    </row>
    <row r="738">
      <c r="C738" s="231"/>
    </row>
    <row r="739">
      <c r="C739" s="231"/>
    </row>
    <row r="740">
      <c r="C740" s="231"/>
    </row>
    <row r="741">
      <c r="C741" s="231"/>
    </row>
    <row r="742">
      <c r="C742" s="231"/>
    </row>
    <row r="743">
      <c r="C743" s="231"/>
    </row>
    <row r="744">
      <c r="C744" s="231"/>
    </row>
    <row r="745">
      <c r="C745" s="231"/>
    </row>
    <row r="746">
      <c r="C746" s="231"/>
    </row>
    <row r="747">
      <c r="C747" s="231"/>
    </row>
    <row r="748">
      <c r="C748" s="231"/>
    </row>
    <row r="749">
      <c r="C749" s="231"/>
    </row>
    <row r="750">
      <c r="C750" s="231"/>
    </row>
    <row r="751">
      <c r="C751" s="231"/>
    </row>
    <row r="752">
      <c r="C752" s="231"/>
    </row>
    <row r="753">
      <c r="C753" s="231"/>
    </row>
    <row r="754">
      <c r="C754" s="231"/>
    </row>
    <row r="755">
      <c r="C755" s="231"/>
    </row>
    <row r="756">
      <c r="C756" s="231"/>
    </row>
    <row r="757">
      <c r="C757" s="231"/>
    </row>
    <row r="758">
      <c r="C758" s="231"/>
    </row>
    <row r="759">
      <c r="C759" s="231"/>
    </row>
    <row r="760">
      <c r="C760" s="231"/>
    </row>
    <row r="761">
      <c r="C761" s="231"/>
    </row>
    <row r="762">
      <c r="C762" s="231"/>
    </row>
    <row r="763">
      <c r="C763" s="231"/>
    </row>
    <row r="764">
      <c r="C764" s="231"/>
    </row>
    <row r="765">
      <c r="C765" s="231"/>
    </row>
    <row r="766">
      <c r="C766" s="231"/>
    </row>
    <row r="767">
      <c r="C767" s="231"/>
    </row>
    <row r="768">
      <c r="C768" s="231"/>
    </row>
    <row r="769">
      <c r="C769" s="231"/>
    </row>
    <row r="770">
      <c r="C770" s="231"/>
    </row>
    <row r="771">
      <c r="C771" s="231"/>
    </row>
    <row r="772">
      <c r="C772" s="231"/>
    </row>
    <row r="773">
      <c r="C773" s="231"/>
    </row>
    <row r="774">
      <c r="C774" s="231"/>
    </row>
    <row r="775">
      <c r="C775" s="231"/>
    </row>
    <row r="776">
      <c r="C776" s="231"/>
    </row>
    <row r="777">
      <c r="C777" s="231"/>
    </row>
    <row r="778">
      <c r="C778" s="231"/>
    </row>
    <row r="779">
      <c r="C779" s="231"/>
    </row>
    <row r="780">
      <c r="C780" s="231"/>
    </row>
    <row r="781">
      <c r="C781" s="231"/>
    </row>
    <row r="782">
      <c r="C782" s="231"/>
    </row>
    <row r="783">
      <c r="C783" s="231"/>
    </row>
    <row r="784">
      <c r="C784" s="231"/>
    </row>
    <row r="785">
      <c r="C785" s="231"/>
    </row>
    <row r="786">
      <c r="C786" s="231"/>
    </row>
    <row r="787">
      <c r="C787" s="231"/>
    </row>
    <row r="788">
      <c r="C788" s="231"/>
    </row>
    <row r="789">
      <c r="C789" s="231"/>
    </row>
    <row r="790">
      <c r="C790" s="231"/>
    </row>
    <row r="791">
      <c r="C791" s="231"/>
    </row>
    <row r="792">
      <c r="C792" s="231"/>
    </row>
    <row r="793">
      <c r="C793" s="231"/>
    </row>
    <row r="794">
      <c r="C794" s="231"/>
    </row>
    <row r="795">
      <c r="C795" s="231"/>
    </row>
    <row r="796">
      <c r="C796" s="231"/>
    </row>
    <row r="797">
      <c r="C797" s="231"/>
    </row>
    <row r="798">
      <c r="C798" s="231"/>
    </row>
    <row r="799">
      <c r="C799" s="231"/>
    </row>
    <row r="800">
      <c r="C800" s="231"/>
    </row>
    <row r="801">
      <c r="C801" s="231"/>
    </row>
    <row r="802">
      <c r="C802" s="231"/>
    </row>
    <row r="803">
      <c r="C803" s="231"/>
    </row>
    <row r="804">
      <c r="C804" s="231"/>
    </row>
    <row r="805">
      <c r="C805" s="231"/>
    </row>
    <row r="806">
      <c r="C806" s="231"/>
    </row>
    <row r="807">
      <c r="C807" s="231"/>
    </row>
    <row r="808">
      <c r="C808" s="231"/>
    </row>
    <row r="809">
      <c r="C809" s="231"/>
    </row>
    <row r="810">
      <c r="C810" s="231"/>
    </row>
    <row r="811">
      <c r="C811" s="231"/>
    </row>
    <row r="812">
      <c r="C812" s="231"/>
    </row>
    <row r="813">
      <c r="C813" s="231"/>
    </row>
    <row r="814">
      <c r="C814" s="231"/>
    </row>
    <row r="815">
      <c r="C815" s="231"/>
    </row>
    <row r="816">
      <c r="C816" s="231"/>
    </row>
    <row r="817">
      <c r="C817" s="231"/>
    </row>
    <row r="818">
      <c r="C818" s="231"/>
    </row>
    <row r="819">
      <c r="C819" s="231"/>
    </row>
    <row r="820">
      <c r="C820" s="231"/>
    </row>
    <row r="821">
      <c r="C821" s="231"/>
    </row>
    <row r="822">
      <c r="C822" s="231"/>
    </row>
    <row r="823">
      <c r="C823" s="231"/>
    </row>
    <row r="824">
      <c r="C824" s="231"/>
    </row>
    <row r="825">
      <c r="C825" s="231"/>
    </row>
    <row r="826">
      <c r="C826" s="231"/>
    </row>
    <row r="827">
      <c r="C827" s="231"/>
    </row>
    <row r="828">
      <c r="C828" s="231"/>
    </row>
    <row r="829">
      <c r="C829" s="231"/>
    </row>
    <row r="830">
      <c r="C830" s="231"/>
    </row>
    <row r="831">
      <c r="C831" s="231"/>
    </row>
    <row r="832">
      <c r="C832" s="231"/>
    </row>
    <row r="833">
      <c r="C833" s="231"/>
    </row>
    <row r="834">
      <c r="C834" s="231"/>
    </row>
    <row r="835">
      <c r="C835" s="231"/>
    </row>
    <row r="836">
      <c r="C836" s="231"/>
    </row>
    <row r="837">
      <c r="C837" s="231"/>
    </row>
    <row r="838">
      <c r="C838" s="231"/>
    </row>
    <row r="839">
      <c r="C839" s="231"/>
    </row>
    <row r="840">
      <c r="C840" s="231"/>
    </row>
    <row r="841">
      <c r="C841" s="231"/>
    </row>
    <row r="842">
      <c r="C842" s="231"/>
    </row>
    <row r="843">
      <c r="C843" s="231"/>
    </row>
    <row r="844">
      <c r="C844" s="231"/>
    </row>
    <row r="845">
      <c r="C845" s="231"/>
    </row>
    <row r="846">
      <c r="C846" s="231"/>
    </row>
    <row r="847">
      <c r="C847" s="231"/>
    </row>
    <row r="848">
      <c r="C848" s="231"/>
    </row>
    <row r="849">
      <c r="C849" s="231"/>
    </row>
    <row r="850">
      <c r="C850" s="231"/>
    </row>
    <row r="851">
      <c r="C851" s="231"/>
    </row>
    <row r="852">
      <c r="C852" s="231"/>
    </row>
    <row r="853">
      <c r="C853" s="231"/>
    </row>
    <row r="854">
      <c r="C854" s="231"/>
    </row>
    <row r="855">
      <c r="C855" s="231"/>
    </row>
    <row r="856">
      <c r="C856" s="231"/>
    </row>
    <row r="857">
      <c r="C857" s="231"/>
    </row>
    <row r="858">
      <c r="C858" s="231"/>
    </row>
    <row r="859">
      <c r="C859" s="231"/>
    </row>
    <row r="860">
      <c r="C860" s="231"/>
    </row>
    <row r="861">
      <c r="C861" s="231"/>
    </row>
    <row r="862">
      <c r="C862" s="231"/>
    </row>
    <row r="863">
      <c r="C863" s="231"/>
    </row>
    <row r="864">
      <c r="C864" s="231"/>
    </row>
    <row r="865">
      <c r="C865" s="231"/>
    </row>
    <row r="866">
      <c r="C866" s="231"/>
    </row>
    <row r="867">
      <c r="C867" s="231"/>
    </row>
    <row r="868">
      <c r="C868" s="231"/>
    </row>
    <row r="869">
      <c r="C869" s="231"/>
    </row>
    <row r="870">
      <c r="C870" s="231"/>
    </row>
    <row r="871">
      <c r="C871" s="231"/>
    </row>
    <row r="872">
      <c r="C872" s="231"/>
    </row>
    <row r="873">
      <c r="C873" s="231"/>
    </row>
    <row r="874">
      <c r="C874" s="231"/>
    </row>
    <row r="875">
      <c r="C875" s="231"/>
    </row>
    <row r="876">
      <c r="C876" s="231"/>
    </row>
    <row r="877">
      <c r="C877" s="231"/>
    </row>
    <row r="878">
      <c r="C878" s="231"/>
    </row>
    <row r="879">
      <c r="C879" s="231"/>
    </row>
    <row r="880">
      <c r="C880" s="231"/>
    </row>
    <row r="881">
      <c r="C881" s="231"/>
    </row>
    <row r="882">
      <c r="C882" s="231"/>
    </row>
    <row r="883">
      <c r="C883" s="231"/>
    </row>
    <row r="884">
      <c r="C884" s="231"/>
    </row>
    <row r="885">
      <c r="C885" s="231"/>
    </row>
    <row r="886">
      <c r="C886" s="231"/>
    </row>
    <row r="887">
      <c r="C887" s="231"/>
    </row>
    <row r="888">
      <c r="C888" s="231"/>
    </row>
    <row r="889">
      <c r="C889" s="231"/>
    </row>
    <row r="890">
      <c r="C890" s="231"/>
    </row>
    <row r="891">
      <c r="C891" s="231"/>
    </row>
    <row r="892">
      <c r="C892" s="231"/>
    </row>
    <row r="893">
      <c r="C893" s="231"/>
    </row>
    <row r="894">
      <c r="C894" s="231"/>
    </row>
    <row r="895">
      <c r="C895" s="231"/>
    </row>
    <row r="896">
      <c r="C896" s="231"/>
    </row>
    <row r="897">
      <c r="C897" s="231"/>
    </row>
    <row r="898">
      <c r="C898" s="231"/>
    </row>
    <row r="899">
      <c r="C899" s="231"/>
    </row>
    <row r="900">
      <c r="C900" s="231"/>
    </row>
    <row r="901">
      <c r="C901" s="231"/>
    </row>
    <row r="902">
      <c r="C902" s="231"/>
    </row>
    <row r="903">
      <c r="C903" s="231"/>
    </row>
    <row r="904">
      <c r="C904" s="231"/>
    </row>
    <row r="905">
      <c r="C905" s="231"/>
    </row>
    <row r="906">
      <c r="C906" s="231"/>
    </row>
    <row r="907">
      <c r="C907" s="231"/>
    </row>
    <row r="908">
      <c r="C908" s="231"/>
    </row>
    <row r="909">
      <c r="C909" s="231"/>
    </row>
    <row r="910">
      <c r="C910" s="231"/>
    </row>
    <row r="911">
      <c r="C911" s="231"/>
    </row>
    <row r="912">
      <c r="C912" s="231"/>
    </row>
    <row r="913">
      <c r="C913" s="231"/>
    </row>
    <row r="914">
      <c r="C914" s="231"/>
    </row>
    <row r="915">
      <c r="C915" s="231"/>
    </row>
    <row r="916">
      <c r="C916" s="231"/>
    </row>
    <row r="917">
      <c r="C917" s="231"/>
    </row>
    <row r="918">
      <c r="C918" s="231"/>
    </row>
    <row r="919">
      <c r="C919" s="231"/>
    </row>
    <row r="920">
      <c r="C920" s="231"/>
    </row>
    <row r="921">
      <c r="C921" s="231"/>
    </row>
    <row r="922">
      <c r="C922" s="231"/>
    </row>
    <row r="923">
      <c r="C923" s="231"/>
    </row>
    <row r="924">
      <c r="C924" s="231"/>
    </row>
    <row r="925">
      <c r="C925" s="231"/>
    </row>
    <row r="926">
      <c r="C926" s="231"/>
    </row>
    <row r="927">
      <c r="C927" s="231"/>
    </row>
    <row r="928">
      <c r="C928" s="231"/>
    </row>
    <row r="929">
      <c r="C929" s="231"/>
    </row>
    <row r="930">
      <c r="C930" s="231"/>
    </row>
    <row r="931">
      <c r="C931" s="231"/>
    </row>
    <row r="932">
      <c r="C932" s="231"/>
    </row>
    <row r="933">
      <c r="C933" s="231"/>
    </row>
    <row r="934">
      <c r="C934" s="231"/>
    </row>
    <row r="935">
      <c r="C935" s="231"/>
    </row>
    <row r="936">
      <c r="C936" s="231"/>
    </row>
    <row r="937">
      <c r="C937" s="231"/>
    </row>
    <row r="938">
      <c r="C938" s="231"/>
    </row>
    <row r="939">
      <c r="C939" s="231"/>
    </row>
    <row r="940">
      <c r="C940" s="231"/>
    </row>
    <row r="941">
      <c r="C941" s="231"/>
    </row>
    <row r="942">
      <c r="C942" s="231"/>
    </row>
    <row r="943">
      <c r="C943" s="231"/>
    </row>
    <row r="944">
      <c r="C944" s="231"/>
    </row>
    <row r="945">
      <c r="C945" s="231"/>
    </row>
    <row r="946">
      <c r="C946" s="231"/>
    </row>
    <row r="947">
      <c r="C947" s="231"/>
    </row>
    <row r="948">
      <c r="C948" s="231"/>
    </row>
    <row r="949">
      <c r="C949" s="231"/>
    </row>
    <row r="950">
      <c r="C950" s="231"/>
    </row>
    <row r="951">
      <c r="C951" s="231"/>
    </row>
    <row r="952">
      <c r="C952" s="231"/>
    </row>
    <row r="953">
      <c r="C953" s="231"/>
    </row>
    <row r="954">
      <c r="C954" s="231"/>
    </row>
    <row r="955">
      <c r="C955" s="231"/>
    </row>
    <row r="956">
      <c r="C956" s="231"/>
    </row>
    <row r="957">
      <c r="C957" s="231"/>
    </row>
    <row r="958">
      <c r="C958" s="231"/>
    </row>
    <row r="959">
      <c r="C959" s="231"/>
    </row>
    <row r="960">
      <c r="C960" s="231"/>
    </row>
    <row r="961">
      <c r="C961" s="231"/>
    </row>
    <row r="962">
      <c r="C962" s="231"/>
    </row>
    <row r="963">
      <c r="C963" s="231"/>
    </row>
    <row r="964">
      <c r="C964" s="231"/>
    </row>
    <row r="965">
      <c r="C965" s="231"/>
    </row>
    <row r="966">
      <c r="C966" s="231"/>
    </row>
    <row r="967">
      <c r="C967" s="231"/>
    </row>
    <row r="968">
      <c r="C968" s="231"/>
    </row>
    <row r="969">
      <c r="C969" s="231"/>
    </row>
    <row r="970">
      <c r="C970" s="231"/>
    </row>
    <row r="971">
      <c r="C971" s="231"/>
    </row>
    <row r="972">
      <c r="C972" s="231"/>
    </row>
    <row r="973">
      <c r="C973" s="231"/>
    </row>
    <row r="974">
      <c r="C974" s="231"/>
    </row>
    <row r="975">
      <c r="C975" s="231"/>
    </row>
    <row r="976">
      <c r="C976" s="231"/>
    </row>
    <row r="977">
      <c r="C977" s="231"/>
    </row>
    <row r="978">
      <c r="C978" s="231"/>
    </row>
    <row r="979">
      <c r="C979" s="231"/>
    </row>
    <row r="980">
      <c r="C980" s="231"/>
    </row>
    <row r="981">
      <c r="C981" s="231"/>
    </row>
    <row r="982">
      <c r="C982" s="231"/>
    </row>
    <row r="983">
      <c r="C983" s="231"/>
    </row>
    <row r="984">
      <c r="C984" s="231"/>
    </row>
    <row r="985">
      <c r="C985" s="231"/>
    </row>
    <row r="986">
      <c r="C986" s="231"/>
    </row>
    <row r="987">
      <c r="C987" s="231"/>
    </row>
    <row r="988">
      <c r="C988" s="231"/>
    </row>
    <row r="989">
      <c r="C989" s="231"/>
    </row>
    <row r="990">
      <c r="C990" s="231"/>
    </row>
    <row r="991">
      <c r="C991" s="231"/>
    </row>
    <row r="992">
      <c r="C992" s="231"/>
    </row>
    <row r="993">
      <c r="C993" s="231"/>
    </row>
    <row r="994">
      <c r="C994" s="231"/>
    </row>
    <row r="995">
      <c r="C995" s="231"/>
    </row>
    <row r="996">
      <c r="C996" s="231"/>
    </row>
    <row r="997">
      <c r="C997" s="231"/>
    </row>
    <row r="998">
      <c r="C998" s="231"/>
    </row>
    <row r="999">
      <c r="C999" s="231"/>
    </row>
    <row r="1000">
      <c r="C1000" s="231"/>
    </row>
  </sheetData>
  <mergeCells count="2">
    <mergeCell ref="B1:J1"/>
    <mergeCell ref="B2:J2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75"/>
  <cols>
    <col customWidth="1" min="1" max="1" width="4.57"/>
    <col customWidth="1" min="2" max="2" width="21.43"/>
    <col customWidth="1" hidden="1" min="3" max="3" width="21.43"/>
    <col customWidth="1" min="4" max="4" width="8.43"/>
    <col customWidth="1" min="5" max="5" width="6.57"/>
    <col customWidth="1" min="6" max="6" width="8.43"/>
    <col customWidth="1" min="7" max="10" width="9.0"/>
    <col customWidth="1" min="11" max="11" width="7.57"/>
    <col customWidth="1" min="12" max="13" width="8.43"/>
    <col customWidth="1" min="14" max="15" width="9.0"/>
    <col customWidth="1" min="16" max="16" width="8.43"/>
    <col customWidth="1" min="17" max="17" width="7.0"/>
    <col customWidth="1" min="18" max="24" width="8.43"/>
    <col customWidth="1" min="25" max="25" width="7.57"/>
    <col customWidth="1" min="26" max="26" width="6.57"/>
    <col customWidth="1" min="27" max="27" width="9.57"/>
    <col customWidth="1" hidden="1" min="28" max="28" width="7.57"/>
    <col customWidth="1" hidden="1" min="29" max="29" width="6.57"/>
    <col customWidth="1" hidden="1" min="30" max="30" width="9.57"/>
    <col customWidth="1" hidden="1" min="31" max="31" width="9.43"/>
  </cols>
  <sheetData>
    <row r="1">
      <c r="A1" s="585" t="s">
        <v>3362</v>
      </c>
      <c r="AB1" s="407"/>
      <c r="AC1" s="407"/>
      <c r="AD1" s="407"/>
      <c r="AE1" s="407"/>
    </row>
    <row r="2">
      <c r="A2" s="407"/>
      <c r="B2" s="407"/>
      <c r="C2" s="407"/>
      <c r="D2" s="408" t="s">
        <v>3363</v>
      </c>
      <c r="E2" s="407"/>
      <c r="F2" s="409"/>
      <c r="G2" s="407"/>
      <c r="H2" s="407"/>
      <c r="I2" s="409"/>
      <c r="J2" s="407"/>
      <c r="K2" s="407"/>
      <c r="L2" s="409"/>
      <c r="M2" s="407"/>
      <c r="N2" s="407"/>
      <c r="O2" s="409"/>
      <c r="P2" s="407"/>
      <c r="Q2" s="409"/>
      <c r="R2" s="407"/>
      <c r="S2" s="407"/>
      <c r="T2" s="407"/>
      <c r="U2" s="407"/>
      <c r="V2" s="407"/>
      <c r="W2" s="407"/>
      <c r="X2" s="407"/>
      <c r="Y2" s="407"/>
      <c r="Z2" s="407"/>
      <c r="AA2" s="407"/>
      <c r="AB2" s="407"/>
      <c r="AC2" s="407"/>
      <c r="AD2" s="407"/>
      <c r="AE2" s="407"/>
    </row>
    <row r="3">
      <c r="A3" s="407"/>
      <c r="B3" s="586"/>
      <c r="C3" s="407"/>
      <c r="D3" s="408" t="s">
        <v>3364</v>
      </c>
      <c r="E3" s="407"/>
      <c r="F3" s="409"/>
      <c r="G3" s="407"/>
      <c r="H3" s="407"/>
      <c r="I3" s="409"/>
      <c r="J3" s="407"/>
      <c r="K3" s="407"/>
      <c r="L3" s="409"/>
      <c r="M3" s="407"/>
      <c r="N3" s="407"/>
      <c r="O3" s="409"/>
      <c r="P3" s="407"/>
      <c r="Q3" s="409"/>
      <c r="R3" s="407"/>
      <c r="S3" s="407"/>
      <c r="T3" s="407"/>
      <c r="U3" s="407"/>
      <c r="V3" s="407"/>
      <c r="W3" s="407"/>
      <c r="X3" s="407"/>
      <c r="Y3" s="407"/>
      <c r="Z3" s="407"/>
      <c r="AA3" s="407"/>
      <c r="AB3" s="407"/>
      <c r="AC3" s="407"/>
      <c r="AD3" s="407"/>
      <c r="AE3" s="407"/>
    </row>
    <row r="4" ht="18.75" customHeight="1">
      <c r="A4" s="587" t="s">
        <v>1458</v>
      </c>
      <c r="B4" s="587" t="s">
        <v>607</v>
      </c>
      <c r="C4" s="587" t="s">
        <v>3365</v>
      </c>
      <c r="D4" s="588" t="s">
        <v>3366</v>
      </c>
      <c r="E4" s="30"/>
      <c r="F4" s="31"/>
      <c r="G4" s="588" t="s">
        <v>3367</v>
      </c>
      <c r="H4" s="30"/>
      <c r="I4" s="31"/>
      <c r="J4" s="588" t="s">
        <v>3368</v>
      </c>
      <c r="K4" s="30"/>
      <c r="L4" s="31"/>
      <c r="M4" s="588" t="s">
        <v>3369</v>
      </c>
      <c r="N4" s="30"/>
      <c r="O4" s="31"/>
      <c r="P4" s="588" t="s">
        <v>3370</v>
      </c>
      <c r="Q4" s="30"/>
      <c r="R4" s="31"/>
      <c r="S4" s="588" t="s">
        <v>3371</v>
      </c>
      <c r="T4" s="30"/>
      <c r="U4" s="31"/>
      <c r="V4" s="588" t="s">
        <v>3372</v>
      </c>
      <c r="W4" s="30"/>
      <c r="X4" s="31"/>
      <c r="Y4" s="419" t="s">
        <v>1468</v>
      </c>
      <c r="Z4" s="30"/>
      <c r="AA4" s="31"/>
      <c r="AB4" s="419" t="s">
        <v>1468</v>
      </c>
      <c r="AC4" s="30"/>
      <c r="AD4" s="31"/>
      <c r="AE4" s="420" t="s">
        <v>1469</v>
      </c>
    </row>
    <row r="5">
      <c r="A5" s="35"/>
      <c r="B5" s="35"/>
      <c r="C5" s="35"/>
      <c r="D5" s="425" t="s">
        <v>1470</v>
      </c>
      <c r="E5" s="425" t="s">
        <v>1471</v>
      </c>
      <c r="F5" s="589" t="s">
        <v>498</v>
      </c>
      <c r="G5" s="590" t="s">
        <v>1470</v>
      </c>
      <c r="H5" s="590" t="s">
        <v>1471</v>
      </c>
      <c r="I5" s="589" t="s">
        <v>498</v>
      </c>
      <c r="J5" s="425" t="s">
        <v>1470</v>
      </c>
      <c r="K5" s="425" t="s">
        <v>1471</v>
      </c>
      <c r="L5" s="426" t="s">
        <v>498</v>
      </c>
      <c r="M5" s="425" t="s">
        <v>1470</v>
      </c>
      <c r="N5" s="425" t="s">
        <v>1471</v>
      </c>
      <c r="O5" s="589" t="s">
        <v>498</v>
      </c>
      <c r="P5" s="425" t="s">
        <v>1470</v>
      </c>
      <c r="Q5" s="425" t="s">
        <v>1471</v>
      </c>
      <c r="R5" s="589" t="s">
        <v>498</v>
      </c>
      <c r="S5" s="425" t="s">
        <v>1470</v>
      </c>
      <c r="T5" s="425" t="s">
        <v>1471</v>
      </c>
      <c r="U5" s="589" t="s">
        <v>498</v>
      </c>
      <c r="V5" s="425" t="s">
        <v>1470</v>
      </c>
      <c r="W5" s="425" t="s">
        <v>1471</v>
      </c>
      <c r="X5" s="426" t="s">
        <v>498</v>
      </c>
      <c r="Y5" s="425" t="s">
        <v>1470</v>
      </c>
      <c r="Z5" s="425" t="s">
        <v>1471</v>
      </c>
      <c r="AA5" s="426" t="s">
        <v>498</v>
      </c>
      <c r="AB5" s="425" t="s">
        <v>1470</v>
      </c>
      <c r="AC5" s="425" t="s">
        <v>1471</v>
      </c>
      <c r="AD5" s="426" t="s">
        <v>498</v>
      </c>
      <c r="AE5" s="35"/>
    </row>
    <row r="6" ht="14.25" customHeight="1">
      <c r="A6" s="434">
        <v>1.0</v>
      </c>
      <c r="B6" s="434" t="s">
        <v>3373</v>
      </c>
      <c r="C6" s="434"/>
      <c r="D6" s="432"/>
      <c r="E6" s="432"/>
      <c r="F6" s="591"/>
      <c r="G6" s="432"/>
      <c r="H6" s="432"/>
      <c r="I6" s="591"/>
      <c r="J6" s="432"/>
      <c r="K6" s="432"/>
      <c r="L6" s="433"/>
      <c r="M6" s="432"/>
      <c r="N6" s="432"/>
      <c r="O6" s="591"/>
      <c r="P6" s="432"/>
      <c r="Q6" s="432"/>
      <c r="R6" s="591"/>
      <c r="S6" s="432">
        <v>2.0</v>
      </c>
      <c r="T6" s="432">
        <v>2.0</v>
      </c>
      <c r="U6" s="591">
        <f>(T6/S6)*100</f>
        <v>100</v>
      </c>
      <c r="V6" s="432"/>
      <c r="W6" s="432"/>
      <c r="X6" s="433"/>
      <c r="Y6" s="432">
        <f t="shared" ref="Y6:Z6" si="1">D6+G6+J6+M6+P6+S6+V6</f>
        <v>2</v>
      </c>
      <c r="Z6" s="432">
        <f t="shared" si="1"/>
        <v>2</v>
      </c>
      <c r="AA6" s="433">
        <f>(Z6/Y6)*100</f>
        <v>100</v>
      </c>
      <c r="AB6" s="432">
        <f t="shared" ref="AB6:AC6" si="2">Y6+Y43</f>
        <v>2</v>
      </c>
      <c r="AC6" s="432">
        <f t="shared" si="2"/>
        <v>2</v>
      </c>
      <c r="AD6" s="433">
        <f>(AC6/AB6)*100</f>
        <v>100</v>
      </c>
      <c r="AE6" s="434">
        <v>99.0</v>
      </c>
    </row>
    <row r="7" ht="14.25" customHeight="1">
      <c r="A7" s="434">
        <v>2.0</v>
      </c>
      <c r="B7" s="434" t="s">
        <v>3374</v>
      </c>
      <c r="C7" s="434"/>
      <c r="D7" s="432"/>
      <c r="E7" s="432"/>
      <c r="F7" s="591"/>
      <c r="G7" s="432"/>
      <c r="H7" s="432"/>
      <c r="I7" s="591"/>
      <c r="J7" s="432"/>
      <c r="K7" s="432"/>
      <c r="L7" s="433"/>
      <c r="M7" s="432"/>
      <c r="N7" s="432"/>
      <c r="O7" s="591"/>
      <c r="P7" s="432"/>
      <c r="Q7" s="432"/>
      <c r="R7" s="591"/>
      <c r="S7" s="432"/>
      <c r="T7" s="432"/>
      <c r="U7" s="591"/>
      <c r="V7" s="432"/>
      <c r="W7" s="432"/>
      <c r="X7" s="433"/>
      <c r="Y7" s="432">
        <f t="shared" ref="Y7:Z7" si="3">D7+G7+J7+M7+P7+S7+V7</f>
        <v>0</v>
      </c>
      <c r="Z7" s="432">
        <f t="shared" si="3"/>
        <v>0</v>
      </c>
      <c r="AA7" s="433">
        <v>0.0</v>
      </c>
      <c r="AB7" s="432">
        <f t="shared" ref="AB7:AC7" si="4">Y7+Y44</f>
        <v>0</v>
      </c>
      <c r="AC7" s="432">
        <f t="shared" si="4"/>
        <v>0</v>
      </c>
      <c r="AD7" s="433"/>
      <c r="AE7" s="434"/>
    </row>
    <row r="8" ht="14.25" customHeight="1">
      <c r="A8" s="434">
        <v>3.0</v>
      </c>
      <c r="B8" s="434" t="s">
        <v>3375</v>
      </c>
      <c r="C8" s="434"/>
      <c r="D8" s="432"/>
      <c r="E8" s="432"/>
      <c r="F8" s="591"/>
      <c r="G8" s="432"/>
      <c r="H8" s="432"/>
      <c r="I8" s="591"/>
      <c r="J8" s="432"/>
      <c r="K8" s="432"/>
      <c r="L8" s="433"/>
      <c r="M8" s="432"/>
      <c r="N8" s="432"/>
      <c r="O8" s="591"/>
      <c r="P8" s="432"/>
      <c r="Q8" s="432"/>
      <c r="R8" s="591"/>
      <c r="S8" s="432">
        <v>2.0</v>
      </c>
      <c r="T8" s="432">
        <v>0.0</v>
      </c>
      <c r="U8" s="591">
        <f>(T8/S8)*100</f>
        <v>0</v>
      </c>
      <c r="V8" s="432"/>
      <c r="W8" s="432"/>
      <c r="X8" s="433"/>
      <c r="Y8" s="432">
        <f t="shared" ref="Y8:Z8" si="5">D8+G8+J8+M8+P8+S8+V8</f>
        <v>2</v>
      </c>
      <c r="Z8" s="432">
        <f t="shared" si="5"/>
        <v>0</v>
      </c>
      <c r="AA8" s="433">
        <f t="shared" ref="AA8:AA9" si="8">(Z8/Y8)*100</f>
        <v>0</v>
      </c>
      <c r="AB8" s="432">
        <f t="shared" ref="AB8:AC8" si="6">Y8+Y45</f>
        <v>2</v>
      </c>
      <c r="AC8" s="432">
        <f t="shared" si="6"/>
        <v>0</v>
      </c>
      <c r="AD8" s="433">
        <f t="shared" ref="AD8:AD13" si="10">(AC8/AB8)*100</f>
        <v>0</v>
      </c>
      <c r="AE8" s="434">
        <v>99.0</v>
      </c>
    </row>
    <row r="9" ht="14.25" customHeight="1">
      <c r="A9" s="434">
        <f t="shared" ref="A9:A38" si="11">A8+1</f>
        <v>4</v>
      </c>
      <c r="B9" s="434" t="s">
        <v>3376</v>
      </c>
      <c r="C9" s="434"/>
      <c r="D9" s="432"/>
      <c r="E9" s="432"/>
      <c r="F9" s="591"/>
      <c r="G9" s="432"/>
      <c r="H9" s="432"/>
      <c r="I9" s="591"/>
      <c r="J9" s="432"/>
      <c r="K9" s="432"/>
      <c r="L9" s="433"/>
      <c r="M9" s="432"/>
      <c r="N9" s="432"/>
      <c r="O9" s="591"/>
      <c r="P9" s="432">
        <v>3.0</v>
      </c>
      <c r="Q9" s="432">
        <v>1.0</v>
      </c>
      <c r="R9" s="591">
        <f>(Q9/P9)*100</f>
        <v>33.33333333</v>
      </c>
      <c r="S9" s="432"/>
      <c r="T9" s="432"/>
      <c r="U9" s="591"/>
      <c r="V9" s="432"/>
      <c r="W9" s="432"/>
      <c r="X9" s="433"/>
      <c r="Y9" s="432">
        <f t="shared" ref="Y9:Z9" si="7">D9+G9+J9+M9+P9+S9+V9</f>
        <v>3</v>
      </c>
      <c r="Z9" s="432">
        <f t="shared" si="7"/>
        <v>1</v>
      </c>
      <c r="AA9" s="433">
        <f t="shared" si="8"/>
        <v>33.33333333</v>
      </c>
      <c r="AB9" s="432">
        <f t="shared" ref="AB9:AC9" si="9">Y9+Y46</f>
        <v>3</v>
      </c>
      <c r="AC9" s="432">
        <f t="shared" si="9"/>
        <v>1</v>
      </c>
      <c r="AD9" s="433">
        <f t="shared" si="10"/>
        <v>33.33333333</v>
      </c>
      <c r="AE9" s="434">
        <v>99.0</v>
      </c>
    </row>
    <row r="10" ht="14.25" customHeight="1">
      <c r="A10" s="434">
        <f t="shared" si="11"/>
        <v>5</v>
      </c>
      <c r="B10" s="434" t="s">
        <v>3377</v>
      </c>
      <c r="C10" s="434"/>
      <c r="D10" s="432"/>
      <c r="E10" s="432"/>
      <c r="F10" s="591"/>
      <c r="G10" s="432"/>
      <c r="H10" s="432"/>
      <c r="I10" s="591"/>
      <c r="J10" s="432"/>
      <c r="K10" s="432"/>
      <c r="L10" s="433"/>
      <c r="M10" s="432"/>
      <c r="N10" s="432"/>
      <c r="O10" s="591"/>
      <c r="P10" s="432"/>
      <c r="Q10" s="432"/>
      <c r="R10" s="591"/>
      <c r="S10" s="432"/>
      <c r="T10" s="432"/>
      <c r="U10" s="591"/>
      <c r="V10" s="432"/>
      <c r="W10" s="432"/>
      <c r="X10" s="433"/>
      <c r="Y10" s="432">
        <f t="shared" ref="Y10:Z10" si="12">D10+G10+J10+M10+P10+S10+V10</f>
        <v>0</v>
      </c>
      <c r="Z10" s="432">
        <f t="shared" si="12"/>
        <v>0</v>
      </c>
      <c r="AA10" s="433">
        <v>0.0</v>
      </c>
      <c r="AB10" s="432">
        <f t="shared" ref="AB10:AC10" si="13">Y10+Y47</f>
        <v>0</v>
      </c>
      <c r="AC10" s="432">
        <f t="shared" si="13"/>
        <v>0</v>
      </c>
      <c r="AD10" s="433" t="str">
        <f t="shared" si="10"/>
        <v>#DIV/0!</v>
      </c>
      <c r="AE10" s="434"/>
    </row>
    <row r="11" ht="14.25" customHeight="1">
      <c r="A11" s="434">
        <f t="shared" si="11"/>
        <v>6</v>
      </c>
      <c r="B11" s="434" t="s">
        <v>3378</v>
      </c>
      <c r="C11" s="434"/>
      <c r="D11" s="432"/>
      <c r="E11" s="432"/>
      <c r="F11" s="591"/>
      <c r="G11" s="432"/>
      <c r="H11" s="432"/>
      <c r="I11" s="591"/>
      <c r="J11" s="432">
        <v>3.0</v>
      </c>
      <c r="K11" s="432">
        <v>0.0</v>
      </c>
      <c r="L11" s="591">
        <f>(K11/J11)*100</f>
        <v>0</v>
      </c>
      <c r="M11" s="432">
        <v>1.0</v>
      </c>
      <c r="N11" s="432">
        <v>0.0</v>
      </c>
      <c r="O11" s="591">
        <f>(N11/M11)*100</f>
        <v>0</v>
      </c>
      <c r="P11" s="432">
        <v>1.0</v>
      </c>
      <c r="Q11" s="432">
        <v>0.0</v>
      </c>
      <c r="R11" s="591">
        <f>(Q11/P11)*100</f>
        <v>0</v>
      </c>
      <c r="S11" s="432"/>
      <c r="T11" s="432"/>
      <c r="U11" s="591"/>
      <c r="V11" s="432">
        <v>3.0</v>
      </c>
      <c r="W11" s="432">
        <v>0.0</v>
      </c>
      <c r="X11" s="433">
        <f>(W11/V11)*100</f>
        <v>0</v>
      </c>
      <c r="Y11" s="432">
        <f t="shared" ref="Y11:Z11" si="14">D11+G11+J11+M11+P11+S11+V11</f>
        <v>8</v>
      </c>
      <c r="Z11" s="432">
        <f t="shared" si="14"/>
        <v>0</v>
      </c>
      <c r="AA11" s="433">
        <f>(Z11/Y11)*100</f>
        <v>0</v>
      </c>
      <c r="AB11" s="432">
        <f t="shared" ref="AB11:AC11" si="15">Y11+Y48</f>
        <v>8</v>
      </c>
      <c r="AC11" s="432">
        <f t="shared" si="15"/>
        <v>0</v>
      </c>
      <c r="AD11" s="433">
        <f t="shared" si="10"/>
        <v>0</v>
      </c>
      <c r="AE11" s="434">
        <v>99.0</v>
      </c>
    </row>
    <row r="12" ht="14.25" customHeight="1">
      <c r="A12" s="434">
        <f t="shared" si="11"/>
        <v>7</v>
      </c>
      <c r="B12" s="434" t="s">
        <v>3379</v>
      </c>
      <c r="C12" s="434"/>
      <c r="D12" s="432"/>
      <c r="E12" s="432"/>
      <c r="F12" s="591"/>
      <c r="G12" s="432"/>
      <c r="H12" s="432"/>
      <c r="I12" s="591"/>
      <c r="J12" s="432"/>
      <c r="K12" s="432"/>
      <c r="L12" s="433"/>
      <c r="M12" s="432"/>
      <c r="N12" s="432"/>
      <c r="O12" s="591"/>
      <c r="P12" s="432"/>
      <c r="Q12" s="432"/>
      <c r="R12" s="591"/>
      <c r="S12" s="432"/>
      <c r="T12" s="432"/>
      <c r="U12" s="591"/>
      <c r="V12" s="432"/>
      <c r="W12" s="432"/>
      <c r="X12" s="433"/>
      <c r="Y12" s="432">
        <f t="shared" ref="Y12:Z12" si="16">D12+G12+J12+M12+P12+S12+V12</f>
        <v>0</v>
      </c>
      <c r="Z12" s="432">
        <f t="shared" si="16"/>
        <v>0</v>
      </c>
      <c r="AA12" s="433">
        <v>0.0</v>
      </c>
      <c r="AB12" s="432">
        <f t="shared" ref="AB12:AC12" si="17">Y12+Y49</f>
        <v>0</v>
      </c>
      <c r="AC12" s="432">
        <f t="shared" si="17"/>
        <v>0</v>
      </c>
      <c r="AD12" s="433" t="str">
        <f t="shared" si="10"/>
        <v>#DIV/0!</v>
      </c>
      <c r="AE12" s="434">
        <v>98.0</v>
      </c>
    </row>
    <row r="13" ht="14.25" customHeight="1">
      <c r="A13" s="434">
        <f t="shared" si="11"/>
        <v>8</v>
      </c>
      <c r="B13" s="434" t="s">
        <v>3380</v>
      </c>
      <c r="C13" s="434"/>
      <c r="D13" s="432"/>
      <c r="E13" s="432"/>
      <c r="F13" s="591"/>
      <c r="G13" s="432">
        <v>4.0</v>
      </c>
      <c r="H13" s="432">
        <v>0.0</v>
      </c>
      <c r="I13" s="591">
        <f>(H13/G13)*100</f>
        <v>0</v>
      </c>
      <c r="J13" s="432">
        <v>3.0</v>
      </c>
      <c r="K13" s="432">
        <v>2.0</v>
      </c>
      <c r="L13" s="591">
        <f>(K13/J13)*100</f>
        <v>66.66666667</v>
      </c>
      <c r="M13" s="432">
        <v>2.0</v>
      </c>
      <c r="N13" s="432">
        <v>1.0</v>
      </c>
      <c r="O13" s="591">
        <f>(N13/M13)*100</f>
        <v>50</v>
      </c>
      <c r="P13" s="432"/>
      <c r="Q13" s="432"/>
      <c r="R13" s="591"/>
      <c r="S13" s="432"/>
      <c r="T13" s="432"/>
      <c r="U13" s="591"/>
      <c r="V13" s="432">
        <v>2.0</v>
      </c>
      <c r="W13" s="432">
        <v>1.0</v>
      </c>
      <c r="X13" s="433">
        <f>(W13/V13)*100</f>
        <v>50</v>
      </c>
      <c r="Y13" s="432">
        <f t="shared" ref="Y13:Z13" si="18">D13+G13+J13+M13+P13+S13+V13</f>
        <v>11</v>
      </c>
      <c r="Z13" s="432">
        <f t="shared" si="18"/>
        <v>4</v>
      </c>
      <c r="AA13" s="433">
        <f>(Z13/Y13)*100</f>
        <v>36.36363636</v>
      </c>
      <c r="AB13" s="432">
        <f t="shared" ref="AB13:AC13" si="19">Y13+Y50</f>
        <v>12</v>
      </c>
      <c r="AC13" s="432">
        <f t="shared" si="19"/>
        <v>5</v>
      </c>
      <c r="AD13" s="433">
        <f t="shared" si="10"/>
        <v>41.66666667</v>
      </c>
      <c r="AE13" s="434">
        <v>99.0</v>
      </c>
    </row>
    <row r="14" ht="14.25" customHeight="1">
      <c r="A14" s="434">
        <f t="shared" si="11"/>
        <v>9</v>
      </c>
      <c r="B14" s="434" t="s">
        <v>3381</v>
      </c>
      <c r="C14" s="434"/>
      <c r="D14" s="432"/>
      <c r="E14" s="432"/>
      <c r="F14" s="591"/>
      <c r="G14" s="432"/>
      <c r="H14" s="432"/>
      <c r="I14" s="591"/>
      <c r="J14" s="432"/>
      <c r="K14" s="432"/>
      <c r="L14" s="433"/>
      <c r="M14" s="432"/>
      <c r="N14" s="432"/>
      <c r="O14" s="591"/>
      <c r="P14" s="432"/>
      <c r="Q14" s="432"/>
      <c r="R14" s="591"/>
      <c r="S14" s="432"/>
      <c r="T14" s="432"/>
      <c r="U14" s="591"/>
      <c r="V14" s="432"/>
      <c r="W14" s="432"/>
      <c r="X14" s="433"/>
      <c r="Y14" s="432">
        <f t="shared" ref="Y14:Z14" si="20">D14+G14+J14+M14+P14+S14+V14</f>
        <v>0</v>
      </c>
      <c r="Z14" s="432">
        <f t="shared" si="20"/>
        <v>0</v>
      </c>
      <c r="AA14" s="433">
        <v>0.0</v>
      </c>
      <c r="AB14" s="432">
        <f t="shared" ref="AB14:AC14" si="21">Y14+Y51</f>
        <v>0</v>
      </c>
      <c r="AC14" s="432">
        <f t="shared" si="21"/>
        <v>0</v>
      </c>
      <c r="AD14" s="433"/>
      <c r="AE14" s="434"/>
    </row>
    <row r="15" ht="14.25" customHeight="1">
      <c r="A15" s="434">
        <f t="shared" si="11"/>
        <v>10</v>
      </c>
      <c r="B15" s="434" t="s">
        <v>3382</v>
      </c>
      <c r="C15" s="434"/>
      <c r="D15" s="432"/>
      <c r="E15" s="432"/>
      <c r="F15" s="433"/>
      <c r="G15" s="432"/>
      <c r="H15" s="432"/>
      <c r="I15" s="591"/>
      <c r="J15" s="432">
        <v>2.0</v>
      </c>
      <c r="K15" s="432">
        <v>0.0</v>
      </c>
      <c r="L15" s="591">
        <f t="shared" ref="L15:L17" si="24">(K15/J15)*100</f>
        <v>0</v>
      </c>
      <c r="M15" s="432">
        <v>1.0</v>
      </c>
      <c r="N15" s="432">
        <v>0.0</v>
      </c>
      <c r="O15" s="591">
        <f t="shared" ref="O15:O17" si="25">(N15/M15)*100</f>
        <v>0</v>
      </c>
      <c r="P15" s="432"/>
      <c r="Q15" s="432"/>
      <c r="R15" s="433"/>
      <c r="S15" s="432">
        <v>2.0</v>
      </c>
      <c r="T15" s="432">
        <v>0.0</v>
      </c>
      <c r="U15" s="591">
        <f>(T15/S15)*100</f>
        <v>0</v>
      </c>
      <c r="V15" s="432">
        <v>2.0</v>
      </c>
      <c r="W15" s="432">
        <v>0.0</v>
      </c>
      <c r="X15" s="433">
        <f t="shared" ref="X15:X18" si="26">(W15/V15)*100</f>
        <v>0</v>
      </c>
      <c r="Y15" s="432">
        <f t="shared" ref="Y15:Z15" si="22">D15+G15+J15+M15+P15+S15+V15</f>
        <v>7</v>
      </c>
      <c r="Z15" s="432">
        <f t="shared" si="22"/>
        <v>0</v>
      </c>
      <c r="AA15" s="433">
        <f t="shared" ref="AA15:AA18" si="28">(Z15/Y15)*100</f>
        <v>0</v>
      </c>
      <c r="AB15" s="432">
        <f t="shared" ref="AB15:AC15" si="23">Y15+Y52</f>
        <v>8</v>
      </c>
      <c r="AC15" s="432">
        <f t="shared" si="23"/>
        <v>0</v>
      </c>
      <c r="AD15" s="433">
        <f t="shared" ref="AD15:AD18" si="30">(AC15/AB15)*100</f>
        <v>0</v>
      </c>
      <c r="AE15" s="434">
        <v>99.0</v>
      </c>
    </row>
    <row r="16" ht="14.25" customHeight="1">
      <c r="A16" s="434">
        <f t="shared" si="11"/>
        <v>11</v>
      </c>
      <c r="B16" s="434" t="s">
        <v>3383</v>
      </c>
      <c r="C16" s="434"/>
      <c r="D16" s="432"/>
      <c r="E16" s="432"/>
      <c r="F16" s="591"/>
      <c r="G16" s="432"/>
      <c r="H16" s="432"/>
      <c r="I16" s="591"/>
      <c r="J16" s="432">
        <v>2.0</v>
      </c>
      <c r="K16" s="432">
        <v>0.0</v>
      </c>
      <c r="L16" s="591">
        <f t="shared" si="24"/>
        <v>0</v>
      </c>
      <c r="M16" s="432">
        <v>2.0</v>
      </c>
      <c r="N16" s="432">
        <v>0.0</v>
      </c>
      <c r="O16" s="591">
        <f t="shared" si="25"/>
        <v>0</v>
      </c>
      <c r="P16" s="432"/>
      <c r="Q16" s="432"/>
      <c r="R16" s="591"/>
      <c r="S16" s="432"/>
      <c r="T16" s="432"/>
      <c r="U16" s="433"/>
      <c r="V16" s="432">
        <v>2.0</v>
      </c>
      <c r="W16" s="432">
        <v>0.0</v>
      </c>
      <c r="X16" s="433">
        <f t="shared" si="26"/>
        <v>0</v>
      </c>
      <c r="Y16" s="432">
        <f t="shared" ref="Y16:Z16" si="27">D16+G16+J16+M16+P16+S16+V16</f>
        <v>6</v>
      </c>
      <c r="Z16" s="432">
        <f t="shared" si="27"/>
        <v>0</v>
      </c>
      <c r="AA16" s="433">
        <f t="shared" si="28"/>
        <v>0</v>
      </c>
      <c r="AB16" s="432">
        <f t="shared" ref="AB16:AC16" si="29">Y16+Y53</f>
        <v>6</v>
      </c>
      <c r="AC16" s="432">
        <f t="shared" si="29"/>
        <v>0</v>
      </c>
      <c r="AD16" s="433">
        <f t="shared" si="30"/>
        <v>0</v>
      </c>
      <c r="AE16" s="434">
        <v>99.0</v>
      </c>
    </row>
    <row r="17" ht="14.25" customHeight="1">
      <c r="A17" s="434">
        <f t="shared" si="11"/>
        <v>12</v>
      </c>
      <c r="B17" s="434" t="s">
        <v>3384</v>
      </c>
      <c r="C17" s="434"/>
      <c r="D17" s="432"/>
      <c r="E17" s="432"/>
      <c r="F17" s="591"/>
      <c r="G17" s="432"/>
      <c r="H17" s="432"/>
      <c r="I17" s="591"/>
      <c r="J17" s="432">
        <v>3.0</v>
      </c>
      <c r="K17" s="432">
        <v>0.0</v>
      </c>
      <c r="L17" s="591">
        <f t="shared" si="24"/>
        <v>0</v>
      </c>
      <c r="M17" s="432">
        <v>2.0</v>
      </c>
      <c r="N17" s="432">
        <v>0.0</v>
      </c>
      <c r="O17" s="591">
        <f t="shared" si="25"/>
        <v>0</v>
      </c>
      <c r="P17" s="432">
        <v>3.0</v>
      </c>
      <c r="Q17" s="432">
        <v>0.0</v>
      </c>
      <c r="R17" s="591">
        <f>(Q17/P17)*100</f>
        <v>0</v>
      </c>
      <c r="S17" s="432">
        <v>2.0</v>
      </c>
      <c r="T17" s="432">
        <v>0.0</v>
      </c>
      <c r="U17" s="591">
        <f>(T17/S17)*100</f>
        <v>0</v>
      </c>
      <c r="V17" s="432">
        <v>3.0</v>
      </c>
      <c r="W17" s="432">
        <v>0.0</v>
      </c>
      <c r="X17" s="433">
        <f t="shared" si="26"/>
        <v>0</v>
      </c>
      <c r="Y17" s="432">
        <f t="shared" ref="Y17:Z17" si="31">D17+G17+J17+M17+P17+S17+V17</f>
        <v>13</v>
      </c>
      <c r="Z17" s="432">
        <f t="shared" si="31"/>
        <v>0</v>
      </c>
      <c r="AA17" s="433">
        <f t="shared" si="28"/>
        <v>0</v>
      </c>
      <c r="AB17" s="432">
        <f t="shared" ref="AB17:AC17" si="32">Y17+Y54</f>
        <v>13</v>
      </c>
      <c r="AC17" s="432">
        <f t="shared" si="32"/>
        <v>0</v>
      </c>
      <c r="AD17" s="433">
        <f t="shared" si="30"/>
        <v>0</v>
      </c>
      <c r="AE17" s="434">
        <v>99.0</v>
      </c>
    </row>
    <row r="18" ht="14.25" customHeight="1">
      <c r="A18" s="434">
        <f t="shared" si="11"/>
        <v>13</v>
      </c>
      <c r="B18" s="434" t="s">
        <v>3385</v>
      </c>
      <c r="C18" s="434"/>
      <c r="D18" s="432"/>
      <c r="E18" s="432"/>
      <c r="F18" s="433"/>
      <c r="G18" s="432"/>
      <c r="H18" s="432"/>
      <c r="I18" s="591"/>
      <c r="J18" s="432"/>
      <c r="K18" s="432"/>
      <c r="L18" s="433"/>
      <c r="M18" s="432"/>
      <c r="N18" s="432"/>
      <c r="O18" s="591"/>
      <c r="P18" s="432"/>
      <c r="Q18" s="432"/>
      <c r="R18" s="591"/>
      <c r="S18" s="432"/>
      <c r="T18" s="432"/>
      <c r="U18" s="433"/>
      <c r="V18" s="432">
        <v>2.0</v>
      </c>
      <c r="W18" s="432">
        <v>1.0</v>
      </c>
      <c r="X18" s="433">
        <f t="shared" si="26"/>
        <v>50</v>
      </c>
      <c r="Y18" s="432">
        <f t="shared" ref="Y18:Z18" si="33">D18+G18+J18+M18+P18+S18+V18</f>
        <v>2</v>
      </c>
      <c r="Z18" s="432">
        <f t="shared" si="33"/>
        <v>1</v>
      </c>
      <c r="AA18" s="433">
        <f t="shared" si="28"/>
        <v>50</v>
      </c>
      <c r="AB18" s="432">
        <f t="shared" ref="AB18:AC18" si="34">Y18+Y55</f>
        <v>2</v>
      </c>
      <c r="AC18" s="432">
        <f t="shared" si="34"/>
        <v>1</v>
      </c>
      <c r="AD18" s="433">
        <f t="shared" si="30"/>
        <v>50</v>
      </c>
      <c r="AE18" s="434">
        <v>99.0</v>
      </c>
    </row>
    <row r="19" ht="14.25" customHeight="1">
      <c r="A19" s="434">
        <f t="shared" si="11"/>
        <v>14</v>
      </c>
      <c r="B19" s="434" t="s">
        <v>3386</v>
      </c>
      <c r="C19" s="434"/>
      <c r="D19" s="432"/>
      <c r="E19" s="432"/>
      <c r="F19" s="433"/>
      <c r="G19" s="432"/>
      <c r="H19" s="432"/>
      <c r="I19" s="591"/>
      <c r="J19" s="432"/>
      <c r="K19" s="432"/>
      <c r="L19" s="433"/>
      <c r="M19" s="432"/>
      <c r="N19" s="432"/>
      <c r="O19" s="591"/>
      <c r="P19" s="432"/>
      <c r="Q19" s="432"/>
      <c r="R19" s="433"/>
      <c r="S19" s="432"/>
      <c r="T19" s="432"/>
      <c r="U19" s="433"/>
      <c r="V19" s="432"/>
      <c r="W19" s="432"/>
      <c r="X19" s="433"/>
      <c r="Y19" s="432">
        <f t="shared" ref="Y19:Z19" si="35">D19+G19+J19+M19+P19+S19+V19</f>
        <v>0</v>
      </c>
      <c r="Z19" s="432">
        <f t="shared" si="35"/>
        <v>0</v>
      </c>
      <c r="AA19" s="433">
        <v>0.0</v>
      </c>
      <c r="AB19" s="432">
        <v>7.0</v>
      </c>
      <c r="AC19" s="432">
        <v>7.0</v>
      </c>
      <c r="AD19" s="433"/>
      <c r="AE19" s="434">
        <v>99.0</v>
      </c>
    </row>
    <row r="20" ht="14.25" customHeight="1">
      <c r="A20" s="434">
        <f t="shared" si="11"/>
        <v>15</v>
      </c>
      <c r="B20" s="434" t="s">
        <v>3387</v>
      </c>
      <c r="C20" s="434"/>
      <c r="D20" s="432"/>
      <c r="E20" s="432"/>
      <c r="F20" s="591"/>
      <c r="G20" s="432">
        <v>4.0</v>
      </c>
      <c r="H20" s="432">
        <v>0.0</v>
      </c>
      <c r="I20" s="591">
        <f>(H20/G20)*100</f>
        <v>0</v>
      </c>
      <c r="J20" s="432">
        <v>2.0</v>
      </c>
      <c r="K20" s="432">
        <v>1.0</v>
      </c>
      <c r="L20" s="591">
        <f>(K20/J20)*100</f>
        <v>50</v>
      </c>
      <c r="M20" s="432">
        <v>1.0</v>
      </c>
      <c r="N20" s="432">
        <v>0.0</v>
      </c>
      <c r="O20" s="591">
        <f>(N20/M20)*100</f>
        <v>0</v>
      </c>
      <c r="P20" s="432"/>
      <c r="Q20" s="432"/>
      <c r="R20" s="433"/>
      <c r="S20" s="432"/>
      <c r="T20" s="432"/>
      <c r="U20" s="433"/>
      <c r="V20" s="432"/>
      <c r="W20" s="432"/>
      <c r="X20" s="433"/>
      <c r="Y20" s="432">
        <f t="shared" ref="Y20:Z20" si="36">D20+G20+J20+M20+P20+S20+V20</f>
        <v>7</v>
      </c>
      <c r="Z20" s="432">
        <f t="shared" si="36"/>
        <v>1</v>
      </c>
      <c r="AA20" s="433">
        <f t="shared" ref="AA20:AA24" si="38">(Z20/Y20)*100</f>
        <v>14.28571429</v>
      </c>
      <c r="AB20" s="432">
        <v>13.0</v>
      </c>
      <c r="AC20" s="432">
        <v>13.0</v>
      </c>
      <c r="AD20" s="433">
        <v>100.0</v>
      </c>
      <c r="AE20" s="434">
        <v>99.0</v>
      </c>
    </row>
    <row r="21" ht="14.25" customHeight="1">
      <c r="A21" s="434">
        <f t="shared" si="11"/>
        <v>16</v>
      </c>
      <c r="B21" s="434" t="s">
        <v>3388</v>
      </c>
      <c r="C21" s="434"/>
      <c r="D21" s="432"/>
      <c r="E21" s="432"/>
      <c r="F21" s="433"/>
      <c r="G21" s="432"/>
      <c r="H21" s="432"/>
      <c r="I21" s="591"/>
      <c r="J21" s="432"/>
      <c r="K21" s="432"/>
      <c r="L21" s="433"/>
      <c r="M21" s="432"/>
      <c r="N21" s="432"/>
      <c r="O21" s="591"/>
      <c r="P21" s="432">
        <v>3.0</v>
      </c>
      <c r="Q21" s="432">
        <v>0.0</v>
      </c>
      <c r="R21" s="591">
        <v>100.0</v>
      </c>
      <c r="S21" s="432"/>
      <c r="T21" s="432"/>
      <c r="U21" s="591"/>
      <c r="V21" s="432">
        <v>2.0</v>
      </c>
      <c r="W21" s="432">
        <v>0.0</v>
      </c>
      <c r="X21" s="433">
        <f t="shared" ref="X21:X22" si="39">(W21/V21)*100</f>
        <v>0</v>
      </c>
      <c r="Y21" s="432">
        <f t="shared" ref="Y21:Z21" si="37">D21+G21+J21+M21+P21+S21+V21</f>
        <v>5</v>
      </c>
      <c r="Z21" s="432">
        <f t="shared" si="37"/>
        <v>0</v>
      </c>
      <c r="AA21" s="433">
        <f t="shared" si="38"/>
        <v>0</v>
      </c>
      <c r="AB21" s="432">
        <v>22.0</v>
      </c>
      <c r="AC21" s="432">
        <v>22.0</v>
      </c>
      <c r="AD21" s="433">
        <v>100.0</v>
      </c>
      <c r="AE21" s="434">
        <v>99.0</v>
      </c>
    </row>
    <row r="22" ht="14.25" customHeight="1">
      <c r="A22" s="434">
        <f t="shared" si="11"/>
        <v>17</v>
      </c>
      <c r="B22" s="434" t="s">
        <v>3389</v>
      </c>
      <c r="C22" s="434"/>
      <c r="D22" s="432"/>
      <c r="E22" s="432"/>
      <c r="F22" s="433"/>
      <c r="G22" s="432"/>
      <c r="H22" s="432"/>
      <c r="I22" s="591"/>
      <c r="J22" s="432"/>
      <c r="K22" s="432"/>
      <c r="L22" s="433"/>
      <c r="M22" s="432">
        <v>1.0</v>
      </c>
      <c r="N22" s="432">
        <v>0.0</v>
      </c>
      <c r="O22" s="591">
        <v>100.0</v>
      </c>
      <c r="P22" s="432">
        <v>3.0</v>
      </c>
      <c r="Q22" s="432">
        <v>0.0</v>
      </c>
      <c r="R22" s="591">
        <v>100.0</v>
      </c>
      <c r="S22" s="432"/>
      <c r="T22" s="432"/>
      <c r="U22" s="591"/>
      <c r="V22" s="432">
        <v>2.0</v>
      </c>
      <c r="W22" s="432">
        <v>0.0</v>
      </c>
      <c r="X22" s="433">
        <f t="shared" si="39"/>
        <v>0</v>
      </c>
      <c r="Y22" s="432">
        <f t="shared" ref="Y22:Z22" si="40">D22+G22+J22+M22+P22+S22+V22</f>
        <v>6</v>
      </c>
      <c r="Z22" s="432">
        <f t="shared" si="40"/>
        <v>0</v>
      </c>
      <c r="AA22" s="433">
        <f t="shared" si="38"/>
        <v>0</v>
      </c>
      <c r="AB22" s="432">
        <v>3.0</v>
      </c>
      <c r="AC22" s="432">
        <v>3.0</v>
      </c>
      <c r="AD22" s="433">
        <v>100.0</v>
      </c>
      <c r="AE22" s="434">
        <v>98.0</v>
      </c>
    </row>
    <row r="23" ht="14.25" customHeight="1">
      <c r="A23" s="434">
        <f t="shared" si="11"/>
        <v>18</v>
      </c>
      <c r="B23" s="434" t="s">
        <v>3390</v>
      </c>
      <c r="C23" s="434"/>
      <c r="D23" s="432"/>
      <c r="E23" s="432"/>
      <c r="F23" s="433"/>
      <c r="G23" s="432"/>
      <c r="H23" s="432"/>
      <c r="I23" s="591"/>
      <c r="J23" s="432"/>
      <c r="K23" s="432"/>
      <c r="L23" s="433"/>
      <c r="M23" s="432"/>
      <c r="N23" s="432"/>
      <c r="O23" s="591"/>
      <c r="P23" s="432">
        <v>2.0</v>
      </c>
      <c r="Q23" s="432">
        <v>0.0</v>
      </c>
      <c r="R23" s="591">
        <v>100.0</v>
      </c>
      <c r="S23" s="432"/>
      <c r="T23" s="432"/>
      <c r="U23" s="433"/>
      <c r="V23" s="432"/>
      <c r="W23" s="432"/>
      <c r="X23" s="433"/>
      <c r="Y23" s="432">
        <f t="shared" ref="Y23:Z23" si="41">D23+G23+J23+M23+P23+S23+V23</f>
        <v>2</v>
      </c>
      <c r="Z23" s="432">
        <f t="shared" si="41"/>
        <v>0</v>
      </c>
      <c r="AA23" s="433">
        <f t="shared" si="38"/>
        <v>0</v>
      </c>
      <c r="AB23" s="432">
        <v>1.0</v>
      </c>
      <c r="AC23" s="432">
        <v>1.0</v>
      </c>
      <c r="AD23" s="433">
        <v>100.0</v>
      </c>
      <c r="AE23" s="434">
        <v>99.0</v>
      </c>
    </row>
    <row r="24" ht="14.25" customHeight="1">
      <c r="A24" s="434">
        <f t="shared" si="11"/>
        <v>19</v>
      </c>
      <c r="B24" s="434" t="s">
        <v>3391</v>
      </c>
      <c r="C24" s="434"/>
      <c r="D24" s="432"/>
      <c r="E24" s="432"/>
      <c r="F24" s="591"/>
      <c r="G24" s="432"/>
      <c r="H24" s="432"/>
      <c r="I24" s="591"/>
      <c r="J24" s="432"/>
      <c r="K24" s="432"/>
      <c r="L24" s="433"/>
      <c r="M24" s="432"/>
      <c r="N24" s="432"/>
      <c r="O24" s="591"/>
      <c r="P24" s="432"/>
      <c r="Q24" s="432"/>
      <c r="R24" s="591"/>
      <c r="S24" s="432"/>
      <c r="T24" s="432"/>
      <c r="U24" s="433"/>
      <c r="V24" s="432">
        <v>2.0</v>
      </c>
      <c r="W24" s="432">
        <v>2.0</v>
      </c>
      <c r="X24" s="433">
        <f>(W24/V24)*100</f>
        <v>100</v>
      </c>
      <c r="Y24" s="432">
        <f t="shared" ref="Y24:Z24" si="42">D24+G24+J24+M24+P24+S24+V24</f>
        <v>2</v>
      </c>
      <c r="Z24" s="432">
        <f t="shared" si="42"/>
        <v>2</v>
      </c>
      <c r="AA24" s="433">
        <f t="shared" si="38"/>
        <v>100</v>
      </c>
      <c r="AB24" s="432"/>
      <c r="AC24" s="432"/>
      <c r="AD24" s="433"/>
      <c r="AE24" s="434"/>
    </row>
    <row r="25" ht="14.25" customHeight="1">
      <c r="A25" s="434">
        <f t="shared" si="11"/>
        <v>20</v>
      </c>
      <c r="B25" s="434" t="s">
        <v>3392</v>
      </c>
      <c r="C25" s="434"/>
      <c r="D25" s="432"/>
      <c r="E25" s="432"/>
      <c r="F25" s="591"/>
      <c r="G25" s="432"/>
      <c r="H25" s="432"/>
      <c r="I25" s="591"/>
      <c r="J25" s="432"/>
      <c r="K25" s="432"/>
      <c r="L25" s="433"/>
      <c r="M25" s="432"/>
      <c r="N25" s="432"/>
      <c r="O25" s="591"/>
      <c r="P25" s="432"/>
      <c r="Q25" s="432"/>
      <c r="R25" s="591"/>
      <c r="S25" s="432"/>
      <c r="T25" s="432"/>
      <c r="U25" s="433"/>
      <c r="V25" s="432"/>
      <c r="W25" s="432"/>
      <c r="X25" s="433"/>
      <c r="Y25" s="432">
        <f t="shared" ref="Y25:Z25" si="43">D25+G25+J25+M25+P25+S25+V25</f>
        <v>0</v>
      </c>
      <c r="Z25" s="432">
        <f t="shared" si="43"/>
        <v>0</v>
      </c>
      <c r="AA25" s="433"/>
      <c r="AB25" s="432">
        <v>21.0</v>
      </c>
      <c r="AC25" s="432">
        <v>21.0</v>
      </c>
      <c r="AD25" s="433">
        <v>100.0</v>
      </c>
      <c r="AE25" s="434">
        <v>99.0</v>
      </c>
    </row>
    <row r="26" ht="14.25" customHeight="1">
      <c r="A26" s="434">
        <f t="shared" si="11"/>
        <v>21</v>
      </c>
      <c r="B26" s="434" t="s">
        <v>3393</v>
      </c>
      <c r="C26" s="434"/>
      <c r="D26" s="432"/>
      <c r="E26" s="432"/>
      <c r="F26" s="591"/>
      <c r="G26" s="432"/>
      <c r="H26" s="432"/>
      <c r="I26" s="591"/>
      <c r="J26" s="432"/>
      <c r="K26" s="432"/>
      <c r="L26" s="433"/>
      <c r="M26" s="432"/>
      <c r="N26" s="432"/>
      <c r="O26" s="591"/>
      <c r="P26" s="432"/>
      <c r="Q26" s="432"/>
      <c r="R26" s="591"/>
      <c r="S26" s="432"/>
      <c r="T26" s="432"/>
      <c r="U26" s="433"/>
      <c r="V26" s="432"/>
      <c r="W26" s="432"/>
      <c r="X26" s="433"/>
      <c r="Y26" s="432">
        <f t="shared" ref="Y26:Z26" si="44">D26+G26+J26+M26+P26+S26+V26</f>
        <v>0</v>
      </c>
      <c r="Z26" s="432">
        <f t="shared" si="44"/>
        <v>0</v>
      </c>
      <c r="AA26" s="433"/>
      <c r="AB26" s="432"/>
      <c r="AC26" s="432"/>
      <c r="AD26" s="433"/>
      <c r="AE26" s="434"/>
    </row>
    <row r="27" ht="14.25" customHeight="1">
      <c r="A27" s="434">
        <f t="shared" si="11"/>
        <v>22</v>
      </c>
      <c r="B27" s="434" t="s">
        <v>3394</v>
      </c>
      <c r="C27" s="434"/>
      <c r="D27" s="432"/>
      <c r="E27" s="432"/>
      <c r="F27" s="591"/>
      <c r="G27" s="432"/>
      <c r="H27" s="432"/>
      <c r="I27" s="591"/>
      <c r="J27" s="432"/>
      <c r="K27" s="432"/>
      <c r="L27" s="433"/>
      <c r="M27" s="432"/>
      <c r="N27" s="432"/>
      <c r="O27" s="591"/>
      <c r="P27" s="432"/>
      <c r="Q27" s="432"/>
      <c r="R27" s="591"/>
      <c r="S27" s="432"/>
      <c r="T27" s="432"/>
      <c r="U27" s="433"/>
      <c r="V27" s="432"/>
      <c r="W27" s="432"/>
      <c r="X27" s="433"/>
      <c r="Y27" s="432">
        <f t="shared" ref="Y27:Z27" si="45">D27+G27+J27+M27+P27+S27+V27</f>
        <v>0</v>
      </c>
      <c r="Z27" s="432">
        <f t="shared" si="45"/>
        <v>0</v>
      </c>
      <c r="AA27" s="433"/>
      <c r="AB27" s="432">
        <v>21.0</v>
      </c>
      <c r="AC27" s="432">
        <v>21.0</v>
      </c>
      <c r="AD27" s="433">
        <v>100.0</v>
      </c>
      <c r="AE27" s="434">
        <v>99.0</v>
      </c>
    </row>
    <row r="28" ht="14.25" customHeight="1">
      <c r="A28" s="434">
        <f t="shared" si="11"/>
        <v>23</v>
      </c>
      <c r="B28" s="434" t="s">
        <v>3395</v>
      </c>
      <c r="C28" s="434"/>
      <c r="D28" s="432">
        <v>2.0</v>
      </c>
      <c r="E28" s="432">
        <v>0.0</v>
      </c>
      <c r="F28" s="433">
        <v>100.0</v>
      </c>
      <c r="G28" s="432"/>
      <c r="H28" s="432"/>
      <c r="I28" s="591"/>
      <c r="J28" s="432"/>
      <c r="K28" s="432"/>
      <c r="L28" s="433"/>
      <c r="M28" s="432"/>
      <c r="N28" s="432"/>
      <c r="O28" s="591"/>
      <c r="P28" s="432"/>
      <c r="Q28" s="432"/>
      <c r="R28" s="591"/>
      <c r="S28" s="432"/>
      <c r="T28" s="432"/>
      <c r="U28" s="433"/>
      <c r="V28" s="432"/>
      <c r="W28" s="432"/>
      <c r="X28" s="433"/>
      <c r="Y28" s="432">
        <f t="shared" ref="Y28:Z28" si="46">D28+G28+J28+M28+P28+S28+V28</f>
        <v>2</v>
      </c>
      <c r="Z28" s="432">
        <f t="shared" si="46"/>
        <v>0</v>
      </c>
      <c r="AA28" s="433">
        <f t="shared" ref="AA28:AA29" si="48">(Z28/Y28)*100</f>
        <v>0</v>
      </c>
      <c r="AB28" s="432">
        <v>21.0</v>
      </c>
      <c r="AC28" s="432">
        <v>21.0</v>
      </c>
      <c r="AD28" s="433">
        <v>100.0</v>
      </c>
      <c r="AE28" s="434">
        <v>99.0</v>
      </c>
    </row>
    <row r="29" ht="14.25" customHeight="1">
      <c r="A29" s="434">
        <f t="shared" si="11"/>
        <v>24</v>
      </c>
      <c r="B29" s="434" t="s">
        <v>3396</v>
      </c>
      <c r="C29" s="434"/>
      <c r="D29" s="432"/>
      <c r="E29" s="432"/>
      <c r="F29" s="591"/>
      <c r="G29" s="432"/>
      <c r="H29" s="432"/>
      <c r="I29" s="591"/>
      <c r="J29" s="432"/>
      <c r="K29" s="432"/>
      <c r="L29" s="433"/>
      <c r="M29" s="432"/>
      <c r="N29" s="432"/>
      <c r="O29" s="591"/>
      <c r="P29" s="432"/>
      <c r="Q29" s="432"/>
      <c r="R29" s="591"/>
      <c r="S29" s="432">
        <v>5.0</v>
      </c>
      <c r="T29" s="432">
        <v>0.0</v>
      </c>
      <c r="U29" s="591">
        <v>100.0</v>
      </c>
      <c r="V29" s="432"/>
      <c r="W29" s="432"/>
      <c r="X29" s="433"/>
      <c r="Y29" s="432">
        <f t="shared" ref="Y29:Z29" si="47">D29+G29+J29+M29+P29+S29+V29</f>
        <v>5</v>
      </c>
      <c r="Z29" s="432">
        <f t="shared" si="47"/>
        <v>0</v>
      </c>
      <c r="AA29" s="433">
        <f t="shared" si="48"/>
        <v>0</v>
      </c>
      <c r="AB29" s="432"/>
      <c r="AC29" s="432"/>
      <c r="AD29" s="433"/>
      <c r="AE29" s="434"/>
    </row>
    <row r="30" ht="14.25" customHeight="1">
      <c r="A30" s="434">
        <f t="shared" si="11"/>
        <v>25</v>
      </c>
      <c r="B30" s="434" t="s">
        <v>3397</v>
      </c>
      <c r="C30" s="434"/>
      <c r="D30" s="432"/>
      <c r="E30" s="432"/>
      <c r="F30" s="591"/>
      <c r="G30" s="432"/>
      <c r="H30" s="432"/>
      <c r="I30" s="591"/>
      <c r="J30" s="432"/>
      <c r="K30" s="432"/>
      <c r="L30" s="433"/>
      <c r="M30" s="432"/>
      <c r="N30" s="432"/>
      <c r="O30" s="591"/>
      <c r="P30" s="432"/>
      <c r="Q30" s="432"/>
      <c r="R30" s="591"/>
      <c r="S30" s="432"/>
      <c r="T30" s="432"/>
      <c r="U30" s="433"/>
      <c r="V30" s="432"/>
      <c r="W30" s="432"/>
      <c r="X30" s="433"/>
      <c r="Y30" s="432">
        <f t="shared" ref="Y30:Z30" si="49">D30+G30+J30+M30+P30+S30+V30</f>
        <v>0</v>
      </c>
      <c r="Z30" s="432">
        <f t="shared" si="49"/>
        <v>0</v>
      </c>
      <c r="AA30" s="433"/>
      <c r="AB30" s="432">
        <v>21.0</v>
      </c>
      <c r="AC30" s="432">
        <v>21.0</v>
      </c>
      <c r="AD30" s="433">
        <v>100.0</v>
      </c>
      <c r="AE30" s="434">
        <v>99.0</v>
      </c>
    </row>
    <row r="31" ht="14.25" customHeight="1">
      <c r="A31" s="434">
        <f t="shared" si="11"/>
        <v>26</v>
      </c>
      <c r="B31" s="434" t="s">
        <v>3398</v>
      </c>
      <c r="C31" s="434"/>
      <c r="D31" s="432"/>
      <c r="E31" s="432"/>
      <c r="F31" s="433"/>
      <c r="G31" s="432"/>
      <c r="H31" s="432"/>
      <c r="I31" s="591"/>
      <c r="J31" s="432">
        <v>2.0</v>
      </c>
      <c r="K31" s="432">
        <v>0.0</v>
      </c>
      <c r="L31" s="591">
        <f t="shared" ref="L31:L32" si="51">(K31/J31)*100</f>
        <v>0</v>
      </c>
      <c r="M31" s="432"/>
      <c r="N31" s="432"/>
      <c r="O31" s="591"/>
      <c r="P31" s="432"/>
      <c r="Q31" s="432"/>
      <c r="R31" s="591"/>
      <c r="S31" s="432"/>
      <c r="T31" s="432"/>
      <c r="U31" s="433"/>
      <c r="V31" s="432"/>
      <c r="W31" s="432"/>
      <c r="X31" s="433"/>
      <c r="Y31" s="432">
        <f t="shared" ref="Y31:Z31" si="50">D31+G31+J31+M31+P31+S31+V31</f>
        <v>2</v>
      </c>
      <c r="Z31" s="432">
        <f t="shared" si="50"/>
        <v>0</v>
      </c>
      <c r="AA31" s="433">
        <f t="shared" ref="AA31:AA32" si="53">(Z31/Y31)*100</f>
        <v>0</v>
      </c>
      <c r="AB31" s="432"/>
      <c r="AC31" s="432"/>
      <c r="AD31" s="433"/>
      <c r="AE31" s="434"/>
    </row>
    <row r="32" ht="14.25" customHeight="1">
      <c r="A32" s="434">
        <f t="shared" si="11"/>
        <v>27</v>
      </c>
      <c r="B32" s="434" t="s">
        <v>3399</v>
      </c>
      <c r="C32" s="434"/>
      <c r="D32" s="432"/>
      <c r="E32" s="432"/>
      <c r="F32" s="433"/>
      <c r="G32" s="432"/>
      <c r="H32" s="432"/>
      <c r="I32" s="591"/>
      <c r="J32" s="432">
        <v>3.0</v>
      </c>
      <c r="K32" s="432">
        <v>1.0</v>
      </c>
      <c r="L32" s="591">
        <f t="shared" si="51"/>
        <v>33.33333333</v>
      </c>
      <c r="M32" s="432"/>
      <c r="N32" s="432"/>
      <c r="O32" s="591"/>
      <c r="P32" s="432"/>
      <c r="Q32" s="432"/>
      <c r="R32" s="591"/>
      <c r="S32" s="432"/>
      <c r="T32" s="432"/>
      <c r="U32" s="433"/>
      <c r="V32" s="432"/>
      <c r="W32" s="432"/>
      <c r="X32" s="433"/>
      <c r="Y32" s="432">
        <f t="shared" ref="Y32:Z32" si="52">D32+G32+J32+M32+P32+S32+V32</f>
        <v>3</v>
      </c>
      <c r="Z32" s="432">
        <f t="shared" si="52"/>
        <v>1</v>
      </c>
      <c r="AA32" s="433">
        <f t="shared" si="53"/>
        <v>33.33333333</v>
      </c>
      <c r="AB32" s="432"/>
      <c r="AC32" s="432"/>
      <c r="AD32" s="433"/>
      <c r="AE32" s="434"/>
    </row>
    <row r="33" ht="14.25" customHeight="1">
      <c r="A33" s="434">
        <f t="shared" si="11"/>
        <v>28</v>
      </c>
      <c r="B33" s="434" t="s">
        <v>3400</v>
      </c>
      <c r="C33" s="434"/>
      <c r="D33" s="432">
        <v>2.0</v>
      </c>
      <c r="E33" s="432">
        <v>2.0</v>
      </c>
      <c r="F33" s="433">
        <v>100.0</v>
      </c>
      <c r="G33" s="432"/>
      <c r="H33" s="432"/>
      <c r="I33" s="591"/>
      <c r="J33" s="432"/>
      <c r="K33" s="432"/>
      <c r="L33" s="433"/>
      <c r="M33" s="432"/>
      <c r="N33" s="432"/>
      <c r="O33" s="591"/>
      <c r="P33" s="432"/>
      <c r="Q33" s="432"/>
      <c r="R33" s="591"/>
      <c r="S33" s="432"/>
      <c r="T33" s="432"/>
      <c r="U33" s="433"/>
      <c r="V33" s="432"/>
      <c r="W33" s="432"/>
      <c r="X33" s="433"/>
      <c r="Y33" s="432">
        <f t="shared" ref="Y33:Z33" si="54">D33+G33+J33+M33+P33+S33+V33</f>
        <v>2</v>
      </c>
      <c r="Z33" s="432">
        <f t="shared" si="54"/>
        <v>2</v>
      </c>
      <c r="AA33" s="433"/>
      <c r="AB33" s="432"/>
      <c r="AC33" s="432"/>
      <c r="AD33" s="433"/>
      <c r="AE33" s="434"/>
    </row>
    <row r="34" ht="14.25" customHeight="1">
      <c r="A34" s="434">
        <f t="shared" si="11"/>
        <v>29</v>
      </c>
      <c r="B34" s="434" t="s">
        <v>3401</v>
      </c>
      <c r="C34" s="434"/>
      <c r="D34" s="432"/>
      <c r="E34" s="432"/>
      <c r="F34" s="433"/>
      <c r="G34" s="432"/>
      <c r="H34" s="432"/>
      <c r="I34" s="591"/>
      <c r="J34" s="432">
        <v>3.0</v>
      </c>
      <c r="K34" s="432">
        <v>3.0</v>
      </c>
      <c r="L34" s="591">
        <f>(K34/J34)*100</f>
        <v>100</v>
      </c>
      <c r="M34" s="432"/>
      <c r="N34" s="432"/>
      <c r="O34" s="591"/>
      <c r="P34" s="432">
        <v>3.0</v>
      </c>
      <c r="Q34" s="432">
        <v>3.0</v>
      </c>
      <c r="R34" s="591">
        <v>100.0</v>
      </c>
      <c r="S34" s="432"/>
      <c r="T34" s="432"/>
      <c r="U34" s="433"/>
      <c r="V34" s="432"/>
      <c r="W34" s="432"/>
      <c r="X34" s="433"/>
      <c r="Y34" s="432">
        <f t="shared" ref="Y34:Z34" si="55">D34+G34+J34+M34+P34+S34+V34</f>
        <v>6</v>
      </c>
      <c r="Z34" s="432">
        <f t="shared" si="55"/>
        <v>6</v>
      </c>
      <c r="AA34" s="433">
        <f t="shared" ref="AA34:AA37" si="57">(Z34/Y34)*100</f>
        <v>100</v>
      </c>
      <c r="AB34" s="432"/>
      <c r="AC34" s="432"/>
      <c r="AD34" s="433"/>
      <c r="AE34" s="434"/>
    </row>
    <row r="35" ht="14.25" customHeight="1">
      <c r="A35" s="434">
        <f t="shared" si="11"/>
        <v>30</v>
      </c>
      <c r="B35" s="434" t="s">
        <v>3402</v>
      </c>
      <c r="C35" s="434"/>
      <c r="D35" s="432"/>
      <c r="E35" s="432"/>
      <c r="F35" s="433"/>
      <c r="G35" s="432"/>
      <c r="H35" s="432"/>
      <c r="I35" s="591"/>
      <c r="J35" s="432"/>
      <c r="K35" s="432"/>
      <c r="L35" s="433"/>
      <c r="M35" s="432"/>
      <c r="N35" s="432"/>
      <c r="O35" s="591"/>
      <c r="P35" s="432">
        <v>2.0</v>
      </c>
      <c r="Q35" s="432">
        <v>0.0</v>
      </c>
      <c r="R35" s="591">
        <f t="shared" ref="R35:R36" si="58">(Q35/P35)*100</f>
        <v>0</v>
      </c>
      <c r="S35" s="432"/>
      <c r="T35" s="432"/>
      <c r="U35" s="433"/>
      <c r="V35" s="432"/>
      <c r="W35" s="432"/>
      <c r="X35" s="433"/>
      <c r="Y35" s="432">
        <f t="shared" ref="Y35:Z35" si="56">D35+G35+J35+M35+P35+S35+V35</f>
        <v>2</v>
      </c>
      <c r="Z35" s="432">
        <f t="shared" si="56"/>
        <v>0</v>
      </c>
      <c r="AA35" s="433">
        <f t="shared" si="57"/>
        <v>0</v>
      </c>
      <c r="AB35" s="432"/>
      <c r="AC35" s="432"/>
      <c r="AD35" s="433"/>
      <c r="AE35" s="434"/>
    </row>
    <row r="36" ht="14.25" customHeight="1">
      <c r="A36" s="434">
        <f t="shared" si="11"/>
        <v>31</v>
      </c>
      <c r="B36" s="434" t="s">
        <v>3403</v>
      </c>
      <c r="C36" s="434"/>
      <c r="D36" s="432"/>
      <c r="E36" s="432"/>
      <c r="F36" s="433"/>
      <c r="G36" s="432"/>
      <c r="H36" s="432"/>
      <c r="I36" s="591"/>
      <c r="J36" s="432"/>
      <c r="K36" s="432"/>
      <c r="L36" s="433"/>
      <c r="M36" s="432"/>
      <c r="N36" s="432"/>
      <c r="O36" s="591"/>
      <c r="P36" s="432">
        <v>5.0</v>
      </c>
      <c r="Q36" s="432">
        <v>1.0</v>
      </c>
      <c r="R36" s="591">
        <f t="shared" si="58"/>
        <v>20</v>
      </c>
      <c r="S36" s="432"/>
      <c r="T36" s="432"/>
      <c r="U36" s="433"/>
      <c r="V36" s="432"/>
      <c r="W36" s="432"/>
      <c r="X36" s="433"/>
      <c r="Y36" s="432">
        <f t="shared" ref="Y36:Z36" si="59">D36+G36+J36+M36+P36+S36+V36</f>
        <v>5</v>
      </c>
      <c r="Z36" s="432">
        <f t="shared" si="59"/>
        <v>1</v>
      </c>
      <c r="AA36" s="433">
        <f t="shared" si="57"/>
        <v>20</v>
      </c>
      <c r="AB36" s="432"/>
      <c r="AC36" s="432"/>
      <c r="AD36" s="433"/>
      <c r="AE36" s="434"/>
    </row>
    <row r="37" ht="14.25" customHeight="1">
      <c r="A37" s="434">
        <f t="shared" si="11"/>
        <v>32</v>
      </c>
      <c r="B37" s="434" t="s">
        <v>3404</v>
      </c>
      <c r="C37" s="434"/>
      <c r="D37" s="432">
        <v>5.0</v>
      </c>
      <c r="E37" s="432">
        <v>2.0</v>
      </c>
      <c r="F37" s="433">
        <v>100.0</v>
      </c>
      <c r="G37" s="432"/>
      <c r="H37" s="432"/>
      <c r="I37" s="591"/>
      <c r="J37" s="432"/>
      <c r="K37" s="432"/>
      <c r="L37" s="433"/>
      <c r="M37" s="432"/>
      <c r="N37" s="432"/>
      <c r="O37" s="591"/>
      <c r="P37" s="432"/>
      <c r="Q37" s="432"/>
      <c r="R37" s="591"/>
      <c r="S37" s="432"/>
      <c r="T37" s="432"/>
      <c r="U37" s="433"/>
      <c r="V37" s="432"/>
      <c r="W37" s="432"/>
      <c r="X37" s="433"/>
      <c r="Y37" s="432">
        <f t="shared" ref="Y37:Z37" si="60">D37+G37+J37+M37+P37+S37+V37</f>
        <v>5</v>
      </c>
      <c r="Z37" s="432">
        <f t="shared" si="60"/>
        <v>2</v>
      </c>
      <c r="AA37" s="433">
        <f t="shared" si="57"/>
        <v>40</v>
      </c>
      <c r="AB37" s="432"/>
      <c r="AC37" s="432"/>
      <c r="AD37" s="433"/>
      <c r="AE37" s="434"/>
    </row>
    <row r="38" ht="14.25" customHeight="1">
      <c r="A38" s="434">
        <f t="shared" si="11"/>
        <v>33</v>
      </c>
      <c r="B38" s="434" t="s">
        <v>3405</v>
      </c>
      <c r="C38" s="434"/>
      <c r="D38" s="432"/>
      <c r="E38" s="432"/>
      <c r="F38" s="591"/>
      <c r="G38" s="432"/>
      <c r="H38" s="432"/>
      <c r="I38" s="591"/>
      <c r="J38" s="432"/>
      <c r="K38" s="432"/>
      <c r="L38" s="433"/>
      <c r="M38" s="432"/>
      <c r="N38" s="432"/>
      <c r="O38" s="591"/>
      <c r="P38" s="432"/>
      <c r="Q38" s="432"/>
      <c r="R38" s="591"/>
      <c r="S38" s="432"/>
      <c r="T38" s="432"/>
      <c r="U38" s="433"/>
      <c r="V38" s="432"/>
      <c r="W38" s="432"/>
      <c r="X38" s="433"/>
      <c r="Y38" s="432">
        <f t="shared" ref="Y38:Z38" si="61">D38+G38+J38+M38+P38+S38+V38</f>
        <v>0</v>
      </c>
      <c r="Z38" s="432">
        <f t="shared" si="61"/>
        <v>0</v>
      </c>
      <c r="AA38" s="433"/>
      <c r="AB38" s="432">
        <v>21.0</v>
      </c>
      <c r="AC38" s="432">
        <v>21.0</v>
      </c>
      <c r="AD38" s="433">
        <v>100.0</v>
      </c>
      <c r="AE38" s="434">
        <v>99.0</v>
      </c>
    </row>
    <row r="39" ht="14.25" customHeight="1">
      <c r="A39" s="592" t="s">
        <v>1474</v>
      </c>
      <c r="B39" s="31"/>
      <c r="C39" s="593"/>
      <c r="D39" s="441">
        <f t="shared" ref="D39:E39" si="62">SUM(D6:D38)</f>
        <v>9</v>
      </c>
      <c r="E39" s="441">
        <f t="shared" si="62"/>
        <v>4</v>
      </c>
      <c r="F39" s="594">
        <f>(E39/D39)*100</f>
        <v>44.44444444</v>
      </c>
      <c r="G39" s="441">
        <f t="shared" ref="G39:H39" si="63">SUM(G6:G38)</f>
        <v>8</v>
      </c>
      <c r="H39" s="441">
        <f t="shared" si="63"/>
        <v>0</v>
      </c>
      <c r="I39" s="594">
        <f>(H39/G39)*100</f>
        <v>0</v>
      </c>
      <c r="J39" s="441">
        <f t="shared" ref="J39:K39" si="64">SUM(J6:J38)</f>
        <v>23</v>
      </c>
      <c r="K39" s="441">
        <f t="shared" si="64"/>
        <v>7</v>
      </c>
      <c r="L39" s="433">
        <f>(K39/J39)*100</f>
        <v>30.43478261</v>
      </c>
      <c r="M39" s="441">
        <f t="shared" ref="M39:N39" si="65">SUM(M6:M38)</f>
        <v>10</v>
      </c>
      <c r="N39" s="441">
        <f t="shared" si="65"/>
        <v>1</v>
      </c>
      <c r="O39" s="594">
        <f>(N39/M39)*100</f>
        <v>10</v>
      </c>
      <c r="P39" s="441">
        <f t="shared" ref="P39:Q39" si="66">SUM(P6:P38)</f>
        <v>25</v>
      </c>
      <c r="Q39" s="441">
        <f t="shared" si="66"/>
        <v>5</v>
      </c>
      <c r="R39" s="594">
        <f>(Q39/P39)*100</f>
        <v>20</v>
      </c>
      <c r="S39" s="441">
        <f t="shared" ref="S39:T39" si="67">SUM(S6:S38)</f>
        <v>13</v>
      </c>
      <c r="T39" s="441">
        <f t="shared" si="67"/>
        <v>2</v>
      </c>
      <c r="U39" s="594">
        <f>(T39/S39)*100</f>
        <v>15.38461538</v>
      </c>
      <c r="V39" s="441">
        <f t="shared" ref="V39:W39" si="68">SUM(V6:V38)</f>
        <v>20</v>
      </c>
      <c r="W39" s="441">
        <f t="shared" si="68"/>
        <v>4</v>
      </c>
      <c r="X39" s="433">
        <f>(W39/V39)*100</f>
        <v>20</v>
      </c>
      <c r="Y39" s="441">
        <f t="shared" ref="Y39:Z39" si="69">SUM(Y6:Y38)</f>
        <v>108</v>
      </c>
      <c r="Z39" s="441">
        <f t="shared" si="69"/>
        <v>23</v>
      </c>
      <c r="AA39" s="433">
        <f>(Z39/Y39)*100</f>
        <v>21.2962963</v>
      </c>
      <c r="AB39" s="441">
        <f t="shared" ref="AB39:AC39" si="70">SUM(AB6:AB25)</f>
        <v>123</v>
      </c>
      <c r="AC39" s="441">
        <f t="shared" si="70"/>
        <v>76</v>
      </c>
      <c r="AD39" s="433">
        <f>(AC39/AB39)*100</f>
        <v>61.78861789</v>
      </c>
      <c r="AE39" s="442"/>
    </row>
    <row r="40">
      <c r="A40" s="447"/>
      <c r="B40" s="447"/>
      <c r="C40" s="447"/>
      <c r="D40" s="410"/>
      <c r="E40" s="410"/>
      <c r="F40" s="409"/>
      <c r="G40" s="410"/>
      <c r="H40" s="410"/>
      <c r="I40" s="409"/>
      <c r="J40" s="410"/>
      <c r="K40" s="410"/>
      <c r="L40" s="409"/>
      <c r="M40" s="410"/>
      <c r="N40" s="410"/>
      <c r="O40" s="409"/>
      <c r="P40" s="410"/>
      <c r="Q40" s="595"/>
      <c r="R40" s="410"/>
      <c r="S40" s="410"/>
      <c r="T40" s="410"/>
      <c r="U40" s="410"/>
      <c r="V40" s="410"/>
      <c r="W40" s="410"/>
      <c r="X40" s="410"/>
      <c r="Y40" s="410"/>
      <c r="Z40" s="410"/>
      <c r="AA40" s="410"/>
      <c r="AB40" s="410"/>
      <c r="AC40" s="410"/>
      <c r="AD40" s="410"/>
      <c r="AE40" s="410"/>
    </row>
    <row r="41" ht="18.0" customHeight="1">
      <c r="A41" s="587" t="s">
        <v>1458</v>
      </c>
      <c r="B41" s="587" t="s">
        <v>607</v>
      </c>
      <c r="C41" s="587" t="s">
        <v>3365</v>
      </c>
      <c r="D41" s="588" t="s">
        <v>3406</v>
      </c>
      <c r="E41" s="30"/>
      <c r="F41" s="31"/>
      <c r="G41" s="588" t="s">
        <v>3407</v>
      </c>
      <c r="H41" s="30"/>
      <c r="I41" s="31"/>
      <c r="J41" s="588" t="s">
        <v>3408</v>
      </c>
      <c r="K41" s="30"/>
      <c r="L41" s="31"/>
      <c r="M41" s="588" t="s">
        <v>3409</v>
      </c>
      <c r="N41" s="30"/>
      <c r="O41" s="31"/>
      <c r="P41" s="588" t="s">
        <v>3410</v>
      </c>
      <c r="Q41" s="30"/>
      <c r="R41" s="31"/>
      <c r="S41" s="588" t="s">
        <v>3411</v>
      </c>
      <c r="T41" s="30"/>
      <c r="U41" s="31"/>
      <c r="V41" s="588" t="s">
        <v>3412</v>
      </c>
      <c r="W41" s="30"/>
      <c r="X41" s="31"/>
      <c r="Y41" s="419" t="s">
        <v>1468</v>
      </c>
      <c r="Z41" s="30"/>
      <c r="AA41" s="31"/>
      <c r="AB41" s="596"/>
      <c r="AE41" s="407"/>
    </row>
    <row r="42">
      <c r="A42" s="35"/>
      <c r="B42" s="35"/>
      <c r="C42" s="35"/>
      <c r="D42" s="425" t="s">
        <v>1470</v>
      </c>
      <c r="E42" s="425" t="s">
        <v>1471</v>
      </c>
      <c r="F42" s="589" t="s">
        <v>498</v>
      </c>
      <c r="G42" s="425" t="s">
        <v>1470</v>
      </c>
      <c r="H42" s="425" t="s">
        <v>1471</v>
      </c>
      <c r="I42" s="426" t="s">
        <v>498</v>
      </c>
      <c r="J42" s="425" t="s">
        <v>1470</v>
      </c>
      <c r="K42" s="425" t="s">
        <v>1471</v>
      </c>
      <c r="L42" s="426" t="s">
        <v>498</v>
      </c>
      <c r="M42" s="425" t="s">
        <v>1470</v>
      </c>
      <c r="N42" s="425" t="s">
        <v>1471</v>
      </c>
      <c r="O42" s="426" t="s">
        <v>498</v>
      </c>
      <c r="P42" s="425" t="s">
        <v>1470</v>
      </c>
      <c r="Q42" s="425" t="s">
        <v>1471</v>
      </c>
      <c r="R42" s="426" t="s">
        <v>498</v>
      </c>
      <c r="S42" s="425" t="s">
        <v>1470</v>
      </c>
      <c r="T42" s="425" t="s">
        <v>1471</v>
      </c>
      <c r="U42" s="426" t="s">
        <v>498</v>
      </c>
      <c r="V42" s="425" t="s">
        <v>1470</v>
      </c>
      <c r="W42" s="425" t="s">
        <v>1471</v>
      </c>
      <c r="X42" s="426" t="s">
        <v>498</v>
      </c>
      <c r="Y42" s="425" t="s">
        <v>1470</v>
      </c>
      <c r="Z42" s="425" t="s">
        <v>1471</v>
      </c>
      <c r="AA42" s="426" t="s">
        <v>498</v>
      </c>
      <c r="AB42" s="597"/>
      <c r="AC42" s="597"/>
      <c r="AD42" s="598"/>
      <c r="AE42" s="407"/>
    </row>
    <row r="43" ht="14.25" customHeight="1">
      <c r="A43" s="434">
        <v>1.0</v>
      </c>
      <c r="B43" s="434" t="s">
        <v>3373</v>
      </c>
      <c r="C43" s="434"/>
      <c r="D43" s="432"/>
      <c r="E43" s="432"/>
      <c r="F43" s="591"/>
      <c r="G43" s="432"/>
      <c r="H43" s="432"/>
      <c r="I43" s="433"/>
      <c r="J43" s="432"/>
      <c r="K43" s="432"/>
      <c r="L43" s="433"/>
      <c r="M43" s="432"/>
      <c r="N43" s="432"/>
      <c r="O43" s="591"/>
      <c r="P43" s="432"/>
      <c r="Q43" s="432"/>
      <c r="R43" s="433"/>
      <c r="S43" s="432"/>
      <c r="T43" s="432"/>
      <c r="U43" s="591"/>
      <c r="V43" s="432"/>
      <c r="W43" s="432"/>
      <c r="X43" s="433"/>
      <c r="Y43" s="432">
        <f t="shared" ref="Y43:Z43" si="71">D43+G43+J43+M43+P43+S43+V43</f>
        <v>0</v>
      </c>
      <c r="Z43" s="432">
        <f t="shared" si="71"/>
        <v>0</v>
      </c>
      <c r="AA43" s="433">
        <v>0.0</v>
      </c>
      <c r="AB43" s="599"/>
      <c r="AC43" s="599"/>
      <c r="AD43" s="449"/>
      <c r="AE43" s="407"/>
    </row>
    <row r="44" ht="14.25" customHeight="1">
      <c r="A44" s="434">
        <f t="shared" ref="A44:A77" si="73">A43+1</f>
        <v>2</v>
      </c>
      <c r="B44" s="434" t="s">
        <v>3374</v>
      </c>
      <c r="C44" s="434"/>
      <c r="D44" s="432"/>
      <c r="E44" s="432"/>
      <c r="F44" s="591"/>
      <c r="G44" s="432"/>
      <c r="H44" s="432"/>
      <c r="I44" s="433"/>
      <c r="J44" s="432"/>
      <c r="K44" s="432"/>
      <c r="L44" s="433"/>
      <c r="M44" s="432"/>
      <c r="N44" s="432"/>
      <c r="O44" s="591"/>
      <c r="P44" s="432"/>
      <c r="Q44" s="432"/>
      <c r="R44" s="591"/>
      <c r="S44" s="432"/>
      <c r="T44" s="432"/>
      <c r="U44" s="591"/>
      <c r="V44" s="432"/>
      <c r="W44" s="432"/>
      <c r="X44" s="591"/>
      <c r="Y44" s="432">
        <f t="shared" ref="Y44:Z44" si="72">D44+G44+J44+M44+P44+S44+V44</f>
        <v>0</v>
      </c>
      <c r="Z44" s="432">
        <f t="shared" si="72"/>
        <v>0</v>
      </c>
      <c r="AA44" s="433">
        <v>0.0</v>
      </c>
      <c r="AB44" s="599"/>
      <c r="AC44" s="599"/>
      <c r="AD44" s="449"/>
      <c r="AE44" s="407"/>
    </row>
    <row r="45" ht="14.25" customHeight="1">
      <c r="A45" s="434">
        <f t="shared" si="73"/>
        <v>3</v>
      </c>
      <c r="B45" s="434" t="s">
        <v>3375</v>
      </c>
      <c r="C45" s="434"/>
      <c r="D45" s="432"/>
      <c r="E45" s="432"/>
      <c r="F45" s="591"/>
      <c r="G45" s="432"/>
      <c r="H45" s="432"/>
      <c r="I45" s="433"/>
      <c r="J45" s="432"/>
      <c r="K45" s="432"/>
      <c r="L45" s="433"/>
      <c r="M45" s="432"/>
      <c r="N45" s="432"/>
      <c r="O45" s="433"/>
      <c r="P45" s="432"/>
      <c r="Q45" s="432"/>
      <c r="R45" s="433"/>
      <c r="S45" s="432"/>
      <c r="T45" s="432"/>
      <c r="U45" s="591"/>
      <c r="V45" s="432"/>
      <c r="W45" s="432"/>
      <c r="X45" s="433"/>
      <c r="Y45" s="432">
        <f t="shared" ref="Y45:Z45" si="74">D45+G45+J45+M45+P45+S45+V45</f>
        <v>0</v>
      </c>
      <c r="Z45" s="432">
        <f t="shared" si="74"/>
        <v>0</v>
      </c>
      <c r="AA45" s="433">
        <v>0.0</v>
      </c>
      <c r="AB45" s="599"/>
      <c r="AC45" s="599"/>
      <c r="AD45" s="449"/>
      <c r="AE45" s="407"/>
    </row>
    <row r="46" ht="14.25" customHeight="1">
      <c r="A46" s="434">
        <f t="shared" si="73"/>
        <v>4</v>
      </c>
      <c r="B46" s="434" t="s">
        <v>3376</v>
      </c>
      <c r="C46" s="434"/>
      <c r="D46" s="432"/>
      <c r="E46" s="432"/>
      <c r="F46" s="591"/>
      <c r="G46" s="432"/>
      <c r="H46" s="432"/>
      <c r="I46" s="433"/>
      <c r="J46" s="432"/>
      <c r="K46" s="432"/>
      <c r="L46" s="433"/>
      <c r="M46" s="432"/>
      <c r="N46" s="432"/>
      <c r="O46" s="591"/>
      <c r="P46" s="432"/>
      <c r="Q46" s="432"/>
      <c r="R46" s="591"/>
      <c r="S46" s="432"/>
      <c r="T46" s="432"/>
      <c r="U46" s="591"/>
      <c r="V46" s="432"/>
      <c r="W46" s="432"/>
      <c r="X46" s="591"/>
      <c r="Y46" s="432">
        <f t="shared" ref="Y46:Z46" si="75">D46+G46+J46+M46+P46+S46+V46</f>
        <v>0</v>
      </c>
      <c r="Z46" s="432">
        <f t="shared" si="75"/>
        <v>0</v>
      </c>
      <c r="AA46" s="433">
        <v>0.0</v>
      </c>
      <c r="AB46" s="599"/>
      <c r="AC46" s="599"/>
      <c r="AD46" s="449"/>
      <c r="AE46" s="407"/>
    </row>
    <row r="47" ht="14.25" customHeight="1">
      <c r="A47" s="434">
        <f t="shared" si="73"/>
        <v>5</v>
      </c>
      <c r="B47" s="434" t="s">
        <v>3413</v>
      </c>
      <c r="C47" s="434"/>
      <c r="D47" s="432"/>
      <c r="E47" s="432"/>
      <c r="F47" s="591"/>
      <c r="G47" s="432"/>
      <c r="H47" s="432"/>
      <c r="I47" s="433"/>
      <c r="J47" s="432"/>
      <c r="K47" s="432"/>
      <c r="L47" s="433"/>
      <c r="M47" s="432"/>
      <c r="N47" s="432"/>
      <c r="O47" s="591"/>
      <c r="P47" s="432"/>
      <c r="Q47" s="432"/>
      <c r="R47" s="591"/>
      <c r="S47" s="432"/>
      <c r="T47" s="432"/>
      <c r="U47" s="591"/>
      <c r="V47" s="432"/>
      <c r="W47" s="432"/>
      <c r="X47" s="591"/>
      <c r="Y47" s="432">
        <f t="shared" ref="Y47:Z47" si="76">D47+G47+J47+M47+P47+S47+V47</f>
        <v>0</v>
      </c>
      <c r="Z47" s="432">
        <f t="shared" si="76"/>
        <v>0</v>
      </c>
      <c r="AA47" s="433">
        <v>0.0</v>
      </c>
      <c r="AB47" s="599"/>
      <c r="AC47" s="599"/>
      <c r="AD47" s="449"/>
      <c r="AE47" s="407"/>
    </row>
    <row r="48" ht="14.25" customHeight="1">
      <c r="A48" s="434">
        <f t="shared" si="73"/>
        <v>6</v>
      </c>
      <c r="B48" s="434" t="s">
        <v>3378</v>
      </c>
      <c r="C48" s="434"/>
      <c r="D48" s="432"/>
      <c r="E48" s="432"/>
      <c r="F48" s="591"/>
      <c r="G48" s="432"/>
      <c r="H48" s="432"/>
      <c r="I48" s="433"/>
      <c r="J48" s="432"/>
      <c r="K48" s="432"/>
      <c r="L48" s="433"/>
      <c r="M48" s="432"/>
      <c r="N48" s="432"/>
      <c r="O48" s="591"/>
      <c r="P48" s="432"/>
      <c r="Q48" s="432"/>
      <c r="R48" s="433"/>
      <c r="S48" s="432"/>
      <c r="T48" s="432"/>
      <c r="U48" s="591"/>
      <c r="V48" s="432"/>
      <c r="W48" s="432"/>
      <c r="X48" s="591"/>
      <c r="Y48" s="432">
        <f t="shared" ref="Y48:Z48" si="77">D48+G48+J48+M48+P48+S48+V48</f>
        <v>0</v>
      </c>
      <c r="Z48" s="432">
        <f t="shared" si="77"/>
        <v>0</v>
      </c>
      <c r="AA48" s="433">
        <v>0.0</v>
      </c>
      <c r="AB48" s="599"/>
      <c r="AC48" s="599"/>
      <c r="AD48" s="449"/>
      <c r="AE48" s="407"/>
    </row>
    <row r="49" ht="14.25" customHeight="1">
      <c r="A49" s="434">
        <f t="shared" si="73"/>
        <v>7</v>
      </c>
      <c r="B49" s="434" t="s">
        <v>3379</v>
      </c>
      <c r="C49" s="434"/>
      <c r="D49" s="432"/>
      <c r="E49" s="432"/>
      <c r="F49" s="591"/>
      <c r="G49" s="432"/>
      <c r="H49" s="432"/>
      <c r="I49" s="433"/>
      <c r="J49" s="432"/>
      <c r="K49" s="432"/>
      <c r="L49" s="433"/>
      <c r="M49" s="432"/>
      <c r="N49" s="432"/>
      <c r="O49" s="591"/>
      <c r="P49" s="432"/>
      <c r="Q49" s="432"/>
      <c r="R49" s="591"/>
      <c r="S49" s="432"/>
      <c r="T49" s="432"/>
      <c r="U49" s="433"/>
      <c r="V49" s="432"/>
      <c r="W49" s="432"/>
      <c r="X49" s="591"/>
      <c r="Y49" s="432">
        <f t="shared" ref="Y49:Z49" si="78">D49+G49+J49+M49+P49+S49+V49</f>
        <v>0</v>
      </c>
      <c r="Z49" s="432">
        <f t="shared" si="78"/>
        <v>0</v>
      </c>
      <c r="AA49" s="433">
        <v>0.0</v>
      </c>
      <c r="AB49" s="599"/>
      <c r="AC49" s="599"/>
      <c r="AD49" s="449"/>
      <c r="AE49" s="407"/>
    </row>
    <row r="50" ht="14.25" customHeight="1">
      <c r="A50" s="434">
        <f t="shared" si="73"/>
        <v>8</v>
      </c>
      <c r="B50" s="434" t="s">
        <v>3380</v>
      </c>
      <c r="C50" s="434"/>
      <c r="D50" s="432"/>
      <c r="E50" s="432"/>
      <c r="F50" s="591"/>
      <c r="G50" s="432">
        <v>1.0</v>
      </c>
      <c r="H50" s="432">
        <v>1.0</v>
      </c>
      <c r="I50" s="433">
        <f>(H50/G50)*100</f>
        <v>100</v>
      </c>
      <c r="J50" s="432"/>
      <c r="K50" s="432"/>
      <c r="L50" s="433"/>
      <c r="M50" s="432"/>
      <c r="N50" s="432"/>
      <c r="O50" s="591"/>
      <c r="P50" s="432"/>
      <c r="Q50" s="432"/>
      <c r="R50" s="591"/>
      <c r="S50" s="432"/>
      <c r="T50" s="432"/>
      <c r="U50" s="591"/>
      <c r="V50" s="432"/>
      <c r="W50" s="432"/>
      <c r="X50" s="591"/>
      <c r="Y50" s="432">
        <f t="shared" ref="Y50:Z50" si="79">D50+G50+J50+M50+P50+S50+V50</f>
        <v>1</v>
      </c>
      <c r="Z50" s="432">
        <f t="shared" si="79"/>
        <v>1</v>
      </c>
      <c r="AA50" s="433">
        <v>0.0</v>
      </c>
      <c r="AB50" s="599"/>
      <c r="AC50" s="599"/>
      <c r="AD50" s="449"/>
      <c r="AE50" s="407"/>
    </row>
    <row r="51" ht="14.25" customHeight="1">
      <c r="A51" s="434">
        <f t="shared" si="73"/>
        <v>9</v>
      </c>
      <c r="B51" s="434" t="s">
        <v>3381</v>
      </c>
      <c r="C51" s="434"/>
      <c r="D51" s="432"/>
      <c r="E51" s="432"/>
      <c r="F51" s="591"/>
      <c r="G51" s="432"/>
      <c r="H51" s="432"/>
      <c r="I51" s="433"/>
      <c r="J51" s="432"/>
      <c r="K51" s="432"/>
      <c r="L51" s="433"/>
      <c r="M51" s="432"/>
      <c r="N51" s="432"/>
      <c r="O51" s="591"/>
      <c r="P51" s="432"/>
      <c r="Q51" s="432"/>
      <c r="R51" s="433"/>
      <c r="S51" s="432"/>
      <c r="T51" s="432"/>
      <c r="U51" s="433"/>
      <c r="V51" s="432"/>
      <c r="W51" s="432"/>
      <c r="X51" s="591"/>
      <c r="Y51" s="432">
        <f t="shared" ref="Y51:Z51" si="80">D51+G51+J51+M51+P51+S51+V51</f>
        <v>0</v>
      </c>
      <c r="Z51" s="432">
        <f t="shared" si="80"/>
        <v>0</v>
      </c>
      <c r="AA51" s="433"/>
      <c r="AB51" s="599"/>
      <c r="AC51" s="599"/>
      <c r="AD51" s="449"/>
      <c r="AE51" s="407"/>
    </row>
    <row r="52" ht="14.25" customHeight="1">
      <c r="A52" s="434">
        <f t="shared" si="73"/>
        <v>10</v>
      </c>
      <c r="B52" s="434" t="s">
        <v>3382</v>
      </c>
      <c r="C52" s="434"/>
      <c r="D52" s="432"/>
      <c r="E52" s="432"/>
      <c r="F52" s="591"/>
      <c r="G52" s="432">
        <v>1.0</v>
      </c>
      <c r="H52" s="432">
        <v>0.0</v>
      </c>
      <c r="I52" s="433">
        <f>(H52/G52)*100</f>
        <v>0</v>
      </c>
      <c r="J52" s="432"/>
      <c r="K52" s="432"/>
      <c r="L52" s="433"/>
      <c r="M52" s="432"/>
      <c r="N52" s="432"/>
      <c r="O52" s="591"/>
      <c r="P52" s="432"/>
      <c r="Q52" s="432"/>
      <c r="R52" s="591"/>
      <c r="S52" s="432"/>
      <c r="T52" s="432"/>
      <c r="U52" s="591"/>
      <c r="V52" s="432"/>
      <c r="W52" s="432"/>
      <c r="X52" s="591"/>
      <c r="Y52" s="432">
        <f t="shared" ref="Y52:Z52" si="81">D52+G52+J52+M52+P52+S52+V52</f>
        <v>1</v>
      </c>
      <c r="Z52" s="432">
        <f t="shared" si="81"/>
        <v>0</v>
      </c>
      <c r="AA52" s="433">
        <v>0.0</v>
      </c>
      <c r="AB52" s="599"/>
      <c r="AC52" s="599"/>
      <c r="AD52" s="449"/>
      <c r="AE52" s="407"/>
    </row>
    <row r="53" ht="14.25" customHeight="1">
      <c r="A53" s="434">
        <f t="shared" si="73"/>
        <v>11</v>
      </c>
      <c r="B53" s="434" t="s">
        <v>3383</v>
      </c>
      <c r="C53" s="434"/>
      <c r="D53" s="432"/>
      <c r="E53" s="432"/>
      <c r="F53" s="433"/>
      <c r="G53" s="432"/>
      <c r="H53" s="432"/>
      <c r="I53" s="433"/>
      <c r="J53" s="432"/>
      <c r="K53" s="432"/>
      <c r="L53" s="433"/>
      <c r="M53" s="432"/>
      <c r="N53" s="432"/>
      <c r="O53" s="433"/>
      <c r="P53" s="432"/>
      <c r="Q53" s="432"/>
      <c r="R53" s="591"/>
      <c r="S53" s="432"/>
      <c r="T53" s="432"/>
      <c r="U53" s="433"/>
      <c r="V53" s="432"/>
      <c r="W53" s="432"/>
      <c r="X53" s="433"/>
      <c r="Y53" s="432">
        <f t="shared" ref="Y53:Z53" si="82">D53+G53+J53+M53+P53+S53+V53</f>
        <v>0</v>
      </c>
      <c r="Z53" s="432">
        <f t="shared" si="82"/>
        <v>0</v>
      </c>
      <c r="AA53" s="433">
        <v>0.0</v>
      </c>
      <c r="AB53" s="599"/>
      <c r="AC53" s="599"/>
      <c r="AD53" s="449"/>
      <c r="AE53" s="410"/>
    </row>
    <row r="54" ht="14.25" customHeight="1">
      <c r="A54" s="434">
        <f t="shared" si="73"/>
        <v>12</v>
      </c>
      <c r="B54" s="434" t="s">
        <v>3384</v>
      </c>
      <c r="C54" s="434"/>
      <c r="D54" s="432"/>
      <c r="E54" s="432"/>
      <c r="F54" s="433"/>
      <c r="G54" s="432"/>
      <c r="H54" s="432"/>
      <c r="I54" s="433"/>
      <c r="J54" s="432"/>
      <c r="K54" s="432"/>
      <c r="L54" s="433"/>
      <c r="M54" s="432"/>
      <c r="N54" s="432"/>
      <c r="O54" s="433"/>
      <c r="P54" s="432"/>
      <c r="Q54" s="432"/>
      <c r="R54" s="433"/>
      <c r="S54" s="432"/>
      <c r="T54" s="432"/>
      <c r="U54" s="433"/>
      <c r="V54" s="432"/>
      <c r="W54" s="432"/>
      <c r="X54" s="433"/>
      <c r="Y54" s="432">
        <f t="shared" ref="Y54:Z54" si="83">D54+G54+J54+M54+P54+S54+V54</f>
        <v>0</v>
      </c>
      <c r="Z54" s="432">
        <f t="shared" si="83"/>
        <v>0</v>
      </c>
      <c r="AA54" s="433">
        <v>0.0</v>
      </c>
      <c r="AB54" s="599"/>
      <c r="AC54" s="599"/>
      <c r="AD54" s="449"/>
      <c r="AE54" s="410"/>
    </row>
    <row r="55" ht="14.25" customHeight="1">
      <c r="A55" s="434">
        <f t="shared" si="73"/>
        <v>13</v>
      </c>
      <c r="B55" s="434" t="s">
        <v>3385</v>
      </c>
      <c r="C55" s="434"/>
      <c r="D55" s="432"/>
      <c r="E55" s="432"/>
      <c r="F55" s="433"/>
      <c r="G55" s="432"/>
      <c r="H55" s="432"/>
      <c r="I55" s="433"/>
      <c r="J55" s="432"/>
      <c r="K55" s="432"/>
      <c r="L55" s="433"/>
      <c r="M55" s="432"/>
      <c r="N55" s="432"/>
      <c r="O55" s="433"/>
      <c r="P55" s="432"/>
      <c r="Q55" s="432"/>
      <c r="R55" s="591"/>
      <c r="S55" s="432"/>
      <c r="T55" s="432"/>
      <c r="U55" s="433"/>
      <c r="V55" s="432"/>
      <c r="W55" s="432"/>
      <c r="X55" s="433"/>
      <c r="Y55" s="432">
        <f t="shared" ref="Y55:Z55" si="84">D55+G55+J55+M55+P55+S55+V55</f>
        <v>0</v>
      </c>
      <c r="Z55" s="432">
        <f t="shared" si="84"/>
        <v>0</v>
      </c>
      <c r="AA55" s="433">
        <v>0.0</v>
      </c>
      <c r="AB55" s="599"/>
      <c r="AC55" s="599"/>
      <c r="AD55" s="449"/>
      <c r="AE55" s="410"/>
    </row>
    <row r="56" ht="14.25" customHeight="1">
      <c r="A56" s="434">
        <f t="shared" si="73"/>
        <v>14</v>
      </c>
      <c r="B56" s="434" t="s">
        <v>3386</v>
      </c>
      <c r="C56" s="434"/>
      <c r="D56" s="432"/>
      <c r="E56" s="432"/>
      <c r="F56" s="591"/>
      <c r="G56" s="432"/>
      <c r="H56" s="432"/>
      <c r="I56" s="433"/>
      <c r="J56" s="432"/>
      <c r="K56" s="432"/>
      <c r="L56" s="433"/>
      <c r="M56" s="432"/>
      <c r="N56" s="432"/>
      <c r="O56" s="433"/>
      <c r="P56" s="432"/>
      <c r="Q56" s="432"/>
      <c r="R56" s="591"/>
      <c r="S56" s="432"/>
      <c r="T56" s="432"/>
      <c r="U56" s="591"/>
      <c r="V56" s="432"/>
      <c r="W56" s="432"/>
      <c r="X56" s="591"/>
      <c r="Y56" s="432">
        <f t="shared" ref="Y56:Z56" si="85">D56+G56+J56+M56+P56+S56+V56</f>
        <v>0</v>
      </c>
      <c r="Z56" s="432">
        <f t="shared" si="85"/>
        <v>0</v>
      </c>
      <c r="AA56" s="433">
        <v>0.0</v>
      </c>
      <c r="AB56" s="599"/>
      <c r="AC56" s="599"/>
      <c r="AD56" s="449"/>
      <c r="AE56" s="410"/>
    </row>
    <row r="57" ht="14.25" customHeight="1">
      <c r="A57" s="434">
        <f t="shared" si="73"/>
        <v>15</v>
      </c>
      <c r="B57" s="434" t="s">
        <v>3387</v>
      </c>
      <c r="C57" s="434"/>
      <c r="D57" s="432"/>
      <c r="E57" s="432"/>
      <c r="F57" s="433"/>
      <c r="G57" s="432"/>
      <c r="H57" s="432"/>
      <c r="I57" s="433"/>
      <c r="J57" s="432">
        <v>10.0</v>
      </c>
      <c r="K57" s="432">
        <v>0.0</v>
      </c>
      <c r="L57" s="433">
        <f>(K57/J57)*100</f>
        <v>0</v>
      </c>
      <c r="M57" s="432"/>
      <c r="N57" s="432"/>
      <c r="O57" s="433"/>
      <c r="P57" s="432"/>
      <c r="Q57" s="432"/>
      <c r="R57" s="433"/>
      <c r="S57" s="432"/>
      <c r="T57" s="432"/>
      <c r="U57" s="433"/>
      <c r="V57" s="432"/>
      <c r="W57" s="432"/>
      <c r="X57" s="433"/>
      <c r="Y57" s="432">
        <f t="shared" ref="Y57:Z57" si="86">D57+G57+J57+M57+P57+S57+V57</f>
        <v>10</v>
      </c>
      <c r="Z57" s="432">
        <f t="shared" si="86"/>
        <v>0</v>
      </c>
      <c r="AA57" s="433">
        <v>0.0</v>
      </c>
      <c r="AB57" s="599"/>
      <c r="AC57" s="599"/>
      <c r="AD57" s="449"/>
      <c r="AE57" s="410"/>
    </row>
    <row r="58" ht="14.25" customHeight="1">
      <c r="A58" s="434">
        <f t="shared" si="73"/>
        <v>16</v>
      </c>
      <c r="B58" s="434" t="s">
        <v>3388</v>
      </c>
      <c r="C58" s="434"/>
      <c r="D58" s="432"/>
      <c r="E58" s="432"/>
      <c r="F58" s="433"/>
      <c r="G58" s="432"/>
      <c r="H58" s="432"/>
      <c r="I58" s="433"/>
      <c r="J58" s="432"/>
      <c r="K58" s="432"/>
      <c r="L58" s="433"/>
      <c r="M58" s="432"/>
      <c r="N58" s="432"/>
      <c r="O58" s="433"/>
      <c r="P58" s="432">
        <v>2.0</v>
      </c>
      <c r="Q58" s="432">
        <v>2.0</v>
      </c>
      <c r="R58" s="433">
        <f>(Q58/P58)*100</f>
        <v>100</v>
      </c>
      <c r="S58" s="432"/>
      <c r="T58" s="432"/>
      <c r="U58" s="433"/>
      <c r="V58" s="432"/>
      <c r="W58" s="432"/>
      <c r="X58" s="433"/>
      <c r="Y58" s="432">
        <f t="shared" ref="Y58:Z58" si="87">D58+G58+J58+M58+P58+S58+V58</f>
        <v>2</v>
      </c>
      <c r="Z58" s="432">
        <f t="shared" si="87"/>
        <v>2</v>
      </c>
      <c r="AA58" s="433">
        <f>(Z58/Y58)*100</f>
        <v>100</v>
      </c>
      <c r="AB58" s="599"/>
      <c r="AC58" s="599"/>
      <c r="AD58" s="449"/>
      <c r="AE58" s="410"/>
    </row>
    <row r="59" ht="14.25" customHeight="1">
      <c r="A59" s="434">
        <f t="shared" si="73"/>
        <v>17</v>
      </c>
      <c r="B59" s="434" t="s">
        <v>3389</v>
      </c>
      <c r="C59" s="434"/>
      <c r="D59" s="432"/>
      <c r="E59" s="432"/>
      <c r="F59" s="433"/>
      <c r="G59" s="432"/>
      <c r="H59" s="432"/>
      <c r="I59" s="433"/>
      <c r="J59" s="432"/>
      <c r="K59" s="432"/>
      <c r="L59" s="433"/>
      <c r="M59" s="432"/>
      <c r="N59" s="432"/>
      <c r="O59" s="591"/>
      <c r="P59" s="432"/>
      <c r="Q59" s="432"/>
      <c r="R59" s="433"/>
      <c r="S59" s="432"/>
      <c r="T59" s="432"/>
      <c r="U59" s="433"/>
      <c r="V59" s="432"/>
      <c r="W59" s="432"/>
      <c r="X59" s="433"/>
      <c r="Y59" s="432">
        <f t="shared" ref="Y59:Z59" si="88">D59+G59+J59+M59+P59+S59+V59</f>
        <v>0</v>
      </c>
      <c r="Z59" s="432">
        <f t="shared" si="88"/>
        <v>0</v>
      </c>
      <c r="AA59" s="433">
        <v>0.0</v>
      </c>
      <c r="AB59" s="599"/>
      <c r="AC59" s="599"/>
      <c r="AD59" s="449"/>
      <c r="AE59" s="410"/>
    </row>
    <row r="60" ht="14.25" customHeight="1">
      <c r="A60" s="434">
        <f t="shared" si="73"/>
        <v>18</v>
      </c>
      <c r="B60" s="434" t="s">
        <v>3390</v>
      </c>
      <c r="C60" s="434"/>
      <c r="D60" s="432"/>
      <c r="E60" s="432"/>
      <c r="F60" s="591"/>
      <c r="G60" s="432"/>
      <c r="H60" s="432"/>
      <c r="I60" s="591"/>
      <c r="J60" s="432"/>
      <c r="K60" s="432"/>
      <c r="L60" s="591"/>
      <c r="M60" s="432"/>
      <c r="N60" s="432"/>
      <c r="O60" s="591"/>
      <c r="P60" s="432"/>
      <c r="Q60" s="432"/>
      <c r="R60" s="433"/>
      <c r="S60" s="432"/>
      <c r="T60" s="432"/>
      <c r="U60" s="591"/>
      <c r="V60" s="432"/>
      <c r="W60" s="432"/>
      <c r="X60" s="433"/>
      <c r="Y60" s="432">
        <f t="shared" ref="Y60:Z60" si="89">D60+G60+J60+M60+P60+S60+V60</f>
        <v>0</v>
      </c>
      <c r="Z60" s="432">
        <f t="shared" si="89"/>
        <v>0</v>
      </c>
      <c r="AA60" s="433">
        <v>0.0</v>
      </c>
      <c r="AB60" s="599"/>
      <c r="AC60" s="599"/>
      <c r="AD60" s="449"/>
      <c r="AE60" s="410"/>
    </row>
    <row r="61" ht="14.25" customHeight="1">
      <c r="A61" s="434">
        <f t="shared" si="73"/>
        <v>19</v>
      </c>
      <c r="B61" s="434" t="s">
        <v>3391</v>
      </c>
      <c r="C61" s="434"/>
      <c r="D61" s="432"/>
      <c r="E61" s="432"/>
      <c r="F61" s="433"/>
      <c r="G61" s="432"/>
      <c r="H61" s="432"/>
      <c r="I61" s="591"/>
      <c r="J61" s="432"/>
      <c r="K61" s="432"/>
      <c r="L61" s="591"/>
      <c r="M61" s="432"/>
      <c r="N61" s="432"/>
      <c r="O61" s="433"/>
      <c r="P61" s="432"/>
      <c r="Q61" s="432"/>
      <c r="R61" s="433"/>
      <c r="S61" s="432"/>
      <c r="T61" s="432"/>
      <c r="U61" s="433"/>
      <c r="V61" s="432"/>
      <c r="W61" s="432"/>
      <c r="X61" s="433"/>
      <c r="Y61" s="432">
        <f t="shared" ref="Y61:Z61" si="90">D61+G61+J61+M61+P61+S61+V61</f>
        <v>0</v>
      </c>
      <c r="Z61" s="432">
        <f t="shared" si="90"/>
        <v>0</v>
      </c>
      <c r="AA61" s="433">
        <v>0.0</v>
      </c>
      <c r="AB61" s="599"/>
      <c r="AC61" s="599"/>
      <c r="AD61" s="449"/>
      <c r="AE61" s="410"/>
    </row>
    <row r="62" ht="14.25" customHeight="1">
      <c r="A62" s="434">
        <f t="shared" si="73"/>
        <v>20</v>
      </c>
      <c r="B62" s="434" t="s">
        <v>3392</v>
      </c>
      <c r="C62" s="434"/>
      <c r="D62" s="432">
        <v>10.0</v>
      </c>
      <c r="E62" s="432">
        <v>0.0</v>
      </c>
      <c r="F62" s="433">
        <f>(E62/D62)*100</f>
        <v>0</v>
      </c>
      <c r="G62" s="432"/>
      <c r="H62" s="432"/>
      <c r="I62" s="591"/>
      <c r="J62" s="432"/>
      <c r="K62" s="432"/>
      <c r="L62" s="591"/>
      <c r="M62" s="432"/>
      <c r="N62" s="432"/>
      <c r="O62" s="433"/>
      <c r="P62" s="432">
        <v>4.0</v>
      </c>
      <c r="Q62" s="432">
        <v>4.0</v>
      </c>
      <c r="R62" s="433">
        <f t="shared" ref="R62:R63" si="92">(Q62/P62)*100</f>
        <v>100</v>
      </c>
      <c r="S62" s="432"/>
      <c r="T62" s="432"/>
      <c r="U62" s="433"/>
      <c r="V62" s="432">
        <v>4.0</v>
      </c>
      <c r="W62" s="432">
        <v>4.0</v>
      </c>
      <c r="X62" s="433">
        <f t="shared" ref="X62:X66" si="93">(W62/V62)*100</f>
        <v>100</v>
      </c>
      <c r="Y62" s="432">
        <f t="shared" ref="Y62:Z62" si="91">D62+G62+J62+M62+P62+S62+V62</f>
        <v>18</v>
      </c>
      <c r="Z62" s="432">
        <f t="shared" si="91"/>
        <v>8</v>
      </c>
      <c r="AA62" s="433">
        <v>0.0</v>
      </c>
      <c r="AB62" s="599"/>
      <c r="AC62" s="599"/>
      <c r="AD62" s="449"/>
      <c r="AE62" s="410"/>
    </row>
    <row r="63" ht="14.25" customHeight="1">
      <c r="A63" s="434">
        <f t="shared" si="73"/>
        <v>21</v>
      </c>
      <c r="B63" s="434" t="s">
        <v>3393</v>
      </c>
      <c r="C63" s="434"/>
      <c r="D63" s="432"/>
      <c r="E63" s="432"/>
      <c r="F63" s="433"/>
      <c r="G63" s="432"/>
      <c r="H63" s="432"/>
      <c r="I63" s="433"/>
      <c r="J63" s="432"/>
      <c r="K63" s="432"/>
      <c r="L63" s="433"/>
      <c r="M63" s="432">
        <v>4.0</v>
      </c>
      <c r="N63" s="432">
        <v>4.0</v>
      </c>
      <c r="O63" s="433">
        <f t="shared" ref="O63:O65" si="95">(N63/M63)*100</f>
        <v>100</v>
      </c>
      <c r="P63" s="432">
        <v>2.0</v>
      </c>
      <c r="Q63" s="432">
        <v>2.0</v>
      </c>
      <c r="R63" s="433">
        <f t="shared" si="92"/>
        <v>100</v>
      </c>
      <c r="S63" s="432">
        <v>20.0</v>
      </c>
      <c r="T63" s="432">
        <v>20.0</v>
      </c>
      <c r="U63" s="433">
        <f>(T63/S63)*100</f>
        <v>100</v>
      </c>
      <c r="V63" s="432">
        <v>4.0</v>
      </c>
      <c r="W63" s="432">
        <v>4.0</v>
      </c>
      <c r="X63" s="433">
        <f t="shared" si="93"/>
        <v>100</v>
      </c>
      <c r="Y63" s="432">
        <f t="shared" ref="Y63:Z63" si="94">D63+G63+J63+M63+P63+S63+V63</f>
        <v>30</v>
      </c>
      <c r="Z63" s="432">
        <f t="shared" si="94"/>
        <v>30</v>
      </c>
      <c r="AA63" s="433">
        <f t="shared" ref="AA63:AA67" si="97">(Z63/Y63)*100</f>
        <v>100</v>
      </c>
      <c r="AB63" s="599"/>
      <c r="AC63" s="599"/>
      <c r="AD63" s="449"/>
      <c r="AE63" s="410"/>
    </row>
    <row r="64" ht="14.25" customHeight="1">
      <c r="A64" s="434">
        <f t="shared" si="73"/>
        <v>22</v>
      </c>
      <c r="B64" s="434" t="s">
        <v>3394</v>
      </c>
      <c r="C64" s="434"/>
      <c r="D64" s="432"/>
      <c r="E64" s="432"/>
      <c r="F64" s="433"/>
      <c r="G64" s="432"/>
      <c r="H64" s="432"/>
      <c r="I64" s="433"/>
      <c r="J64" s="432"/>
      <c r="K64" s="432"/>
      <c r="L64" s="433"/>
      <c r="M64" s="432">
        <v>4.0</v>
      </c>
      <c r="N64" s="432">
        <v>4.0</v>
      </c>
      <c r="O64" s="433">
        <f t="shared" si="95"/>
        <v>100</v>
      </c>
      <c r="P64" s="432"/>
      <c r="Q64" s="432"/>
      <c r="R64" s="433"/>
      <c r="S64" s="432"/>
      <c r="T64" s="432"/>
      <c r="U64" s="433"/>
      <c r="V64" s="432">
        <v>4.0</v>
      </c>
      <c r="W64" s="432">
        <v>4.0</v>
      </c>
      <c r="X64" s="433">
        <f t="shared" si="93"/>
        <v>100</v>
      </c>
      <c r="Y64" s="432">
        <f t="shared" ref="Y64:Z64" si="96">D64+G64+J64+M64+P64+S64+V64</f>
        <v>8</v>
      </c>
      <c r="Z64" s="432">
        <f t="shared" si="96"/>
        <v>8</v>
      </c>
      <c r="AA64" s="433">
        <f t="shared" si="97"/>
        <v>100</v>
      </c>
      <c r="AB64" s="599"/>
      <c r="AC64" s="599"/>
      <c r="AD64" s="449"/>
      <c r="AE64" s="410"/>
    </row>
    <row r="65" ht="14.25" customHeight="1">
      <c r="A65" s="434">
        <f t="shared" si="73"/>
        <v>23</v>
      </c>
      <c r="B65" s="434" t="s">
        <v>3395</v>
      </c>
      <c r="C65" s="434"/>
      <c r="D65" s="432"/>
      <c r="E65" s="432"/>
      <c r="F65" s="433"/>
      <c r="G65" s="432"/>
      <c r="H65" s="432"/>
      <c r="I65" s="433"/>
      <c r="J65" s="432"/>
      <c r="K65" s="432"/>
      <c r="L65" s="433"/>
      <c r="M65" s="432">
        <v>4.0</v>
      </c>
      <c r="N65" s="432">
        <v>4.0</v>
      </c>
      <c r="O65" s="433">
        <f t="shared" si="95"/>
        <v>100</v>
      </c>
      <c r="P65" s="432"/>
      <c r="Q65" s="432"/>
      <c r="R65" s="433"/>
      <c r="S65" s="432"/>
      <c r="T65" s="432"/>
      <c r="U65" s="433"/>
      <c r="V65" s="432">
        <v>4.0</v>
      </c>
      <c r="W65" s="432">
        <v>4.0</v>
      </c>
      <c r="X65" s="433">
        <f t="shared" si="93"/>
        <v>100</v>
      </c>
      <c r="Y65" s="432">
        <f t="shared" ref="Y65:Z65" si="98">D65+G65+J65+M65+P65+S65+V65</f>
        <v>8</v>
      </c>
      <c r="Z65" s="432">
        <f t="shared" si="98"/>
        <v>8</v>
      </c>
      <c r="AA65" s="433">
        <f t="shared" si="97"/>
        <v>100</v>
      </c>
      <c r="AB65" s="599"/>
      <c r="AC65" s="599"/>
      <c r="AD65" s="449"/>
      <c r="AE65" s="410"/>
    </row>
    <row r="66" ht="14.25" customHeight="1">
      <c r="A66" s="434">
        <f t="shared" si="73"/>
        <v>24</v>
      </c>
      <c r="B66" s="434" t="s">
        <v>3396</v>
      </c>
      <c r="C66" s="434"/>
      <c r="D66" s="432">
        <v>10.0</v>
      </c>
      <c r="E66" s="432">
        <v>0.0</v>
      </c>
      <c r="F66" s="433">
        <f>(E66/D66)*100</f>
        <v>0</v>
      </c>
      <c r="G66" s="432"/>
      <c r="H66" s="432"/>
      <c r="I66" s="433"/>
      <c r="J66" s="432"/>
      <c r="K66" s="432"/>
      <c r="L66" s="433"/>
      <c r="M66" s="432"/>
      <c r="N66" s="432"/>
      <c r="O66" s="433"/>
      <c r="P66" s="432">
        <v>10.0</v>
      </c>
      <c r="Q66" s="432">
        <v>10.0</v>
      </c>
      <c r="R66" s="433">
        <f>(Q66/P66)*100</f>
        <v>100</v>
      </c>
      <c r="S66" s="432"/>
      <c r="T66" s="432"/>
      <c r="U66" s="433"/>
      <c r="V66" s="432">
        <v>4.0</v>
      </c>
      <c r="W66" s="432">
        <v>4.0</v>
      </c>
      <c r="X66" s="433">
        <f t="shared" si="93"/>
        <v>100</v>
      </c>
      <c r="Y66" s="432">
        <f t="shared" ref="Y66:Z66" si="99">D66+G66+J66+M66+P66+S66+V66</f>
        <v>24</v>
      </c>
      <c r="Z66" s="432">
        <f t="shared" si="99"/>
        <v>14</v>
      </c>
      <c r="AA66" s="433">
        <f t="shared" si="97"/>
        <v>58.33333333</v>
      </c>
      <c r="AB66" s="599"/>
      <c r="AC66" s="599"/>
      <c r="AD66" s="449"/>
      <c r="AE66" s="410"/>
    </row>
    <row r="67" ht="14.25" customHeight="1">
      <c r="A67" s="434">
        <f t="shared" si="73"/>
        <v>25</v>
      </c>
      <c r="B67" s="434" t="s">
        <v>3397</v>
      </c>
      <c r="C67" s="434"/>
      <c r="D67" s="432"/>
      <c r="E67" s="432"/>
      <c r="F67" s="433"/>
      <c r="G67" s="432"/>
      <c r="H67" s="432"/>
      <c r="I67" s="591"/>
      <c r="J67" s="432"/>
      <c r="K67" s="432"/>
      <c r="L67" s="591"/>
      <c r="M67" s="432"/>
      <c r="N67" s="432"/>
      <c r="O67" s="591"/>
      <c r="P67" s="432"/>
      <c r="Q67" s="432"/>
      <c r="R67" s="433"/>
      <c r="S67" s="432">
        <v>20.0</v>
      </c>
      <c r="T67" s="432">
        <v>20.0</v>
      </c>
      <c r="U67" s="433">
        <f>(T67/S67)*100</f>
        <v>100</v>
      </c>
      <c r="V67" s="432"/>
      <c r="W67" s="432"/>
      <c r="X67" s="433"/>
      <c r="Y67" s="432">
        <f t="shared" ref="Y67:Z67" si="100">D67+G67+J67+M67+P67+S67+V67</f>
        <v>20</v>
      </c>
      <c r="Z67" s="432">
        <f t="shared" si="100"/>
        <v>20</v>
      </c>
      <c r="AA67" s="433">
        <f t="shared" si="97"/>
        <v>100</v>
      </c>
      <c r="AB67" s="599"/>
      <c r="AC67" s="599"/>
      <c r="AD67" s="449"/>
      <c r="AE67" s="410"/>
    </row>
    <row r="68" ht="14.25" customHeight="1">
      <c r="A68" s="434">
        <f t="shared" si="73"/>
        <v>26</v>
      </c>
      <c r="B68" s="434" t="s">
        <v>3398</v>
      </c>
      <c r="C68" s="434"/>
      <c r="D68" s="432"/>
      <c r="E68" s="432"/>
      <c r="F68" s="433"/>
      <c r="G68" s="432"/>
      <c r="H68" s="432"/>
      <c r="I68" s="591"/>
      <c r="J68" s="432"/>
      <c r="K68" s="432"/>
      <c r="L68" s="591"/>
      <c r="M68" s="432"/>
      <c r="N68" s="432"/>
      <c r="O68" s="433"/>
      <c r="P68" s="432"/>
      <c r="Q68" s="432"/>
      <c r="R68" s="433"/>
      <c r="S68" s="432"/>
      <c r="T68" s="432"/>
      <c r="U68" s="433"/>
      <c r="V68" s="432"/>
      <c r="W68" s="432"/>
      <c r="X68" s="433"/>
      <c r="Y68" s="432">
        <f t="shared" ref="Y68:Z68" si="101">D68+G68+J68+M68+P68+S68+V68</f>
        <v>0</v>
      </c>
      <c r="Z68" s="432">
        <f t="shared" si="101"/>
        <v>0</v>
      </c>
      <c r="AA68" s="433"/>
      <c r="AB68" s="599"/>
      <c r="AC68" s="599"/>
      <c r="AD68" s="449"/>
      <c r="AE68" s="410"/>
    </row>
    <row r="69" ht="14.25" customHeight="1">
      <c r="A69" s="434">
        <f t="shared" si="73"/>
        <v>27</v>
      </c>
      <c r="B69" s="434" t="s">
        <v>3399</v>
      </c>
      <c r="C69" s="434"/>
      <c r="D69" s="432"/>
      <c r="E69" s="432"/>
      <c r="F69" s="433"/>
      <c r="G69" s="432"/>
      <c r="H69" s="432"/>
      <c r="I69" s="591"/>
      <c r="J69" s="432"/>
      <c r="K69" s="432"/>
      <c r="L69" s="591"/>
      <c r="M69" s="432"/>
      <c r="N69" s="432"/>
      <c r="O69" s="433"/>
      <c r="P69" s="432"/>
      <c r="Q69" s="432"/>
      <c r="R69" s="433"/>
      <c r="S69" s="432"/>
      <c r="T69" s="432"/>
      <c r="U69" s="433"/>
      <c r="V69" s="432"/>
      <c r="W69" s="432"/>
      <c r="X69" s="433"/>
      <c r="Y69" s="432">
        <f t="shared" ref="Y69:Z69" si="102">D69+G69+J69+M69+P69+S69+V69</f>
        <v>0</v>
      </c>
      <c r="Z69" s="432">
        <f t="shared" si="102"/>
        <v>0</v>
      </c>
      <c r="AA69" s="433"/>
      <c r="AB69" s="599"/>
      <c r="AC69" s="599"/>
      <c r="AD69" s="449"/>
      <c r="AE69" s="410"/>
    </row>
    <row r="70" ht="14.25" customHeight="1">
      <c r="A70" s="434">
        <f t="shared" si="73"/>
        <v>28</v>
      </c>
      <c r="B70" s="434" t="s">
        <v>3400</v>
      </c>
      <c r="C70" s="434"/>
      <c r="D70" s="432"/>
      <c r="E70" s="432"/>
      <c r="F70" s="433"/>
      <c r="G70" s="432"/>
      <c r="H70" s="432"/>
      <c r="I70" s="591"/>
      <c r="J70" s="432"/>
      <c r="K70" s="432"/>
      <c r="L70" s="591"/>
      <c r="M70" s="432"/>
      <c r="N70" s="432"/>
      <c r="O70" s="433"/>
      <c r="P70" s="432"/>
      <c r="Q70" s="432"/>
      <c r="R70" s="433"/>
      <c r="S70" s="432"/>
      <c r="T70" s="432"/>
      <c r="U70" s="433"/>
      <c r="V70" s="432"/>
      <c r="W70" s="432"/>
      <c r="X70" s="591"/>
      <c r="Y70" s="432">
        <f t="shared" ref="Y70:Z70" si="103">D70+G70+J70+M70+P70+S70+V70</f>
        <v>0</v>
      </c>
      <c r="Z70" s="432">
        <f t="shared" si="103"/>
        <v>0</v>
      </c>
      <c r="AA70" s="433"/>
      <c r="AB70" s="599"/>
      <c r="AC70" s="599"/>
      <c r="AD70" s="449"/>
      <c r="AE70" s="410"/>
    </row>
    <row r="71" ht="14.25" customHeight="1">
      <c r="A71" s="434">
        <f t="shared" si="73"/>
        <v>29</v>
      </c>
      <c r="B71" s="434" t="s">
        <v>3401</v>
      </c>
      <c r="C71" s="434"/>
      <c r="D71" s="432"/>
      <c r="E71" s="432"/>
      <c r="F71" s="433"/>
      <c r="G71" s="432"/>
      <c r="H71" s="432"/>
      <c r="I71" s="591"/>
      <c r="J71" s="432"/>
      <c r="K71" s="432"/>
      <c r="L71" s="591"/>
      <c r="M71" s="432"/>
      <c r="N71" s="432"/>
      <c r="O71" s="591"/>
      <c r="P71" s="432"/>
      <c r="Q71" s="432"/>
      <c r="R71" s="433"/>
      <c r="S71" s="432"/>
      <c r="T71" s="432"/>
      <c r="U71" s="591"/>
      <c r="V71" s="432"/>
      <c r="W71" s="432"/>
      <c r="X71" s="433"/>
      <c r="Y71" s="432">
        <f t="shared" ref="Y71:Z71" si="104">D71+G71+J71+M71+P71+S71+V71</f>
        <v>0</v>
      </c>
      <c r="Z71" s="432">
        <f t="shared" si="104"/>
        <v>0</v>
      </c>
      <c r="AA71" s="433"/>
      <c r="AB71" s="599"/>
      <c r="AC71" s="599"/>
      <c r="AD71" s="449"/>
      <c r="AE71" s="410"/>
    </row>
    <row r="72" ht="14.25" customHeight="1">
      <c r="A72" s="434">
        <f t="shared" si="73"/>
        <v>30</v>
      </c>
      <c r="B72" s="434" t="s">
        <v>3402</v>
      </c>
      <c r="C72" s="434"/>
      <c r="D72" s="432"/>
      <c r="E72" s="432"/>
      <c r="F72" s="433"/>
      <c r="G72" s="432"/>
      <c r="H72" s="432"/>
      <c r="I72" s="591"/>
      <c r="J72" s="432"/>
      <c r="K72" s="432"/>
      <c r="L72" s="591"/>
      <c r="M72" s="432"/>
      <c r="N72" s="432"/>
      <c r="O72" s="433"/>
      <c r="P72" s="432"/>
      <c r="Q72" s="432"/>
      <c r="R72" s="433"/>
      <c r="S72" s="432"/>
      <c r="T72" s="432"/>
      <c r="U72" s="433"/>
      <c r="V72" s="432"/>
      <c r="W72" s="432"/>
      <c r="X72" s="433"/>
      <c r="Y72" s="432">
        <f t="shared" ref="Y72:Z72" si="105">D72+G72+J72+M72+P72+S72+V72</f>
        <v>0</v>
      </c>
      <c r="Z72" s="432">
        <f t="shared" si="105"/>
        <v>0</v>
      </c>
      <c r="AA72" s="433"/>
      <c r="AB72" s="599"/>
      <c r="AC72" s="599"/>
      <c r="AD72" s="449"/>
      <c r="AE72" s="410"/>
    </row>
    <row r="73" ht="14.25" customHeight="1">
      <c r="A73" s="434">
        <f t="shared" si="73"/>
        <v>31</v>
      </c>
      <c r="B73" s="434" t="s">
        <v>3403</v>
      </c>
      <c r="C73" s="434"/>
      <c r="D73" s="432"/>
      <c r="E73" s="432"/>
      <c r="F73" s="433"/>
      <c r="G73" s="432"/>
      <c r="H73" s="432"/>
      <c r="I73" s="591"/>
      <c r="J73" s="432"/>
      <c r="K73" s="432"/>
      <c r="L73" s="591"/>
      <c r="M73" s="432"/>
      <c r="N73" s="432"/>
      <c r="O73" s="433"/>
      <c r="P73" s="432"/>
      <c r="Q73" s="432"/>
      <c r="R73" s="433"/>
      <c r="S73" s="432"/>
      <c r="T73" s="432"/>
      <c r="U73" s="433"/>
      <c r="V73" s="432"/>
      <c r="W73" s="432"/>
      <c r="X73" s="433"/>
      <c r="Y73" s="432">
        <f t="shared" ref="Y73:Z73" si="106">D73+G73+J73+M73+P73+S73+V73</f>
        <v>0</v>
      </c>
      <c r="Z73" s="432">
        <f t="shared" si="106"/>
        <v>0</v>
      </c>
      <c r="AA73" s="433"/>
      <c r="AB73" s="599"/>
      <c r="AC73" s="599"/>
      <c r="AD73" s="449"/>
      <c r="AE73" s="410"/>
    </row>
    <row r="74" ht="14.25" customHeight="1">
      <c r="A74" s="434">
        <f t="shared" si="73"/>
        <v>32</v>
      </c>
      <c r="B74" s="434" t="s">
        <v>3414</v>
      </c>
      <c r="C74" s="434"/>
      <c r="D74" s="432">
        <v>10.0</v>
      </c>
      <c r="E74" s="432">
        <v>0.0</v>
      </c>
      <c r="F74" s="433">
        <f>(E74/D74)*100</f>
        <v>0</v>
      </c>
      <c r="G74" s="432"/>
      <c r="H74" s="432"/>
      <c r="I74" s="591"/>
      <c r="J74" s="432"/>
      <c r="K74" s="432"/>
      <c r="L74" s="591"/>
      <c r="M74" s="432"/>
      <c r="N74" s="432"/>
      <c r="O74" s="433"/>
      <c r="P74" s="432"/>
      <c r="Q74" s="432"/>
      <c r="R74" s="433"/>
      <c r="S74" s="432"/>
      <c r="T74" s="432"/>
      <c r="U74" s="433"/>
      <c r="V74" s="432"/>
      <c r="W74" s="432"/>
      <c r="X74" s="433"/>
      <c r="Y74" s="432">
        <f t="shared" ref="Y74:Z74" si="107">D74+G74+J74+M74+P74+S74+V74</f>
        <v>10</v>
      </c>
      <c r="Z74" s="432">
        <f t="shared" si="107"/>
        <v>0</v>
      </c>
      <c r="AA74" s="433">
        <f t="shared" ref="AA74:AA75" si="109">(Z74/Y74)*100</f>
        <v>0</v>
      </c>
      <c r="AB74" s="599"/>
      <c r="AC74" s="599"/>
      <c r="AD74" s="449"/>
      <c r="AE74" s="410"/>
    </row>
    <row r="75" ht="14.25" customHeight="1">
      <c r="A75" s="434">
        <f t="shared" si="73"/>
        <v>33</v>
      </c>
      <c r="B75" s="434" t="s">
        <v>3415</v>
      </c>
      <c r="C75" s="434"/>
      <c r="D75" s="432"/>
      <c r="E75" s="432"/>
      <c r="F75" s="433"/>
      <c r="G75" s="432"/>
      <c r="H75" s="432"/>
      <c r="I75" s="591"/>
      <c r="J75" s="432"/>
      <c r="K75" s="432"/>
      <c r="L75" s="591"/>
      <c r="M75" s="432"/>
      <c r="N75" s="432"/>
      <c r="O75" s="433"/>
      <c r="P75" s="432">
        <v>6.0</v>
      </c>
      <c r="Q75" s="432">
        <v>6.0</v>
      </c>
      <c r="R75" s="433">
        <f>(Q75/P75)*100</f>
        <v>100</v>
      </c>
      <c r="S75" s="432"/>
      <c r="T75" s="432"/>
      <c r="U75" s="433"/>
      <c r="V75" s="432"/>
      <c r="W75" s="432"/>
      <c r="X75" s="433"/>
      <c r="Y75" s="432">
        <f t="shared" ref="Y75:Z75" si="108">D75+G75+J75+M75+P75+S75+V75</f>
        <v>6</v>
      </c>
      <c r="Z75" s="432">
        <f t="shared" si="108"/>
        <v>6</v>
      </c>
      <c r="AA75" s="433">
        <f t="shared" si="109"/>
        <v>100</v>
      </c>
      <c r="AB75" s="599"/>
      <c r="AC75" s="599"/>
      <c r="AD75" s="449"/>
      <c r="AE75" s="410"/>
    </row>
    <row r="76" ht="14.25" customHeight="1">
      <c r="A76" s="434">
        <f t="shared" si="73"/>
        <v>34</v>
      </c>
      <c r="B76" s="434" t="s">
        <v>3404</v>
      </c>
      <c r="C76" s="434"/>
      <c r="D76" s="432"/>
      <c r="E76" s="432"/>
      <c r="F76" s="433"/>
      <c r="G76" s="432"/>
      <c r="H76" s="432"/>
      <c r="I76" s="591"/>
      <c r="J76" s="432"/>
      <c r="K76" s="432"/>
      <c r="L76" s="591"/>
      <c r="M76" s="432"/>
      <c r="N76" s="432"/>
      <c r="O76" s="433"/>
      <c r="P76" s="432"/>
      <c r="Q76" s="432"/>
      <c r="R76" s="433"/>
      <c r="S76" s="432"/>
      <c r="T76" s="432"/>
      <c r="U76" s="433"/>
      <c r="V76" s="432"/>
      <c r="W76" s="432"/>
      <c r="X76" s="433"/>
      <c r="Y76" s="432">
        <f t="shared" ref="Y76:Z76" si="110">D76+G76+J76+M76+P76+S76+V76</f>
        <v>0</v>
      </c>
      <c r="Z76" s="432">
        <f t="shared" si="110"/>
        <v>0</v>
      </c>
      <c r="AA76" s="433"/>
      <c r="AB76" s="599"/>
      <c r="AC76" s="599"/>
      <c r="AD76" s="449"/>
      <c r="AE76" s="410"/>
    </row>
    <row r="77" ht="14.25" customHeight="1">
      <c r="A77" s="434">
        <f t="shared" si="73"/>
        <v>35</v>
      </c>
      <c r="B77" s="434" t="s">
        <v>3405</v>
      </c>
      <c r="C77" s="434"/>
      <c r="D77" s="432"/>
      <c r="E77" s="432"/>
      <c r="F77" s="433"/>
      <c r="G77" s="432"/>
      <c r="H77" s="432"/>
      <c r="I77" s="591"/>
      <c r="J77" s="432"/>
      <c r="K77" s="432"/>
      <c r="L77" s="591"/>
      <c r="M77" s="432"/>
      <c r="N77" s="432"/>
      <c r="O77" s="433"/>
      <c r="P77" s="432"/>
      <c r="Q77" s="432"/>
      <c r="R77" s="433"/>
      <c r="S77" s="432">
        <v>20.0</v>
      </c>
      <c r="T77" s="432">
        <v>20.0</v>
      </c>
      <c r="U77" s="433">
        <f t="shared" ref="U77:U78" si="118">(T77/S77)*100</f>
        <v>100</v>
      </c>
      <c r="V77" s="432"/>
      <c r="W77" s="432"/>
      <c r="X77" s="591"/>
      <c r="Y77" s="432">
        <f t="shared" ref="Y77:Z77" si="111">D77+G77+J77+M77+P77+S77+V77</f>
        <v>20</v>
      </c>
      <c r="Z77" s="432">
        <f t="shared" si="111"/>
        <v>20</v>
      </c>
      <c r="AA77" s="433">
        <f t="shared" ref="AA77:AA78" si="121">(Z77/Y77)*100</f>
        <v>100</v>
      </c>
      <c r="AB77" s="599"/>
      <c r="AC77" s="599"/>
      <c r="AD77" s="449"/>
      <c r="AE77" s="410"/>
    </row>
    <row r="78" ht="14.25" customHeight="1">
      <c r="A78" s="592" t="s">
        <v>1474</v>
      </c>
      <c r="B78" s="31"/>
      <c r="C78" s="593"/>
      <c r="D78" s="441">
        <f t="shared" ref="D78:E78" si="112">SUM(D43:D77)</f>
        <v>30</v>
      </c>
      <c r="E78" s="441">
        <f t="shared" si="112"/>
        <v>0</v>
      </c>
      <c r="F78" s="594">
        <f>(E78/D78)*100</f>
        <v>0</v>
      </c>
      <c r="G78" s="441">
        <f t="shared" ref="G78:H78" si="113">SUM(G43:G77)</f>
        <v>2</v>
      </c>
      <c r="H78" s="441">
        <f t="shared" si="113"/>
        <v>1</v>
      </c>
      <c r="I78" s="594">
        <f>(H78/G78)*100</f>
        <v>50</v>
      </c>
      <c r="J78" s="441">
        <f t="shared" ref="J78:K78" si="114">SUM(J43:J77)</f>
        <v>10</v>
      </c>
      <c r="K78" s="441">
        <f t="shared" si="114"/>
        <v>0</v>
      </c>
      <c r="L78" s="594">
        <f>(K78/J78)*100</f>
        <v>0</v>
      </c>
      <c r="M78" s="441">
        <f t="shared" ref="M78:N78" si="115">SUM(M43:M77)</f>
        <v>12</v>
      </c>
      <c r="N78" s="441">
        <f t="shared" si="115"/>
        <v>12</v>
      </c>
      <c r="O78" s="594">
        <f>(N78/M78)*100</f>
        <v>100</v>
      </c>
      <c r="P78" s="441">
        <f t="shared" ref="P78:Q78" si="116">SUM(P43:P77)</f>
        <v>24</v>
      </c>
      <c r="Q78" s="441">
        <f t="shared" si="116"/>
        <v>24</v>
      </c>
      <c r="R78" s="594">
        <f>(Q78/P78)*100</f>
        <v>100</v>
      </c>
      <c r="S78" s="441">
        <f t="shared" ref="S78:T78" si="117">SUM(S43:S77)</f>
        <v>60</v>
      </c>
      <c r="T78" s="441">
        <f t="shared" si="117"/>
        <v>60</v>
      </c>
      <c r="U78" s="594">
        <f t="shared" si="118"/>
        <v>100</v>
      </c>
      <c r="V78" s="441">
        <f t="shared" ref="V78:W78" si="119">SUM(V43:V77)</f>
        <v>20</v>
      </c>
      <c r="W78" s="441">
        <f t="shared" si="119"/>
        <v>20</v>
      </c>
      <c r="X78" s="594">
        <f>(W78/V78)*100</f>
        <v>100</v>
      </c>
      <c r="Y78" s="441">
        <f t="shared" ref="Y78:Z78" si="120">SUM(Y43:Y77)</f>
        <v>158</v>
      </c>
      <c r="Z78" s="441">
        <f t="shared" si="120"/>
        <v>117</v>
      </c>
      <c r="AA78" s="433">
        <f t="shared" si="121"/>
        <v>74.05063291</v>
      </c>
      <c r="AB78" s="444"/>
      <c r="AC78" s="444"/>
      <c r="AD78" s="449"/>
      <c r="AE78" s="446"/>
    </row>
    <row r="79">
      <c r="A79" s="443"/>
      <c r="B79" s="443"/>
      <c r="C79" s="443"/>
      <c r="D79" s="444"/>
      <c r="E79" s="444"/>
      <c r="F79" s="445"/>
      <c r="G79" s="407"/>
      <c r="H79" s="407"/>
      <c r="I79" s="409"/>
      <c r="J79" s="407"/>
      <c r="K79" s="407"/>
      <c r="L79" s="409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446"/>
      <c r="Y79" s="446"/>
      <c r="Z79" s="446"/>
      <c r="AA79" s="446"/>
      <c r="AB79" s="446"/>
      <c r="AC79" s="446"/>
      <c r="AD79" s="446"/>
      <c r="AE79" s="446"/>
    </row>
    <row r="80">
      <c r="A80" s="443"/>
      <c r="B80" s="443"/>
      <c r="C80" s="443"/>
      <c r="D80" s="444"/>
      <c r="E80" s="444"/>
      <c r="F80" s="445"/>
      <c r="G80" s="407"/>
      <c r="H80" s="407"/>
      <c r="I80" s="409"/>
      <c r="J80" s="407"/>
      <c r="K80" s="407"/>
      <c r="L80" s="409"/>
      <c r="M80" s="446"/>
      <c r="N80" s="446"/>
      <c r="O80" s="446"/>
      <c r="P80" s="446"/>
      <c r="Q80" s="446"/>
      <c r="R80" s="446"/>
      <c r="S80" s="446"/>
      <c r="T80" s="446"/>
      <c r="U80" s="446"/>
      <c r="V80" s="446"/>
      <c r="W80" s="446"/>
      <c r="X80" s="446"/>
      <c r="Y80" s="409"/>
      <c r="Z80" s="600" t="s">
        <v>3416</v>
      </c>
      <c r="AA80" s="407"/>
      <c r="AB80" s="446"/>
      <c r="AC80" s="446"/>
      <c r="AD80" s="446"/>
      <c r="AE80" s="446"/>
    </row>
    <row r="81">
      <c r="A81" s="443"/>
      <c r="B81" s="443"/>
      <c r="C81" s="443"/>
      <c r="D81" s="444"/>
      <c r="E81" s="444"/>
      <c r="F81" s="445"/>
      <c r="G81" s="407"/>
      <c r="H81" s="407"/>
      <c r="I81" s="446"/>
      <c r="J81" s="446"/>
      <c r="K81" s="446"/>
      <c r="L81" s="409"/>
      <c r="M81" s="600"/>
      <c r="N81" s="407"/>
      <c r="O81" s="446"/>
      <c r="P81" s="446"/>
      <c r="Q81" s="446"/>
      <c r="R81" s="446"/>
      <c r="S81" s="446"/>
      <c r="T81" s="446"/>
      <c r="U81" s="446"/>
      <c r="V81" s="446"/>
      <c r="W81" s="446"/>
      <c r="X81" s="446"/>
      <c r="Y81" s="409"/>
      <c r="Z81" s="448" t="s">
        <v>3417</v>
      </c>
      <c r="AA81" s="407"/>
      <c r="AB81" s="446"/>
      <c r="AC81" s="446"/>
      <c r="AD81" s="446"/>
      <c r="AE81" s="446"/>
    </row>
    <row r="82">
      <c r="A82" s="443"/>
      <c r="B82" s="443"/>
      <c r="C82" s="443"/>
      <c r="D82" s="444"/>
      <c r="E82" s="444"/>
      <c r="F82" s="445"/>
      <c r="G82" s="407"/>
      <c r="H82" s="407"/>
      <c r="I82" s="446"/>
      <c r="J82" s="446"/>
      <c r="K82" s="446"/>
      <c r="L82" s="409"/>
      <c r="M82" s="448"/>
      <c r="N82" s="407"/>
      <c r="O82" s="446"/>
      <c r="P82" s="446"/>
      <c r="Q82" s="446"/>
      <c r="R82" s="446"/>
      <c r="S82" s="446"/>
      <c r="T82" s="446"/>
      <c r="U82" s="446"/>
      <c r="V82" s="446"/>
      <c r="W82" s="446"/>
      <c r="X82" s="446"/>
      <c r="Y82" s="409"/>
      <c r="Z82" s="449"/>
      <c r="AA82" s="407"/>
      <c r="AB82" s="446"/>
      <c r="AC82" s="446"/>
      <c r="AD82" s="446"/>
      <c r="AE82" s="446"/>
    </row>
    <row r="83">
      <c r="A83" s="443"/>
      <c r="B83" s="443"/>
      <c r="C83" s="443"/>
      <c r="D83" s="444"/>
      <c r="E83" s="444"/>
      <c r="F83" s="445"/>
      <c r="G83" s="407"/>
      <c r="H83" s="407"/>
      <c r="I83" s="446"/>
      <c r="J83" s="446"/>
      <c r="K83" s="446"/>
      <c r="L83" s="409"/>
      <c r="M83" s="449"/>
      <c r="N83" s="407"/>
      <c r="O83" s="446"/>
      <c r="P83" s="446"/>
      <c r="Q83" s="446"/>
      <c r="R83" s="446"/>
      <c r="S83" s="446"/>
      <c r="T83" s="446"/>
      <c r="U83" s="446"/>
      <c r="V83" s="446"/>
      <c r="W83" s="446"/>
      <c r="X83" s="446"/>
      <c r="Y83" s="409"/>
      <c r="Z83" s="450" t="s">
        <v>3418</v>
      </c>
      <c r="AA83" s="407"/>
      <c r="AB83" s="446"/>
      <c r="AC83" s="446"/>
      <c r="AD83" s="446"/>
      <c r="AE83" s="446"/>
    </row>
    <row r="84">
      <c r="A84" s="443"/>
      <c r="B84" s="443"/>
      <c r="C84" s="443"/>
      <c r="D84" s="444"/>
      <c r="E84" s="444"/>
      <c r="F84" s="445"/>
      <c r="G84" s="407"/>
      <c r="H84" s="407"/>
      <c r="I84" s="446"/>
      <c r="J84" s="446"/>
      <c r="K84" s="446"/>
      <c r="L84" s="409"/>
      <c r="M84" s="450"/>
      <c r="N84" s="407"/>
      <c r="O84" s="446"/>
      <c r="P84" s="446"/>
      <c r="Q84" s="446"/>
      <c r="R84" s="446"/>
      <c r="S84" s="446"/>
      <c r="T84" s="446"/>
      <c r="U84" s="446"/>
      <c r="V84" s="446"/>
      <c r="W84" s="446"/>
      <c r="X84" s="446"/>
      <c r="Y84" s="409"/>
      <c r="Z84" s="448" t="s">
        <v>3419</v>
      </c>
      <c r="AA84" s="407"/>
      <c r="AB84" s="446"/>
      <c r="AC84" s="446"/>
      <c r="AD84" s="446"/>
      <c r="AE84" s="446"/>
    </row>
    <row r="85">
      <c r="A85" s="443"/>
      <c r="B85" s="443"/>
      <c r="C85" s="443"/>
      <c r="D85" s="444"/>
      <c r="E85" s="444"/>
      <c r="F85" s="445"/>
      <c r="G85" s="407"/>
      <c r="H85" s="407"/>
      <c r="I85" s="446"/>
      <c r="J85" s="446"/>
      <c r="K85" s="446"/>
      <c r="L85" s="409"/>
      <c r="M85" s="448"/>
      <c r="N85" s="407"/>
      <c r="O85" s="446"/>
      <c r="P85" s="446"/>
      <c r="Q85" s="446"/>
      <c r="R85" s="446"/>
      <c r="S85" s="446"/>
      <c r="T85" s="446"/>
      <c r="U85" s="446"/>
      <c r="V85" s="446"/>
      <c r="W85" s="446"/>
      <c r="X85" s="446"/>
      <c r="Y85" s="446"/>
      <c r="Z85" s="446"/>
      <c r="AA85" s="446"/>
      <c r="AB85" s="446"/>
      <c r="AC85" s="446"/>
      <c r="AD85" s="446"/>
      <c r="AE85" s="446"/>
    </row>
    <row r="86">
      <c r="A86" s="407"/>
      <c r="B86" s="407"/>
      <c r="C86" s="407"/>
      <c r="D86" s="407"/>
      <c r="E86" s="407"/>
      <c r="F86" s="409"/>
      <c r="G86" s="407"/>
      <c r="H86" s="407"/>
      <c r="I86" s="409"/>
      <c r="J86" s="407"/>
      <c r="K86" s="407"/>
      <c r="L86" s="409"/>
      <c r="M86" s="407"/>
      <c r="N86" s="407"/>
      <c r="O86" s="409"/>
      <c r="P86" s="407"/>
      <c r="Q86" s="409"/>
      <c r="R86" s="407"/>
      <c r="S86" s="407"/>
      <c r="T86" s="407"/>
      <c r="U86" s="407"/>
      <c r="V86" s="407"/>
      <c r="W86" s="407"/>
      <c r="X86" s="407"/>
      <c r="Y86" s="407"/>
      <c r="Z86" s="407"/>
      <c r="AA86" s="407"/>
      <c r="AB86" s="407"/>
      <c r="AC86" s="407"/>
      <c r="AD86" s="407"/>
      <c r="AE86" s="407"/>
    </row>
    <row r="87">
      <c r="A87" s="407"/>
      <c r="B87" s="407"/>
      <c r="C87" s="407"/>
      <c r="D87" s="407"/>
      <c r="E87" s="407"/>
      <c r="F87" s="409"/>
      <c r="G87" s="407"/>
      <c r="H87" s="407"/>
      <c r="I87" s="409"/>
      <c r="J87" s="407"/>
      <c r="K87" s="407"/>
      <c r="L87" s="409"/>
      <c r="M87" s="407"/>
      <c r="N87" s="407"/>
      <c r="O87" s="409"/>
      <c r="P87" s="407"/>
      <c r="Q87" s="409"/>
      <c r="R87" s="407"/>
      <c r="S87" s="407"/>
      <c r="T87" s="407"/>
      <c r="U87" s="407"/>
      <c r="V87" s="407"/>
      <c r="W87" s="407"/>
      <c r="X87" s="407"/>
      <c r="Y87" s="407"/>
      <c r="Z87" s="407"/>
      <c r="AA87" s="407"/>
      <c r="AB87" s="407"/>
      <c r="AC87" s="407"/>
      <c r="AD87" s="407"/>
      <c r="AE87" s="407"/>
    </row>
    <row r="88">
      <c r="A88" s="407"/>
      <c r="B88" s="407"/>
      <c r="C88" s="407"/>
      <c r="D88" s="407"/>
      <c r="E88" s="407"/>
      <c r="F88" s="409"/>
      <c r="G88" s="407"/>
      <c r="H88" s="407"/>
      <c r="I88" s="409"/>
      <c r="J88" s="407"/>
      <c r="K88" s="407"/>
      <c r="L88" s="409"/>
      <c r="M88" s="407"/>
      <c r="N88" s="407"/>
      <c r="O88" s="409"/>
      <c r="P88" s="407"/>
      <c r="Q88" s="409"/>
      <c r="R88" s="407"/>
      <c r="S88" s="407"/>
      <c r="T88" s="407"/>
      <c r="U88" s="407"/>
      <c r="V88" s="407"/>
      <c r="W88" s="407"/>
      <c r="X88" s="407"/>
      <c r="Y88" s="407"/>
      <c r="Z88" s="407"/>
      <c r="AA88" s="407"/>
      <c r="AB88" s="407"/>
      <c r="AC88" s="407"/>
      <c r="AD88" s="407"/>
      <c r="AE88" s="407"/>
    </row>
    <row r="89">
      <c r="A89" s="407"/>
      <c r="B89" s="407"/>
      <c r="C89" s="407"/>
      <c r="D89" s="407"/>
      <c r="E89" s="407"/>
      <c r="F89" s="409"/>
      <c r="G89" s="407"/>
      <c r="H89" s="407"/>
      <c r="I89" s="409"/>
      <c r="J89" s="407"/>
      <c r="K89" s="407"/>
      <c r="L89" s="409"/>
      <c r="M89" s="407"/>
      <c r="N89" s="407"/>
      <c r="O89" s="409"/>
      <c r="P89" s="407"/>
      <c r="Q89" s="409"/>
      <c r="R89" s="407"/>
      <c r="S89" s="407"/>
      <c r="T89" s="407"/>
      <c r="U89" s="407"/>
      <c r="V89" s="407"/>
      <c r="W89" s="407"/>
      <c r="X89" s="407"/>
      <c r="Y89" s="407"/>
      <c r="Z89" s="407"/>
      <c r="AA89" s="407"/>
      <c r="AB89" s="407"/>
      <c r="AC89" s="407"/>
      <c r="AD89" s="407"/>
      <c r="AE89" s="407"/>
    </row>
    <row r="90">
      <c r="A90" s="407"/>
      <c r="B90" s="407"/>
      <c r="C90" s="407"/>
      <c r="D90" s="407"/>
      <c r="E90" s="407"/>
      <c r="F90" s="409"/>
      <c r="G90" s="407"/>
      <c r="H90" s="407"/>
      <c r="I90" s="409"/>
      <c r="J90" s="407"/>
      <c r="K90" s="407"/>
      <c r="L90" s="409"/>
      <c r="M90" s="407"/>
      <c r="N90" s="407"/>
      <c r="O90" s="409"/>
      <c r="P90" s="407"/>
      <c r="Q90" s="409"/>
      <c r="R90" s="407"/>
      <c r="S90" s="407"/>
      <c r="T90" s="407"/>
      <c r="U90" s="407"/>
      <c r="V90" s="407"/>
      <c r="W90" s="407"/>
      <c r="X90" s="407"/>
      <c r="Y90" s="407"/>
      <c r="Z90" s="407"/>
      <c r="AA90" s="407"/>
      <c r="AB90" s="407"/>
      <c r="AC90" s="407"/>
      <c r="AD90" s="407"/>
      <c r="AE90" s="407"/>
    </row>
    <row r="91">
      <c r="A91" s="407"/>
      <c r="B91" s="407"/>
      <c r="C91" s="407"/>
      <c r="D91" s="407"/>
      <c r="E91" s="407"/>
      <c r="F91" s="409"/>
      <c r="G91" s="407"/>
      <c r="H91" s="407"/>
      <c r="I91" s="409"/>
      <c r="J91" s="407"/>
      <c r="K91" s="407"/>
      <c r="L91" s="409"/>
      <c r="M91" s="407"/>
      <c r="N91" s="407"/>
      <c r="O91" s="409"/>
      <c r="P91" s="407"/>
      <c r="Q91" s="409"/>
      <c r="R91" s="407"/>
      <c r="S91" s="407"/>
      <c r="T91" s="407"/>
      <c r="U91" s="407"/>
      <c r="V91" s="407"/>
      <c r="W91" s="407"/>
      <c r="X91" s="407"/>
      <c r="Y91" s="407"/>
      <c r="Z91" s="407"/>
      <c r="AA91" s="407"/>
      <c r="AB91" s="407"/>
      <c r="AC91" s="407"/>
      <c r="AD91" s="407"/>
      <c r="AE91" s="407"/>
    </row>
    <row r="92">
      <c r="A92" s="407"/>
      <c r="B92" s="407"/>
      <c r="C92" s="407"/>
      <c r="D92" s="407"/>
      <c r="E92" s="407"/>
      <c r="F92" s="409"/>
      <c r="G92" s="407"/>
      <c r="H92" s="407"/>
      <c r="I92" s="409"/>
      <c r="J92" s="407"/>
      <c r="K92" s="407"/>
      <c r="L92" s="409"/>
      <c r="M92" s="407"/>
      <c r="N92" s="407"/>
      <c r="O92" s="409"/>
      <c r="P92" s="407"/>
      <c r="Q92" s="409"/>
      <c r="R92" s="407"/>
      <c r="S92" s="407"/>
      <c r="T92" s="407"/>
      <c r="U92" s="407"/>
      <c r="V92" s="407"/>
      <c r="W92" s="407"/>
      <c r="X92" s="407"/>
      <c r="Y92" s="407"/>
      <c r="Z92" s="407"/>
      <c r="AA92" s="407"/>
      <c r="AB92" s="407"/>
      <c r="AC92" s="407"/>
      <c r="AD92" s="407"/>
      <c r="AE92" s="407"/>
    </row>
    <row r="93">
      <c r="A93" s="407"/>
      <c r="B93" s="407"/>
      <c r="C93" s="407"/>
      <c r="D93" s="407"/>
      <c r="E93" s="407"/>
      <c r="F93" s="409"/>
      <c r="G93" s="407"/>
      <c r="H93" s="407"/>
      <c r="I93" s="409"/>
      <c r="J93" s="407"/>
      <c r="K93" s="407"/>
      <c r="L93" s="409"/>
      <c r="M93" s="407"/>
      <c r="N93" s="407"/>
      <c r="O93" s="409"/>
      <c r="P93" s="407"/>
      <c r="Q93" s="409"/>
      <c r="R93" s="407"/>
      <c r="S93" s="407"/>
      <c r="T93" s="407"/>
      <c r="U93" s="407"/>
      <c r="V93" s="407"/>
      <c r="W93" s="407"/>
      <c r="X93" s="407"/>
      <c r="Y93" s="407"/>
      <c r="Z93" s="407"/>
      <c r="AA93" s="407"/>
      <c r="AB93" s="407"/>
      <c r="AC93" s="407"/>
      <c r="AD93" s="407"/>
      <c r="AE93" s="407"/>
    </row>
    <row r="94">
      <c r="A94" s="407"/>
      <c r="B94" s="407"/>
      <c r="C94" s="407"/>
      <c r="D94" s="407"/>
      <c r="E94" s="407"/>
      <c r="F94" s="409"/>
      <c r="G94" s="407"/>
      <c r="H94" s="407"/>
      <c r="I94" s="409"/>
      <c r="J94" s="407"/>
      <c r="K94" s="407"/>
      <c r="L94" s="409"/>
      <c r="M94" s="407"/>
      <c r="N94" s="407"/>
      <c r="O94" s="409"/>
      <c r="P94" s="407"/>
      <c r="Q94" s="409"/>
      <c r="R94" s="407"/>
      <c r="S94" s="407"/>
      <c r="T94" s="407"/>
      <c r="U94" s="407"/>
      <c r="V94" s="407"/>
      <c r="W94" s="407"/>
      <c r="X94" s="407"/>
      <c r="Y94" s="407"/>
      <c r="Z94" s="407"/>
      <c r="AA94" s="407"/>
      <c r="AB94" s="407"/>
      <c r="AC94" s="407"/>
      <c r="AD94" s="407"/>
      <c r="AE94" s="407"/>
    </row>
    <row r="95">
      <c r="A95" s="407"/>
      <c r="B95" s="407"/>
      <c r="C95" s="407"/>
      <c r="D95" s="407"/>
      <c r="E95" s="407"/>
      <c r="F95" s="409"/>
      <c r="G95" s="407"/>
      <c r="H95" s="407"/>
      <c r="I95" s="409"/>
      <c r="J95" s="407"/>
      <c r="K95" s="407"/>
      <c r="L95" s="409"/>
      <c r="M95" s="407"/>
      <c r="N95" s="407"/>
      <c r="O95" s="409"/>
      <c r="P95" s="407"/>
      <c r="Q95" s="409"/>
      <c r="R95" s="407"/>
      <c r="S95" s="407"/>
      <c r="T95" s="407"/>
      <c r="U95" s="407"/>
      <c r="V95" s="407"/>
      <c r="W95" s="407"/>
      <c r="X95" s="407"/>
      <c r="Y95" s="407"/>
      <c r="Z95" s="407"/>
      <c r="AA95" s="407"/>
      <c r="AB95" s="407"/>
      <c r="AC95" s="407"/>
      <c r="AD95" s="407"/>
      <c r="AE95" s="407"/>
    </row>
    <row r="96">
      <c r="A96" s="407"/>
      <c r="B96" s="407"/>
      <c r="C96" s="407"/>
      <c r="D96" s="407"/>
      <c r="E96" s="407"/>
      <c r="F96" s="409"/>
      <c r="G96" s="407"/>
      <c r="H96" s="407"/>
      <c r="I96" s="409"/>
      <c r="J96" s="407"/>
      <c r="K96" s="407"/>
      <c r="L96" s="409"/>
      <c r="M96" s="407"/>
      <c r="N96" s="407"/>
      <c r="O96" s="409"/>
      <c r="P96" s="407"/>
      <c r="Q96" s="409"/>
      <c r="R96" s="407"/>
      <c r="S96" s="407"/>
      <c r="T96" s="407"/>
      <c r="U96" s="407"/>
      <c r="V96" s="407"/>
      <c r="W96" s="407"/>
      <c r="X96" s="407"/>
      <c r="Y96" s="407"/>
      <c r="Z96" s="407"/>
      <c r="AA96" s="407"/>
      <c r="AB96" s="407"/>
      <c r="AC96" s="407"/>
      <c r="AD96" s="407"/>
      <c r="AE96" s="407"/>
    </row>
    <row r="97">
      <c r="A97" s="407"/>
      <c r="B97" s="407"/>
      <c r="C97" s="407"/>
      <c r="D97" s="407"/>
      <c r="E97" s="407"/>
      <c r="F97" s="409"/>
      <c r="G97" s="407"/>
      <c r="H97" s="407"/>
      <c r="I97" s="409"/>
      <c r="J97" s="407"/>
      <c r="K97" s="407"/>
      <c r="L97" s="409"/>
      <c r="M97" s="407"/>
      <c r="N97" s="407"/>
      <c r="O97" s="409"/>
      <c r="P97" s="407"/>
      <c r="Q97" s="409"/>
      <c r="R97" s="407"/>
      <c r="S97" s="407"/>
      <c r="T97" s="407"/>
      <c r="U97" s="407"/>
      <c r="V97" s="407"/>
      <c r="W97" s="407"/>
      <c r="X97" s="407"/>
      <c r="Y97" s="407"/>
      <c r="Z97" s="407"/>
      <c r="AA97" s="407"/>
      <c r="AB97" s="407"/>
      <c r="AC97" s="407"/>
      <c r="AD97" s="407"/>
      <c r="AE97" s="407"/>
    </row>
    <row r="98">
      <c r="A98" s="407"/>
      <c r="B98" s="407"/>
      <c r="C98" s="407"/>
      <c r="D98" s="407"/>
      <c r="E98" s="407"/>
      <c r="F98" s="409"/>
      <c r="G98" s="407"/>
      <c r="H98" s="407"/>
      <c r="I98" s="409"/>
      <c r="J98" s="407"/>
      <c r="K98" s="407"/>
      <c r="L98" s="409"/>
      <c r="M98" s="407"/>
      <c r="N98" s="407"/>
      <c r="O98" s="409"/>
      <c r="P98" s="407"/>
      <c r="Q98" s="409"/>
      <c r="R98" s="407"/>
      <c r="S98" s="407"/>
      <c r="T98" s="407"/>
      <c r="U98" s="407"/>
      <c r="V98" s="407"/>
      <c r="W98" s="407"/>
      <c r="X98" s="407"/>
      <c r="Y98" s="407"/>
      <c r="Z98" s="407"/>
      <c r="AA98" s="407"/>
      <c r="AB98" s="407"/>
      <c r="AC98" s="407"/>
      <c r="AD98" s="407"/>
      <c r="AE98" s="407"/>
    </row>
    <row r="99">
      <c r="A99" s="407"/>
      <c r="B99" s="407"/>
      <c r="C99" s="407"/>
      <c r="D99" s="407"/>
      <c r="E99" s="407"/>
      <c r="F99" s="409"/>
      <c r="G99" s="407"/>
      <c r="H99" s="407"/>
      <c r="I99" s="409"/>
      <c r="J99" s="407"/>
      <c r="K99" s="407"/>
      <c r="L99" s="409"/>
      <c r="M99" s="407"/>
      <c r="N99" s="407"/>
      <c r="O99" s="409"/>
      <c r="P99" s="407"/>
      <c r="Q99" s="409"/>
      <c r="R99" s="407"/>
      <c r="S99" s="407"/>
      <c r="T99" s="407"/>
      <c r="U99" s="407"/>
      <c r="V99" s="407"/>
      <c r="W99" s="407"/>
      <c r="X99" s="407"/>
      <c r="Y99" s="407"/>
      <c r="Z99" s="407"/>
      <c r="AA99" s="407"/>
      <c r="AB99" s="407"/>
      <c r="AC99" s="407"/>
      <c r="AD99" s="407"/>
      <c r="AE99" s="407"/>
    </row>
    <row r="100">
      <c r="A100" s="407"/>
      <c r="B100" s="407"/>
      <c r="C100" s="407"/>
      <c r="D100" s="407"/>
      <c r="E100" s="407"/>
      <c r="F100" s="409"/>
      <c r="G100" s="407"/>
      <c r="H100" s="407"/>
      <c r="I100" s="409"/>
      <c r="J100" s="407"/>
      <c r="K100" s="407"/>
      <c r="L100" s="409"/>
      <c r="M100" s="407"/>
      <c r="N100" s="407"/>
      <c r="O100" s="409"/>
      <c r="P100" s="407"/>
      <c r="Q100" s="409"/>
      <c r="R100" s="407"/>
      <c r="S100" s="407"/>
      <c r="T100" s="407"/>
      <c r="U100" s="407"/>
      <c r="V100" s="407"/>
      <c r="W100" s="407"/>
      <c r="X100" s="407"/>
      <c r="Y100" s="407"/>
      <c r="Z100" s="407"/>
      <c r="AA100" s="407"/>
      <c r="AB100" s="407"/>
      <c r="AC100" s="407"/>
      <c r="AD100" s="407"/>
      <c r="AE100" s="407"/>
    </row>
    <row r="101">
      <c r="A101" s="407"/>
      <c r="B101" s="407"/>
      <c r="C101" s="407"/>
      <c r="D101" s="407"/>
      <c r="E101" s="407"/>
      <c r="F101" s="409"/>
      <c r="G101" s="407"/>
      <c r="H101" s="407"/>
      <c r="I101" s="409"/>
      <c r="J101" s="407"/>
      <c r="K101" s="407"/>
      <c r="L101" s="409"/>
      <c r="M101" s="407"/>
      <c r="N101" s="407"/>
      <c r="O101" s="409"/>
      <c r="P101" s="407"/>
      <c r="Q101" s="409"/>
      <c r="R101" s="407"/>
      <c r="S101" s="407"/>
      <c r="T101" s="407"/>
      <c r="U101" s="407"/>
      <c r="V101" s="407"/>
      <c r="W101" s="407"/>
      <c r="X101" s="407"/>
      <c r="Y101" s="407"/>
      <c r="Z101" s="407"/>
      <c r="AA101" s="407"/>
      <c r="AB101" s="407"/>
      <c r="AC101" s="407"/>
      <c r="AD101" s="407"/>
      <c r="AE101" s="407"/>
    </row>
    <row r="102">
      <c r="A102" s="407"/>
      <c r="B102" s="407"/>
      <c r="C102" s="407"/>
      <c r="D102" s="407"/>
      <c r="E102" s="407"/>
      <c r="F102" s="409"/>
      <c r="G102" s="407"/>
      <c r="H102" s="407"/>
      <c r="I102" s="409"/>
      <c r="J102" s="407"/>
      <c r="K102" s="407"/>
      <c r="L102" s="409"/>
      <c r="M102" s="407"/>
      <c r="N102" s="407"/>
      <c r="O102" s="409"/>
      <c r="P102" s="407"/>
      <c r="Q102" s="409"/>
      <c r="R102" s="407"/>
      <c r="S102" s="407"/>
      <c r="T102" s="407"/>
      <c r="U102" s="407"/>
      <c r="V102" s="407"/>
      <c r="W102" s="407"/>
      <c r="X102" s="407"/>
      <c r="Y102" s="407"/>
      <c r="Z102" s="407"/>
      <c r="AA102" s="407"/>
      <c r="AB102" s="407"/>
      <c r="AC102" s="407"/>
      <c r="AD102" s="407"/>
      <c r="AE102" s="407"/>
    </row>
    <row r="103">
      <c r="A103" s="407"/>
      <c r="B103" s="407"/>
      <c r="C103" s="407"/>
      <c r="D103" s="407"/>
      <c r="E103" s="407"/>
      <c r="F103" s="409"/>
      <c r="G103" s="407"/>
      <c r="H103" s="407"/>
      <c r="I103" s="409"/>
      <c r="J103" s="407"/>
      <c r="K103" s="407"/>
      <c r="L103" s="409"/>
      <c r="M103" s="407"/>
      <c r="N103" s="407"/>
      <c r="O103" s="409"/>
      <c r="P103" s="407"/>
      <c r="Q103" s="409"/>
      <c r="R103" s="407"/>
      <c r="S103" s="407"/>
      <c r="T103" s="407"/>
      <c r="U103" s="407"/>
      <c r="V103" s="407"/>
      <c r="W103" s="407"/>
      <c r="X103" s="407"/>
      <c r="Y103" s="407"/>
      <c r="Z103" s="407"/>
      <c r="AA103" s="407"/>
      <c r="AB103" s="407"/>
      <c r="AC103" s="407"/>
      <c r="AD103" s="407"/>
      <c r="AE103" s="407"/>
    </row>
    <row r="104">
      <c r="A104" s="407"/>
      <c r="B104" s="407"/>
      <c r="C104" s="407"/>
      <c r="D104" s="407"/>
      <c r="E104" s="407"/>
      <c r="F104" s="409"/>
      <c r="G104" s="407"/>
      <c r="H104" s="407"/>
      <c r="I104" s="409"/>
      <c r="J104" s="407"/>
      <c r="K104" s="407"/>
      <c r="L104" s="409"/>
      <c r="M104" s="407"/>
      <c r="N104" s="407"/>
      <c r="O104" s="409"/>
      <c r="P104" s="407"/>
      <c r="Q104" s="409"/>
      <c r="R104" s="407"/>
      <c r="S104" s="407"/>
      <c r="T104" s="407"/>
      <c r="U104" s="407"/>
      <c r="V104" s="407"/>
      <c r="W104" s="407"/>
      <c r="X104" s="407"/>
      <c r="Y104" s="407"/>
      <c r="Z104" s="407"/>
      <c r="AA104" s="407"/>
      <c r="AB104" s="407"/>
      <c r="AC104" s="407"/>
      <c r="AD104" s="407"/>
      <c r="AE104" s="407"/>
    </row>
    <row r="105">
      <c r="A105" s="407"/>
      <c r="B105" s="407"/>
      <c r="C105" s="407"/>
      <c r="D105" s="407"/>
      <c r="E105" s="407"/>
      <c r="F105" s="409"/>
      <c r="G105" s="407"/>
      <c r="H105" s="407"/>
      <c r="I105" s="409"/>
      <c r="J105" s="407"/>
      <c r="K105" s="407"/>
      <c r="L105" s="409"/>
      <c r="M105" s="407"/>
      <c r="N105" s="407"/>
      <c r="O105" s="409"/>
      <c r="P105" s="407"/>
      <c r="Q105" s="409"/>
      <c r="R105" s="407"/>
      <c r="S105" s="407"/>
      <c r="T105" s="407"/>
      <c r="U105" s="407"/>
      <c r="V105" s="407"/>
      <c r="W105" s="407"/>
      <c r="X105" s="407"/>
      <c r="Y105" s="407"/>
      <c r="Z105" s="407"/>
      <c r="AA105" s="407"/>
      <c r="AB105" s="407"/>
      <c r="AC105" s="407"/>
      <c r="AD105" s="407"/>
      <c r="AE105" s="407"/>
    </row>
    <row r="106">
      <c r="A106" s="407"/>
      <c r="B106" s="407"/>
      <c r="C106" s="407"/>
      <c r="D106" s="407"/>
      <c r="E106" s="407"/>
      <c r="F106" s="409"/>
      <c r="G106" s="407"/>
      <c r="H106" s="407"/>
      <c r="I106" s="409"/>
      <c r="J106" s="407"/>
      <c r="K106" s="407"/>
      <c r="L106" s="409"/>
      <c r="M106" s="407"/>
      <c r="N106" s="407"/>
      <c r="O106" s="409"/>
      <c r="P106" s="407"/>
      <c r="Q106" s="409"/>
      <c r="R106" s="407"/>
      <c r="S106" s="407"/>
      <c r="T106" s="407"/>
      <c r="U106" s="407"/>
      <c r="V106" s="407"/>
      <c r="W106" s="407"/>
      <c r="X106" s="407"/>
      <c r="Y106" s="407"/>
      <c r="Z106" s="407"/>
      <c r="AA106" s="407"/>
      <c r="AB106" s="407"/>
      <c r="AC106" s="407"/>
      <c r="AD106" s="407"/>
      <c r="AE106" s="407"/>
    </row>
    <row r="107">
      <c r="A107" s="407"/>
      <c r="B107" s="407"/>
      <c r="C107" s="407"/>
      <c r="D107" s="407"/>
      <c r="E107" s="407"/>
      <c r="F107" s="409"/>
      <c r="G107" s="407"/>
      <c r="H107" s="407"/>
      <c r="I107" s="409"/>
      <c r="J107" s="407"/>
      <c r="K107" s="407"/>
      <c r="L107" s="409"/>
      <c r="M107" s="407"/>
      <c r="N107" s="407"/>
      <c r="O107" s="409"/>
      <c r="P107" s="407"/>
      <c r="Q107" s="409"/>
      <c r="R107" s="407"/>
      <c r="S107" s="407"/>
      <c r="T107" s="407"/>
      <c r="U107" s="407"/>
      <c r="V107" s="407"/>
      <c r="W107" s="407"/>
      <c r="X107" s="407"/>
      <c r="Y107" s="407"/>
      <c r="Z107" s="407"/>
      <c r="AA107" s="407"/>
      <c r="AB107" s="407"/>
      <c r="AC107" s="407"/>
      <c r="AD107" s="407"/>
      <c r="AE107" s="407"/>
    </row>
    <row r="108">
      <c r="A108" s="407"/>
      <c r="B108" s="407"/>
      <c r="C108" s="407"/>
      <c r="D108" s="407"/>
      <c r="E108" s="407"/>
      <c r="F108" s="409"/>
      <c r="G108" s="407"/>
      <c r="H108" s="407"/>
      <c r="I108" s="409"/>
      <c r="J108" s="407"/>
      <c r="K108" s="407"/>
      <c r="L108" s="409"/>
      <c r="M108" s="407"/>
      <c r="N108" s="407"/>
      <c r="O108" s="409"/>
      <c r="P108" s="407"/>
      <c r="Q108" s="409"/>
      <c r="R108" s="407"/>
      <c r="S108" s="407"/>
      <c r="T108" s="407"/>
      <c r="U108" s="407"/>
      <c r="V108" s="407"/>
      <c r="W108" s="407"/>
      <c r="X108" s="407"/>
      <c r="Y108" s="407"/>
      <c r="Z108" s="407"/>
      <c r="AA108" s="407"/>
      <c r="AB108" s="407"/>
      <c r="AC108" s="407"/>
      <c r="AD108" s="407"/>
      <c r="AE108" s="407"/>
    </row>
    <row r="109">
      <c r="A109" s="407"/>
      <c r="B109" s="407"/>
      <c r="C109" s="407"/>
      <c r="D109" s="407"/>
      <c r="E109" s="407"/>
      <c r="F109" s="409"/>
      <c r="G109" s="407"/>
      <c r="H109" s="407"/>
      <c r="I109" s="409"/>
      <c r="J109" s="407"/>
      <c r="K109" s="407"/>
      <c r="L109" s="409"/>
      <c r="M109" s="407"/>
      <c r="N109" s="407"/>
      <c r="O109" s="409"/>
      <c r="P109" s="407"/>
      <c r="Q109" s="409"/>
      <c r="R109" s="407"/>
      <c r="S109" s="407"/>
      <c r="T109" s="407"/>
      <c r="U109" s="407"/>
      <c r="V109" s="407"/>
      <c r="W109" s="407"/>
      <c r="X109" s="407"/>
      <c r="Y109" s="407"/>
      <c r="Z109" s="407"/>
      <c r="AA109" s="407"/>
      <c r="AB109" s="407"/>
      <c r="AC109" s="407"/>
      <c r="AD109" s="407"/>
      <c r="AE109" s="407"/>
    </row>
    <row r="110">
      <c r="A110" s="407"/>
      <c r="B110" s="407"/>
      <c r="C110" s="407"/>
      <c r="D110" s="407"/>
      <c r="E110" s="407"/>
      <c r="F110" s="409"/>
      <c r="G110" s="407"/>
      <c r="H110" s="407"/>
      <c r="I110" s="409"/>
      <c r="J110" s="407"/>
      <c r="K110" s="407"/>
      <c r="L110" s="409"/>
      <c r="M110" s="407"/>
      <c r="N110" s="407"/>
      <c r="O110" s="409"/>
      <c r="P110" s="407"/>
      <c r="Q110" s="409"/>
      <c r="R110" s="407"/>
      <c r="S110" s="407"/>
      <c r="T110" s="407"/>
      <c r="U110" s="407"/>
      <c r="V110" s="407"/>
      <c r="W110" s="407"/>
      <c r="X110" s="407"/>
      <c r="Y110" s="407"/>
      <c r="Z110" s="407"/>
      <c r="AA110" s="407"/>
      <c r="AB110" s="407"/>
      <c r="AC110" s="407"/>
      <c r="AD110" s="407"/>
      <c r="AE110" s="407"/>
    </row>
    <row r="111">
      <c r="A111" s="407"/>
      <c r="B111" s="407"/>
      <c r="C111" s="407"/>
      <c r="D111" s="407"/>
      <c r="E111" s="407"/>
      <c r="F111" s="409"/>
      <c r="G111" s="407"/>
      <c r="H111" s="407"/>
      <c r="I111" s="409"/>
      <c r="J111" s="407"/>
      <c r="K111" s="407"/>
      <c r="L111" s="409"/>
      <c r="M111" s="407"/>
      <c r="N111" s="407"/>
      <c r="O111" s="409"/>
      <c r="P111" s="407"/>
      <c r="Q111" s="409"/>
      <c r="R111" s="407"/>
      <c r="S111" s="407"/>
      <c r="T111" s="407"/>
      <c r="U111" s="407"/>
      <c r="V111" s="407"/>
      <c r="W111" s="407"/>
      <c r="X111" s="407"/>
      <c r="Y111" s="407"/>
      <c r="Z111" s="407"/>
      <c r="AA111" s="407"/>
      <c r="AB111" s="407"/>
      <c r="AC111" s="407"/>
      <c r="AD111" s="407"/>
      <c r="AE111" s="407"/>
    </row>
    <row r="112">
      <c r="A112" s="407"/>
      <c r="B112" s="407"/>
      <c r="C112" s="407"/>
      <c r="D112" s="407"/>
      <c r="E112" s="407"/>
      <c r="F112" s="409"/>
      <c r="G112" s="407"/>
      <c r="H112" s="407"/>
      <c r="I112" s="409"/>
      <c r="J112" s="407"/>
      <c r="K112" s="407"/>
      <c r="L112" s="409"/>
      <c r="M112" s="407"/>
      <c r="N112" s="407"/>
      <c r="O112" s="409"/>
      <c r="P112" s="407"/>
      <c r="Q112" s="409"/>
      <c r="R112" s="407"/>
      <c r="S112" s="407"/>
      <c r="T112" s="407"/>
      <c r="U112" s="407"/>
      <c r="V112" s="407"/>
      <c r="W112" s="407"/>
      <c r="X112" s="407"/>
      <c r="Y112" s="407"/>
      <c r="Z112" s="407"/>
      <c r="AA112" s="407"/>
      <c r="AB112" s="407"/>
      <c r="AC112" s="407"/>
      <c r="AD112" s="407"/>
      <c r="AE112" s="407"/>
    </row>
    <row r="113">
      <c r="A113" s="407"/>
      <c r="B113" s="407"/>
      <c r="C113" s="407"/>
      <c r="D113" s="407"/>
      <c r="E113" s="407"/>
      <c r="F113" s="409"/>
      <c r="G113" s="407"/>
      <c r="H113" s="407"/>
      <c r="I113" s="409"/>
      <c r="J113" s="407"/>
      <c r="K113" s="407"/>
      <c r="L113" s="409"/>
      <c r="M113" s="407"/>
      <c r="N113" s="407"/>
      <c r="O113" s="409"/>
      <c r="P113" s="407"/>
      <c r="Q113" s="409"/>
      <c r="R113" s="407"/>
      <c r="S113" s="407"/>
      <c r="T113" s="407"/>
      <c r="U113" s="407"/>
      <c r="V113" s="407"/>
      <c r="W113" s="407"/>
      <c r="X113" s="407"/>
      <c r="Y113" s="407"/>
      <c r="Z113" s="407"/>
      <c r="AA113" s="407"/>
      <c r="AB113" s="407"/>
      <c r="AC113" s="407"/>
      <c r="AD113" s="407"/>
      <c r="AE113" s="407"/>
    </row>
    <row r="114">
      <c r="A114" s="407"/>
      <c r="B114" s="407"/>
      <c r="C114" s="407"/>
      <c r="D114" s="407"/>
      <c r="E114" s="407"/>
      <c r="F114" s="409"/>
      <c r="G114" s="407"/>
      <c r="H114" s="407"/>
      <c r="I114" s="409"/>
      <c r="J114" s="407"/>
      <c r="K114" s="407"/>
      <c r="L114" s="409"/>
      <c r="M114" s="407"/>
      <c r="N114" s="407"/>
      <c r="O114" s="409"/>
      <c r="P114" s="407"/>
      <c r="Q114" s="409"/>
      <c r="R114" s="407"/>
      <c r="S114" s="407"/>
      <c r="T114" s="407"/>
      <c r="U114" s="407"/>
      <c r="V114" s="407"/>
      <c r="W114" s="407"/>
      <c r="X114" s="407"/>
      <c r="Y114" s="407"/>
      <c r="Z114" s="407"/>
      <c r="AA114" s="407"/>
      <c r="AB114" s="407"/>
      <c r="AC114" s="407"/>
      <c r="AD114" s="407"/>
      <c r="AE114" s="407"/>
    </row>
    <row r="115">
      <c r="A115" s="407"/>
      <c r="B115" s="407"/>
      <c r="C115" s="407"/>
      <c r="D115" s="407"/>
      <c r="E115" s="407"/>
      <c r="F115" s="409"/>
      <c r="G115" s="407"/>
      <c r="H115" s="407"/>
      <c r="I115" s="409"/>
      <c r="J115" s="407"/>
      <c r="K115" s="407"/>
      <c r="L115" s="409"/>
      <c r="M115" s="407"/>
      <c r="N115" s="407"/>
      <c r="O115" s="409"/>
      <c r="P115" s="407"/>
      <c r="Q115" s="409"/>
      <c r="R115" s="407"/>
      <c r="S115" s="407"/>
      <c r="T115" s="407"/>
      <c r="U115" s="407"/>
      <c r="V115" s="407"/>
      <c r="W115" s="407"/>
      <c r="X115" s="407"/>
      <c r="Y115" s="407"/>
      <c r="Z115" s="407"/>
      <c r="AA115" s="407"/>
      <c r="AB115" s="407"/>
      <c r="AC115" s="407"/>
      <c r="AD115" s="407"/>
      <c r="AE115" s="407"/>
    </row>
    <row r="116">
      <c r="A116" s="407"/>
      <c r="B116" s="407"/>
      <c r="C116" s="407"/>
      <c r="D116" s="407"/>
      <c r="E116" s="407"/>
      <c r="F116" s="409"/>
      <c r="G116" s="407"/>
      <c r="H116" s="407"/>
      <c r="I116" s="409"/>
      <c r="J116" s="407"/>
      <c r="K116" s="407"/>
      <c r="L116" s="409"/>
      <c r="M116" s="407"/>
      <c r="N116" s="407"/>
      <c r="O116" s="409"/>
      <c r="P116" s="407"/>
      <c r="Q116" s="409"/>
      <c r="R116" s="407"/>
      <c r="S116" s="407"/>
      <c r="T116" s="407"/>
      <c r="U116" s="407"/>
      <c r="V116" s="407"/>
      <c r="W116" s="407"/>
      <c r="X116" s="407"/>
      <c r="Y116" s="407"/>
      <c r="Z116" s="407"/>
      <c r="AA116" s="407"/>
      <c r="AB116" s="407"/>
      <c r="AC116" s="407"/>
      <c r="AD116" s="407"/>
      <c r="AE116" s="407"/>
    </row>
    <row r="117">
      <c r="A117" s="407"/>
      <c r="B117" s="407"/>
      <c r="C117" s="407"/>
      <c r="D117" s="407"/>
      <c r="E117" s="407"/>
      <c r="F117" s="409"/>
      <c r="G117" s="407"/>
      <c r="H117" s="407"/>
      <c r="I117" s="409"/>
      <c r="J117" s="407"/>
      <c r="K117" s="407"/>
      <c r="L117" s="409"/>
      <c r="M117" s="407"/>
      <c r="N117" s="407"/>
      <c r="O117" s="409"/>
      <c r="P117" s="407"/>
      <c r="Q117" s="409"/>
      <c r="R117" s="407"/>
      <c r="S117" s="407"/>
      <c r="T117" s="407"/>
      <c r="U117" s="407"/>
      <c r="V117" s="407"/>
      <c r="W117" s="407"/>
      <c r="X117" s="407"/>
      <c r="Y117" s="407"/>
      <c r="Z117" s="407"/>
      <c r="AA117" s="407"/>
      <c r="AB117" s="407"/>
      <c r="AC117" s="407"/>
      <c r="AD117" s="407"/>
      <c r="AE117" s="407"/>
    </row>
    <row r="118">
      <c r="A118" s="407"/>
      <c r="B118" s="407"/>
      <c r="C118" s="407"/>
      <c r="D118" s="407"/>
      <c r="E118" s="407"/>
      <c r="F118" s="409"/>
      <c r="G118" s="407"/>
      <c r="H118" s="407"/>
      <c r="I118" s="409"/>
      <c r="J118" s="407"/>
      <c r="K118" s="407"/>
      <c r="L118" s="409"/>
      <c r="M118" s="407"/>
      <c r="N118" s="407"/>
      <c r="O118" s="409"/>
      <c r="P118" s="407"/>
      <c r="Q118" s="409"/>
      <c r="R118" s="407"/>
      <c r="S118" s="407"/>
      <c r="T118" s="407"/>
      <c r="U118" s="407"/>
      <c r="V118" s="407"/>
      <c r="W118" s="407"/>
      <c r="X118" s="407"/>
      <c r="Y118" s="407"/>
      <c r="Z118" s="407"/>
      <c r="AA118" s="407"/>
      <c r="AB118" s="407"/>
      <c r="AC118" s="407"/>
      <c r="AD118" s="407"/>
      <c r="AE118" s="407"/>
    </row>
    <row r="119">
      <c r="A119" s="407"/>
      <c r="B119" s="407"/>
      <c r="C119" s="407"/>
      <c r="D119" s="407"/>
      <c r="E119" s="407"/>
      <c r="F119" s="409"/>
      <c r="G119" s="407"/>
      <c r="H119" s="407"/>
      <c r="I119" s="409"/>
      <c r="J119" s="407"/>
      <c r="K119" s="407"/>
      <c r="L119" s="409"/>
      <c r="M119" s="407"/>
      <c r="N119" s="407"/>
      <c r="O119" s="409"/>
      <c r="P119" s="407"/>
      <c r="Q119" s="409"/>
      <c r="R119" s="407"/>
      <c r="S119" s="407"/>
      <c r="T119" s="407"/>
      <c r="U119" s="407"/>
      <c r="V119" s="407"/>
      <c r="W119" s="407"/>
      <c r="X119" s="407"/>
      <c r="Y119" s="407"/>
      <c r="Z119" s="407"/>
      <c r="AA119" s="407"/>
      <c r="AB119" s="407"/>
      <c r="AC119" s="407"/>
      <c r="AD119" s="407"/>
      <c r="AE119" s="407"/>
    </row>
    <row r="120">
      <c r="A120" s="407"/>
      <c r="B120" s="407"/>
      <c r="C120" s="407"/>
      <c r="D120" s="407"/>
      <c r="E120" s="407"/>
      <c r="F120" s="409"/>
      <c r="G120" s="407"/>
      <c r="H120" s="407"/>
      <c r="I120" s="409"/>
      <c r="J120" s="407"/>
      <c r="K120" s="407"/>
      <c r="L120" s="409"/>
      <c r="M120" s="407"/>
      <c r="N120" s="407"/>
      <c r="O120" s="409"/>
      <c r="P120" s="407"/>
      <c r="Q120" s="409"/>
      <c r="R120" s="407"/>
      <c r="S120" s="407"/>
      <c r="T120" s="407"/>
      <c r="U120" s="407"/>
      <c r="V120" s="407"/>
      <c r="W120" s="407"/>
      <c r="X120" s="407"/>
      <c r="Y120" s="407"/>
      <c r="Z120" s="407"/>
      <c r="AA120" s="407"/>
      <c r="AB120" s="407"/>
      <c r="AC120" s="407"/>
      <c r="AD120" s="407"/>
      <c r="AE120" s="407"/>
    </row>
    <row r="121">
      <c r="A121" s="407"/>
      <c r="B121" s="407"/>
      <c r="C121" s="407"/>
      <c r="D121" s="407"/>
      <c r="E121" s="407"/>
      <c r="F121" s="409"/>
      <c r="G121" s="407"/>
      <c r="H121" s="407"/>
      <c r="I121" s="409"/>
      <c r="J121" s="407"/>
      <c r="K121" s="407"/>
      <c r="L121" s="409"/>
      <c r="M121" s="407"/>
      <c r="N121" s="407"/>
      <c r="O121" s="409"/>
      <c r="P121" s="407"/>
      <c r="Q121" s="409"/>
      <c r="R121" s="407"/>
      <c r="S121" s="407"/>
      <c r="T121" s="407"/>
      <c r="U121" s="407"/>
      <c r="V121" s="407"/>
      <c r="W121" s="407"/>
      <c r="X121" s="407"/>
      <c r="Y121" s="407"/>
      <c r="Z121" s="407"/>
      <c r="AA121" s="407"/>
      <c r="AB121" s="407"/>
      <c r="AC121" s="407"/>
      <c r="AD121" s="407"/>
      <c r="AE121" s="407"/>
    </row>
    <row r="122">
      <c r="A122" s="407"/>
      <c r="B122" s="407"/>
      <c r="C122" s="407"/>
      <c r="D122" s="407"/>
      <c r="E122" s="407"/>
      <c r="F122" s="409"/>
      <c r="G122" s="407"/>
      <c r="H122" s="407"/>
      <c r="I122" s="409"/>
      <c r="J122" s="407"/>
      <c r="K122" s="407"/>
      <c r="L122" s="409"/>
      <c r="M122" s="407"/>
      <c r="N122" s="407"/>
      <c r="O122" s="409"/>
      <c r="P122" s="407"/>
      <c r="Q122" s="409"/>
      <c r="R122" s="407"/>
      <c r="S122" s="407"/>
      <c r="T122" s="407"/>
      <c r="U122" s="407"/>
      <c r="V122" s="407"/>
      <c r="W122" s="407"/>
      <c r="X122" s="407"/>
      <c r="Y122" s="407"/>
      <c r="Z122" s="407"/>
      <c r="AA122" s="407"/>
      <c r="AB122" s="407"/>
      <c r="AC122" s="407"/>
      <c r="AD122" s="407"/>
      <c r="AE122" s="407"/>
    </row>
    <row r="123">
      <c r="A123" s="407"/>
      <c r="B123" s="407"/>
      <c r="C123" s="407"/>
      <c r="D123" s="407"/>
      <c r="E123" s="407"/>
      <c r="F123" s="409"/>
      <c r="G123" s="407"/>
      <c r="H123" s="407"/>
      <c r="I123" s="409"/>
      <c r="J123" s="407"/>
      <c r="K123" s="407"/>
      <c r="L123" s="409"/>
      <c r="M123" s="407"/>
      <c r="N123" s="407"/>
      <c r="O123" s="409"/>
      <c r="P123" s="407"/>
      <c r="Q123" s="409"/>
      <c r="R123" s="407"/>
      <c r="S123" s="407"/>
      <c r="T123" s="407"/>
      <c r="U123" s="407"/>
      <c r="V123" s="407"/>
      <c r="W123" s="407"/>
      <c r="X123" s="407"/>
      <c r="Y123" s="407"/>
      <c r="Z123" s="407"/>
      <c r="AA123" s="407"/>
      <c r="AB123" s="407"/>
      <c r="AC123" s="407"/>
      <c r="AD123" s="407"/>
      <c r="AE123" s="407"/>
    </row>
    <row r="124">
      <c r="A124" s="407"/>
      <c r="B124" s="407"/>
      <c r="C124" s="407"/>
      <c r="D124" s="407"/>
      <c r="E124" s="407"/>
      <c r="F124" s="409"/>
      <c r="G124" s="407"/>
      <c r="H124" s="407"/>
      <c r="I124" s="409"/>
      <c r="J124" s="407"/>
      <c r="K124" s="407"/>
      <c r="L124" s="409"/>
      <c r="M124" s="407"/>
      <c r="N124" s="407"/>
      <c r="O124" s="409"/>
      <c r="P124" s="407"/>
      <c r="Q124" s="409"/>
      <c r="R124" s="407"/>
      <c r="S124" s="407"/>
      <c r="T124" s="407"/>
      <c r="U124" s="407"/>
      <c r="V124" s="407"/>
      <c r="W124" s="407"/>
      <c r="X124" s="407"/>
      <c r="Y124" s="407"/>
      <c r="Z124" s="407"/>
      <c r="AA124" s="407"/>
      <c r="AB124" s="407"/>
      <c r="AC124" s="407"/>
      <c r="AD124" s="407"/>
      <c r="AE124" s="407"/>
    </row>
    <row r="125">
      <c r="A125" s="407"/>
      <c r="B125" s="407"/>
      <c r="C125" s="407"/>
      <c r="D125" s="407"/>
      <c r="E125" s="407"/>
      <c r="F125" s="409"/>
      <c r="G125" s="407"/>
      <c r="H125" s="407"/>
      <c r="I125" s="409"/>
      <c r="J125" s="407"/>
      <c r="K125" s="407"/>
      <c r="L125" s="409"/>
      <c r="M125" s="407"/>
      <c r="N125" s="407"/>
      <c r="O125" s="409"/>
      <c r="P125" s="407"/>
      <c r="Q125" s="409"/>
      <c r="R125" s="407"/>
      <c r="S125" s="407"/>
      <c r="T125" s="407"/>
      <c r="U125" s="407"/>
      <c r="V125" s="407"/>
      <c r="W125" s="407"/>
      <c r="X125" s="407"/>
      <c r="Y125" s="407"/>
      <c r="Z125" s="407"/>
      <c r="AA125" s="407"/>
      <c r="AB125" s="407"/>
      <c r="AC125" s="407"/>
      <c r="AD125" s="407"/>
      <c r="AE125" s="407"/>
    </row>
    <row r="126">
      <c r="A126" s="407"/>
      <c r="B126" s="407"/>
      <c r="C126" s="407"/>
      <c r="D126" s="407"/>
      <c r="E126" s="407"/>
      <c r="F126" s="409"/>
      <c r="G126" s="407"/>
      <c r="H126" s="407"/>
      <c r="I126" s="409"/>
      <c r="J126" s="407"/>
      <c r="K126" s="407"/>
      <c r="L126" s="409"/>
      <c r="M126" s="407"/>
      <c r="N126" s="407"/>
      <c r="O126" s="409"/>
      <c r="P126" s="407"/>
      <c r="Q126" s="409"/>
      <c r="R126" s="407"/>
      <c r="S126" s="407"/>
      <c r="T126" s="407"/>
      <c r="U126" s="407"/>
      <c r="V126" s="407"/>
      <c r="W126" s="407"/>
      <c r="X126" s="407"/>
      <c r="Y126" s="407"/>
      <c r="Z126" s="407"/>
      <c r="AA126" s="407"/>
      <c r="AB126" s="407"/>
      <c r="AC126" s="407"/>
      <c r="AD126" s="407"/>
      <c r="AE126" s="407"/>
    </row>
    <row r="127">
      <c r="A127" s="407"/>
      <c r="B127" s="407"/>
      <c r="C127" s="407"/>
      <c r="D127" s="407"/>
      <c r="E127" s="407"/>
      <c r="F127" s="409"/>
      <c r="G127" s="407"/>
      <c r="H127" s="407"/>
      <c r="I127" s="409"/>
      <c r="J127" s="407"/>
      <c r="K127" s="407"/>
      <c r="L127" s="409"/>
      <c r="M127" s="407"/>
      <c r="N127" s="407"/>
      <c r="O127" s="409"/>
      <c r="P127" s="407"/>
      <c r="Q127" s="409"/>
      <c r="R127" s="407"/>
      <c r="S127" s="407"/>
      <c r="T127" s="407"/>
      <c r="U127" s="407"/>
      <c r="V127" s="407"/>
      <c r="W127" s="407"/>
      <c r="X127" s="407"/>
      <c r="Y127" s="407"/>
      <c r="Z127" s="407"/>
      <c r="AA127" s="407"/>
      <c r="AB127" s="407"/>
      <c r="AC127" s="407"/>
      <c r="AD127" s="407"/>
      <c r="AE127" s="407"/>
    </row>
    <row r="128">
      <c r="A128" s="407"/>
      <c r="B128" s="407"/>
      <c r="C128" s="407"/>
      <c r="D128" s="407"/>
      <c r="E128" s="407"/>
      <c r="F128" s="409"/>
      <c r="G128" s="407"/>
      <c r="H128" s="407"/>
      <c r="I128" s="409"/>
      <c r="J128" s="407"/>
      <c r="K128" s="407"/>
      <c r="L128" s="409"/>
      <c r="M128" s="407"/>
      <c r="N128" s="407"/>
      <c r="O128" s="409"/>
      <c r="P128" s="407"/>
      <c r="Q128" s="409"/>
      <c r="R128" s="407"/>
      <c r="S128" s="407"/>
      <c r="T128" s="407"/>
      <c r="U128" s="407"/>
      <c r="V128" s="407"/>
      <c r="W128" s="407"/>
      <c r="X128" s="407"/>
      <c r="Y128" s="407"/>
      <c r="Z128" s="407"/>
      <c r="AA128" s="407"/>
      <c r="AB128" s="407"/>
      <c r="AC128" s="407"/>
      <c r="AD128" s="407"/>
      <c r="AE128" s="407"/>
    </row>
    <row r="129">
      <c r="A129" s="407"/>
      <c r="B129" s="407"/>
      <c r="C129" s="407"/>
      <c r="D129" s="407"/>
      <c r="E129" s="407"/>
      <c r="F129" s="409"/>
      <c r="G129" s="407"/>
      <c r="H129" s="407"/>
      <c r="I129" s="409"/>
      <c r="J129" s="407"/>
      <c r="K129" s="407"/>
      <c r="L129" s="409"/>
      <c r="M129" s="407"/>
      <c r="N129" s="407"/>
      <c r="O129" s="409"/>
      <c r="P129" s="407"/>
      <c r="Q129" s="409"/>
      <c r="R129" s="407"/>
      <c r="S129" s="407"/>
      <c r="T129" s="407"/>
      <c r="U129" s="407"/>
      <c r="V129" s="407"/>
      <c r="W129" s="407"/>
      <c r="X129" s="407"/>
      <c r="Y129" s="407"/>
      <c r="Z129" s="407"/>
      <c r="AA129" s="407"/>
      <c r="AB129" s="407"/>
      <c r="AC129" s="407"/>
      <c r="AD129" s="407"/>
      <c r="AE129" s="407"/>
    </row>
    <row r="130">
      <c r="A130" s="407"/>
      <c r="B130" s="407"/>
      <c r="C130" s="407"/>
      <c r="D130" s="407"/>
      <c r="E130" s="407"/>
      <c r="F130" s="409"/>
      <c r="G130" s="407"/>
      <c r="H130" s="407"/>
      <c r="I130" s="409"/>
      <c r="J130" s="407"/>
      <c r="K130" s="407"/>
      <c r="L130" s="409"/>
      <c r="M130" s="407"/>
      <c r="N130" s="407"/>
      <c r="O130" s="409"/>
      <c r="P130" s="407"/>
      <c r="Q130" s="409"/>
      <c r="R130" s="407"/>
      <c r="S130" s="407"/>
      <c r="T130" s="407"/>
      <c r="U130" s="407"/>
      <c r="V130" s="407"/>
      <c r="W130" s="407"/>
      <c r="X130" s="407"/>
      <c r="Y130" s="407"/>
      <c r="Z130" s="407"/>
      <c r="AA130" s="407"/>
      <c r="AB130" s="407"/>
      <c r="AC130" s="407"/>
      <c r="AD130" s="407"/>
      <c r="AE130" s="407"/>
    </row>
    <row r="131">
      <c r="A131" s="407"/>
      <c r="B131" s="407"/>
      <c r="C131" s="407"/>
      <c r="D131" s="407"/>
      <c r="E131" s="407"/>
      <c r="F131" s="409"/>
      <c r="G131" s="407"/>
      <c r="H131" s="407"/>
      <c r="I131" s="409"/>
      <c r="J131" s="407"/>
      <c r="K131" s="407"/>
      <c r="L131" s="409"/>
      <c r="M131" s="407"/>
      <c r="N131" s="407"/>
      <c r="O131" s="409"/>
      <c r="P131" s="407"/>
      <c r="Q131" s="409"/>
      <c r="R131" s="407"/>
      <c r="S131" s="407"/>
      <c r="T131" s="407"/>
      <c r="U131" s="407"/>
      <c r="V131" s="407"/>
      <c r="W131" s="407"/>
      <c r="X131" s="407"/>
      <c r="Y131" s="407"/>
      <c r="Z131" s="407"/>
      <c r="AA131" s="407"/>
      <c r="AB131" s="407"/>
      <c r="AC131" s="407"/>
      <c r="AD131" s="407"/>
      <c r="AE131" s="407"/>
    </row>
    <row r="132">
      <c r="A132" s="407"/>
      <c r="B132" s="407"/>
      <c r="C132" s="407"/>
      <c r="D132" s="407"/>
      <c r="E132" s="407"/>
      <c r="F132" s="409"/>
      <c r="G132" s="407"/>
      <c r="H132" s="407"/>
      <c r="I132" s="409"/>
      <c r="J132" s="407"/>
      <c r="K132" s="407"/>
      <c r="L132" s="409"/>
      <c r="M132" s="407"/>
      <c r="N132" s="407"/>
      <c r="O132" s="409"/>
      <c r="P132" s="407"/>
      <c r="Q132" s="409"/>
      <c r="R132" s="407"/>
      <c r="S132" s="407"/>
      <c r="T132" s="407"/>
      <c r="U132" s="407"/>
      <c r="V132" s="407"/>
      <c r="W132" s="407"/>
      <c r="X132" s="407"/>
      <c r="Y132" s="407"/>
      <c r="Z132" s="407"/>
      <c r="AA132" s="407"/>
      <c r="AB132" s="407"/>
      <c r="AC132" s="407"/>
      <c r="AD132" s="407"/>
      <c r="AE132" s="407"/>
    </row>
    <row r="133">
      <c r="A133" s="407"/>
      <c r="B133" s="407"/>
      <c r="C133" s="407"/>
      <c r="D133" s="407"/>
      <c r="E133" s="407"/>
      <c r="F133" s="409"/>
      <c r="G133" s="407"/>
      <c r="H133" s="407"/>
      <c r="I133" s="409"/>
      <c r="J133" s="407"/>
      <c r="K133" s="407"/>
      <c r="L133" s="409"/>
      <c r="M133" s="407"/>
      <c r="N133" s="407"/>
      <c r="O133" s="409"/>
      <c r="P133" s="407"/>
      <c r="Q133" s="409"/>
      <c r="R133" s="407"/>
      <c r="S133" s="407"/>
      <c r="T133" s="407"/>
      <c r="U133" s="407"/>
      <c r="V133" s="407"/>
      <c r="W133" s="407"/>
      <c r="X133" s="407"/>
      <c r="Y133" s="407"/>
      <c r="Z133" s="407"/>
      <c r="AA133" s="407"/>
      <c r="AB133" s="407"/>
      <c r="AC133" s="407"/>
      <c r="AD133" s="407"/>
      <c r="AE133" s="407"/>
    </row>
    <row r="134">
      <c r="A134" s="407"/>
      <c r="B134" s="407"/>
      <c r="C134" s="407"/>
      <c r="D134" s="407"/>
      <c r="E134" s="407"/>
      <c r="F134" s="409"/>
      <c r="G134" s="407"/>
      <c r="H134" s="407"/>
      <c r="I134" s="409"/>
      <c r="J134" s="407"/>
      <c r="K134" s="407"/>
      <c r="L134" s="409"/>
      <c r="M134" s="407"/>
      <c r="N134" s="407"/>
      <c r="O134" s="409"/>
      <c r="P134" s="407"/>
      <c r="Q134" s="409"/>
      <c r="R134" s="407"/>
      <c r="S134" s="407"/>
      <c r="T134" s="407"/>
      <c r="U134" s="407"/>
      <c r="V134" s="407"/>
      <c r="W134" s="407"/>
      <c r="X134" s="407"/>
      <c r="Y134" s="407"/>
      <c r="Z134" s="407"/>
      <c r="AA134" s="407"/>
      <c r="AB134" s="407"/>
      <c r="AC134" s="407"/>
      <c r="AD134" s="407"/>
      <c r="AE134" s="407"/>
    </row>
    <row r="135">
      <c r="A135" s="407"/>
      <c r="B135" s="407"/>
      <c r="C135" s="407"/>
      <c r="D135" s="407"/>
      <c r="E135" s="407"/>
      <c r="F135" s="409"/>
      <c r="G135" s="407"/>
      <c r="H135" s="407"/>
      <c r="I135" s="409"/>
      <c r="J135" s="407"/>
      <c r="K135" s="407"/>
      <c r="L135" s="409"/>
      <c r="M135" s="407"/>
      <c r="N135" s="407"/>
      <c r="O135" s="409"/>
      <c r="P135" s="407"/>
      <c r="Q135" s="409"/>
      <c r="R135" s="407"/>
      <c r="S135" s="407"/>
      <c r="T135" s="407"/>
      <c r="U135" s="407"/>
      <c r="V135" s="407"/>
      <c r="W135" s="407"/>
      <c r="X135" s="407"/>
      <c r="Y135" s="407"/>
      <c r="Z135" s="407"/>
      <c r="AA135" s="407"/>
      <c r="AB135" s="407"/>
      <c r="AC135" s="407"/>
      <c r="AD135" s="407"/>
      <c r="AE135" s="407"/>
    </row>
    <row r="136">
      <c r="A136" s="407"/>
      <c r="B136" s="407"/>
      <c r="C136" s="407"/>
      <c r="D136" s="407"/>
      <c r="E136" s="407"/>
      <c r="F136" s="409"/>
      <c r="G136" s="407"/>
      <c r="H136" s="407"/>
      <c r="I136" s="409"/>
      <c r="J136" s="407"/>
      <c r="K136" s="407"/>
      <c r="L136" s="409"/>
      <c r="M136" s="407"/>
      <c r="N136" s="407"/>
      <c r="O136" s="409"/>
      <c r="P136" s="407"/>
      <c r="Q136" s="409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407"/>
      <c r="AC136" s="407"/>
      <c r="AD136" s="407"/>
      <c r="AE136" s="407"/>
    </row>
    <row r="137">
      <c r="A137" s="407"/>
      <c r="B137" s="407"/>
      <c r="C137" s="407"/>
      <c r="D137" s="407"/>
      <c r="E137" s="407"/>
      <c r="F137" s="409"/>
      <c r="G137" s="407"/>
      <c r="H137" s="407"/>
      <c r="I137" s="409"/>
      <c r="J137" s="407"/>
      <c r="K137" s="407"/>
      <c r="L137" s="409"/>
      <c r="M137" s="407"/>
      <c r="N137" s="407"/>
      <c r="O137" s="409"/>
      <c r="P137" s="407"/>
      <c r="Q137" s="409"/>
      <c r="R137" s="407"/>
      <c r="S137" s="407"/>
      <c r="T137" s="407"/>
      <c r="U137" s="407"/>
      <c r="V137" s="407"/>
      <c r="W137" s="407"/>
      <c r="X137" s="407"/>
      <c r="Y137" s="407"/>
      <c r="Z137" s="407"/>
      <c r="AA137" s="407"/>
      <c r="AB137" s="407"/>
      <c r="AC137" s="407"/>
      <c r="AD137" s="407"/>
      <c r="AE137" s="407"/>
    </row>
    <row r="138">
      <c r="A138" s="407"/>
      <c r="B138" s="407"/>
      <c r="C138" s="407"/>
      <c r="D138" s="407"/>
      <c r="E138" s="407"/>
      <c r="F138" s="409"/>
      <c r="G138" s="407"/>
      <c r="H138" s="407"/>
      <c r="I138" s="409"/>
      <c r="J138" s="407"/>
      <c r="K138" s="407"/>
      <c r="L138" s="409"/>
      <c r="M138" s="407"/>
      <c r="N138" s="407"/>
      <c r="O138" s="409"/>
      <c r="P138" s="407"/>
      <c r="Q138" s="409"/>
      <c r="R138" s="407"/>
      <c r="S138" s="407"/>
      <c r="T138" s="407"/>
      <c r="U138" s="407"/>
      <c r="V138" s="407"/>
      <c r="W138" s="407"/>
      <c r="X138" s="407"/>
      <c r="Y138" s="407"/>
      <c r="Z138" s="407"/>
      <c r="AA138" s="407"/>
      <c r="AB138" s="407"/>
      <c r="AC138" s="407"/>
      <c r="AD138" s="407"/>
      <c r="AE138" s="407"/>
    </row>
    <row r="139">
      <c r="A139" s="407"/>
      <c r="B139" s="407"/>
      <c r="C139" s="407"/>
      <c r="D139" s="407"/>
      <c r="E139" s="407"/>
      <c r="F139" s="409"/>
      <c r="G139" s="407"/>
      <c r="H139" s="407"/>
      <c r="I139" s="409"/>
      <c r="J139" s="407"/>
      <c r="K139" s="407"/>
      <c r="L139" s="409"/>
      <c r="M139" s="407"/>
      <c r="N139" s="407"/>
      <c r="O139" s="409"/>
      <c r="P139" s="407"/>
      <c r="Q139" s="409"/>
      <c r="R139" s="407"/>
      <c r="S139" s="407"/>
      <c r="T139" s="407"/>
      <c r="U139" s="407"/>
      <c r="V139" s="407"/>
      <c r="W139" s="407"/>
      <c r="X139" s="407"/>
      <c r="Y139" s="407"/>
      <c r="Z139" s="407"/>
      <c r="AA139" s="407"/>
      <c r="AB139" s="407"/>
      <c r="AC139" s="407"/>
      <c r="AD139" s="407"/>
      <c r="AE139" s="407"/>
    </row>
    <row r="140">
      <c r="A140" s="407"/>
      <c r="B140" s="407"/>
      <c r="C140" s="407"/>
      <c r="D140" s="407"/>
      <c r="E140" s="407"/>
      <c r="F140" s="409"/>
      <c r="G140" s="407"/>
      <c r="H140" s="407"/>
      <c r="I140" s="409"/>
      <c r="J140" s="407"/>
      <c r="K140" s="407"/>
      <c r="L140" s="409"/>
      <c r="M140" s="407"/>
      <c r="N140" s="407"/>
      <c r="O140" s="409"/>
      <c r="P140" s="407"/>
      <c r="Q140" s="409"/>
      <c r="R140" s="407"/>
      <c r="S140" s="407"/>
      <c r="T140" s="407"/>
      <c r="U140" s="407"/>
      <c r="V140" s="407"/>
      <c r="W140" s="407"/>
      <c r="X140" s="407"/>
      <c r="Y140" s="407"/>
      <c r="Z140" s="407"/>
      <c r="AA140" s="407"/>
      <c r="AB140" s="407"/>
      <c r="AC140" s="407"/>
      <c r="AD140" s="407"/>
      <c r="AE140" s="407"/>
    </row>
    <row r="141">
      <c r="A141" s="407"/>
      <c r="B141" s="407"/>
      <c r="C141" s="407"/>
      <c r="D141" s="407"/>
      <c r="E141" s="407"/>
      <c r="F141" s="409"/>
      <c r="G141" s="407"/>
      <c r="H141" s="407"/>
      <c r="I141" s="409"/>
      <c r="J141" s="407"/>
      <c r="K141" s="407"/>
      <c r="L141" s="409"/>
      <c r="M141" s="407"/>
      <c r="N141" s="407"/>
      <c r="O141" s="409"/>
      <c r="P141" s="407"/>
      <c r="Q141" s="409"/>
      <c r="R141" s="407"/>
      <c r="S141" s="407"/>
      <c r="T141" s="407"/>
      <c r="U141" s="407"/>
      <c r="V141" s="407"/>
      <c r="W141" s="407"/>
      <c r="X141" s="407"/>
      <c r="Y141" s="407"/>
      <c r="Z141" s="407"/>
      <c r="AA141" s="407"/>
      <c r="AB141" s="407"/>
      <c r="AC141" s="407"/>
      <c r="AD141" s="407"/>
      <c r="AE141" s="407"/>
    </row>
    <row r="142">
      <c r="A142" s="407"/>
      <c r="B142" s="407"/>
      <c r="C142" s="407"/>
      <c r="D142" s="407"/>
      <c r="E142" s="407"/>
      <c r="F142" s="409"/>
      <c r="G142" s="407"/>
      <c r="H142" s="407"/>
      <c r="I142" s="409"/>
      <c r="J142" s="407"/>
      <c r="K142" s="407"/>
      <c r="L142" s="409"/>
      <c r="M142" s="407"/>
      <c r="N142" s="407"/>
      <c r="O142" s="409"/>
      <c r="P142" s="407"/>
      <c r="Q142" s="409"/>
      <c r="R142" s="407"/>
      <c r="S142" s="407"/>
      <c r="T142" s="407"/>
      <c r="U142" s="407"/>
      <c r="V142" s="407"/>
      <c r="W142" s="407"/>
      <c r="X142" s="407"/>
      <c r="Y142" s="407"/>
      <c r="Z142" s="407"/>
      <c r="AA142" s="407"/>
      <c r="AB142" s="407"/>
      <c r="AC142" s="407"/>
      <c r="AD142" s="407"/>
      <c r="AE142" s="407"/>
    </row>
    <row r="143">
      <c r="A143" s="407"/>
      <c r="B143" s="407"/>
      <c r="C143" s="407"/>
      <c r="D143" s="407"/>
      <c r="E143" s="407"/>
      <c r="F143" s="409"/>
      <c r="G143" s="407"/>
      <c r="H143" s="407"/>
      <c r="I143" s="409"/>
      <c r="J143" s="407"/>
      <c r="K143" s="407"/>
      <c r="L143" s="409"/>
      <c r="M143" s="407"/>
      <c r="N143" s="407"/>
      <c r="O143" s="409"/>
      <c r="P143" s="407"/>
      <c r="Q143" s="409"/>
      <c r="R143" s="407"/>
      <c r="S143" s="407"/>
      <c r="T143" s="407"/>
      <c r="U143" s="407"/>
      <c r="V143" s="407"/>
      <c r="W143" s="407"/>
      <c r="X143" s="407"/>
      <c r="Y143" s="407"/>
      <c r="Z143" s="407"/>
      <c r="AA143" s="407"/>
      <c r="AB143" s="407"/>
      <c r="AC143" s="407"/>
      <c r="AD143" s="407"/>
      <c r="AE143" s="407"/>
    </row>
    <row r="144">
      <c r="A144" s="407"/>
      <c r="B144" s="407"/>
      <c r="C144" s="407"/>
      <c r="D144" s="407"/>
      <c r="E144" s="407"/>
      <c r="F144" s="409"/>
      <c r="G144" s="407"/>
      <c r="H144" s="407"/>
      <c r="I144" s="409"/>
      <c r="J144" s="407"/>
      <c r="K144" s="407"/>
      <c r="L144" s="409"/>
      <c r="M144" s="407"/>
      <c r="N144" s="407"/>
      <c r="O144" s="409"/>
      <c r="P144" s="407"/>
      <c r="Q144" s="409"/>
      <c r="R144" s="407"/>
      <c r="S144" s="407"/>
      <c r="T144" s="407"/>
      <c r="U144" s="407"/>
      <c r="V144" s="407"/>
      <c r="W144" s="407"/>
      <c r="X144" s="407"/>
      <c r="Y144" s="407"/>
      <c r="Z144" s="407"/>
      <c r="AA144" s="407"/>
      <c r="AB144" s="407"/>
      <c r="AC144" s="407"/>
      <c r="AD144" s="407"/>
      <c r="AE144" s="407"/>
    </row>
    <row r="145">
      <c r="A145" s="407"/>
      <c r="B145" s="407"/>
      <c r="C145" s="407"/>
      <c r="D145" s="407"/>
      <c r="E145" s="407"/>
      <c r="F145" s="409"/>
      <c r="G145" s="407"/>
      <c r="H145" s="407"/>
      <c r="I145" s="409"/>
      <c r="J145" s="407"/>
      <c r="K145" s="407"/>
      <c r="L145" s="409"/>
      <c r="M145" s="407"/>
      <c r="N145" s="407"/>
      <c r="O145" s="409"/>
      <c r="P145" s="407"/>
      <c r="Q145" s="409"/>
      <c r="R145" s="407"/>
      <c r="S145" s="407"/>
      <c r="T145" s="407"/>
      <c r="U145" s="407"/>
      <c r="V145" s="407"/>
      <c r="W145" s="407"/>
      <c r="X145" s="407"/>
      <c r="Y145" s="407"/>
      <c r="Z145" s="407"/>
      <c r="AA145" s="407"/>
      <c r="AB145" s="407"/>
      <c r="AC145" s="407"/>
      <c r="AD145" s="407"/>
      <c r="AE145" s="407"/>
    </row>
    <row r="146">
      <c r="A146" s="407"/>
      <c r="B146" s="407"/>
      <c r="C146" s="407"/>
      <c r="D146" s="407"/>
      <c r="E146" s="407"/>
      <c r="F146" s="409"/>
      <c r="G146" s="407"/>
      <c r="H146" s="407"/>
      <c r="I146" s="409"/>
      <c r="J146" s="407"/>
      <c r="K146" s="407"/>
      <c r="L146" s="409"/>
      <c r="M146" s="407"/>
      <c r="N146" s="407"/>
      <c r="O146" s="409"/>
      <c r="P146" s="407"/>
      <c r="Q146" s="409"/>
      <c r="R146" s="407"/>
      <c r="S146" s="407"/>
      <c r="T146" s="407"/>
      <c r="U146" s="407"/>
      <c r="V146" s="407"/>
      <c r="W146" s="407"/>
      <c r="X146" s="407"/>
      <c r="Y146" s="407"/>
      <c r="Z146" s="407"/>
      <c r="AA146" s="407"/>
      <c r="AB146" s="407"/>
      <c r="AC146" s="407"/>
      <c r="AD146" s="407"/>
      <c r="AE146" s="407"/>
    </row>
    <row r="147">
      <c r="A147" s="407"/>
      <c r="B147" s="407"/>
      <c r="C147" s="407"/>
      <c r="D147" s="407"/>
      <c r="E147" s="407"/>
      <c r="F147" s="409"/>
      <c r="G147" s="407"/>
      <c r="H147" s="407"/>
      <c r="I147" s="409"/>
      <c r="J147" s="407"/>
      <c r="K147" s="407"/>
      <c r="L147" s="409"/>
      <c r="M147" s="407"/>
      <c r="N147" s="407"/>
      <c r="O147" s="409"/>
      <c r="P147" s="407"/>
      <c r="Q147" s="409"/>
      <c r="R147" s="407"/>
      <c r="S147" s="407"/>
      <c r="T147" s="407"/>
      <c r="U147" s="407"/>
      <c r="V147" s="407"/>
      <c r="W147" s="407"/>
      <c r="X147" s="407"/>
      <c r="Y147" s="407"/>
      <c r="Z147" s="407"/>
      <c r="AA147" s="407"/>
      <c r="AB147" s="407"/>
      <c r="AC147" s="407"/>
      <c r="AD147" s="407"/>
      <c r="AE147" s="407"/>
    </row>
    <row r="148">
      <c r="A148" s="407"/>
      <c r="B148" s="407"/>
      <c r="C148" s="407"/>
      <c r="D148" s="407"/>
      <c r="E148" s="407"/>
      <c r="F148" s="409"/>
      <c r="G148" s="407"/>
      <c r="H148" s="407"/>
      <c r="I148" s="409"/>
      <c r="J148" s="407"/>
      <c r="K148" s="407"/>
      <c r="L148" s="409"/>
      <c r="M148" s="407"/>
      <c r="N148" s="407"/>
      <c r="O148" s="409"/>
      <c r="P148" s="407"/>
      <c r="Q148" s="409"/>
      <c r="R148" s="407"/>
      <c r="S148" s="407"/>
      <c r="T148" s="407"/>
      <c r="U148" s="407"/>
      <c r="V148" s="407"/>
      <c r="W148" s="407"/>
      <c r="X148" s="407"/>
      <c r="Y148" s="407"/>
      <c r="Z148" s="407"/>
      <c r="AA148" s="407"/>
      <c r="AB148" s="407"/>
      <c r="AC148" s="407"/>
      <c r="AD148" s="407"/>
      <c r="AE148" s="407"/>
    </row>
    <row r="149">
      <c r="A149" s="407"/>
      <c r="B149" s="407"/>
      <c r="C149" s="407"/>
      <c r="D149" s="407"/>
      <c r="E149" s="407"/>
      <c r="F149" s="409"/>
      <c r="G149" s="407"/>
      <c r="H149" s="407"/>
      <c r="I149" s="409"/>
      <c r="J149" s="407"/>
      <c r="K149" s="407"/>
      <c r="L149" s="409"/>
      <c r="M149" s="407"/>
      <c r="N149" s="407"/>
      <c r="O149" s="409"/>
      <c r="P149" s="407"/>
      <c r="Q149" s="409"/>
      <c r="R149" s="407"/>
      <c r="S149" s="407"/>
      <c r="T149" s="407"/>
      <c r="U149" s="407"/>
      <c r="V149" s="407"/>
      <c r="W149" s="407"/>
      <c r="X149" s="407"/>
      <c r="Y149" s="407"/>
      <c r="Z149" s="407"/>
      <c r="AA149" s="407"/>
      <c r="AB149" s="407"/>
      <c r="AC149" s="407"/>
      <c r="AD149" s="407"/>
      <c r="AE149" s="407"/>
    </row>
    <row r="150">
      <c r="A150" s="407"/>
      <c r="B150" s="407"/>
      <c r="C150" s="407"/>
      <c r="D150" s="407"/>
      <c r="E150" s="407"/>
      <c r="F150" s="409"/>
      <c r="G150" s="407"/>
      <c r="H150" s="407"/>
      <c r="I150" s="409"/>
      <c r="J150" s="407"/>
      <c r="K150" s="407"/>
      <c r="L150" s="409"/>
      <c r="M150" s="407"/>
      <c r="N150" s="407"/>
      <c r="O150" s="409"/>
      <c r="P150" s="407"/>
      <c r="Q150" s="409"/>
      <c r="R150" s="407"/>
      <c r="S150" s="407"/>
      <c r="T150" s="407"/>
      <c r="U150" s="407"/>
      <c r="V150" s="407"/>
      <c r="W150" s="407"/>
      <c r="X150" s="407"/>
      <c r="Y150" s="407"/>
      <c r="Z150" s="407"/>
      <c r="AA150" s="407"/>
      <c r="AB150" s="407"/>
      <c r="AC150" s="407"/>
      <c r="AD150" s="407"/>
      <c r="AE150" s="407"/>
    </row>
    <row r="151">
      <c r="A151" s="407"/>
      <c r="B151" s="407"/>
      <c r="C151" s="407"/>
      <c r="D151" s="407"/>
      <c r="E151" s="407"/>
      <c r="F151" s="409"/>
      <c r="G151" s="407"/>
      <c r="H151" s="407"/>
      <c r="I151" s="409"/>
      <c r="J151" s="407"/>
      <c r="K151" s="407"/>
      <c r="L151" s="409"/>
      <c r="M151" s="407"/>
      <c r="N151" s="407"/>
      <c r="O151" s="409"/>
      <c r="P151" s="407"/>
      <c r="Q151" s="409"/>
      <c r="R151" s="407"/>
      <c r="S151" s="407"/>
      <c r="T151" s="407"/>
      <c r="U151" s="407"/>
      <c r="V151" s="407"/>
      <c r="W151" s="407"/>
      <c r="X151" s="407"/>
      <c r="Y151" s="407"/>
      <c r="Z151" s="407"/>
      <c r="AA151" s="407"/>
      <c r="AB151" s="407"/>
      <c r="AC151" s="407"/>
      <c r="AD151" s="407"/>
      <c r="AE151" s="407"/>
    </row>
    <row r="152">
      <c r="A152" s="407"/>
      <c r="B152" s="407"/>
      <c r="C152" s="407"/>
      <c r="D152" s="407"/>
      <c r="E152" s="407"/>
      <c r="F152" s="409"/>
      <c r="G152" s="407"/>
      <c r="H152" s="407"/>
      <c r="I152" s="409"/>
      <c r="J152" s="407"/>
      <c r="K152" s="407"/>
      <c r="L152" s="409"/>
      <c r="M152" s="407"/>
      <c r="N152" s="407"/>
      <c r="O152" s="409"/>
      <c r="P152" s="407"/>
      <c r="Q152" s="409"/>
      <c r="R152" s="407"/>
      <c r="S152" s="407"/>
      <c r="T152" s="407"/>
      <c r="U152" s="407"/>
      <c r="V152" s="407"/>
      <c r="W152" s="407"/>
      <c r="X152" s="407"/>
      <c r="Y152" s="407"/>
      <c r="Z152" s="407"/>
      <c r="AA152" s="407"/>
      <c r="AB152" s="407"/>
      <c r="AC152" s="407"/>
      <c r="AD152" s="407"/>
      <c r="AE152" s="407"/>
    </row>
    <row r="153">
      <c r="A153" s="407"/>
      <c r="B153" s="407"/>
      <c r="C153" s="407"/>
      <c r="D153" s="407"/>
      <c r="E153" s="407"/>
      <c r="F153" s="409"/>
      <c r="G153" s="407"/>
      <c r="H153" s="407"/>
      <c r="I153" s="409"/>
      <c r="J153" s="407"/>
      <c r="K153" s="407"/>
      <c r="L153" s="409"/>
      <c r="M153" s="407"/>
      <c r="N153" s="407"/>
      <c r="O153" s="409"/>
      <c r="P153" s="407"/>
      <c r="Q153" s="409"/>
      <c r="R153" s="407"/>
      <c r="S153" s="407"/>
      <c r="T153" s="407"/>
      <c r="U153" s="407"/>
      <c r="V153" s="407"/>
      <c r="W153" s="407"/>
      <c r="X153" s="407"/>
      <c r="Y153" s="407"/>
      <c r="Z153" s="407"/>
      <c r="AA153" s="407"/>
      <c r="AB153" s="407"/>
      <c r="AC153" s="407"/>
      <c r="AD153" s="407"/>
      <c r="AE153" s="407"/>
    </row>
    <row r="154">
      <c r="A154" s="407"/>
      <c r="B154" s="407"/>
      <c r="C154" s="407"/>
      <c r="D154" s="407"/>
      <c r="E154" s="407"/>
      <c r="F154" s="409"/>
      <c r="G154" s="407"/>
      <c r="H154" s="407"/>
      <c r="I154" s="409"/>
      <c r="J154" s="407"/>
      <c r="K154" s="407"/>
      <c r="L154" s="409"/>
      <c r="M154" s="407"/>
      <c r="N154" s="407"/>
      <c r="O154" s="409"/>
      <c r="P154" s="407"/>
      <c r="Q154" s="409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  <c r="AB154" s="407"/>
      <c r="AC154" s="407"/>
      <c r="AD154" s="407"/>
      <c r="AE154" s="407"/>
    </row>
    <row r="155">
      <c r="A155" s="407"/>
      <c r="B155" s="407"/>
      <c r="C155" s="407"/>
      <c r="D155" s="407"/>
      <c r="E155" s="407"/>
      <c r="F155" s="409"/>
      <c r="G155" s="407"/>
      <c r="H155" s="407"/>
      <c r="I155" s="409"/>
      <c r="J155" s="407"/>
      <c r="K155" s="407"/>
      <c r="L155" s="409"/>
      <c r="M155" s="407"/>
      <c r="N155" s="407"/>
      <c r="O155" s="409"/>
      <c r="P155" s="407"/>
      <c r="Q155" s="409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  <c r="AB155" s="407"/>
      <c r="AC155" s="407"/>
      <c r="AD155" s="407"/>
      <c r="AE155" s="407"/>
    </row>
    <row r="156">
      <c r="A156" s="407"/>
      <c r="B156" s="407"/>
      <c r="C156" s="407"/>
      <c r="D156" s="407"/>
      <c r="E156" s="407"/>
      <c r="F156" s="409"/>
      <c r="G156" s="407"/>
      <c r="H156" s="407"/>
      <c r="I156" s="409"/>
      <c r="J156" s="407"/>
      <c r="K156" s="407"/>
      <c r="L156" s="409"/>
      <c r="M156" s="407"/>
      <c r="N156" s="407"/>
      <c r="O156" s="409"/>
      <c r="P156" s="407"/>
      <c r="Q156" s="409"/>
      <c r="R156" s="407"/>
      <c r="S156" s="407"/>
      <c r="T156" s="407"/>
      <c r="U156" s="407"/>
      <c r="V156" s="407"/>
      <c r="W156" s="407"/>
      <c r="X156" s="407"/>
      <c r="Y156" s="407"/>
      <c r="Z156" s="407"/>
      <c r="AA156" s="407"/>
      <c r="AB156" s="407"/>
      <c r="AC156" s="407"/>
      <c r="AD156" s="407"/>
      <c r="AE156" s="407"/>
    </row>
    <row r="157">
      <c r="A157" s="407"/>
      <c r="B157" s="407"/>
      <c r="C157" s="407"/>
      <c r="D157" s="407"/>
      <c r="E157" s="407"/>
      <c r="F157" s="409"/>
      <c r="G157" s="407"/>
      <c r="H157" s="407"/>
      <c r="I157" s="409"/>
      <c r="J157" s="407"/>
      <c r="K157" s="407"/>
      <c r="L157" s="409"/>
      <c r="M157" s="407"/>
      <c r="N157" s="407"/>
      <c r="O157" s="409"/>
      <c r="P157" s="407"/>
      <c r="Q157" s="409"/>
      <c r="R157" s="407"/>
      <c r="S157" s="407"/>
      <c r="T157" s="407"/>
      <c r="U157" s="407"/>
      <c r="V157" s="407"/>
      <c r="W157" s="407"/>
      <c r="X157" s="407"/>
      <c r="Y157" s="407"/>
      <c r="Z157" s="407"/>
      <c r="AA157" s="407"/>
      <c r="AB157" s="407"/>
      <c r="AC157" s="407"/>
      <c r="AD157" s="407"/>
      <c r="AE157" s="407"/>
    </row>
    <row r="158">
      <c r="A158" s="407"/>
      <c r="B158" s="407"/>
      <c r="C158" s="407"/>
      <c r="D158" s="407"/>
      <c r="E158" s="407"/>
      <c r="F158" s="409"/>
      <c r="G158" s="407"/>
      <c r="H158" s="407"/>
      <c r="I158" s="409"/>
      <c r="J158" s="407"/>
      <c r="K158" s="407"/>
      <c r="L158" s="409"/>
      <c r="M158" s="407"/>
      <c r="N158" s="407"/>
      <c r="O158" s="409"/>
      <c r="P158" s="407"/>
      <c r="Q158" s="409"/>
      <c r="R158" s="407"/>
      <c r="S158" s="407"/>
      <c r="T158" s="407"/>
      <c r="U158" s="407"/>
      <c r="V158" s="407"/>
      <c r="W158" s="407"/>
      <c r="X158" s="407"/>
      <c r="Y158" s="407"/>
      <c r="Z158" s="407"/>
      <c r="AA158" s="407"/>
      <c r="AB158" s="407"/>
      <c r="AC158" s="407"/>
      <c r="AD158" s="407"/>
      <c r="AE158" s="407"/>
    </row>
    <row r="159">
      <c r="A159" s="407"/>
      <c r="B159" s="407"/>
      <c r="C159" s="407"/>
      <c r="D159" s="407"/>
      <c r="E159" s="407"/>
      <c r="F159" s="409"/>
      <c r="G159" s="407"/>
      <c r="H159" s="407"/>
      <c r="I159" s="409"/>
      <c r="J159" s="407"/>
      <c r="K159" s="407"/>
      <c r="L159" s="409"/>
      <c r="M159" s="407"/>
      <c r="N159" s="407"/>
      <c r="O159" s="409"/>
      <c r="P159" s="407"/>
      <c r="Q159" s="409"/>
      <c r="R159" s="407"/>
      <c r="S159" s="407"/>
      <c r="T159" s="407"/>
      <c r="U159" s="407"/>
      <c r="V159" s="407"/>
      <c r="W159" s="407"/>
      <c r="X159" s="407"/>
      <c r="Y159" s="407"/>
      <c r="Z159" s="407"/>
      <c r="AA159" s="407"/>
      <c r="AB159" s="407"/>
      <c r="AC159" s="407"/>
      <c r="AD159" s="407"/>
      <c r="AE159" s="407"/>
    </row>
    <row r="160">
      <c r="A160" s="407"/>
      <c r="B160" s="407"/>
      <c r="C160" s="407"/>
      <c r="D160" s="407"/>
      <c r="E160" s="407"/>
      <c r="F160" s="409"/>
      <c r="G160" s="407"/>
      <c r="H160" s="407"/>
      <c r="I160" s="409"/>
      <c r="J160" s="407"/>
      <c r="K160" s="407"/>
      <c r="L160" s="409"/>
      <c r="M160" s="407"/>
      <c r="N160" s="407"/>
      <c r="O160" s="409"/>
      <c r="P160" s="407"/>
      <c r="Q160" s="409"/>
      <c r="R160" s="407"/>
      <c r="S160" s="407"/>
      <c r="T160" s="407"/>
      <c r="U160" s="407"/>
      <c r="V160" s="407"/>
      <c r="W160" s="407"/>
      <c r="X160" s="407"/>
      <c r="Y160" s="407"/>
      <c r="Z160" s="407"/>
      <c r="AA160" s="407"/>
      <c r="AB160" s="407"/>
      <c r="AC160" s="407"/>
      <c r="AD160" s="407"/>
      <c r="AE160" s="407"/>
    </row>
    <row r="161">
      <c r="A161" s="407"/>
      <c r="B161" s="407"/>
      <c r="C161" s="407"/>
      <c r="D161" s="407"/>
      <c r="E161" s="407"/>
      <c r="F161" s="409"/>
      <c r="G161" s="407"/>
      <c r="H161" s="407"/>
      <c r="I161" s="409"/>
      <c r="J161" s="407"/>
      <c r="K161" s="407"/>
      <c r="L161" s="409"/>
      <c r="M161" s="407"/>
      <c r="N161" s="407"/>
      <c r="O161" s="409"/>
      <c r="P161" s="407"/>
      <c r="Q161" s="409"/>
      <c r="R161" s="407"/>
      <c r="S161" s="407"/>
      <c r="T161" s="407"/>
      <c r="U161" s="407"/>
      <c r="V161" s="407"/>
      <c r="W161" s="407"/>
      <c r="X161" s="407"/>
      <c r="Y161" s="407"/>
      <c r="Z161" s="407"/>
      <c r="AA161" s="407"/>
      <c r="AB161" s="407"/>
      <c r="AC161" s="407"/>
      <c r="AD161" s="407"/>
      <c r="AE161" s="407"/>
    </row>
    <row r="162">
      <c r="A162" s="407"/>
      <c r="B162" s="407"/>
      <c r="C162" s="407"/>
      <c r="D162" s="407"/>
      <c r="E162" s="407"/>
      <c r="F162" s="409"/>
      <c r="G162" s="407"/>
      <c r="H162" s="407"/>
      <c r="I162" s="409"/>
      <c r="J162" s="407"/>
      <c r="K162" s="407"/>
      <c r="L162" s="409"/>
      <c r="M162" s="407"/>
      <c r="N162" s="407"/>
      <c r="O162" s="409"/>
      <c r="P162" s="407"/>
      <c r="Q162" s="409"/>
      <c r="R162" s="407"/>
      <c r="S162" s="407"/>
      <c r="T162" s="407"/>
      <c r="U162" s="407"/>
      <c r="V162" s="407"/>
      <c r="W162" s="407"/>
      <c r="X162" s="407"/>
      <c r="Y162" s="407"/>
      <c r="Z162" s="407"/>
      <c r="AA162" s="407"/>
      <c r="AB162" s="407"/>
      <c r="AC162" s="407"/>
      <c r="AD162" s="407"/>
      <c r="AE162" s="407"/>
    </row>
    <row r="163">
      <c r="A163" s="407"/>
      <c r="B163" s="407"/>
      <c r="C163" s="407"/>
      <c r="D163" s="407"/>
      <c r="E163" s="407"/>
      <c r="F163" s="409"/>
      <c r="G163" s="407"/>
      <c r="H163" s="407"/>
      <c r="I163" s="409"/>
      <c r="J163" s="407"/>
      <c r="K163" s="407"/>
      <c r="L163" s="409"/>
      <c r="M163" s="407"/>
      <c r="N163" s="407"/>
      <c r="O163" s="409"/>
      <c r="P163" s="407"/>
      <c r="Q163" s="409"/>
      <c r="R163" s="407"/>
      <c r="S163" s="407"/>
      <c r="T163" s="407"/>
      <c r="U163" s="407"/>
      <c r="V163" s="407"/>
      <c r="W163" s="407"/>
      <c r="X163" s="407"/>
      <c r="Y163" s="407"/>
      <c r="Z163" s="407"/>
      <c r="AA163" s="407"/>
      <c r="AB163" s="407"/>
      <c r="AC163" s="407"/>
      <c r="AD163" s="407"/>
      <c r="AE163" s="407"/>
    </row>
    <row r="164">
      <c r="A164" s="407"/>
      <c r="B164" s="407"/>
      <c r="C164" s="407"/>
      <c r="D164" s="407"/>
      <c r="E164" s="407"/>
      <c r="F164" s="409"/>
      <c r="G164" s="407"/>
      <c r="H164" s="407"/>
      <c r="I164" s="409"/>
      <c r="J164" s="407"/>
      <c r="K164" s="407"/>
      <c r="L164" s="409"/>
      <c r="M164" s="407"/>
      <c r="N164" s="407"/>
      <c r="O164" s="409"/>
      <c r="P164" s="407"/>
      <c r="Q164" s="409"/>
      <c r="R164" s="407"/>
      <c r="S164" s="407"/>
      <c r="T164" s="407"/>
      <c r="U164" s="407"/>
      <c r="V164" s="407"/>
      <c r="W164" s="407"/>
      <c r="X164" s="407"/>
      <c r="Y164" s="407"/>
      <c r="Z164" s="407"/>
      <c r="AA164" s="407"/>
      <c r="AB164" s="407"/>
      <c r="AC164" s="407"/>
      <c r="AD164" s="407"/>
      <c r="AE164" s="407"/>
    </row>
    <row r="165">
      <c r="A165" s="407"/>
      <c r="B165" s="407"/>
      <c r="C165" s="407"/>
      <c r="D165" s="407"/>
      <c r="E165" s="407"/>
      <c r="F165" s="409"/>
      <c r="G165" s="407"/>
      <c r="H165" s="407"/>
      <c r="I165" s="409"/>
      <c r="J165" s="407"/>
      <c r="K165" s="407"/>
      <c r="L165" s="409"/>
      <c r="M165" s="407"/>
      <c r="N165" s="407"/>
      <c r="O165" s="409"/>
      <c r="P165" s="407"/>
      <c r="Q165" s="409"/>
      <c r="R165" s="407"/>
      <c r="S165" s="407"/>
      <c r="T165" s="407"/>
      <c r="U165" s="407"/>
      <c r="V165" s="407"/>
      <c r="W165" s="407"/>
      <c r="X165" s="407"/>
      <c r="Y165" s="407"/>
      <c r="Z165" s="407"/>
      <c r="AA165" s="407"/>
      <c r="AB165" s="407"/>
      <c r="AC165" s="407"/>
      <c r="AD165" s="407"/>
      <c r="AE165" s="407"/>
    </row>
    <row r="166">
      <c r="A166" s="407"/>
      <c r="B166" s="407"/>
      <c r="C166" s="407"/>
      <c r="D166" s="407"/>
      <c r="E166" s="407"/>
      <c r="F166" s="409"/>
      <c r="G166" s="407"/>
      <c r="H166" s="407"/>
      <c r="I166" s="409"/>
      <c r="J166" s="407"/>
      <c r="K166" s="407"/>
      <c r="L166" s="409"/>
      <c r="M166" s="407"/>
      <c r="N166" s="407"/>
      <c r="O166" s="409"/>
      <c r="P166" s="407"/>
      <c r="Q166" s="409"/>
      <c r="R166" s="407"/>
      <c r="S166" s="407"/>
      <c r="T166" s="407"/>
      <c r="U166" s="407"/>
      <c r="V166" s="407"/>
      <c r="W166" s="407"/>
      <c r="X166" s="407"/>
      <c r="Y166" s="407"/>
      <c r="Z166" s="407"/>
      <c r="AA166" s="407"/>
      <c r="AB166" s="407"/>
      <c r="AC166" s="407"/>
      <c r="AD166" s="407"/>
      <c r="AE166" s="407"/>
    </row>
    <row r="167">
      <c r="A167" s="407"/>
      <c r="B167" s="407"/>
      <c r="C167" s="407"/>
      <c r="D167" s="407"/>
      <c r="E167" s="407"/>
      <c r="F167" s="409"/>
      <c r="G167" s="407"/>
      <c r="H167" s="407"/>
      <c r="I167" s="409"/>
      <c r="J167" s="407"/>
      <c r="K167" s="407"/>
      <c r="L167" s="409"/>
      <c r="M167" s="407"/>
      <c r="N167" s="407"/>
      <c r="O167" s="409"/>
      <c r="P167" s="407"/>
      <c r="Q167" s="409"/>
      <c r="R167" s="407"/>
      <c r="S167" s="407"/>
      <c r="T167" s="407"/>
      <c r="U167" s="407"/>
      <c r="V167" s="407"/>
      <c r="W167" s="407"/>
      <c r="X167" s="407"/>
      <c r="Y167" s="407"/>
      <c r="Z167" s="407"/>
      <c r="AA167" s="407"/>
      <c r="AB167" s="407"/>
      <c r="AC167" s="407"/>
      <c r="AD167" s="407"/>
      <c r="AE167" s="407"/>
    </row>
    <row r="168">
      <c r="A168" s="407"/>
      <c r="B168" s="407"/>
      <c r="C168" s="407"/>
      <c r="D168" s="407"/>
      <c r="E168" s="407"/>
      <c r="F168" s="409"/>
      <c r="G168" s="407"/>
      <c r="H168" s="407"/>
      <c r="I168" s="409"/>
      <c r="J168" s="407"/>
      <c r="K168" s="407"/>
      <c r="L168" s="409"/>
      <c r="M168" s="407"/>
      <c r="N168" s="407"/>
      <c r="O168" s="409"/>
      <c r="P168" s="407"/>
      <c r="Q168" s="409"/>
      <c r="R168" s="407"/>
      <c r="S168" s="407"/>
      <c r="T168" s="407"/>
      <c r="U168" s="407"/>
      <c r="V168" s="407"/>
      <c r="W168" s="407"/>
      <c r="X168" s="407"/>
      <c r="Y168" s="407"/>
      <c r="Z168" s="407"/>
      <c r="AA168" s="407"/>
      <c r="AB168" s="407"/>
      <c r="AC168" s="407"/>
      <c r="AD168" s="407"/>
      <c r="AE168" s="407"/>
    </row>
    <row r="169">
      <c r="A169" s="407"/>
      <c r="B169" s="407"/>
      <c r="C169" s="407"/>
      <c r="D169" s="407"/>
      <c r="E169" s="407"/>
      <c r="F169" s="409"/>
      <c r="G169" s="407"/>
      <c r="H169" s="407"/>
      <c r="I169" s="409"/>
      <c r="J169" s="407"/>
      <c r="K169" s="407"/>
      <c r="L169" s="409"/>
      <c r="M169" s="407"/>
      <c r="N169" s="407"/>
      <c r="O169" s="409"/>
      <c r="P169" s="407"/>
      <c r="Q169" s="409"/>
      <c r="R169" s="407"/>
      <c r="S169" s="407"/>
      <c r="T169" s="407"/>
      <c r="U169" s="407"/>
      <c r="V169" s="407"/>
      <c r="W169" s="407"/>
      <c r="X169" s="407"/>
      <c r="Y169" s="407"/>
      <c r="Z169" s="407"/>
      <c r="AA169" s="407"/>
      <c r="AB169" s="407"/>
      <c r="AC169" s="407"/>
      <c r="AD169" s="407"/>
      <c r="AE169" s="407"/>
    </row>
    <row r="170">
      <c r="A170" s="407"/>
      <c r="B170" s="407"/>
      <c r="C170" s="407"/>
      <c r="D170" s="407"/>
      <c r="E170" s="407"/>
      <c r="F170" s="409"/>
      <c r="G170" s="407"/>
      <c r="H170" s="407"/>
      <c r="I170" s="409"/>
      <c r="J170" s="407"/>
      <c r="K170" s="407"/>
      <c r="L170" s="409"/>
      <c r="M170" s="407"/>
      <c r="N170" s="407"/>
      <c r="O170" s="409"/>
      <c r="P170" s="407"/>
      <c r="Q170" s="409"/>
      <c r="R170" s="407"/>
      <c r="S170" s="407"/>
      <c r="T170" s="407"/>
      <c r="U170" s="407"/>
      <c r="V170" s="407"/>
      <c r="W170" s="407"/>
      <c r="X170" s="407"/>
      <c r="Y170" s="407"/>
      <c r="Z170" s="407"/>
      <c r="AA170" s="407"/>
      <c r="AB170" s="407"/>
      <c r="AC170" s="407"/>
      <c r="AD170" s="407"/>
      <c r="AE170" s="407"/>
    </row>
    <row r="171">
      <c r="A171" s="407"/>
      <c r="B171" s="407"/>
      <c r="C171" s="407"/>
      <c r="D171" s="407"/>
      <c r="E171" s="407"/>
      <c r="F171" s="409"/>
      <c r="G171" s="407"/>
      <c r="H171" s="407"/>
      <c r="I171" s="409"/>
      <c r="J171" s="407"/>
      <c r="K171" s="407"/>
      <c r="L171" s="409"/>
      <c r="M171" s="407"/>
      <c r="N171" s="407"/>
      <c r="O171" s="409"/>
      <c r="P171" s="407"/>
      <c r="Q171" s="409"/>
      <c r="R171" s="407"/>
      <c r="S171" s="407"/>
      <c r="T171" s="407"/>
      <c r="U171" s="407"/>
      <c r="V171" s="407"/>
      <c r="W171" s="407"/>
      <c r="X171" s="407"/>
      <c r="Y171" s="407"/>
      <c r="Z171" s="407"/>
      <c r="AA171" s="407"/>
      <c r="AB171" s="407"/>
      <c r="AC171" s="407"/>
      <c r="AD171" s="407"/>
      <c r="AE171" s="407"/>
    </row>
    <row r="172">
      <c r="A172" s="407"/>
      <c r="B172" s="407"/>
      <c r="C172" s="407"/>
      <c r="D172" s="407"/>
      <c r="E172" s="407"/>
      <c r="F172" s="409"/>
      <c r="G172" s="407"/>
      <c r="H172" s="407"/>
      <c r="I172" s="409"/>
      <c r="J172" s="407"/>
      <c r="K172" s="407"/>
      <c r="L172" s="409"/>
      <c r="M172" s="407"/>
      <c r="N172" s="407"/>
      <c r="O172" s="409"/>
      <c r="P172" s="407"/>
      <c r="Q172" s="409"/>
      <c r="R172" s="407"/>
      <c r="S172" s="407"/>
      <c r="T172" s="407"/>
      <c r="U172" s="407"/>
      <c r="V172" s="407"/>
      <c r="W172" s="407"/>
      <c r="X172" s="407"/>
      <c r="Y172" s="407"/>
      <c r="Z172" s="407"/>
      <c r="AA172" s="407"/>
      <c r="AB172" s="407"/>
      <c r="AC172" s="407"/>
      <c r="AD172" s="407"/>
      <c r="AE172" s="407"/>
    </row>
    <row r="173">
      <c r="A173" s="407"/>
      <c r="B173" s="407"/>
      <c r="C173" s="407"/>
      <c r="D173" s="407"/>
      <c r="E173" s="407"/>
      <c r="F173" s="409"/>
      <c r="G173" s="407"/>
      <c r="H173" s="407"/>
      <c r="I173" s="409"/>
      <c r="J173" s="407"/>
      <c r="K173" s="407"/>
      <c r="L173" s="409"/>
      <c r="M173" s="407"/>
      <c r="N173" s="407"/>
      <c r="O173" s="409"/>
      <c r="P173" s="407"/>
      <c r="Q173" s="409"/>
      <c r="R173" s="407"/>
      <c r="S173" s="407"/>
      <c r="T173" s="407"/>
      <c r="U173" s="407"/>
      <c r="V173" s="407"/>
      <c r="W173" s="407"/>
      <c r="X173" s="407"/>
      <c r="Y173" s="407"/>
      <c r="Z173" s="407"/>
      <c r="AA173" s="407"/>
      <c r="AB173" s="407"/>
      <c r="AC173" s="407"/>
      <c r="AD173" s="407"/>
      <c r="AE173" s="407"/>
    </row>
    <row r="174">
      <c r="A174" s="407"/>
      <c r="B174" s="407"/>
      <c r="C174" s="407"/>
      <c r="D174" s="407"/>
      <c r="E174" s="407"/>
      <c r="F174" s="409"/>
      <c r="G174" s="407"/>
      <c r="H174" s="407"/>
      <c r="I174" s="409"/>
      <c r="J174" s="407"/>
      <c r="K174" s="407"/>
      <c r="L174" s="409"/>
      <c r="M174" s="407"/>
      <c r="N174" s="407"/>
      <c r="O174" s="409"/>
      <c r="P174" s="407"/>
      <c r="Q174" s="409"/>
      <c r="R174" s="407"/>
      <c r="S174" s="407"/>
      <c r="T174" s="407"/>
      <c r="U174" s="407"/>
      <c r="V174" s="407"/>
      <c r="W174" s="407"/>
      <c r="X174" s="407"/>
      <c r="Y174" s="407"/>
      <c r="Z174" s="407"/>
      <c r="AA174" s="407"/>
      <c r="AB174" s="407"/>
      <c r="AC174" s="407"/>
      <c r="AD174" s="407"/>
      <c r="AE174" s="407"/>
    </row>
    <row r="175">
      <c r="A175" s="407"/>
      <c r="B175" s="407"/>
      <c r="C175" s="407"/>
      <c r="D175" s="407"/>
      <c r="E175" s="407"/>
      <c r="F175" s="409"/>
      <c r="G175" s="407"/>
      <c r="H175" s="407"/>
      <c r="I175" s="409"/>
      <c r="J175" s="407"/>
      <c r="K175" s="407"/>
      <c r="L175" s="409"/>
      <c r="M175" s="407"/>
      <c r="N175" s="407"/>
      <c r="O175" s="409"/>
      <c r="P175" s="407"/>
      <c r="Q175" s="409"/>
      <c r="R175" s="407"/>
      <c r="S175" s="407"/>
      <c r="T175" s="407"/>
      <c r="U175" s="407"/>
      <c r="V175" s="407"/>
      <c r="W175" s="407"/>
      <c r="X175" s="407"/>
      <c r="Y175" s="407"/>
      <c r="Z175" s="407"/>
      <c r="AA175" s="407"/>
      <c r="AB175" s="407"/>
      <c r="AC175" s="407"/>
      <c r="AD175" s="407"/>
      <c r="AE175" s="407"/>
    </row>
    <row r="176">
      <c r="A176" s="407"/>
      <c r="B176" s="407"/>
      <c r="C176" s="407"/>
      <c r="D176" s="407"/>
      <c r="E176" s="407"/>
      <c r="F176" s="409"/>
      <c r="G176" s="407"/>
      <c r="H176" s="407"/>
      <c r="I176" s="409"/>
      <c r="J176" s="407"/>
      <c r="K176" s="407"/>
      <c r="L176" s="409"/>
      <c r="M176" s="407"/>
      <c r="N176" s="407"/>
      <c r="O176" s="409"/>
      <c r="P176" s="407"/>
      <c r="Q176" s="409"/>
      <c r="R176" s="407"/>
      <c r="S176" s="407"/>
      <c r="T176" s="407"/>
      <c r="U176" s="407"/>
      <c r="V176" s="407"/>
      <c r="W176" s="407"/>
      <c r="X176" s="407"/>
      <c r="Y176" s="407"/>
      <c r="Z176" s="407"/>
      <c r="AA176" s="407"/>
      <c r="AB176" s="407"/>
      <c r="AC176" s="407"/>
      <c r="AD176" s="407"/>
      <c r="AE176" s="407"/>
    </row>
    <row r="177">
      <c r="A177" s="407"/>
      <c r="B177" s="407"/>
      <c r="C177" s="407"/>
      <c r="D177" s="407"/>
      <c r="E177" s="407"/>
      <c r="F177" s="409"/>
      <c r="G177" s="407"/>
      <c r="H177" s="407"/>
      <c r="I177" s="409"/>
      <c r="J177" s="407"/>
      <c r="K177" s="407"/>
      <c r="L177" s="409"/>
      <c r="M177" s="407"/>
      <c r="N177" s="407"/>
      <c r="O177" s="409"/>
      <c r="P177" s="407"/>
      <c r="Q177" s="409"/>
      <c r="R177" s="407"/>
      <c r="S177" s="407"/>
      <c r="T177" s="407"/>
      <c r="U177" s="407"/>
      <c r="V177" s="407"/>
      <c r="W177" s="407"/>
      <c r="X177" s="407"/>
      <c r="Y177" s="407"/>
      <c r="Z177" s="407"/>
      <c r="AA177" s="407"/>
      <c r="AB177" s="407"/>
      <c r="AC177" s="407"/>
      <c r="AD177" s="407"/>
      <c r="AE177" s="407"/>
    </row>
    <row r="178">
      <c r="A178" s="407"/>
      <c r="B178" s="407"/>
      <c r="C178" s="407"/>
      <c r="D178" s="407"/>
      <c r="E178" s="407"/>
      <c r="F178" s="409"/>
      <c r="G178" s="407"/>
      <c r="H178" s="407"/>
      <c r="I178" s="409"/>
      <c r="J178" s="407"/>
      <c r="K178" s="407"/>
      <c r="L178" s="409"/>
      <c r="M178" s="407"/>
      <c r="N178" s="407"/>
      <c r="O178" s="409"/>
      <c r="P178" s="407"/>
      <c r="Q178" s="409"/>
      <c r="R178" s="407"/>
      <c r="S178" s="407"/>
      <c r="T178" s="407"/>
      <c r="U178" s="407"/>
      <c r="V178" s="407"/>
      <c r="W178" s="407"/>
      <c r="X178" s="407"/>
      <c r="Y178" s="407"/>
      <c r="Z178" s="407"/>
      <c r="AA178" s="407"/>
      <c r="AB178" s="407"/>
      <c r="AC178" s="407"/>
      <c r="AD178" s="407"/>
      <c r="AE178" s="407"/>
    </row>
    <row r="179">
      <c r="A179" s="407"/>
      <c r="B179" s="407"/>
      <c r="C179" s="407"/>
      <c r="D179" s="407"/>
      <c r="E179" s="407"/>
      <c r="F179" s="409"/>
      <c r="G179" s="407"/>
      <c r="H179" s="407"/>
      <c r="I179" s="409"/>
      <c r="J179" s="407"/>
      <c r="K179" s="407"/>
      <c r="L179" s="409"/>
      <c r="M179" s="407"/>
      <c r="N179" s="407"/>
      <c r="O179" s="409"/>
      <c r="P179" s="407"/>
      <c r="Q179" s="409"/>
      <c r="R179" s="407"/>
      <c r="S179" s="407"/>
      <c r="T179" s="407"/>
      <c r="U179" s="407"/>
      <c r="V179" s="407"/>
      <c r="W179" s="407"/>
      <c r="X179" s="407"/>
      <c r="Y179" s="407"/>
      <c r="Z179" s="407"/>
      <c r="AA179" s="407"/>
      <c r="AB179" s="407"/>
      <c r="AC179" s="407"/>
      <c r="AD179" s="407"/>
      <c r="AE179" s="407"/>
    </row>
    <row r="180">
      <c r="A180" s="407"/>
      <c r="B180" s="407"/>
      <c r="C180" s="407"/>
      <c r="D180" s="407"/>
      <c r="E180" s="407"/>
      <c r="F180" s="409"/>
      <c r="G180" s="407"/>
      <c r="H180" s="407"/>
      <c r="I180" s="409"/>
      <c r="J180" s="407"/>
      <c r="K180" s="407"/>
      <c r="L180" s="409"/>
      <c r="M180" s="407"/>
      <c r="N180" s="407"/>
      <c r="O180" s="409"/>
      <c r="P180" s="407"/>
      <c r="Q180" s="409"/>
      <c r="R180" s="407"/>
      <c r="S180" s="407"/>
      <c r="T180" s="407"/>
      <c r="U180" s="407"/>
      <c r="V180" s="407"/>
      <c r="W180" s="407"/>
      <c r="X180" s="407"/>
      <c r="Y180" s="407"/>
      <c r="Z180" s="407"/>
      <c r="AA180" s="407"/>
      <c r="AB180" s="407"/>
      <c r="AC180" s="407"/>
      <c r="AD180" s="407"/>
      <c r="AE180" s="407"/>
    </row>
    <row r="181">
      <c r="A181" s="407"/>
      <c r="B181" s="407"/>
      <c r="C181" s="407"/>
      <c r="D181" s="407"/>
      <c r="E181" s="407"/>
      <c r="F181" s="409"/>
      <c r="G181" s="407"/>
      <c r="H181" s="407"/>
      <c r="I181" s="409"/>
      <c r="J181" s="407"/>
      <c r="K181" s="407"/>
      <c r="L181" s="409"/>
      <c r="M181" s="407"/>
      <c r="N181" s="407"/>
      <c r="O181" s="409"/>
      <c r="P181" s="407"/>
      <c r="Q181" s="409"/>
      <c r="R181" s="407"/>
      <c r="S181" s="407"/>
      <c r="T181" s="407"/>
      <c r="U181" s="407"/>
      <c r="V181" s="407"/>
      <c r="W181" s="407"/>
      <c r="X181" s="407"/>
      <c r="Y181" s="407"/>
      <c r="Z181" s="407"/>
      <c r="AA181" s="407"/>
      <c r="AB181" s="407"/>
      <c r="AC181" s="407"/>
      <c r="AD181" s="407"/>
      <c r="AE181" s="407"/>
    </row>
    <row r="182">
      <c r="A182" s="407"/>
      <c r="B182" s="407"/>
      <c r="C182" s="407"/>
      <c r="D182" s="407"/>
      <c r="E182" s="407"/>
      <c r="F182" s="409"/>
      <c r="G182" s="407"/>
      <c r="H182" s="407"/>
      <c r="I182" s="409"/>
      <c r="J182" s="407"/>
      <c r="K182" s="407"/>
      <c r="L182" s="409"/>
      <c r="M182" s="407"/>
      <c r="N182" s="407"/>
      <c r="O182" s="409"/>
      <c r="P182" s="407"/>
      <c r="Q182" s="409"/>
      <c r="R182" s="407"/>
      <c r="S182" s="407"/>
      <c r="T182" s="407"/>
      <c r="U182" s="407"/>
      <c r="V182" s="407"/>
      <c r="W182" s="407"/>
      <c r="X182" s="407"/>
      <c r="Y182" s="407"/>
      <c r="Z182" s="407"/>
      <c r="AA182" s="407"/>
      <c r="AB182" s="407"/>
      <c r="AC182" s="407"/>
      <c r="AD182" s="407"/>
      <c r="AE182" s="407"/>
    </row>
    <row r="183">
      <c r="A183" s="407"/>
      <c r="B183" s="407"/>
      <c r="C183" s="407"/>
      <c r="D183" s="407"/>
      <c r="E183" s="407"/>
      <c r="F183" s="409"/>
      <c r="G183" s="407"/>
      <c r="H183" s="407"/>
      <c r="I183" s="409"/>
      <c r="J183" s="407"/>
      <c r="K183" s="407"/>
      <c r="L183" s="409"/>
      <c r="M183" s="407"/>
      <c r="N183" s="407"/>
      <c r="O183" s="409"/>
      <c r="P183" s="407"/>
      <c r="Q183" s="409"/>
      <c r="R183" s="407"/>
      <c r="S183" s="407"/>
      <c r="T183" s="407"/>
      <c r="U183" s="407"/>
      <c r="V183" s="407"/>
      <c r="W183" s="407"/>
      <c r="X183" s="407"/>
      <c r="Y183" s="407"/>
      <c r="Z183" s="407"/>
      <c r="AA183" s="407"/>
      <c r="AB183" s="407"/>
      <c r="AC183" s="407"/>
      <c r="AD183" s="407"/>
      <c r="AE183" s="407"/>
    </row>
    <row r="184">
      <c r="A184" s="407"/>
      <c r="B184" s="407"/>
      <c r="C184" s="407"/>
      <c r="D184" s="407"/>
      <c r="E184" s="407"/>
      <c r="F184" s="409"/>
      <c r="G184" s="407"/>
      <c r="H184" s="407"/>
      <c r="I184" s="409"/>
      <c r="J184" s="407"/>
      <c r="K184" s="407"/>
      <c r="L184" s="409"/>
      <c r="M184" s="407"/>
      <c r="N184" s="407"/>
      <c r="O184" s="409"/>
      <c r="P184" s="407"/>
      <c r="Q184" s="409"/>
      <c r="R184" s="407"/>
      <c r="S184" s="407"/>
      <c r="T184" s="407"/>
      <c r="U184" s="407"/>
      <c r="V184" s="407"/>
      <c r="W184" s="407"/>
      <c r="X184" s="407"/>
      <c r="Y184" s="407"/>
      <c r="Z184" s="407"/>
      <c r="AA184" s="407"/>
      <c r="AB184" s="407"/>
      <c r="AC184" s="407"/>
      <c r="AD184" s="407"/>
      <c r="AE184" s="407"/>
    </row>
    <row r="185">
      <c r="A185" s="407"/>
      <c r="B185" s="407"/>
      <c r="C185" s="407"/>
      <c r="D185" s="407"/>
      <c r="E185" s="407"/>
      <c r="F185" s="409"/>
      <c r="G185" s="407"/>
      <c r="H185" s="407"/>
      <c r="I185" s="409"/>
      <c r="J185" s="407"/>
      <c r="K185" s="407"/>
      <c r="L185" s="409"/>
      <c r="M185" s="407"/>
      <c r="N185" s="407"/>
      <c r="O185" s="409"/>
      <c r="P185" s="407"/>
      <c r="Q185" s="409"/>
      <c r="R185" s="407"/>
      <c r="S185" s="407"/>
      <c r="T185" s="407"/>
      <c r="U185" s="407"/>
      <c r="V185" s="407"/>
      <c r="W185" s="407"/>
      <c r="X185" s="407"/>
      <c r="Y185" s="407"/>
      <c r="Z185" s="407"/>
      <c r="AA185" s="407"/>
      <c r="AB185" s="407"/>
      <c r="AC185" s="407"/>
      <c r="AD185" s="407"/>
      <c r="AE185" s="407"/>
    </row>
    <row r="186">
      <c r="A186" s="407"/>
      <c r="B186" s="407"/>
      <c r="C186" s="407"/>
      <c r="D186" s="407"/>
      <c r="E186" s="407"/>
      <c r="F186" s="409"/>
      <c r="G186" s="407"/>
      <c r="H186" s="407"/>
      <c r="I186" s="409"/>
      <c r="J186" s="407"/>
      <c r="K186" s="407"/>
      <c r="L186" s="409"/>
      <c r="M186" s="407"/>
      <c r="N186" s="407"/>
      <c r="O186" s="409"/>
      <c r="P186" s="407"/>
      <c r="Q186" s="409"/>
      <c r="R186" s="407"/>
      <c r="S186" s="407"/>
      <c r="T186" s="407"/>
      <c r="U186" s="407"/>
      <c r="V186" s="407"/>
      <c r="W186" s="407"/>
      <c r="X186" s="407"/>
      <c r="Y186" s="407"/>
      <c r="Z186" s="407"/>
      <c r="AA186" s="407"/>
      <c r="AB186" s="407"/>
      <c r="AC186" s="407"/>
      <c r="AD186" s="407"/>
      <c r="AE186" s="407"/>
    </row>
    <row r="187">
      <c r="A187" s="407"/>
      <c r="B187" s="407"/>
      <c r="C187" s="407"/>
      <c r="D187" s="407"/>
      <c r="E187" s="407"/>
      <c r="F187" s="409"/>
      <c r="G187" s="407"/>
      <c r="H187" s="407"/>
      <c r="I187" s="409"/>
      <c r="J187" s="407"/>
      <c r="K187" s="407"/>
      <c r="L187" s="409"/>
      <c r="M187" s="407"/>
      <c r="N187" s="407"/>
      <c r="O187" s="409"/>
      <c r="P187" s="407"/>
      <c r="Q187" s="409"/>
      <c r="R187" s="407"/>
      <c r="S187" s="407"/>
      <c r="T187" s="407"/>
      <c r="U187" s="407"/>
      <c r="V187" s="407"/>
      <c r="W187" s="407"/>
      <c r="X187" s="407"/>
      <c r="Y187" s="407"/>
      <c r="Z187" s="407"/>
      <c r="AA187" s="407"/>
      <c r="AB187" s="407"/>
      <c r="AC187" s="407"/>
      <c r="AD187" s="407"/>
      <c r="AE187" s="407"/>
    </row>
    <row r="188">
      <c r="A188" s="407"/>
      <c r="B188" s="407"/>
      <c r="C188" s="407"/>
      <c r="D188" s="407"/>
      <c r="E188" s="407"/>
      <c r="F188" s="409"/>
      <c r="G188" s="407"/>
      <c r="H188" s="407"/>
      <c r="I188" s="409"/>
      <c r="J188" s="407"/>
      <c r="K188" s="407"/>
      <c r="L188" s="409"/>
      <c r="M188" s="407"/>
      <c r="N188" s="407"/>
      <c r="O188" s="409"/>
      <c r="P188" s="407"/>
      <c r="Q188" s="409"/>
      <c r="R188" s="407"/>
      <c r="S188" s="407"/>
      <c r="T188" s="407"/>
      <c r="U188" s="407"/>
      <c r="V188" s="407"/>
      <c r="W188" s="407"/>
      <c r="X188" s="407"/>
      <c r="Y188" s="407"/>
      <c r="Z188" s="407"/>
      <c r="AA188" s="407"/>
      <c r="AB188" s="407"/>
      <c r="AC188" s="407"/>
      <c r="AD188" s="407"/>
      <c r="AE188" s="407"/>
    </row>
    <row r="189">
      <c r="A189" s="407"/>
      <c r="B189" s="407"/>
      <c r="C189" s="407"/>
      <c r="D189" s="407"/>
      <c r="E189" s="407"/>
      <c r="F189" s="409"/>
      <c r="G189" s="407"/>
      <c r="H189" s="407"/>
      <c r="I189" s="409"/>
      <c r="J189" s="407"/>
      <c r="K189" s="407"/>
      <c r="L189" s="409"/>
      <c r="M189" s="407"/>
      <c r="N189" s="407"/>
      <c r="O189" s="409"/>
      <c r="P189" s="407"/>
      <c r="Q189" s="409"/>
      <c r="R189" s="407"/>
      <c r="S189" s="407"/>
      <c r="T189" s="407"/>
      <c r="U189" s="407"/>
      <c r="V189" s="407"/>
      <c r="W189" s="407"/>
      <c r="X189" s="407"/>
      <c r="Y189" s="407"/>
      <c r="Z189" s="407"/>
      <c r="AA189" s="407"/>
      <c r="AB189" s="407"/>
      <c r="AC189" s="407"/>
      <c r="AD189" s="407"/>
      <c r="AE189" s="407"/>
    </row>
    <row r="190">
      <c r="A190" s="407"/>
      <c r="B190" s="407"/>
      <c r="C190" s="407"/>
      <c r="D190" s="407"/>
      <c r="E190" s="407"/>
      <c r="F190" s="409"/>
      <c r="G190" s="407"/>
      <c r="H190" s="407"/>
      <c r="I190" s="409"/>
      <c r="J190" s="407"/>
      <c r="K190" s="407"/>
      <c r="L190" s="409"/>
      <c r="M190" s="407"/>
      <c r="N190" s="407"/>
      <c r="O190" s="409"/>
      <c r="P190" s="407"/>
      <c r="Q190" s="409"/>
      <c r="R190" s="407"/>
      <c r="S190" s="407"/>
      <c r="T190" s="407"/>
      <c r="U190" s="407"/>
      <c r="V190" s="407"/>
      <c r="W190" s="407"/>
      <c r="X190" s="407"/>
      <c r="Y190" s="407"/>
      <c r="Z190" s="407"/>
      <c r="AA190" s="407"/>
      <c r="AB190" s="407"/>
      <c r="AC190" s="407"/>
      <c r="AD190" s="407"/>
      <c r="AE190" s="407"/>
    </row>
    <row r="191">
      <c r="A191" s="407"/>
      <c r="B191" s="407"/>
      <c r="C191" s="407"/>
      <c r="D191" s="407"/>
      <c r="E191" s="407"/>
      <c r="F191" s="409"/>
      <c r="G191" s="407"/>
      <c r="H191" s="407"/>
      <c r="I191" s="409"/>
      <c r="J191" s="407"/>
      <c r="K191" s="407"/>
      <c r="L191" s="409"/>
      <c r="M191" s="407"/>
      <c r="N191" s="407"/>
      <c r="O191" s="409"/>
      <c r="P191" s="407"/>
      <c r="Q191" s="409"/>
      <c r="R191" s="407"/>
      <c r="S191" s="407"/>
      <c r="T191" s="407"/>
      <c r="U191" s="407"/>
      <c r="V191" s="407"/>
      <c r="W191" s="407"/>
      <c r="X191" s="407"/>
      <c r="Y191" s="407"/>
      <c r="Z191" s="407"/>
      <c r="AA191" s="407"/>
      <c r="AB191" s="407"/>
      <c r="AC191" s="407"/>
      <c r="AD191" s="407"/>
      <c r="AE191" s="407"/>
    </row>
    <row r="192">
      <c r="A192" s="407"/>
      <c r="B192" s="407"/>
      <c r="C192" s="407"/>
      <c r="D192" s="407"/>
      <c r="E192" s="407"/>
      <c r="F192" s="409"/>
      <c r="G192" s="407"/>
      <c r="H192" s="407"/>
      <c r="I192" s="409"/>
      <c r="J192" s="407"/>
      <c r="K192" s="407"/>
      <c r="L192" s="409"/>
      <c r="M192" s="407"/>
      <c r="N192" s="407"/>
      <c r="O192" s="409"/>
      <c r="P192" s="407"/>
      <c r="Q192" s="409"/>
      <c r="R192" s="407"/>
      <c r="S192" s="407"/>
      <c r="T192" s="407"/>
      <c r="U192" s="407"/>
      <c r="V192" s="407"/>
      <c r="W192" s="407"/>
      <c r="X192" s="407"/>
      <c r="Y192" s="407"/>
      <c r="Z192" s="407"/>
      <c r="AA192" s="407"/>
      <c r="AB192" s="407"/>
      <c r="AC192" s="407"/>
      <c r="AD192" s="407"/>
      <c r="AE192" s="407"/>
    </row>
    <row r="193">
      <c r="A193" s="407"/>
      <c r="B193" s="407"/>
      <c r="C193" s="407"/>
      <c r="D193" s="407"/>
      <c r="E193" s="407"/>
      <c r="F193" s="409"/>
      <c r="G193" s="407"/>
      <c r="H193" s="407"/>
      <c r="I193" s="409"/>
      <c r="J193" s="407"/>
      <c r="K193" s="407"/>
      <c r="L193" s="409"/>
      <c r="M193" s="407"/>
      <c r="N193" s="407"/>
      <c r="O193" s="409"/>
      <c r="P193" s="407"/>
      <c r="Q193" s="409"/>
      <c r="R193" s="407"/>
      <c r="S193" s="407"/>
      <c r="T193" s="407"/>
      <c r="U193" s="407"/>
      <c r="V193" s="407"/>
      <c r="W193" s="407"/>
      <c r="X193" s="407"/>
      <c r="Y193" s="407"/>
      <c r="Z193" s="407"/>
      <c r="AA193" s="407"/>
      <c r="AB193" s="407"/>
      <c r="AC193" s="407"/>
      <c r="AD193" s="407"/>
      <c r="AE193" s="407"/>
    </row>
    <row r="194">
      <c r="A194" s="407"/>
      <c r="B194" s="407"/>
      <c r="C194" s="407"/>
      <c r="D194" s="407"/>
      <c r="E194" s="407"/>
      <c r="F194" s="409"/>
      <c r="G194" s="407"/>
      <c r="H194" s="407"/>
      <c r="I194" s="409"/>
      <c r="J194" s="407"/>
      <c r="K194" s="407"/>
      <c r="L194" s="409"/>
      <c r="M194" s="407"/>
      <c r="N194" s="407"/>
      <c r="O194" s="409"/>
      <c r="P194" s="407"/>
      <c r="Q194" s="409"/>
      <c r="R194" s="407"/>
      <c r="S194" s="407"/>
      <c r="T194" s="407"/>
      <c r="U194" s="407"/>
      <c r="V194" s="407"/>
      <c r="W194" s="407"/>
      <c r="X194" s="407"/>
      <c r="Y194" s="407"/>
      <c r="Z194" s="407"/>
      <c r="AA194" s="407"/>
      <c r="AB194" s="407"/>
      <c r="AC194" s="407"/>
      <c r="AD194" s="407"/>
      <c r="AE194" s="407"/>
    </row>
    <row r="195">
      <c r="A195" s="407"/>
      <c r="B195" s="407"/>
      <c r="C195" s="407"/>
      <c r="D195" s="407"/>
      <c r="E195" s="407"/>
      <c r="F195" s="409"/>
      <c r="G195" s="407"/>
      <c r="H195" s="407"/>
      <c r="I195" s="409"/>
      <c r="J195" s="407"/>
      <c r="K195" s="407"/>
      <c r="L195" s="409"/>
      <c r="M195" s="407"/>
      <c r="N195" s="407"/>
      <c r="O195" s="409"/>
      <c r="P195" s="407"/>
      <c r="Q195" s="409"/>
      <c r="R195" s="407"/>
      <c r="S195" s="407"/>
      <c r="T195" s="407"/>
      <c r="U195" s="407"/>
      <c r="V195" s="407"/>
      <c r="W195" s="407"/>
      <c r="X195" s="407"/>
      <c r="Y195" s="407"/>
      <c r="Z195" s="407"/>
      <c r="AA195" s="407"/>
      <c r="AB195" s="407"/>
      <c r="AC195" s="407"/>
      <c r="AD195" s="407"/>
      <c r="AE195" s="407"/>
    </row>
    <row r="196">
      <c r="A196" s="407"/>
      <c r="B196" s="407"/>
      <c r="C196" s="407"/>
      <c r="D196" s="407"/>
      <c r="E196" s="407"/>
      <c r="F196" s="409"/>
      <c r="G196" s="407"/>
      <c r="H196" s="407"/>
      <c r="I196" s="409"/>
      <c r="J196" s="407"/>
      <c r="K196" s="407"/>
      <c r="L196" s="409"/>
      <c r="M196" s="407"/>
      <c r="N196" s="407"/>
      <c r="O196" s="409"/>
      <c r="P196" s="407"/>
      <c r="Q196" s="409"/>
      <c r="R196" s="407"/>
      <c r="S196" s="407"/>
      <c r="T196" s="407"/>
      <c r="U196" s="407"/>
      <c r="V196" s="407"/>
      <c r="W196" s="407"/>
      <c r="X196" s="407"/>
      <c r="Y196" s="407"/>
      <c r="Z196" s="407"/>
      <c r="AA196" s="407"/>
      <c r="AB196" s="407"/>
      <c r="AC196" s="407"/>
      <c r="AD196" s="407"/>
      <c r="AE196" s="407"/>
    </row>
    <row r="197">
      <c r="A197" s="407"/>
      <c r="B197" s="407"/>
      <c r="C197" s="407"/>
      <c r="D197" s="407"/>
      <c r="E197" s="407"/>
      <c r="F197" s="409"/>
      <c r="G197" s="407"/>
      <c r="H197" s="407"/>
      <c r="I197" s="409"/>
      <c r="J197" s="407"/>
      <c r="K197" s="407"/>
      <c r="L197" s="409"/>
      <c r="M197" s="407"/>
      <c r="N197" s="407"/>
      <c r="O197" s="409"/>
      <c r="P197" s="407"/>
      <c r="Q197" s="409"/>
      <c r="R197" s="407"/>
      <c r="S197" s="407"/>
      <c r="T197" s="407"/>
      <c r="U197" s="407"/>
      <c r="V197" s="407"/>
      <c r="W197" s="407"/>
      <c r="X197" s="407"/>
      <c r="Y197" s="407"/>
      <c r="Z197" s="407"/>
      <c r="AA197" s="407"/>
      <c r="AB197" s="407"/>
      <c r="AC197" s="407"/>
      <c r="AD197" s="407"/>
      <c r="AE197" s="407"/>
    </row>
    <row r="198">
      <c r="A198" s="407"/>
      <c r="B198" s="407"/>
      <c r="C198" s="407"/>
      <c r="D198" s="407"/>
      <c r="E198" s="407"/>
      <c r="F198" s="409"/>
      <c r="G198" s="407"/>
      <c r="H198" s="407"/>
      <c r="I198" s="409"/>
      <c r="J198" s="407"/>
      <c r="K198" s="407"/>
      <c r="L198" s="409"/>
      <c r="M198" s="407"/>
      <c r="N198" s="407"/>
      <c r="O198" s="409"/>
      <c r="P198" s="407"/>
      <c r="Q198" s="409"/>
      <c r="R198" s="407"/>
      <c r="S198" s="407"/>
      <c r="T198" s="407"/>
      <c r="U198" s="407"/>
      <c r="V198" s="407"/>
      <c r="W198" s="407"/>
      <c r="X198" s="407"/>
      <c r="Y198" s="407"/>
      <c r="Z198" s="407"/>
      <c r="AA198" s="407"/>
      <c r="AB198" s="407"/>
      <c r="AC198" s="407"/>
      <c r="AD198" s="407"/>
      <c r="AE198" s="407"/>
    </row>
    <row r="199">
      <c r="A199" s="407"/>
      <c r="B199" s="407"/>
      <c r="C199" s="407"/>
      <c r="D199" s="407"/>
      <c r="E199" s="407"/>
      <c r="F199" s="409"/>
      <c r="G199" s="407"/>
      <c r="H199" s="407"/>
      <c r="I199" s="409"/>
      <c r="J199" s="407"/>
      <c r="K199" s="407"/>
      <c r="L199" s="409"/>
      <c r="M199" s="407"/>
      <c r="N199" s="407"/>
      <c r="O199" s="409"/>
      <c r="P199" s="407"/>
      <c r="Q199" s="409"/>
      <c r="R199" s="407"/>
      <c r="S199" s="407"/>
      <c r="T199" s="407"/>
      <c r="U199" s="407"/>
      <c r="V199" s="407"/>
      <c r="W199" s="407"/>
      <c r="X199" s="407"/>
      <c r="Y199" s="407"/>
      <c r="Z199" s="407"/>
      <c r="AA199" s="407"/>
      <c r="AB199" s="407"/>
      <c r="AC199" s="407"/>
      <c r="AD199" s="407"/>
      <c r="AE199" s="407"/>
    </row>
    <row r="200">
      <c r="A200" s="407"/>
      <c r="B200" s="407"/>
      <c r="C200" s="407"/>
      <c r="D200" s="407"/>
      <c r="E200" s="407"/>
      <c r="F200" s="409"/>
      <c r="G200" s="407"/>
      <c r="H200" s="407"/>
      <c r="I200" s="409"/>
      <c r="J200" s="407"/>
      <c r="K200" s="407"/>
      <c r="L200" s="409"/>
      <c r="M200" s="407"/>
      <c r="N200" s="407"/>
      <c r="O200" s="409"/>
      <c r="P200" s="407"/>
      <c r="Q200" s="409"/>
      <c r="R200" s="407"/>
      <c r="S200" s="407"/>
      <c r="T200" s="407"/>
      <c r="U200" s="407"/>
      <c r="V200" s="407"/>
      <c r="W200" s="407"/>
      <c r="X200" s="407"/>
      <c r="Y200" s="407"/>
      <c r="Z200" s="407"/>
      <c r="AA200" s="407"/>
      <c r="AB200" s="407"/>
      <c r="AC200" s="407"/>
      <c r="AD200" s="407"/>
      <c r="AE200" s="407"/>
    </row>
    <row r="201">
      <c r="A201" s="407"/>
      <c r="B201" s="407"/>
      <c r="C201" s="407"/>
      <c r="D201" s="407"/>
      <c r="E201" s="407"/>
      <c r="F201" s="409"/>
      <c r="G201" s="407"/>
      <c r="H201" s="407"/>
      <c r="I201" s="409"/>
      <c r="J201" s="407"/>
      <c r="K201" s="407"/>
      <c r="L201" s="409"/>
      <c r="M201" s="407"/>
      <c r="N201" s="407"/>
      <c r="O201" s="409"/>
      <c r="P201" s="407"/>
      <c r="Q201" s="409"/>
      <c r="R201" s="407"/>
      <c r="S201" s="407"/>
      <c r="T201" s="407"/>
      <c r="U201" s="407"/>
      <c r="V201" s="407"/>
      <c r="W201" s="407"/>
      <c r="X201" s="407"/>
      <c r="Y201" s="407"/>
      <c r="Z201" s="407"/>
      <c r="AA201" s="407"/>
      <c r="AB201" s="407"/>
      <c r="AC201" s="407"/>
      <c r="AD201" s="407"/>
      <c r="AE201" s="407"/>
    </row>
    <row r="202">
      <c r="A202" s="407"/>
      <c r="B202" s="407"/>
      <c r="C202" s="407"/>
      <c r="D202" s="407"/>
      <c r="E202" s="407"/>
      <c r="F202" s="409"/>
      <c r="G202" s="407"/>
      <c r="H202" s="407"/>
      <c r="I202" s="409"/>
      <c r="J202" s="407"/>
      <c r="K202" s="407"/>
      <c r="L202" s="409"/>
      <c r="M202" s="407"/>
      <c r="N202" s="407"/>
      <c r="O202" s="409"/>
      <c r="P202" s="407"/>
      <c r="Q202" s="409"/>
      <c r="R202" s="407"/>
      <c r="S202" s="407"/>
      <c r="T202" s="407"/>
      <c r="U202" s="407"/>
      <c r="V202" s="407"/>
      <c r="W202" s="407"/>
      <c r="X202" s="407"/>
      <c r="Y202" s="407"/>
      <c r="Z202" s="407"/>
      <c r="AA202" s="407"/>
      <c r="AB202" s="407"/>
      <c r="AC202" s="407"/>
      <c r="AD202" s="407"/>
      <c r="AE202" s="407"/>
    </row>
    <row r="203">
      <c r="A203" s="407"/>
      <c r="B203" s="407"/>
      <c r="C203" s="407"/>
      <c r="D203" s="407"/>
      <c r="E203" s="407"/>
      <c r="F203" s="409"/>
      <c r="G203" s="407"/>
      <c r="H203" s="407"/>
      <c r="I203" s="409"/>
      <c r="J203" s="407"/>
      <c r="K203" s="407"/>
      <c r="L203" s="409"/>
      <c r="M203" s="407"/>
      <c r="N203" s="407"/>
      <c r="O203" s="409"/>
      <c r="P203" s="407"/>
      <c r="Q203" s="409"/>
      <c r="R203" s="407"/>
      <c r="S203" s="407"/>
      <c r="T203" s="407"/>
      <c r="U203" s="407"/>
      <c r="V203" s="407"/>
      <c r="W203" s="407"/>
      <c r="X203" s="407"/>
      <c r="Y203" s="407"/>
      <c r="Z203" s="407"/>
      <c r="AA203" s="407"/>
      <c r="AB203" s="407"/>
      <c r="AC203" s="407"/>
      <c r="AD203" s="407"/>
      <c r="AE203" s="407"/>
    </row>
    <row r="204">
      <c r="A204" s="407"/>
      <c r="B204" s="407"/>
      <c r="C204" s="407"/>
      <c r="D204" s="407"/>
      <c r="E204" s="407"/>
      <c r="F204" s="409"/>
      <c r="G204" s="407"/>
      <c r="H204" s="407"/>
      <c r="I204" s="409"/>
      <c r="J204" s="407"/>
      <c r="K204" s="407"/>
      <c r="L204" s="409"/>
      <c r="M204" s="407"/>
      <c r="N204" s="407"/>
      <c r="O204" s="409"/>
      <c r="P204" s="407"/>
      <c r="Q204" s="409"/>
      <c r="R204" s="407"/>
      <c r="S204" s="407"/>
      <c r="T204" s="407"/>
      <c r="U204" s="407"/>
      <c r="V204" s="407"/>
      <c r="W204" s="407"/>
      <c r="X204" s="407"/>
      <c r="Y204" s="407"/>
      <c r="Z204" s="407"/>
      <c r="AA204" s="407"/>
      <c r="AB204" s="407"/>
      <c r="AC204" s="407"/>
      <c r="AD204" s="407"/>
      <c r="AE204" s="407"/>
    </row>
    <row r="205">
      <c r="A205" s="407"/>
      <c r="B205" s="407"/>
      <c r="C205" s="407"/>
      <c r="D205" s="407"/>
      <c r="E205" s="407"/>
      <c r="F205" s="409"/>
      <c r="G205" s="407"/>
      <c r="H205" s="407"/>
      <c r="I205" s="409"/>
      <c r="J205" s="407"/>
      <c r="K205" s="407"/>
      <c r="L205" s="409"/>
      <c r="M205" s="407"/>
      <c r="N205" s="407"/>
      <c r="O205" s="409"/>
      <c r="P205" s="407"/>
      <c r="Q205" s="409"/>
      <c r="R205" s="407"/>
      <c r="S205" s="407"/>
      <c r="T205" s="407"/>
      <c r="U205" s="407"/>
      <c r="V205" s="407"/>
      <c r="W205" s="407"/>
      <c r="X205" s="407"/>
      <c r="Y205" s="407"/>
      <c r="Z205" s="407"/>
      <c r="AA205" s="407"/>
      <c r="AB205" s="407"/>
      <c r="AC205" s="407"/>
      <c r="AD205" s="407"/>
      <c r="AE205" s="407"/>
    </row>
    <row r="206">
      <c r="A206" s="407"/>
      <c r="B206" s="407"/>
      <c r="C206" s="407"/>
      <c r="D206" s="407"/>
      <c r="E206" s="407"/>
      <c r="F206" s="409"/>
      <c r="G206" s="407"/>
      <c r="H206" s="407"/>
      <c r="I206" s="409"/>
      <c r="J206" s="407"/>
      <c r="K206" s="407"/>
      <c r="L206" s="409"/>
      <c r="M206" s="407"/>
      <c r="N206" s="407"/>
      <c r="O206" s="409"/>
      <c r="P206" s="407"/>
      <c r="Q206" s="409"/>
      <c r="R206" s="407"/>
      <c r="S206" s="407"/>
      <c r="T206" s="407"/>
      <c r="U206" s="407"/>
      <c r="V206" s="407"/>
      <c r="W206" s="407"/>
      <c r="X206" s="407"/>
      <c r="Y206" s="407"/>
      <c r="Z206" s="407"/>
      <c r="AA206" s="407"/>
      <c r="AB206" s="407"/>
      <c r="AC206" s="407"/>
      <c r="AD206" s="407"/>
      <c r="AE206" s="407"/>
    </row>
    <row r="207">
      <c r="A207" s="407"/>
      <c r="B207" s="407"/>
      <c r="C207" s="407"/>
      <c r="D207" s="407"/>
      <c r="E207" s="407"/>
      <c r="F207" s="409"/>
      <c r="G207" s="407"/>
      <c r="H207" s="407"/>
      <c r="I207" s="409"/>
      <c r="J207" s="407"/>
      <c r="K207" s="407"/>
      <c r="L207" s="409"/>
      <c r="M207" s="407"/>
      <c r="N207" s="407"/>
      <c r="O207" s="409"/>
      <c r="P207" s="407"/>
      <c r="Q207" s="409"/>
      <c r="R207" s="407"/>
      <c r="S207" s="407"/>
      <c r="T207" s="407"/>
      <c r="U207" s="407"/>
      <c r="V207" s="407"/>
      <c r="W207" s="407"/>
      <c r="X207" s="407"/>
      <c r="Y207" s="407"/>
      <c r="Z207" s="407"/>
      <c r="AA207" s="407"/>
      <c r="AB207" s="407"/>
      <c r="AC207" s="407"/>
      <c r="AD207" s="407"/>
      <c r="AE207" s="407"/>
    </row>
    <row r="208">
      <c r="A208" s="407"/>
      <c r="B208" s="407"/>
      <c r="C208" s="407"/>
      <c r="D208" s="407"/>
      <c r="E208" s="407"/>
      <c r="F208" s="409"/>
      <c r="G208" s="407"/>
      <c r="H208" s="407"/>
      <c r="I208" s="409"/>
      <c r="J208" s="407"/>
      <c r="K208" s="407"/>
      <c r="L208" s="409"/>
      <c r="M208" s="407"/>
      <c r="N208" s="407"/>
      <c r="O208" s="409"/>
      <c r="P208" s="407"/>
      <c r="Q208" s="409"/>
      <c r="R208" s="407"/>
      <c r="S208" s="407"/>
      <c r="T208" s="407"/>
      <c r="U208" s="407"/>
      <c r="V208" s="407"/>
      <c r="W208" s="407"/>
      <c r="X208" s="407"/>
      <c r="Y208" s="407"/>
      <c r="Z208" s="407"/>
      <c r="AA208" s="407"/>
      <c r="AB208" s="407"/>
      <c r="AC208" s="407"/>
      <c r="AD208" s="407"/>
      <c r="AE208" s="407"/>
    </row>
    <row r="209">
      <c r="A209" s="407"/>
      <c r="B209" s="407"/>
      <c r="C209" s="407"/>
      <c r="D209" s="407"/>
      <c r="E209" s="407"/>
      <c r="F209" s="409"/>
      <c r="G209" s="407"/>
      <c r="H209" s="407"/>
      <c r="I209" s="409"/>
      <c r="J209" s="407"/>
      <c r="K209" s="407"/>
      <c r="L209" s="409"/>
      <c r="M209" s="407"/>
      <c r="N209" s="407"/>
      <c r="O209" s="409"/>
      <c r="P209" s="407"/>
      <c r="Q209" s="409"/>
      <c r="R209" s="407"/>
      <c r="S209" s="407"/>
      <c r="T209" s="407"/>
      <c r="U209" s="407"/>
      <c r="V209" s="407"/>
      <c r="W209" s="407"/>
      <c r="X209" s="407"/>
      <c r="Y209" s="407"/>
      <c r="Z209" s="407"/>
      <c r="AA209" s="407"/>
      <c r="AB209" s="407"/>
      <c r="AC209" s="407"/>
      <c r="AD209" s="407"/>
      <c r="AE209" s="407"/>
    </row>
    <row r="210">
      <c r="A210" s="407"/>
      <c r="B210" s="407"/>
      <c r="C210" s="407"/>
      <c r="D210" s="407"/>
      <c r="E210" s="407"/>
      <c r="F210" s="409"/>
      <c r="G210" s="407"/>
      <c r="H210" s="407"/>
      <c r="I210" s="409"/>
      <c r="J210" s="407"/>
      <c r="K210" s="407"/>
      <c r="L210" s="409"/>
      <c r="M210" s="407"/>
      <c r="N210" s="407"/>
      <c r="O210" s="409"/>
      <c r="P210" s="407"/>
      <c r="Q210" s="409"/>
      <c r="R210" s="407"/>
      <c r="S210" s="407"/>
      <c r="T210" s="407"/>
      <c r="U210" s="407"/>
      <c r="V210" s="407"/>
      <c r="W210" s="407"/>
      <c r="X210" s="407"/>
      <c r="Y210" s="407"/>
      <c r="Z210" s="407"/>
      <c r="AA210" s="407"/>
      <c r="AB210" s="407"/>
      <c r="AC210" s="407"/>
      <c r="AD210" s="407"/>
      <c r="AE210" s="407"/>
    </row>
    <row r="211">
      <c r="A211" s="407"/>
      <c r="B211" s="407"/>
      <c r="C211" s="407"/>
      <c r="D211" s="407"/>
      <c r="E211" s="407"/>
      <c r="F211" s="409"/>
      <c r="G211" s="407"/>
      <c r="H211" s="407"/>
      <c r="I211" s="409"/>
      <c r="J211" s="407"/>
      <c r="K211" s="407"/>
      <c r="L211" s="409"/>
      <c r="M211" s="407"/>
      <c r="N211" s="407"/>
      <c r="O211" s="409"/>
      <c r="P211" s="407"/>
      <c r="Q211" s="409"/>
      <c r="R211" s="407"/>
      <c r="S211" s="407"/>
      <c r="T211" s="407"/>
      <c r="U211" s="407"/>
      <c r="V211" s="407"/>
      <c r="W211" s="407"/>
      <c r="X211" s="407"/>
      <c r="Y211" s="407"/>
      <c r="Z211" s="407"/>
      <c r="AA211" s="407"/>
      <c r="AB211" s="407"/>
      <c r="AC211" s="407"/>
      <c r="AD211" s="407"/>
      <c r="AE211" s="407"/>
    </row>
    <row r="212">
      <c r="A212" s="407"/>
      <c r="B212" s="407"/>
      <c r="C212" s="407"/>
      <c r="D212" s="407"/>
      <c r="E212" s="407"/>
      <c r="F212" s="409"/>
      <c r="G212" s="407"/>
      <c r="H212" s="407"/>
      <c r="I212" s="409"/>
      <c r="J212" s="407"/>
      <c r="K212" s="407"/>
      <c r="L212" s="409"/>
      <c r="M212" s="407"/>
      <c r="N212" s="407"/>
      <c r="O212" s="409"/>
      <c r="P212" s="407"/>
      <c r="Q212" s="409"/>
      <c r="R212" s="407"/>
      <c r="S212" s="407"/>
      <c r="T212" s="407"/>
      <c r="U212" s="407"/>
      <c r="V212" s="407"/>
      <c r="W212" s="407"/>
      <c r="X212" s="407"/>
      <c r="Y212" s="407"/>
      <c r="Z212" s="407"/>
      <c r="AA212" s="407"/>
      <c r="AB212" s="407"/>
      <c r="AC212" s="407"/>
      <c r="AD212" s="407"/>
      <c r="AE212" s="407"/>
    </row>
    <row r="213">
      <c r="A213" s="407"/>
      <c r="B213" s="407"/>
      <c r="C213" s="407"/>
      <c r="D213" s="407"/>
      <c r="E213" s="407"/>
      <c r="F213" s="409"/>
      <c r="G213" s="407"/>
      <c r="H213" s="407"/>
      <c r="I213" s="409"/>
      <c r="J213" s="407"/>
      <c r="K213" s="407"/>
      <c r="L213" s="409"/>
      <c r="M213" s="407"/>
      <c r="N213" s="407"/>
      <c r="O213" s="409"/>
      <c r="P213" s="407"/>
      <c r="Q213" s="409"/>
      <c r="R213" s="407"/>
      <c r="S213" s="407"/>
      <c r="T213" s="407"/>
      <c r="U213" s="407"/>
      <c r="V213" s="407"/>
      <c r="W213" s="407"/>
      <c r="X213" s="407"/>
      <c r="Y213" s="407"/>
      <c r="Z213" s="407"/>
      <c r="AA213" s="407"/>
      <c r="AB213" s="407"/>
      <c r="AC213" s="407"/>
      <c r="AD213" s="407"/>
      <c r="AE213" s="407"/>
    </row>
    <row r="214">
      <c r="A214" s="407"/>
      <c r="B214" s="407"/>
      <c r="C214" s="407"/>
      <c r="D214" s="407"/>
      <c r="E214" s="407"/>
      <c r="F214" s="409"/>
      <c r="G214" s="407"/>
      <c r="H214" s="407"/>
      <c r="I214" s="409"/>
      <c r="J214" s="407"/>
      <c r="K214" s="407"/>
      <c r="L214" s="409"/>
      <c r="M214" s="407"/>
      <c r="N214" s="407"/>
      <c r="O214" s="409"/>
      <c r="P214" s="407"/>
      <c r="Q214" s="409"/>
      <c r="R214" s="407"/>
      <c r="S214" s="407"/>
      <c r="T214" s="407"/>
      <c r="U214" s="407"/>
      <c r="V214" s="407"/>
      <c r="W214" s="407"/>
      <c r="X214" s="407"/>
      <c r="Y214" s="407"/>
      <c r="Z214" s="407"/>
      <c r="AA214" s="407"/>
      <c r="AB214" s="407"/>
      <c r="AC214" s="407"/>
      <c r="AD214" s="407"/>
      <c r="AE214" s="407"/>
    </row>
    <row r="215">
      <c r="A215" s="407"/>
      <c r="B215" s="407"/>
      <c r="C215" s="407"/>
      <c r="D215" s="407"/>
      <c r="E215" s="407"/>
      <c r="F215" s="409"/>
      <c r="G215" s="407"/>
      <c r="H215" s="407"/>
      <c r="I215" s="409"/>
      <c r="J215" s="407"/>
      <c r="K215" s="407"/>
      <c r="L215" s="409"/>
      <c r="M215" s="407"/>
      <c r="N215" s="407"/>
      <c r="O215" s="409"/>
      <c r="P215" s="407"/>
      <c r="Q215" s="409"/>
      <c r="R215" s="407"/>
      <c r="S215" s="407"/>
      <c r="T215" s="407"/>
      <c r="U215" s="407"/>
      <c r="V215" s="407"/>
      <c r="W215" s="407"/>
      <c r="X215" s="407"/>
      <c r="Y215" s="407"/>
      <c r="Z215" s="407"/>
      <c r="AA215" s="407"/>
      <c r="AB215" s="407"/>
      <c r="AC215" s="407"/>
      <c r="AD215" s="407"/>
      <c r="AE215" s="407"/>
    </row>
    <row r="216">
      <c r="A216" s="407"/>
      <c r="B216" s="407"/>
      <c r="C216" s="407"/>
      <c r="D216" s="407"/>
      <c r="E216" s="407"/>
      <c r="F216" s="409"/>
      <c r="G216" s="407"/>
      <c r="H216" s="407"/>
      <c r="I216" s="409"/>
      <c r="J216" s="407"/>
      <c r="K216" s="407"/>
      <c r="L216" s="409"/>
      <c r="M216" s="407"/>
      <c r="N216" s="407"/>
      <c r="O216" s="409"/>
      <c r="P216" s="407"/>
      <c r="Q216" s="409"/>
      <c r="R216" s="407"/>
      <c r="S216" s="407"/>
      <c r="T216" s="407"/>
      <c r="U216" s="407"/>
      <c r="V216" s="407"/>
      <c r="W216" s="407"/>
      <c r="X216" s="407"/>
      <c r="Y216" s="407"/>
      <c r="Z216" s="407"/>
      <c r="AA216" s="407"/>
      <c r="AB216" s="407"/>
      <c r="AC216" s="407"/>
      <c r="AD216" s="407"/>
      <c r="AE216" s="407"/>
    </row>
    <row r="217">
      <c r="A217" s="407"/>
      <c r="B217" s="407"/>
      <c r="C217" s="407"/>
      <c r="D217" s="407"/>
      <c r="E217" s="407"/>
      <c r="F217" s="409"/>
      <c r="G217" s="407"/>
      <c r="H217" s="407"/>
      <c r="I217" s="409"/>
      <c r="J217" s="407"/>
      <c r="K217" s="407"/>
      <c r="L217" s="409"/>
      <c r="M217" s="407"/>
      <c r="N217" s="407"/>
      <c r="O217" s="409"/>
      <c r="P217" s="407"/>
      <c r="Q217" s="409"/>
      <c r="R217" s="407"/>
      <c r="S217" s="407"/>
      <c r="T217" s="407"/>
      <c r="U217" s="407"/>
      <c r="V217" s="407"/>
      <c r="W217" s="407"/>
      <c r="X217" s="407"/>
      <c r="Y217" s="407"/>
      <c r="Z217" s="407"/>
      <c r="AA217" s="407"/>
      <c r="AB217" s="407"/>
      <c r="AC217" s="407"/>
      <c r="AD217" s="407"/>
      <c r="AE217" s="407"/>
    </row>
    <row r="218">
      <c r="A218" s="407"/>
      <c r="B218" s="407"/>
      <c r="C218" s="407"/>
      <c r="D218" s="407"/>
      <c r="E218" s="407"/>
      <c r="F218" s="409"/>
      <c r="G218" s="407"/>
      <c r="H218" s="407"/>
      <c r="I218" s="409"/>
      <c r="J218" s="407"/>
      <c r="K218" s="407"/>
      <c r="L218" s="409"/>
      <c r="M218" s="407"/>
      <c r="N218" s="407"/>
      <c r="O218" s="409"/>
      <c r="P218" s="407"/>
      <c r="Q218" s="409"/>
      <c r="R218" s="407"/>
      <c r="S218" s="407"/>
      <c r="T218" s="407"/>
      <c r="U218" s="407"/>
      <c r="V218" s="407"/>
      <c r="W218" s="407"/>
      <c r="X218" s="407"/>
      <c r="Y218" s="407"/>
      <c r="Z218" s="407"/>
      <c r="AA218" s="407"/>
      <c r="AB218" s="407"/>
      <c r="AC218" s="407"/>
      <c r="AD218" s="407"/>
      <c r="AE218" s="407"/>
    </row>
    <row r="219">
      <c r="A219" s="407"/>
      <c r="B219" s="407"/>
      <c r="C219" s="407"/>
      <c r="D219" s="407"/>
      <c r="E219" s="407"/>
      <c r="F219" s="409"/>
      <c r="G219" s="407"/>
      <c r="H219" s="407"/>
      <c r="I219" s="409"/>
      <c r="J219" s="407"/>
      <c r="K219" s="407"/>
      <c r="L219" s="409"/>
      <c r="M219" s="407"/>
      <c r="N219" s="407"/>
      <c r="O219" s="409"/>
      <c r="P219" s="407"/>
      <c r="Q219" s="409"/>
      <c r="R219" s="407"/>
      <c r="S219" s="407"/>
      <c r="T219" s="407"/>
      <c r="U219" s="407"/>
      <c r="V219" s="407"/>
      <c r="W219" s="407"/>
      <c r="X219" s="407"/>
      <c r="Y219" s="407"/>
      <c r="Z219" s="407"/>
      <c r="AA219" s="407"/>
      <c r="AB219" s="407"/>
      <c r="AC219" s="407"/>
      <c r="AD219" s="407"/>
      <c r="AE219" s="407"/>
    </row>
    <row r="220">
      <c r="A220" s="407"/>
      <c r="B220" s="407"/>
      <c r="C220" s="407"/>
      <c r="D220" s="407"/>
      <c r="E220" s="407"/>
      <c r="F220" s="409"/>
      <c r="G220" s="407"/>
      <c r="H220" s="407"/>
      <c r="I220" s="409"/>
      <c r="J220" s="407"/>
      <c r="K220" s="407"/>
      <c r="L220" s="409"/>
      <c r="M220" s="407"/>
      <c r="N220" s="407"/>
      <c r="O220" s="409"/>
      <c r="P220" s="407"/>
      <c r="Q220" s="409"/>
      <c r="R220" s="407"/>
      <c r="S220" s="407"/>
      <c r="T220" s="407"/>
      <c r="U220" s="407"/>
      <c r="V220" s="407"/>
      <c r="W220" s="407"/>
      <c r="X220" s="407"/>
      <c r="Y220" s="407"/>
      <c r="Z220" s="407"/>
      <c r="AA220" s="407"/>
      <c r="AB220" s="407"/>
      <c r="AC220" s="407"/>
      <c r="AD220" s="407"/>
      <c r="AE220" s="407"/>
    </row>
    <row r="221">
      <c r="A221" s="407"/>
      <c r="B221" s="407"/>
      <c r="C221" s="407"/>
      <c r="D221" s="407"/>
      <c r="E221" s="407"/>
      <c r="F221" s="409"/>
      <c r="G221" s="407"/>
      <c r="H221" s="407"/>
      <c r="I221" s="409"/>
      <c r="J221" s="407"/>
      <c r="K221" s="407"/>
      <c r="L221" s="409"/>
      <c r="M221" s="407"/>
      <c r="N221" s="407"/>
      <c r="O221" s="409"/>
      <c r="P221" s="407"/>
      <c r="Q221" s="409"/>
      <c r="R221" s="407"/>
      <c r="S221" s="407"/>
      <c r="T221" s="407"/>
      <c r="U221" s="407"/>
      <c r="V221" s="407"/>
      <c r="W221" s="407"/>
      <c r="X221" s="407"/>
      <c r="Y221" s="407"/>
      <c r="Z221" s="407"/>
      <c r="AA221" s="407"/>
      <c r="AB221" s="407"/>
      <c r="AC221" s="407"/>
      <c r="AD221" s="407"/>
      <c r="AE221" s="407"/>
    </row>
    <row r="222">
      <c r="A222" s="407"/>
      <c r="B222" s="407"/>
      <c r="C222" s="407"/>
      <c r="D222" s="407"/>
      <c r="E222" s="407"/>
      <c r="F222" s="409"/>
      <c r="G222" s="407"/>
      <c r="H222" s="407"/>
      <c r="I222" s="409"/>
      <c r="J222" s="407"/>
      <c r="K222" s="407"/>
      <c r="L222" s="409"/>
      <c r="M222" s="407"/>
      <c r="N222" s="407"/>
      <c r="O222" s="409"/>
      <c r="P222" s="407"/>
      <c r="Q222" s="409"/>
      <c r="R222" s="407"/>
      <c r="S222" s="407"/>
      <c r="T222" s="407"/>
      <c r="U222" s="407"/>
      <c r="V222" s="407"/>
      <c r="W222" s="407"/>
      <c r="X222" s="407"/>
      <c r="Y222" s="407"/>
      <c r="Z222" s="407"/>
      <c r="AA222" s="407"/>
      <c r="AB222" s="407"/>
      <c r="AC222" s="407"/>
      <c r="AD222" s="407"/>
      <c r="AE222" s="407"/>
    </row>
    <row r="223">
      <c r="A223" s="407"/>
      <c r="B223" s="407"/>
      <c r="C223" s="407"/>
      <c r="D223" s="407"/>
      <c r="E223" s="407"/>
      <c r="F223" s="409"/>
      <c r="G223" s="407"/>
      <c r="H223" s="407"/>
      <c r="I223" s="409"/>
      <c r="J223" s="407"/>
      <c r="K223" s="407"/>
      <c r="L223" s="409"/>
      <c r="M223" s="407"/>
      <c r="N223" s="407"/>
      <c r="O223" s="409"/>
      <c r="P223" s="407"/>
      <c r="Q223" s="409"/>
      <c r="R223" s="407"/>
      <c r="S223" s="407"/>
      <c r="T223" s="407"/>
      <c r="U223" s="407"/>
      <c r="V223" s="407"/>
      <c r="W223" s="407"/>
      <c r="X223" s="407"/>
      <c r="Y223" s="407"/>
      <c r="Z223" s="407"/>
      <c r="AA223" s="407"/>
      <c r="AB223" s="407"/>
      <c r="AC223" s="407"/>
      <c r="AD223" s="407"/>
      <c r="AE223" s="407"/>
    </row>
    <row r="224">
      <c r="A224" s="407"/>
      <c r="B224" s="407"/>
      <c r="C224" s="407"/>
      <c r="D224" s="407"/>
      <c r="E224" s="407"/>
      <c r="F224" s="409"/>
      <c r="G224" s="407"/>
      <c r="H224" s="407"/>
      <c r="I224" s="409"/>
      <c r="J224" s="407"/>
      <c r="K224" s="407"/>
      <c r="L224" s="409"/>
      <c r="M224" s="407"/>
      <c r="N224" s="407"/>
      <c r="O224" s="409"/>
      <c r="P224" s="407"/>
      <c r="Q224" s="409"/>
      <c r="R224" s="407"/>
      <c r="S224" s="407"/>
      <c r="T224" s="407"/>
      <c r="U224" s="407"/>
      <c r="V224" s="407"/>
      <c r="W224" s="407"/>
      <c r="X224" s="407"/>
      <c r="Y224" s="407"/>
      <c r="Z224" s="407"/>
      <c r="AA224" s="407"/>
      <c r="AB224" s="407"/>
      <c r="AC224" s="407"/>
      <c r="AD224" s="407"/>
      <c r="AE224" s="407"/>
    </row>
    <row r="225">
      <c r="A225" s="407"/>
      <c r="B225" s="407"/>
      <c r="C225" s="407"/>
      <c r="D225" s="407"/>
      <c r="E225" s="407"/>
      <c r="F225" s="409"/>
      <c r="G225" s="407"/>
      <c r="H225" s="407"/>
      <c r="I225" s="409"/>
      <c r="J225" s="407"/>
      <c r="K225" s="407"/>
      <c r="L225" s="409"/>
      <c r="M225" s="407"/>
      <c r="N225" s="407"/>
      <c r="O225" s="409"/>
      <c r="P225" s="407"/>
      <c r="Q225" s="409"/>
      <c r="R225" s="407"/>
      <c r="S225" s="407"/>
      <c r="T225" s="407"/>
      <c r="U225" s="407"/>
      <c r="V225" s="407"/>
      <c r="W225" s="407"/>
      <c r="X225" s="407"/>
      <c r="Y225" s="407"/>
      <c r="Z225" s="407"/>
      <c r="AA225" s="407"/>
      <c r="AB225" s="407"/>
      <c r="AC225" s="407"/>
      <c r="AD225" s="407"/>
      <c r="AE225" s="407"/>
    </row>
    <row r="226">
      <c r="A226" s="407"/>
      <c r="B226" s="407"/>
      <c r="C226" s="407"/>
      <c r="D226" s="407"/>
      <c r="E226" s="407"/>
      <c r="F226" s="409"/>
      <c r="G226" s="407"/>
      <c r="H226" s="407"/>
      <c r="I226" s="409"/>
      <c r="J226" s="407"/>
      <c r="K226" s="407"/>
      <c r="L226" s="409"/>
      <c r="M226" s="407"/>
      <c r="N226" s="407"/>
      <c r="O226" s="409"/>
      <c r="P226" s="407"/>
      <c r="Q226" s="409"/>
      <c r="R226" s="407"/>
      <c r="S226" s="407"/>
      <c r="T226" s="407"/>
      <c r="U226" s="407"/>
      <c r="V226" s="407"/>
      <c r="W226" s="407"/>
      <c r="X226" s="407"/>
      <c r="Y226" s="407"/>
      <c r="Z226" s="407"/>
      <c r="AA226" s="407"/>
      <c r="AB226" s="407"/>
      <c r="AC226" s="407"/>
      <c r="AD226" s="407"/>
      <c r="AE226" s="407"/>
    </row>
    <row r="227">
      <c r="A227" s="407"/>
      <c r="B227" s="407"/>
      <c r="C227" s="407"/>
      <c r="D227" s="407"/>
      <c r="E227" s="407"/>
      <c r="F227" s="409"/>
      <c r="G227" s="407"/>
      <c r="H227" s="407"/>
      <c r="I227" s="409"/>
      <c r="J227" s="407"/>
      <c r="K227" s="407"/>
      <c r="L227" s="409"/>
      <c r="M227" s="407"/>
      <c r="N227" s="407"/>
      <c r="O227" s="409"/>
      <c r="P227" s="407"/>
      <c r="Q227" s="409"/>
      <c r="R227" s="407"/>
      <c r="S227" s="407"/>
      <c r="T227" s="407"/>
      <c r="U227" s="407"/>
      <c r="V227" s="407"/>
      <c r="W227" s="407"/>
      <c r="X227" s="407"/>
      <c r="Y227" s="407"/>
      <c r="Z227" s="407"/>
      <c r="AA227" s="407"/>
      <c r="AB227" s="407"/>
      <c r="AC227" s="407"/>
      <c r="AD227" s="407"/>
      <c r="AE227" s="407"/>
    </row>
    <row r="228">
      <c r="A228" s="407"/>
      <c r="B228" s="407"/>
      <c r="C228" s="407"/>
      <c r="D228" s="407"/>
      <c r="E228" s="407"/>
      <c r="F228" s="409"/>
      <c r="G228" s="407"/>
      <c r="H228" s="407"/>
      <c r="I228" s="409"/>
      <c r="J228" s="407"/>
      <c r="K228" s="407"/>
      <c r="L228" s="409"/>
      <c r="M228" s="407"/>
      <c r="N228" s="407"/>
      <c r="O228" s="409"/>
      <c r="P228" s="407"/>
      <c r="Q228" s="409"/>
      <c r="R228" s="407"/>
      <c r="S228" s="407"/>
      <c r="T228" s="407"/>
      <c r="U228" s="407"/>
      <c r="V228" s="407"/>
      <c r="W228" s="407"/>
      <c r="X228" s="407"/>
      <c r="Y228" s="407"/>
      <c r="Z228" s="407"/>
      <c r="AA228" s="407"/>
      <c r="AB228" s="407"/>
      <c r="AC228" s="407"/>
      <c r="AD228" s="407"/>
      <c r="AE228" s="407"/>
    </row>
    <row r="229">
      <c r="A229" s="407"/>
      <c r="B229" s="407"/>
      <c r="C229" s="407"/>
      <c r="D229" s="407"/>
      <c r="E229" s="407"/>
      <c r="F229" s="409"/>
      <c r="G229" s="407"/>
      <c r="H229" s="407"/>
      <c r="I229" s="409"/>
      <c r="J229" s="407"/>
      <c r="K229" s="407"/>
      <c r="L229" s="409"/>
      <c r="M229" s="407"/>
      <c r="N229" s="407"/>
      <c r="O229" s="409"/>
      <c r="P229" s="407"/>
      <c r="Q229" s="409"/>
      <c r="R229" s="407"/>
      <c r="S229" s="407"/>
      <c r="T229" s="407"/>
      <c r="U229" s="407"/>
      <c r="V229" s="407"/>
      <c r="W229" s="407"/>
      <c r="X229" s="407"/>
      <c r="Y229" s="407"/>
      <c r="Z229" s="407"/>
      <c r="AA229" s="407"/>
      <c r="AB229" s="407"/>
      <c r="AC229" s="407"/>
      <c r="AD229" s="407"/>
      <c r="AE229" s="407"/>
    </row>
    <row r="230">
      <c r="A230" s="407"/>
      <c r="B230" s="407"/>
      <c r="C230" s="407"/>
      <c r="D230" s="407"/>
      <c r="E230" s="407"/>
      <c r="F230" s="409"/>
      <c r="G230" s="407"/>
      <c r="H230" s="407"/>
      <c r="I230" s="409"/>
      <c r="J230" s="407"/>
      <c r="K230" s="407"/>
      <c r="L230" s="409"/>
      <c r="M230" s="407"/>
      <c r="N230" s="407"/>
      <c r="O230" s="409"/>
      <c r="P230" s="407"/>
      <c r="Q230" s="409"/>
      <c r="R230" s="407"/>
      <c r="S230" s="407"/>
      <c r="T230" s="407"/>
      <c r="U230" s="407"/>
      <c r="V230" s="407"/>
      <c r="W230" s="407"/>
      <c r="X230" s="407"/>
      <c r="Y230" s="407"/>
      <c r="Z230" s="407"/>
      <c r="AA230" s="407"/>
      <c r="AB230" s="407"/>
      <c r="AC230" s="407"/>
      <c r="AD230" s="407"/>
      <c r="AE230" s="407"/>
    </row>
    <row r="231">
      <c r="A231" s="407"/>
      <c r="B231" s="407"/>
      <c r="C231" s="407"/>
      <c r="D231" s="407"/>
      <c r="E231" s="407"/>
      <c r="F231" s="409"/>
      <c r="G231" s="407"/>
      <c r="H231" s="407"/>
      <c r="I231" s="409"/>
      <c r="J231" s="407"/>
      <c r="K231" s="407"/>
      <c r="L231" s="409"/>
      <c r="M231" s="407"/>
      <c r="N231" s="407"/>
      <c r="O231" s="409"/>
      <c r="P231" s="407"/>
      <c r="Q231" s="409"/>
      <c r="R231" s="407"/>
      <c r="S231" s="407"/>
      <c r="T231" s="407"/>
      <c r="U231" s="407"/>
      <c r="V231" s="407"/>
      <c r="W231" s="407"/>
      <c r="X231" s="407"/>
      <c r="Y231" s="407"/>
      <c r="Z231" s="407"/>
      <c r="AA231" s="407"/>
      <c r="AB231" s="407"/>
      <c r="AC231" s="407"/>
      <c r="AD231" s="407"/>
      <c r="AE231" s="407"/>
    </row>
    <row r="232">
      <c r="A232" s="407"/>
      <c r="B232" s="407"/>
      <c r="C232" s="407"/>
      <c r="D232" s="407"/>
      <c r="E232" s="407"/>
      <c r="F232" s="409"/>
      <c r="G232" s="407"/>
      <c r="H232" s="407"/>
      <c r="I232" s="409"/>
      <c r="J232" s="407"/>
      <c r="K232" s="407"/>
      <c r="L232" s="409"/>
      <c r="M232" s="407"/>
      <c r="N232" s="407"/>
      <c r="O232" s="409"/>
      <c r="P232" s="407"/>
      <c r="Q232" s="409"/>
      <c r="R232" s="407"/>
      <c r="S232" s="407"/>
      <c r="T232" s="407"/>
      <c r="U232" s="407"/>
      <c r="V232" s="407"/>
      <c r="W232" s="407"/>
      <c r="X232" s="407"/>
      <c r="Y232" s="407"/>
      <c r="Z232" s="407"/>
      <c r="AA232" s="407"/>
      <c r="AB232" s="407"/>
      <c r="AC232" s="407"/>
      <c r="AD232" s="407"/>
      <c r="AE232" s="407"/>
    </row>
    <row r="233">
      <c r="A233" s="407"/>
      <c r="B233" s="407"/>
      <c r="C233" s="407"/>
      <c r="D233" s="407"/>
      <c r="E233" s="407"/>
      <c r="F233" s="409"/>
      <c r="G233" s="407"/>
      <c r="H233" s="407"/>
      <c r="I233" s="409"/>
      <c r="J233" s="407"/>
      <c r="K233" s="407"/>
      <c r="L233" s="409"/>
      <c r="M233" s="407"/>
      <c r="N233" s="407"/>
      <c r="O233" s="409"/>
      <c r="P233" s="407"/>
      <c r="Q233" s="409"/>
      <c r="R233" s="407"/>
      <c r="S233" s="407"/>
      <c r="T233" s="407"/>
      <c r="U233" s="407"/>
      <c r="V233" s="407"/>
      <c r="W233" s="407"/>
      <c r="X233" s="407"/>
      <c r="Y233" s="407"/>
      <c r="Z233" s="407"/>
      <c r="AA233" s="407"/>
      <c r="AB233" s="407"/>
      <c r="AC233" s="407"/>
      <c r="AD233" s="407"/>
      <c r="AE233" s="407"/>
    </row>
    <row r="234">
      <c r="A234" s="407"/>
      <c r="B234" s="407"/>
      <c r="C234" s="407"/>
      <c r="D234" s="407"/>
      <c r="E234" s="407"/>
      <c r="F234" s="409"/>
      <c r="G234" s="407"/>
      <c r="H234" s="407"/>
      <c r="I234" s="409"/>
      <c r="J234" s="407"/>
      <c r="K234" s="407"/>
      <c r="L234" s="409"/>
      <c r="M234" s="407"/>
      <c r="N234" s="407"/>
      <c r="O234" s="409"/>
      <c r="P234" s="407"/>
      <c r="Q234" s="409"/>
      <c r="R234" s="407"/>
      <c r="S234" s="407"/>
      <c r="T234" s="407"/>
      <c r="U234" s="407"/>
      <c r="V234" s="407"/>
      <c r="W234" s="407"/>
      <c r="X234" s="407"/>
      <c r="Y234" s="407"/>
      <c r="Z234" s="407"/>
      <c r="AA234" s="407"/>
      <c r="AB234" s="407"/>
      <c r="AC234" s="407"/>
      <c r="AD234" s="407"/>
      <c r="AE234" s="407"/>
    </row>
    <row r="235">
      <c r="A235" s="407"/>
      <c r="B235" s="407"/>
      <c r="C235" s="407"/>
      <c r="D235" s="407"/>
      <c r="E235" s="407"/>
      <c r="F235" s="409"/>
      <c r="G235" s="407"/>
      <c r="H235" s="407"/>
      <c r="I235" s="409"/>
      <c r="J235" s="407"/>
      <c r="K235" s="407"/>
      <c r="L235" s="409"/>
      <c r="M235" s="407"/>
      <c r="N235" s="407"/>
      <c r="O235" s="409"/>
      <c r="P235" s="407"/>
      <c r="Q235" s="409"/>
      <c r="R235" s="407"/>
      <c r="S235" s="407"/>
      <c r="T235" s="407"/>
      <c r="U235" s="407"/>
      <c r="V235" s="407"/>
      <c r="W235" s="407"/>
      <c r="X235" s="407"/>
      <c r="Y235" s="407"/>
      <c r="Z235" s="407"/>
      <c r="AA235" s="407"/>
      <c r="AB235" s="407"/>
      <c r="AC235" s="407"/>
      <c r="AD235" s="407"/>
      <c r="AE235" s="407"/>
    </row>
    <row r="236">
      <c r="A236" s="407"/>
      <c r="B236" s="407"/>
      <c r="C236" s="407"/>
      <c r="D236" s="407"/>
      <c r="E236" s="407"/>
      <c r="F236" s="409"/>
      <c r="G236" s="407"/>
      <c r="H236" s="407"/>
      <c r="I236" s="409"/>
      <c r="J236" s="407"/>
      <c r="K236" s="407"/>
      <c r="L236" s="409"/>
      <c r="M236" s="407"/>
      <c r="N236" s="407"/>
      <c r="O236" s="409"/>
      <c r="P236" s="407"/>
      <c r="Q236" s="409"/>
      <c r="R236" s="407"/>
      <c r="S236" s="407"/>
      <c r="T236" s="407"/>
      <c r="U236" s="407"/>
      <c r="V236" s="407"/>
      <c r="W236" s="407"/>
      <c r="X236" s="407"/>
      <c r="Y236" s="407"/>
      <c r="Z236" s="407"/>
      <c r="AA236" s="407"/>
      <c r="AB236" s="407"/>
      <c r="AC236" s="407"/>
      <c r="AD236" s="407"/>
      <c r="AE236" s="407"/>
    </row>
    <row r="237">
      <c r="A237" s="407"/>
      <c r="B237" s="407"/>
      <c r="C237" s="407"/>
      <c r="D237" s="407"/>
      <c r="E237" s="407"/>
      <c r="F237" s="409"/>
      <c r="G237" s="407"/>
      <c r="H237" s="407"/>
      <c r="I237" s="409"/>
      <c r="J237" s="407"/>
      <c r="K237" s="407"/>
      <c r="L237" s="409"/>
      <c r="M237" s="407"/>
      <c r="N237" s="407"/>
      <c r="O237" s="409"/>
      <c r="P237" s="407"/>
      <c r="Q237" s="409"/>
      <c r="R237" s="407"/>
      <c r="S237" s="407"/>
      <c r="T237" s="407"/>
      <c r="U237" s="407"/>
      <c r="V237" s="407"/>
      <c r="W237" s="407"/>
      <c r="X237" s="407"/>
      <c r="Y237" s="407"/>
      <c r="Z237" s="407"/>
      <c r="AA237" s="407"/>
      <c r="AB237" s="407"/>
      <c r="AC237" s="407"/>
      <c r="AD237" s="407"/>
      <c r="AE237" s="407"/>
    </row>
    <row r="238">
      <c r="A238" s="407"/>
      <c r="B238" s="407"/>
      <c r="C238" s="407"/>
      <c r="D238" s="407"/>
      <c r="E238" s="407"/>
      <c r="F238" s="409"/>
      <c r="G238" s="407"/>
      <c r="H238" s="407"/>
      <c r="I238" s="409"/>
      <c r="J238" s="407"/>
      <c r="K238" s="407"/>
      <c r="L238" s="409"/>
      <c r="M238" s="407"/>
      <c r="N238" s="407"/>
      <c r="O238" s="409"/>
      <c r="P238" s="407"/>
      <c r="Q238" s="409"/>
      <c r="R238" s="407"/>
      <c r="S238" s="407"/>
      <c r="T238" s="407"/>
      <c r="U238" s="407"/>
      <c r="V238" s="407"/>
      <c r="W238" s="407"/>
      <c r="X238" s="407"/>
      <c r="Y238" s="407"/>
      <c r="Z238" s="407"/>
      <c r="AA238" s="407"/>
      <c r="AB238" s="407"/>
      <c r="AC238" s="407"/>
      <c r="AD238" s="407"/>
      <c r="AE238" s="407"/>
    </row>
    <row r="239">
      <c r="A239" s="407"/>
      <c r="B239" s="407"/>
      <c r="C239" s="407"/>
      <c r="D239" s="407"/>
      <c r="E239" s="407"/>
      <c r="F239" s="409"/>
      <c r="G239" s="407"/>
      <c r="H239" s="407"/>
      <c r="I239" s="409"/>
      <c r="J239" s="407"/>
      <c r="K239" s="407"/>
      <c r="L239" s="409"/>
      <c r="M239" s="407"/>
      <c r="N239" s="407"/>
      <c r="O239" s="409"/>
      <c r="P239" s="407"/>
      <c r="Q239" s="409"/>
      <c r="R239" s="407"/>
      <c r="S239" s="407"/>
      <c r="T239" s="407"/>
      <c r="U239" s="407"/>
      <c r="V239" s="407"/>
      <c r="W239" s="407"/>
      <c r="X239" s="407"/>
      <c r="Y239" s="407"/>
      <c r="Z239" s="407"/>
      <c r="AA239" s="407"/>
      <c r="AB239" s="407"/>
      <c r="AC239" s="407"/>
      <c r="AD239" s="407"/>
      <c r="AE239" s="407"/>
    </row>
    <row r="240">
      <c r="A240" s="407"/>
      <c r="B240" s="407"/>
      <c r="C240" s="407"/>
      <c r="D240" s="407"/>
      <c r="E240" s="407"/>
      <c r="F240" s="409"/>
      <c r="G240" s="407"/>
      <c r="H240" s="407"/>
      <c r="I240" s="409"/>
      <c r="J240" s="407"/>
      <c r="K240" s="407"/>
      <c r="L240" s="409"/>
      <c r="M240" s="407"/>
      <c r="N240" s="407"/>
      <c r="O240" s="409"/>
      <c r="P240" s="407"/>
      <c r="Q240" s="409"/>
      <c r="R240" s="407"/>
      <c r="S240" s="407"/>
      <c r="T240" s="407"/>
      <c r="U240" s="407"/>
      <c r="V240" s="407"/>
      <c r="W240" s="407"/>
      <c r="X240" s="407"/>
      <c r="Y240" s="407"/>
      <c r="Z240" s="407"/>
      <c r="AA240" s="407"/>
      <c r="AB240" s="407"/>
      <c r="AC240" s="407"/>
      <c r="AD240" s="407"/>
      <c r="AE240" s="407"/>
    </row>
    <row r="241">
      <c r="A241" s="407"/>
      <c r="B241" s="407"/>
      <c r="C241" s="407"/>
      <c r="D241" s="407"/>
      <c r="E241" s="407"/>
      <c r="F241" s="409"/>
      <c r="G241" s="407"/>
      <c r="H241" s="407"/>
      <c r="I241" s="409"/>
      <c r="J241" s="407"/>
      <c r="K241" s="407"/>
      <c r="L241" s="409"/>
      <c r="M241" s="407"/>
      <c r="N241" s="407"/>
      <c r="O241" s="409"/>
      <c r="P241" s="407"/>
      <c r="Q241" s="409"/>
      <c r="R241" s="407"/>
      <c r="S241" s="407"/>
      <c r="T241" s="407"/>
      <c r="U241" s="407"/>
      <c r="V241" s="407"/>
      <c r="W241" s="407"/>
      <c r="X241" s="407"/>
      <c r="Y241" s="407"/>
      <c r="Z241" s="407"/>
      <c r="AA241" s="407"/>
      <c r="AB241" s="407"/>
      <c r="AC241" s="407"/>
      <c r="AD241" s="407"/>
      <c r="AE241" s="407"/>
    </row>
    <row r="242">
      <c r="A242" s="407"/>
      <c r="B242" s="407"/>
      <c r="C242" s="407"/>
      <c r="D242" s="407"/>
      <c r="E242" s="407"/>
      <c r="F242" s="409"/>
      <c r="G242" s="407"/>
      <c r="H242" s="407"/>
      <c r="I242" s="409"/>
      <c r="J242" s="407"/>
      <c r="K242" s="407"/>
      <c r="L242" s="409"/>
      <c r="M242" s="407"/>
      <c r="N242" s="407"/>
      <c r="O242" s="409"/>
      <c r="P242" s="407"/>
      <c r="Q242" s="409"/>
      <c r="R242" s="407"/>
      <c r="S242" s="407"/>
      <c r="T242" s="407"/>
      <c r="U242" s="407"/>
      <c r="V242" s="407"/>
      <c r="W242" s="407"/>
      <c r="X242" s="407"/>
      <c r="Y242" s="407"/>
      <c r="Z242" s="407"/>
      <c r="AA242" s="407"/>
      <c r="AB242" s="407"/>
      <c r="AC242" s="407"/>
      <c r="AD242" s="407"/>
      <c r="AE242" s="407"/>
    </row>
    <row r="243">
      <c r="A243" s="407"/>
      <c r="B243" s="407"/>
      <c r="C243" s="407"/>
      <c r="D243" s="407"/>
      <c r="E243" s="407"/>
      <c r="F243" s="409"/>
      <c r="G243" s="407"/>
      <c r="H243" s="407"/>
      <c r="I243" s="409"/>
      <c r="J243" s="407"/>
      <c r="K243" s="407"/>
      <c r="L243" s="409"/>
      <c r="M243" s="407"/>
      <c r="N243" s="407"/>
      <c r="O243" s="409"/>
      <c r="P243" s="407"/>
      <c r="Q243" s="409"/>
      <c r="R243" s="407"/>
      <c r="S243" s="407"/>
      <c r="T243" s="407"/>
      <c r="U243" s="407"/>
      <c r="V243" s="407"/>
      <c r="W243" s="407"/>
      <c r="X243" s="407"/>
      <c r="Y243" s="407"/>
      <c r="Z243" s="407"/>
      <c r="AA243" s="407"/>
      <c r="AB243" s="407"/>
      <c r="AC243" s="407"/>
      <c r="AD243" s="407"/>
      <c r="AE243" s="407"/>
    </row>
    <row r="244">
      <c r="A244" s="407"/>
      <c r="B244" s="407"/>
      <c r="C244" s="407"/>
      <c r="D244" s="407"/>
      <c r="E244" s="407"/>
      <c r="F244" s="409"/>
      <c r="G244" s="407"/>
      <c r="H244" s="407"/>
      <c r="I244" s="409"/>
      <c r="J244" s="407"/>
      <c r="K244" s="407"/>
      <c r="L244" s="409"/>
      <c r="M244" s="407"/>
      <c r="N244" s="407"/>
      <c r="O244" s="409"/>
      <c r="P244" s="407"/>
      <c r="Q244" s="409"/>
      <c r="R244" s="407"/>
      <c r="S244" s="407"/>
      <c r="T244" s="407"/>
      <c r="U244" s="407"/>
      <c r="V244" s="407"/>
      <c r="W244" s="407"/>
      <c r="X244" s="407"/>
      <c r="Y244" s="407"/>
      <c r="Z244" s="407"/>
      <c r="AA244" s="407"/>
      <c r="AB244" s="407"/>
      <c r="AC244" s="407"/>
      <c r="AD244" s="407"/>
      <c r="AE244" s="407"/>
    </row>
    <row r="245">
      <c r="A245" s="407"/>
      <c r="B245" s="407"/>
      <c r="C245" s="407"/>
      <c r="D245" s="407"/>
      <c r="E245" s="407"/>
      <c r="F245" s="409"/>
      <c r="G245" s="407"/>
      <c r="H245" s="407"/>
      <c r="I245" s="409"/>
      <c r="J245" s="407"/>
      <c r="K245" s="407"/>
      <c r="L245" s="409"/>
      <c r="M245" s="407"/>
      <c r="N245" s="407"/>
      <c r="O245" s="409"/>
      <c r="P245" s="407"/>
      <c r="Q245" s="409"/>
      <c r="R245" s="407"/>
      <c r="S245" s="407"/>
      <c r="T245" s="407"/>
      <c r="U245" s="407"/>
      <c r="V245" s="407"/>
      <c r="W245" s="407"/>
      <c r="X245" s="407"/>
      <c r="Y245" s="407"/>
      <c r="Z245" s="407"/>
      <c r="AA245" s="407"/>
      <c r="AB245" s="407"/>
      <c r="AC245" s="407"/>
      <c r="AD245" s="407"/>
      <c r="AE245" s="407"/>
    </row>
    <row r="246">
      <c r="A246" s="407"/>
      <c r="B246" s="407"/>
      <c r="C246" s="407"/>
      <c r="D246" s="407"/>
      <c r="E246" s="407"/>
      <c r="F246" s="409"/>
      <c r="G246" s="407"/>
      <c r="H246" s="407"/>
      <c r="I246" s="409"/>
      <c r="J246" s="407"/>
      <c r="K246" s="407"/>
      <c r="L246" s="409"/>
      <c r="M246" s="407"/>
      <c r="N246" s="407"/>
      <c r="O246" s="409"/>
      <c r="P246" s="407"/>
      <c r="Q246" s="409"/>
      <c r="R246" s="407"/>
      <c r="S246" s="407"/>
      <c r="T246" s="407"/>
      <c r="U246" s="407"/>
      <c r="V246" s="407"/>
      <c r="W246" s="407"/>
      <c r="X246" s="407"/>
      <c r="Y246" s="407"/>
      <c r="Z246" s="407"/>
      <c r="AA246" s="407"/>
      <c r="AB246" s="407"/>
      <c r="AC246" s="407"/>
      <c r="AD246" s="407"/>
      <c r="AE246" s="407"/>
    </row>
    <row r="247">
      <c r="A247" s="407"/>
      <c r="B247" s="407"/>
      <c r="C247" s="407"/>
      <c r="D247" s="407"/>
      <c r="E247" s="407"/>
      <c r="F247" s="409"/>
      <c r="G247" s="407"/>
      <c r="H247" s="407"/>
      <c r="I247" s="409"/>
      <c r="J247" s="407"/>
      <c r="K247" s="407"/>
      <c r="L247" s="409"/>
      <c r="M247" s="407"/>
      <c r="N247" s="407"/>
      <c r="O247" s="409"/>
      <c r="P247" s="407"/>
      <c r="Q247" s="409"/>
      <c r="R247" s="407"/>
      <c r="S247" s="407"/>
      <c r="T247" s="407"/>
      <c r="U247" s="407"/>
      <c r="V247" s="407"/>
      <c r="W247" s="407"/>
      <c r="X247" s="407"/>
      <c r="Y247" s="407"/>
      <c r="Z247" s="407"/>
      <c r="AA247" s="407"/>
      <c r="AB247" s="407"/>
      <c r="AC247" s="407"/>
      <c r="AD247" s="407"/>
      <c r="AE247" s="407"/>
    </row>
    <row r="248">
      <c r="A248" s="407"/>
      <c r="B248" s="407"/>
      <c r="C248" s="407"/>
      <c r="D248" s="407"/>
      <c r="E248" s="407"/>
      <c r="F248" s="409"/>
      <c r="G248" s="407"/>
      <c r="H248" s="407"/>
      <c r="I248" s="409"/>
      <c r="J248" s="407"/>
      <c r="K248" s="407"/>
      <c r="L248" s="409"/>
      <c r="M248" s="407"/>
      <c r="N248" s="407"/>
      <c r="O248" s="409"/>
      <c r="P248" s="407"/>
      <c r="Q248" s="409"/>
      <c r="R248" s="407"/>
      <c r="S248" s="407"/>
      <c r="T248" s="407"/>
      <c r="U248" s="407"/>
      <c r="V248" s="407"/>
      <c r="W248" s="407"/>
      <c r="X248" s="407"/>
      <c r="Y248" s="407"/>
      <c r="Z248" s="407"/>
      <c r="AA248" s="407"/>
      <c r="AB248" s="407"/>
      <c r="AC248" s="407"/>
      <c r="AD248" s="407"/>
      <c r="AE248" s="407"/>
    </row>
    <row r="249">
      <c r="A249" s="407"/>
      <c r="B249" s="407"/>
      <c r="C249" s="407"/>
      <c r="D249" s="407"/>
      <c r="E249" s="407"/>
      <c r="F249" s="409"/>
      <c r="G249" s="407"/>
      <c r="H249" s="407"/>
      <c r="I249" s="409"/>
      <c r="J249" s="407"/>
      <c r="K249" s="407"/>
      <c r="L249" s="409"/>
      <c r="M249" s="407"/>
      <c r="N249" s="407"/>
      <c r="O249" s="409"/>
      <c r="P249" s="407"/>
      <c r="Q249" s="409"/>
      <c r="R249" s="407"/>
      <c r="S249" s="407"/>
      <c r="T249" s="407"/>
      <c r="U249" s="407"/>
      <c r="V249" s="407"/>
      <c r="W249" s="407"/>
      <c r="X249" s="407"/>
      <c r="Y249" s="407"/>
      <c r="Z249" s="407"/>
      <c r="AA249" s="407"/>
      <c r="AB249" s="407"/>
      <c r="AC249" s="407"/>
      <c r="AD249" s="407"/>
      <c r="AE249" s="407"/>
    </row>
    <row r="250">
      <c r="A250" s="407"/>
      <c r="B250" s="407"/>
      <c r="C250" s="407"/>
      <c r="D250" s="407"/>
      <c r="E250" s="407"/>
      <c r="F250" s="409"/>
      <c r="G250" s="407"/>
      <c r="H250" s="407"/>
      <c r="I250" s="409"/>
      <c r="J250" s="407"/>
      <c r="K250" s="407"/>
      <c r="L250" s="409"/>
      <c r="M250" s="407"/>
      <c r="N250" s="407"/>
      <c r="O250" s="409"/>
      <c r="P250" s="407"/>
      <c r="Q250" s="409"/>
      <c r="R250" s="407"/>
      <c r="S250" s="407"/>
      <c r="T250" s="407"/>
      <c r="U250" s="407"/>
      <c r="V250" s="407"/>
      <c r="W250" s="407"/>
      <c r="X250" s="407"/>
      <c r="Y250" s="407"/>
      <c r="Z250" s="407"/>
      <c r="AA250" s="407"/>
      <c r="AB250" s="407"/>
      <c r="AC250" s="407"/>
      <c r="AD250" s="407"/>
      <c r="AE250" s="407"/>
    </row>
    <row r="251">
      <c r="A251" s="407"/>
      <c r="B251" s="407"/>
      <c r="C251" s="407"/>
      <c r="D251" s="407"/>
      <c r="E251" s="407"/>
      <c r="F251" s="409"/>
      <c r="G251" s="407"/>
      <c r="H251" s="407"/>
      <c r="I251" s="409"/>
      <c r="J251" s="407"/>
      <c r="K251" s="407"/>
      <c r="L251" s="409"/>
      <c r="M251" s="407"/>
      <c r="N251" s="407"/>
      <c r="O251" s="409"/>
      <c r="P251" s="407"/>
      <c r="Q251" s="409"/>
      <c r="R251" s="407"/>
      <c r="S251" s="407"/>
      <c r="T251" s="407"/>
      <c r="U251" s="407"/>
      <c r="V251" s="407"/>
      <c r="W251" s="407"/>
      <c r="X251" s="407"/>
      <c r="Y251" s="407"/>
      <c r="Z251" s="407"/>
      <c r="AA251" s="407"/>
      <c r="AB251" s="407"/>
      <c r="AC251" s="407"/>
      <c r="AD251" s="407"/>
      <c r="AE251" s="407"/>
    </row>
    <row r="252">
      <c r="A252" s="407"/>
      <c r="B252" s="407"/>
      <c r="C252" s="407"/>
      <c r="D252" s="407"/>
      <c r="E252" s="407"/>
      <c r="F252" s="409"/>
      <c r="G252" s="407"/>
      <c r="H252" s="407"/>
      <c r="I252" s="409"/>
      <c r="J252" s="407"/>
      <c r="K252" s="407"/>
      <c r="L252" s="409"/>
      <c r="M252" s="407"/>
      <c r="N252" s="407"/>
      <c r="O252" s="409"/>
      <c r="P252" s="407"/>
      <c r="Q252" s="409"/>
      <c r="R252" s="407"/>
      <c r="S252" s="407"/>
      <c r="T252" s="407"/>
      <c r="U252" s="407"/>
      <c r="V252" s="407"/>
      <c r="W252" s="407"/>
      <c r="X252" s="407"/>
      <c r="Y252" s="407"/>
      <c r="Z252" s="407"/>
      <c r="AA252" s="407"/>
      <c r="AB252" s="407"/>
      <c r="AC252" s="407"/>
      <c r="AD252" s="407"/>
      <c r="AE252" s="407"/>
    </row>
    <row r="253">
      <c r="A253" s="407"/>
      <c r="B253" s="407"/>
      <c r="C253" s="407"/>
      <c r="D253" s="407"/>
      <c r="E253" s="407"/>
      <c r="F253" s="409"/>
      <c r="G253" s="407"/>
      <c r="H253" s="407"/>
      <c r="I253" s="409"/>
      <c r="J253" s="407"/>
      <c r="K253" s="407"/>
      <c r="L253" s="409"/>
      <c r="M253" s="407"/>
      <c r="N253" s="407"/>
      <c r="O253" s="409"/>
      <c r="P253" s="407"/>
      <c r="Q253" s="409"/>
      <c r="R253" s="407"/>
      <c r="S253" s="407"/>
      <c r="T253" s="407"/>
      <c r="U253" s="407"/>
      <c r="V253" s="407"/>
      <c r="W253" s="407"/>
      <c r="X253" s="407"/>
      <c r="Y253" s="407"/>
      <c r="Z253" s="407"/>
      <c r="AA253" s="407"/>
      <c r="AB253" s="407"/>
      <c r="AC253" s="407"/>
      <c r="AD253" s="407"/>
      <c r="AE253" s="407"/>
    </row>
    <row r="254">
      <c r="A254" s="407"/>
      <c r="B254" s="407"/>
      <c r="C254" s="407"/>
      <c r="D254" s="407"/>
      <c r="E254" s="407"/>
      <c r="F254" s="409"/>
      <c r="G254" s="407"/>
      <c r="H254" s="407"/>
      <c r="I254" s="409"/>
      <c r="J254" s="407"/>
      <c r="K254" s="407"/>
      <c r="L254" s="409"/>
      <c r="M254" s="407"/>
      <c r="N254" s="407"/>
      <c r="O254" s="409"/>
      <c r="P254" s="407"/>
      <c r="Q254" s="409"/>
      <c r="R254" s="407"/>
      <c r="S254" s="407"/>
      <c r="T254" s="407"/>
      <c r="U254" s="407"/>
      <c r="V254" s="407"/>
      <c r="W254" s="407"/>
      <c r="X254" s="407"/>
      <c r="Y254" s="407"/>
      <c r="Z254" s="407"/>
      <c r="AA254" s="407"/>
      <c r="AB254" s="407"/>
      <c r="AC254" s="407"/>
      <c r="AD254" s="407"/>
      <c r="AE254" s="407"/>
    </row>
    <row r="255">
      <c r="A255" s="407"/>
      <c r="B255" s="407"/>
      <c r="C255" s="407"/>
      <c r="D255" s="407"/>
      <c r="E255" s="407"/>
      <c r="F255" s="409"/>
      <c r="G255" s="407"/>
      <c r="H255" s="407"/>
      <c r="I255" s="409"/>
      <c r="J255" s="407"/>
      <c r="K255" s="407"/>
      <c r="L255" s="409"/>
      <c r="M255" s="407"/>
      <c r="N255" s="407"/>
      <c r="O255" s="409"/>
      <c r="P255" s="407"/>
      <c r="Q255" s="409"/>
      <c r="R255" s="407"/>
      <c r="S255" s="407"/>
      <c r="T255" s="407"/>
      <c r="U255" s="407"/>
      <c r="V255" s="407"/>
      <c r="W255" s="407"/>
      <c r="X255" s="407"/>
      <c r="Y255" s="407"/>
      <c r="Z255" s="407"/>
      <c r="AA255" s="407"/>
      <c r="AB255" s="407"/>
      <c r="AC255" s="407"/>
      <c r="AD255" s="407"/>
      <c r="AE255" s="407"/>
    </row>
    <row r="256">
      <c r="A256" s="407"/>
      <c r="B256" s="407"/>
      <c r="C256" s="407"/>
      <c r="D256" s="407"/>
      <c r="E256" s="407"/>
      <c r="F256" s="409"/>
      <c r="G256" s="407"/>
      <c r="H256" s="407"/>
      <c r="I256" s="409"/>
      <c r="J256" s="407"/>
      <c r="K256" s="407"/>
      <c r="L256" s="409"/>
      <c r="M256" s="407"/>
      <c r="N256" s="407"/>
      <c r="O256" s="409"/>
      <c r="P256" s="407"/>
      <c r="Q256" s="409"/>
      <c r="R256" s="407"/>
      <c r="S256" s="407"/>
      <c r="T256" s="407"/>
      <c r="U256" s="407"/>
      <c r="V256" s="407"/>
      <c r="W256" s="407"/>
      <c r="X256" s="407"/>
      <c r="Y256" s="407"/>
      <c r="Z256" s="407"/>
      <c r="AA256" s="407"/>
      <c r="AB256" s="407"/>
      <c r="AC256" s="407"/>
      <c r="AD256" s="407"/>
      <c r="AE256" s="407"/>
    </row>
    <row r="257">
      <c r="A257" s="407"/>
      <c r="B257" s="407"/>
      <c r="C257" s="407"/>
      <c r="D257" s="407"/>
      <c r="E257" s="407"/>
      <c r="F257" s="409"/>
      <c r="G257" s="407"/>
      <c r="H257" s="407"/>
      <c r="I257" s="409"/>
      <c r="J257" s="407"/>
      <c r="K257" s="407"/>
      <c r="L257" s="409"/>
      <c r="M257" s="407"/>
      <c r="N257" s="407"/>
      <c r="O257" s="409"/>
      <c r="P257" s="407"/>
      <c r="Q257" s="409"/>
      <c r="R257" s="407"/>
      <c r="S257" s="407"/>
      <c r="T257" s="407"/>
      <c r="U257" s="407"/>
      <c r="V257" s="407"/>
      <c r="W257" s="407"/>
      <c r="X257" s="407"/>
      <c r="Y257" s="407"/>
      <c r="Z257" s="407"/>
      <c r="AA257" s="407"/>
      <c r="AB257" s="407"/>
      <c r="AC257" s="407"/>
      <c r="AD257" s="407"/>
      <c r="AE257" s="407"/>
    </row>
    <row r="258">
      <c r="A258" s="407"/>
      <c r="B258" s="407"/>
      <c r="C258" s="407"/>
      <c r="D258" s="407"/>
      <c r="E258" s="407"/>
      <c r="F258" s="409"/>
      <c r="G258" s="407"/>
      <c r="H258" s="407"/>
      <c r="I258" s="409"/>
      <c r="J258" s="407"/>
      <c r="K258" s="407"/>
      <c r="L258" s="409"/>
      <c r="M258" s="407"/>
      <c r="N258" s="407"/>
      <c r="O258" s="409"/>
      <c r="P258" s="407"/>
      <c r="Q258" s="409"/>
      <c r="R258" s="407"/>
      <c r="S258" s="407"/>
      <c r="T258" s="407"/>
      <c r="U258" s="407"/>
      <c r="V258" s="407"/>
      <c r="W258" s="407"/>
      <c r="X258" s="407"/>
      <c r="Y258" s="407"/>
      <c r="Z258" s="407"/>
      <c r="AA258" s="407"/>
      <c r="AB258" s="407"/>
      <c r="AC258" s="407"/>
      <c r="AD258" s="407"/>
      <c r="AE258" s="407"/>
    </row>
    <row r="259">
      <c r="A259" s="407"/>
      <c r="B259" s="407"/>
      <c r="C259" s="407"/>
      <c r="D259" s="407"/>
      <c r="E259" s="407"/>
      <c r="F259" s="409"/>
      <c r="G259" s="407"/>
      <c r="H259" s="407"/>
      <c r="I259" s="409"/>
      <c r="J259" s="407"/>
      <c r="K259" s="407"/>
      <c r="L259" s="409"/>
      <c r="M259" s="407"/>
      <c r="N259" s="407"/>
      <c r="O259" s="409"/>
      <c r="P259" s="407"/>
      <c r="Q259" s="409"/>
      <c r="R259" s="407"/>
      <c r="S259" s="407"/>
      <c r="T259" s="407"/>
      <c r="U259" s="407"/>
      <c r="V259" s="407"/>
      <c r="W259" s="407"/>
      <c r="X259" s="407"/>
      <c r="Y259" s="407"/>
      <c r="Z259" s="407"/>
      <c r="AA259" s="407"/>
      <c r="AB259" s="407"/>
      <c r="AC259" s="407"/>
      <c r="AD259" s="407"/>
      <c r="AE259" s="407"/>
    </row>
    <row r="260">
      <c r="A260" s="407"/>
      <c r="B260" s="407"/>
      <c r="C260" s="407"/>
      <c r="D260" s="407"/>
      <c r="E260" s="407"/>
      <c r="F260" s="409"/>
      <c r="G260" s="407"/>
      <c r="H260" s="407"/>
      <c r="I260" s="409"/>
      <c r="J260" s="407"/>
      <c r="K260" s="407"/>
      <c r="L260" s="409"/>
      <c r="M260" s="407"/>
      <c r="N260" s="407"/>
      <c r="O260" s="409"/>
      <c r="P260" s="407"/>
      <c r="Q260" s="409"/>
      <c r="R260" s="407"/>
      <c r="S260" s="407"/>
      <c r="T260" s="407"/>
      <c r="U260" s="407"/>
      <c r="V260" s="407"/>
      <c r="W260" s="407"/>
      <c r="X260" s="407"/>
      <c r="Y260" s="407"/>
      <c r="Z260" s="407"/>
      <c r="AA260" s="407"/>
      <c r="AB260" s="407"/>
      <c r="AC260" s="407"/>
      <c r="AD260" s="407"/>
      <c r="AE260" s="407"/>
    </row>
    <row r="261">
      <c r="A261" s="407"/>
      <c r="B261" s="407"/>
      <c r="C261" s="407"/>
      <c r="D261" s="407"/>
      <c r="E261" s="407"/>
      <c r="F261" s="409"/>
      <c r="G261" s="407"/>
      <c r="H261" s="407"/>
      <c r="I261" s="409"/>
      <c r="J261" s="407"/>
      <c r="K261" s="407"/>
      <c r="L261" s="409"/>
      <c r="M261" s="407"/>
      <c r="N261" s="407"/>
      <c r="O261" s="409"/>
      <c r="P261" s="407"/>
      <c r="Q261" s="409"/>
      <c r="R261" s="407"/>
      <c r="S261" s="407"/>
      <c r="T261" s="407"/>
      <c r="U261" s="407"/>
      <c r="V261" s="407"/>
      <c r="W261" s="407"/>
      <c r="X261" s="407"/>
      <c r="Y261" s="407"/>
      <c r="Z261" s="407"/>
      <c r="AA261" s="407"/>
      <c r="AB261" s="407"/>
      <c r="AC261" s="407"/>
      <c r="AD261" s="407"/>
      <c r="AE261" s="407"/>
    </row>
    <row r="262">
      <c r="A262" s="407"/>
      <c r="B262" s="407"/>
      <c r="C262" s="407"/>
      <c r="D262" s="407"/>
      <c r="E262" s="407"/>
      <c r="F262" s="409"/>
      <c r="G262" s="407"/>
      <c r="H262" s="407"/>
      <c r="I262" s="409"/>
      <c r="J262" s="407"/>
      <c r="K262" s="407"/>
      <c r="L262" s="409"/>
      <c r="M262" s="407"/>
      <c r="N262" s="407"/>
      <c r="O262" s="409"/>
      <c r="P262" s="407"/>
      <c r="Q262" s="409"/>
      <c r="R262" s="407"/>
      <c r="S262" s="407"/>
      <c r="T262" s="407"/>
      <c r="U262" s="407"/>
      <c r="V262" s="407"/>
      <c r="W262" s="407"/>
      <c r="X262" s="407"/>
      <c r="Y262" s="407"/>
      <c r="Z262" s="407"/>
      <c r="AA262" s="407"/>
      <c r="AB262" s="407"/>
      <c r="AC262" s="407"/>
      <c r="AD262" s="407"/>
      <c r="AE262" s="407"/>
    </row>
    <row r="263">
      <c r="A263" s="407"/>
      <c r="B263" s="407"/>
      <c r="C263" s="407"/>
      <c r="D263" s="407"/>
      <c r="E263" s="407"/>
      <c r="F263" s="409"/>
      <c r="G263" s="407"/>
      <c r="H263" s="407"/>
      <c r="I263" s="409"/>
      <c r="J263" s="407"/>
      <c r="K263" s="407"/>
      <c r="L263" s="409"/>
      <c r="M263" s="407"/>
      <c r="N263" s="407"/>
      <c r="O263" s="409"/>
      <c r="P263" s="407"/>
      <c r="Q263" s="409"/>
      <c r="R263" s="407"/>
      <c r="S263" s="407"/>
      <c r="T263" s="407"/>
      <c r="U263" s="407"/>
      <c r="V263" s="407"/>
      <c r="W263" s="407"/>
      <c r="X263" s="407"/>
      <c r="Y263" s="407"/>
      <c r="Z263" s="407"/>
      <c r="AA263" s="407"/>
      <c r="AB263" s="407"/>
      <c r="AC263" s="407"/>
      <c r="AD263" s="407"/>
      <c r="AE263" s="407"/>
    </row>
    <row r="264">
      <c r="A264" s="407"/>
      <c r="B264" s="407"/>
      <c r="C264" s="407"/>
      <c r="D264" s="407"/>
      <c r="E264" s="407"/>
      <c r="F264" s="409"/>
      <c r="G264" s="407"/>
      <c r="H264" s="407"/>
      <c r="I264" s="409"/>
      <c r="J264" s="407"/>
      <c r="K264" s="407"/>
      <c r="L264" s="409"/>
      <c r="M264" s="407"/>
      <c r="N264" s="407"/>
      <c r="O264" s="409"/>
      <c r="P264" s="407"/>
      <c r="Q264" s="409"/>
      <c r="R264" s="407"/>
      <c r="S264" s="407"/>
      <c r="T264" s="407"/>
      <c r="U264" s="407"/>
      <c r="V264" s="407"/>
      <c r="W264" s="407"/>
      <c r="X264" s="407"/>
      <c r="Y264" s="407"/>
      <c r="Z264" s="407"/>
      <c r="AA264" s="407"/>
      <c r="AB264" s="407"/>
      <c r="AC264" s="407"/>
      <c r="AD264" s="407"/>
      <c r="AE264" s="407"/>
    </row>
    <row r="265">
      <c r="A265" s="407"/>
      <c r="B265" s="407"/>
      <c r="C265" s="407"/>
      <c r="D265" s="407"/>
      <c r="E265" s="407"/>
      <c r="F265" s="409"/>
      <c r="G265" s="407"/>
      <c r="H265" s="407"/>
      <c r="I265" s="409"/>
      <c r="J265" s="407"/>
      <c r="K265" s="407"/>
      <c r="L265" s="409"/>
      <c r="M265" s="407"/>
      <c r="N265" s="407"/>
      <c r="O265" s="409"/>
      <c r="P265" s="407"/>
      <c r="Q265" s="409"/>
      <c r="R265" s="407"/>
      <c r="S265" s="407"/>
      <c r="T265" s="407"/>
      <c r="U265" s="407"/>
      <c r="V265" s="407"/>
      <c r="W265" s="407"/>
      <c r="X265" s="407"/>
      <c r="Y265" s="407"/>
      <c r="Z265" s="407"/>
      <c r="AA265" s="407"/>
      <c r="AB265" s="407"/>
      <c r="AC265" s="407"/>
      <c r="AD265" s="407"/>
      <c r="AE265" s="407"/>
    </row>
    <row r="266">
      <c r="A266" s="407"/>
      <c r="B266" s="407"/>
      <c r="C266" s="407"/>
      <c r="D266" s="407"/>
      <c r="E266" s="407"/>
      <c r="F266" s="409"/>
      <c r="G266" s="407"/>
      <c r="H266" s="407"/>
      <c r="I266" s="409"/>
      <c r="J266" s="407"/>
      <c r="K266" s="407"/>
      <c r="L266" s="409"/>
      <c r="M266" s="407"/>
      <c r="N266" s="407"/>
      <c r="O266" s="409"/>
      <c r="P266" s="407"/>
      <c r="Q266" s="409"/>
      <c r="R266" s="407"/>
      <c r="S266" s="407"/>
      <c r="T266" s="407"/>
      <c r="U266" s="407"/>
      <c r="V266" s="407"/>
      <c r="W266" s="407"/>
      <c r="X266" s="407"/>
      <c r="Y266" s="407"/>
      <c r="Z266" s="407"/>
      <c r="AA266" s="407"/>
      <c r="AB266" s="407"/>
      <c r="AC266" s="407"/>
      <c r="AD266" s="407"/>
      <c r="AE266" s="407"/>
    </row>
    <row r="267">
      <c r="A267" s="407"/>
      <c r="B267" s="407"/>
      <c r="C267" s="407"/>
      <c r="D267" s="407"/>
      <c r="E267" s="407"/>
      <c r="F267" s="409"/>
      <c r="G267" s="407"/>
      <c r="H267" s="407"/>
      <c r="I267" s="409"/>
      <c r="J267" s="407"/>
      <c r="K267" s="407"/>
      <c r="L267" s="409"/>
      <c r="M267" s="407"/>
      <c r="N267" s="407"/>
      <c r="O267" s="409"/>
      <c r="P267" s="407"/>
      <c r="Q267" s="409"/>
      <c r="R267" s="407"/>
      <c r="S267" s="407"/>
      <c r="T267" s="407"/>
      <c r="U267" s="407"/>
      <c r="V267" s="407"/>
      <c r="W267" s="407"/>
      <c r="X267" s="407"/>
      <c r="Y267" s="407"/>
      <c r="Z267" s="407"/>
      <c r="AA267" s="407"/>
      <c r="AB267" s="407"/>
      <c r="AC267" s="407"/>
      <c r="AD267" s="407"/>
      <c r="AE267" s="407"/>
    </row>
    <row r="268">
      <c r="A268" s="407"/>
      <c r="B268" s="407"/>
      <c r="C268" s="407"/>
      <c r="D268" s="407"/>
      <c r="E268" s="407"/>
      <c r="F268" s="409"/>
      <c r="G268" s="407"/>
      <c r="H268" s="407"/>
      <c r="I268" s="409"/>
      <c r="J268" s="407"/>
      <c r="K268" s="407"/>
      <c r="L268" s="409"/>
      <c r="M268" s="407"/>
      <c r="N268" s="407"/>
      <c r="O268" s="409"/>
      <c r="P268" s="407"/>
      <c r="Q268" s="409"/>
      <c r="R268" s="407"/>
      <c r="S268" s="407"/>
      <c r="T268" s="407"/>
      <c r="U268" s="407"/>
      <c r="V268" s="407"/>
      <c r="W268" s="407"/>
      <c r="X268" s="407"/>
      <c r="Y268" s="407"/>
      <c r="Z268" s="407"/>
      <c r="AA268" s="407"/>
      <c r="AB268" s="407"/>
      <c r="AC268" s="407"/>
      <c r="AD268" s="407"/>
      <c r="AE268" s="407"/>
    </row>
    <row r="269">
      <c r="A269" s="407"/>
      <c r="B269" s="407"/>
      <c r="C269" s="407"/>
      <c r="D269" s="407"/>
      <c r="E269" s="407"/>
      <c r="F269" s="409"/>
      <c r="G269" s="407"/>
      <c r="H269" s="407"/>
      <c r="I269" s="409"/>
      <c r="J269" s="407"/>
      <c r="K269" s="407"/>
      <c r="L269" s="409"/>
      <c r="M269" s="407"/>
      <c r="N269" s="407"/>
      <c r="O269" s="409"/>
      <c r="P269" s="407"/>
      <c r="Q269" s="409"/>
      <c r="R269" s="407"/>
      <c r="S269" s="407"/>
      <c r="T269" s="407"/>
      <c r="U269" s="407"/>
      <c r="V269" s="407"/>
      <c r="W269" s="407"/>
      <c r="X269" s="407"/>
      <c r="Y269" s="407"/>
      <c r="Z269" s="407"/>
      <c r="AA269" s="407"/>
      <c r="AB269" s="407"/>
      <c r="AC269" s="407"/>
      <c r="AD269" s="407"/>
      <c r="AE269" s="407"/>
    </row>
    <row r="270">
      <c r="A270" s="407"/>
      <c r="B270" s="407"/>
      <c r="C270" s="407"/>
      <c r="D270" s="407"/>
      <c r="E270" s="407"/>
      <c r="F270" s="409"/>
      <c r="G270" s="407"/>
      <c r="H270" s="407"/>
      <c r="I270" s="409"/>
      <c r="J270" s="407"/>
      <c r="K270" s="407"/>
      <c r="L270" s="409"/>
      <c r="M270" s="407"/>
      <c r="N270" s="407"/>
      <c r="O270" s="409"/>
      <c r="P270" s="407"/>
      <c r="Q270" s="409"/>
      <c r="R270" s="407"/>
      <c r="S270" s="407"/>
      <c r="T270" s="407"/>
      <c r="U270" s="407"/>
      <c r="V270" s="407"/>
      <c r="W270" s="407"/>
      <c r="X270" s="407"/>
      <c r="Y270" s="407"/>
      <c r="Z270" s="407"/>
      <c r="AA270" s="407"/>
      <c r="AB270" s="407"/>
      <c r="AC270" s="407"/>
      <c r="AD270" s="407"/>
      <c r="AE270" s="407"/>
    </row>
    <row r="271">
      <c r="A271" s="407"/>
      <c r="B271" s="407"/>
      <c r="C271" s="407"/>
      <c r="D271" s="407"/>
      <c r="E271" s="407"/>
      <c r="F271" s="409"/>
      <c r="G271" s="407"/>
      <c r="H271" s="407"/>
      <c r="I271" s="409"/>
      <c r="J271" s="407"/>
      <c r="K271" s="407"/>
      <c r="L271" s="409"/>
      <c r="M271" s="407"/>
      <c r="N271" s="407"/>
      <c r="O271" s="409"/>
      <c r="P271" s="407"/>
      <c r="Q271" s="409"/>
      <c r="R271" s="407"/>
      <c r="S271" s="407"/>
      <c r="T271" s="407"/>
      <c r="U271" s="407"/>
      <c r="V271" s="407"/>
      <c r="W271" s="407"/>
      <c r="X271" s="407"/>
      <c r="Y271" s="407"/>
      <c r="Z271" s="407"/>
      <c r="AA271" s="407"/>
      <c r="AB271" s="407"/>
      <c r="AC271" s="407"/>
      <c r="AD271" s="407"/>
      <c r="AE271" s="407"/>
    </row>
    <row r="272">
      <c r="A272" s="407"/>
      <c r="B272" s="407"/>
      <c r="C272" s="407"/>
      <c r="D272" s="407"/>
      <c r="E272" s="407"/>
      <c r="F272" s="409"/>
      <c r="G272" s="407"/>
      <c r="H272" s="407"/>
      <c r="I272" s="409"/>
      <c r="J272" s="407"/>
      <c r="K272" s="407"/>
      <c r="L272" s="409"/>
      <c r="M272" s="407"/>
      <c r="N272" s="407"/>
      <c r="O272" s="409"/>
      <c r="P272" s="407"/>
      <c r="Q272" s="409"/>
      <c r="R272" s="407"/>
      <c r="S272" s="407"/>
      <c r="T272" s="407"/>
      <c r="U272" s="407"/>
      <c r="V272" s="407"/>
      <c r="W272" s="407"/>
      <c r="X272" s="407"/>
      <c r="Y272" s="407"/>
      <c r="Z272" s="407"/>
      <c r="AA272" s="407"/>
      <c r="AB272" s="407"/>
      <c r="AC272" s="407"/>
      <c r="AD272" s="407"/>
      <c r="AE272" s="407"/>
    </row>
    <row r="273">
      <c r="A273" s="407"/>
      <c r="B273" s="407"/>
      <c r="C273" s="407"/>
      <c r="D273" s="407"/>
      <c r="E273" s="407"/>
      <c r="F273" s="409"/>
      <c r="G273" s="407"/>
      <c r="H273" s="407"/>
      <c r="I273" s="409"/>
      <c r="J273" s="407"/>
      <c r="K273" s="407"/>
      <c r="L273" s="409"/>
      <c r="M273" s="407"/>
      <c r="N273" s="407"/>
      <c r="O273" s="409"/>
      <c r="P273" s="407"/>
      <c r="Q273" s="409"/>
      <c r="R273" s="407"/>
      <c r="S273" s="407"/>
      <c r="T273" s="407"/>
      <c r="U273" s="407"/>
      <c r="V273" s="407"/>
      <c r="W273" s="407"/>
      <c r="X273" s="407"/>
      <c r="Y273" s="407"/>
      <c r="Z273" s="407"/>
      <c r="AA273" s="407"/>
      <c r="AB273" s="407"/>
      <c r="AC273" s="407"/>
      <c r="AD273" s="407"/>
      <c r="AE273" s="407"/>
    </row>
    <row r="274">
      <c r="A274" s="407"/>
      <c r="B274" s="407"/>
      <c r="C274" s="407"/>
      <c r="D274" s="407"/>
      <c r="E274" s="407"/>
      <c r="F274" s="409"/>
      <c r="G274" s="407"/>
      <c r="H274" s="407"/>
      <c r="I274" s="409"/>
      <c r="J274" s="407"/>
      <c r="K274" s="407"/>
      <c r="L274" s="409"/>
      <c r="M274" s="407"/>
      <c r="N274" s="407"/>
      <c r="O274" s="409"/>
      <c r="P274" s="407"/>
      <c r="Q274" s="409"/>
      <c r="R274" s="407"/>
      <c r="S274" s="407"/>
      <c r="T274" s="407"/>
      <c r="U274" s="407"/>
      <c r="V274" s="407"/>
      <c r="W274" s="407"/>
      <c r="X274" s="407"/>
      <c r="Y274" s="407"/>
      <c r="Z274" s="407"/>
      <c r="AA274" s="407"/>
      <c r="AB274" s="407"/>
      <c r="AC274" s="407"/>
      <c r="AD274" s="407"/>
      <c r="AE274" s="407"/>
    </row>
    <row r="275">
      <c r="A275" s="407"/>
      <c r="B275" s="407"/>
      <c r="C275" s="407"/>
      <c r="D275" s="407"/>
      <c r="E275" s="407"/>
      <c r="F275" s="409"/>
      <c r="G275" s="407"/>
      <c r="H275" s="407"/>
      <c r="I275" s="409"/>
      <c r="J275" s="407"/>
      <c r="K275" s="407"/>
      <c r="L275" s="409"/>
      <c r="M275" s="407"/>
      <c r="N275" s="407"/>
      <c r="O275" s="409"/>
      <c r="P275" s="407"/>
      <c r="Q275" s="409"/>
      <c r="R275" s="407"/>
      <c r="S275" s="407"/>
      <c r="T275" s="407"/>
      <c r="U275" s="407"/>
      <c r="V275" s="407"/>
      <c r="W275" s="407"/>
      <c r="X275" s="407"/>
      <c r="Y275" s="407"/>
      <c r="Z275" s="407"/>
      <c r="AA275" s="407"/>
      <c r="AB275" s="407"/>
      <c r="AC275" s="407"/>
      <c r="AD275" s="407"/>
      <c r="AE275" s="407"/>
    </row>
    <row r="276">
      <c r="A276" s="407"/>
      <c r="B276" s="407"/>
      <c r="C276" s="407"/>
      <c r="D276" s="407"/>
      <c r="E276" s="407"/>
      <c r="F276" s="409"/>
      <c r="G276" s="407"/>
      <c r="H276" s="407"/>
      <c r="I276" s="409"/>
      <c r="J276" s="407"/>
      <c r="K276" s="407"/>
      <c r="L276" s="409"/>
      <c r="M276" s="407"/>
      <c r="N276" s="407"/>
      <c r="O276" s="409"/>
      <c r="P276" s="407"/>
      <c r="Q276" s="409"/>
      <c r="R276" s="407"/>
      <c r="S276" s="407"/>
      <c r="T276" s="407"/>
      <c r="U276" s="407"/>
      <c r="V276" s="407"/>
      <c r="W276" s="407"/>
      <c r="X276" s="407"/>
      <c r="Y276" s="407"/>
      <c r="Z276" s="407"/>
      <c r="AA276" s="407"/>
      <c r="AB276" s="407"/>
      <c r="AC276" s="407"/>
      <c r="AD276" s="407"/>
      <c r="AE276" s="407"/>
    </row>
    <row r="277">
      <c r="A277" s="407"/>
      <c r="B277" s="407"/>
      <c r="C277" s="407"/>
      <c r="D277" s="407"/>
      <c r="E277" s="407"/>
      <c r="F277" s="409"/>
      <c r="G277" s="407"/>
      <c r="H277" s="407"/>
      <c r="I277" s="409"/>
      <c r="J277" s="407"/>
      <c r="K277" s="407"/>
      <c r="L277" s="409"/>
      <c r="M277" s="407"/>
      <c r="N277" s="407"/>
      <c r="O277" s="409"/>
      <c r="P277" s="407"/>
      <c r="Q277" s="409"/>
      <c r="R277" s="407"/>
      <c r="S277" s="407"/>
      <c r="T277" s="407"/>
      <c r="U277" s="407"/>
      <c r="V277" s="407"/>
      <c r="W277" s="407"/>
      <c r="X277" s="407"/>
      <c r="Y277" s="407"/>
      <c r="Z277" s="407"/>
      <c r="AA277" s="407"/>
      <c r="AB277" s="407"/>
      <c r="AC277" s="407"/>
      <c r="AD277" s="407"/>
      <c r="AE277" s="407"/>
    </row>
    <row r="278">
      <c r="A278" s="407"/>
      <c r="B278" s="407"/>
      <c r="C278" s="407"/>
      <c r="D278" s="407"/>
      <c r="E278" s="407"/>
      <c r="F278" s="409"/>
      <c r="G278" s="407"/>
      <c r="H278" s="407"/>
      <c r="I278" s="409"/>
      <c r="J278" s="407"/>
      <c r="K278" s="407"/>
      <c r="L278" s="409"/>
      <c r="M278" s="407"/>
      <c r="N278" s="407"/>
      <c r="O278" s="409"/>
      <c r="P278" s="407"/>
      <c r="Q278" s="409"/>
      <c r="R278" s="407"/>
      <c r="S278" s="407"/>
      <c r="T278" s="407"/>
      <c r="U278" s="407"/>
      <c r="V278" s="407"/>
      <c r="W278" s="407"/>
      <c r="X278" s="407"/>
      <c r="Y278" s="407"/>
      <c r="Z278" s="407"/>
      <c r="AA278" s="407"/>
      <c r="AB278" s="407"/>
      <c r="AC278" s="407"/>
      <c r="AD278" s="407"/>
      <c r="AE278" s="407"/>
    </row>
    <row r="279">
      <c r="A279" s="407"/>
      <c r="B279" s="407"/>
      <c r="C279" s="407"/>
      <c r="D279" s="407"/>
      <c r="E279" s="407"/>
      <c r="F279" s="409"/>
      <c r="G279" s="407"/>
      <c r="H279" s="407"/>
      <c r="I279" s="409"/>
      <c r="J279" s="407"/>
      <c r="K279" s="407"/>
      <c r="L279" s="409"/>
      <c r="M279" s="407"/>
      <c r="N279" s="407"/>
      <c r="O279" s="409"/>
      <c r="P279" s="407"/>
      <c r="Q279" s="409"/>
      <c r="R279" s="407"/>
      <c r="S279" s="407"/>
      <c r="T279" s="407"/>
      <c r="U279" s="407"/>
      <c r="V279" s="407"/>
      <c r="W279" s="407"/>
      <c r="X279" s="407"/>
      <c r="Y279" s="407"/>
      <c r="Z279" s="407"/>
      <c r="AA279" s="407"/>
      <c r="AB279" s="407"/>
      <c r="AC279" s="407"/>
      <c r="AD279" s="407"/>
      <c r="AE279" s="407"/>
    </row>
    <row r="280">
      <c r="A280" s="407"/>
      <c r="B280" s="407"/>
      <c r="C280" s="407"/>
      <c r="D280" s="407"/>
      <c r="E280" s="407"/>
      <c r="F280" s="409"/>
      <c r="G280" s="407"/>
      <c r="H280" s="407"/>
      <c r="I280" s="409"/>
      <c r="J280" s="407"/>
      <c r="K280" s="407"/>
      <c r="L280" s="409"/>
      <c r="M280" s="407"/>
      <c r="N280" s="407"/>
      <c r="O280" s="409"/>
      <c r="P280" s="407"/>
      <c r="Q280" s="409"/>
      <c r="R280" s="407"/>
      <c r="S280" s="407"/>
      <c r="T280" s="407"/>
      <c r="U280" s="407"/>
      <c r="V280" s="407"/>
      <c r="W280" s="407"/>
      <c r="X280" s="407"/>
      <c r="Y280" s="407"/>
      <c r="Z280" s="407"/>
      <c r="AA280" s="407"/>
      <c r="AB280" s="407"/>
      <c r="AC280" s="407"/>
      <c r="AD280" s="407"/>
      <c r="AE280" s="407"/>
    </row>
    <row r="281">
      <c r="A281" s="407"/>
      <c r="B281" s="407"/>
      <c r="C281" s="407"/>
      <c r="D281" s="407"/>
      <c r="E281" s="407"/>
      <c r="F281" s="409"/>
      <c r="G281" s="407"/>
      <c r="H281" s="407"/>
      <c r="I281" s="409"/>
      <c r="J281" s="407"/>
      <c r="K281" s="407"/>
      <c r="L281" s="409"/>
      <c r="M281" s="407"/>
      <c r="N281" s="407"/>
      <c r="O281" s="409"/>
      <c r="P281" s="407"/>
      <c r="Q281" s="409"/>
      <c r="R281" s="407"/>
      <c r="S281" s="407"/>
      <c r="T281" s="407"/>
      <c r="U281" s="407"/>
      <c r="V281" s="407"/>
      <c r="W281" s="407"/>
      <c r="X281" s="407"/>
      <c r="Y281" s="407"/>
      <c r="Z281" s="407"/>
      <c r="AA281" s="407"/>
      <c r="AB281" s="407"/>
      <c r="AC281" s="407"/>
      <c r="AD281" s="407"/>
      <c r="AE281" s="407"/>
    </row>
    <row r="282">
      <c r="A282" s="407"/>
      <c r="B282" s="407"/>
      <c r="C282" s="407"/>
      <c r="D282" s="407"/>
      <c r="E282" s="407"/>
      <c r="F282" s="409"/>
      <c r="G282" s="407"/>
      <c r="H282" s="407"/>
      <c r="I282" s="409"/>
      <c r="J282" s="407"/>
      <c r="K282" s="407"/>
      <c r="L282" s="409"/>
      <c r="M282" s="407"/>
      <c r="N282" s="407"/>
      <c r="O282" s="409"/>
      <c r="P282" s="407"/>
      <c r="Q282" s="409"/>
      <c r="R282" s="407"/>
      <c r="S282" s="407"/>
      <c r="T282" s="407"/>
      <c r="U282" s="407"/>
      <c r="V282" s="407"/>
      <c r="W282" s="407"/>
      <c r="X282" s="407"/>
      <c r="Y282" s="407"/>
      <c r="Z282" s="407"/>
      <c r="AA282" s="407"/>
      <c r="AB282" s="407"/>
      <c r="AC282" s="407"/>
      <c r="AD282" s="407"/>
      <c r="AE282" s="407"/>
    </row>
    <row r="283">
      <c r="A283" s="407"/>
      <c r="B283" s="407"/>
      <c r="C283" s="407"/>
      <c r="D283" s="407"/>
      <c r="E283" s="407"/>
      <c r="F283" s="409"/>
      <c r="G283" s="407"/>
      <c r="H283" s="407"/>
      <c r="I283" s="409"/>
      <c r="J283" s="407"/>
      <c r="K283" s="407"/>
      <c r="L283" s="409"/>
      <c r="M283" s="407"/>
      <c r="N283" s="407"/>
      <c r="O283" s="409"/>
      <c r="P283" s="407"/>
      <c r="Q283" s="409"/>
      <c r="R283" s="407"/>
      <c r="S283" s="407"/>
      <c r="T283" s="407"/>
      <c r="U283" s="407"/>
      <c r="V283" s="407"/>
      <c r="W283" s="407"/>
      <c r="X283" s="407"/>
      <c r="Y283" s="407"/>
      <c r="Z283" s="407"/>
      <c r="AA283" s="407"/>
      <c r="AB283" s="407"/>
      <c r="AC283" s="407"/>
      <c r="AD283" s="407"/>
      <c r="AE283" s="407"/>
    </row>
    <row r="284">
      <c r="A284" s="407"/>
      <c r="B284" s="407"/>
      <c r="C284" s="407"/>
      <c r="D284" s="407"/>
      <c r="E284" s="407"/>
      <c r="F284" s="409"/>
      <c r="G284" s="407"/>
      <c r="H284" s="407"/>
      <c r="I284" s="409"/>
      <c r="J284" s="407"/>
      <c r="K284" s="407"/>
      <c r="L284" s="409"/>
      <c r="M284" s="407"/>
      <c r="N284" s="407"/>
      <c r="O284" s="409"/>
      <c r="P284" s="407"/>
      <c r="Q284" s="409"/>
      <c r="R284" s="407"/>
      <c r="S284" s="407"/>
      <c r="T284" s="407"/>
      <c r="U284" s="407"/>
      <c r="V284" s="407"/>
      <c r="W284" s="407"/>
      <c r="X284" s="407"/>
      <c r="Y284" s="407"/>
      <c r="Z284" s="407"/>
      <c r="AA284" s="407"/>
      <c r="AB284" s="407"/>
      <c r="AC284" s="407"/>
      <c r="AD284" s="407"/>
      <c r="AE284" s="407"/>
    </row>
    <row r="285">
      <c r="A285" s="407"/>
      <c r="B285" s="407"/>
      <c r="C285" s="407"/>
      <c r="D285" s="407"/>
      <c r="E285" s="407"/>
      <c r="F285" s="409"/>
      <c r="G285" s="407"/>
      <c r="H285" s="407"/>
      <c r="I285" s="409"/>
      <c r="J285" s="407"/>
      <c r="K285" s="407"/>
      <c r="L285" s="409"/>
      <c r="M285" s="407"/>
      <c r="N285" s="407"/>
      <c r="O285" s="409"/>
      <c r="P285" s="407"/>
      <c r="Q285" s="409"/>
      <c r="R285" s="407"/>
      <c r="S285" s="407"/>
      <c r="T285" s="407"/>
      <c r="U285" s="407"/>
      <c r="V285" s="407"/>
      <c r="W285" s="407"/>
      <c r="X285" s="407"/>
      <c r="Y285" s="407"/>
      <c r="Z285" s="407"/>
      <c r="AA285" s="407"/>
      <c r="AB285" s="407"/>
      <c r="AC285" s="407"/>
      <c r="AD285" s="407"/>
      <c r="AE285" s="407"/>
    </row>
    <row r="286">
      <c r="A286" s="407"/>
      <c r="B286" s="407"/>
      <c r="C286" s="407"/>
      <c r="D286" s="407"/>
      <c r="E286" s="407"/>
      <c r="F286" s="409"/>
      <c r="G286" s="407"/>
      <c r="H286" s="407"/>
      <c r="I286" s="409"/>
      <c r="J286" s="407"/>
      <c r="K286" s="407"/>
      <c r="L286" s="409"/>
      <c r="M286" s="407"/>
      <c r="N286" s="407"/>
      <c r="O286" s="409"/>
      <c r="P286" s="407"/>
      <c r="Q286" s="409"/>
      <c r="R286" s="407"/>
      <c r="S286" s="407"/>
      <c r="T286" s="407"/>
      <c r="U286" s="407"/>
      <c r="V286" s="407"/>
      <c r="W286" s="407"/>
      <c r="X286" s="407"/>
      <c r="Y286" s="407"/>
      <c r="Z286" s="407"/>
      <c r="AA286" s="407"/>
      <c r="AB286" s="407"/>
      <c r="AC286" s="407"/>
      <c r="AD286" s="407"/>
      <c r="AE286" s="407"/>
    </row>
    <row r="287">
      <c r="A287" s="407"/>
      <c r="B287" s="407"/>
      <c r="C287" s="407"/>
      <c r="D287" s="407"/>
      <c r="E287" s="407"/>
      <c r="F287" s="409"/>
      <c r="G287" s="407"/>
      <c r="H287" s="407"/>
      <c r="I287" s="409"/>
      <c r="J287" s="407"/>
      <c r="K287" s="407"/>
      <c r="L287" s="409"/>
      <c r="M287" s="407"/>
      <c r="N287" s="407"/>
      <c r="O287" s="409"/>
      <c r="P287" s="407"/>
      <c r="Q287" s="409"/>
      <c r="R287" s="407"/>
      <c r="S287" s="407"/>
      <c r="T287" s="407"/>
      <c r="U287" s="407"/>
      <c r="V287" s="407"/>
      <c r="W287" s="407"/>
      <c r="X287" s="407"/>
      <c r="Y287" s="407"/>
      <c r="Z287" s="407"/>
      <c r="AA287" s="407"/>
      <c r="AB287" s="407"/>
      <c r="AC287" s="407"/>
      <c r="AD287" s="407"/>
      <c r="AE287" s="407"/>
    </row>
    <row r="288">
      <c r="A288" s="407"/>
      <c r="B288" s="407"/>
      <c r="C288" s="407"/>
      <c r="D288" s="407"/>
      <c r="E288" s="407"/>
      <c r="F288" s="409"/>
      <c r="G288" s="407"/>
      <c r="H288" s="407"/>
      <c r="I288" s="409"/>
      <c r="J288" s="407"/>
      <c r="K288" s="407"/>
      <c r="L288" s="409"/>
      <c r="M288" s="407"/>
      <c r="N288" s="407"/>
      <c r="O288" s="409"/>
      <c r="P288" s="407"/>
      <c r="Q288" s="409"/>
      <c r="R288" s="407"/>
      <c r="S288" s="407"/>
      <c r="T288" s="407"/>
      <c r="U288" s="407"/>
      <c r="V288" s="407"/>
      <c r="W288" s="407"/>
      <c r="X288" s="407"/>
      <c r="Y288" s="407"/>
      <c r="Z288" s="407"/>
      <c r="AA288" s="407"/>
      <c r="AB288" s="407"/>
      <c r="AC288" s="407"/>
      <c r="AD288" s="407"/>
      <c r="AE288" s="407"/>
    </row>
    <row r="289">
      <c r="A289" s="407"/>
      <c r="B289" s="407"/>
      <c r="C289" s="407"/>
      <c r="D289" s="407"/>
      <c r="E289" s="407"/>
      <c r="F289" s="409"/>
      <c r="G289" s="407"/>
      <c r="H289" s="407"/>
      <c r="I289" s="409"/>
      <c r="J289" s="407"/>
      <c r="K289" s="407"/>
      <c r="L289" s="409"/>
      <c r="M289" s="407"/>
      <c r="N289" s="407"/>
      <c r="O289" s="409"/>
      <c r="P289" s="407"/>
      <c r="Q289" s="409"/>
      <c r="R289" s="407"/>
      <c r="S289" s="407"/>
      <c r="T289" s="407"/>
      <c r="U289" s="407"/>
      <c r="V289" s="407"/>
      <c r="W289" s="407"/>
      <c r="X289" s="407"/>
      <c r="Y289" s="407"/>
      <c r="Z289" s="407"/>
      <c r="AA289" s="407"/>
      <c r="AB289" s="407"/>
      <c r="AC289" s="407"/>
      <c r="AD289" s="407"/>
      <c r="AE289" s="407"/>
    </row>
    <row r="290">
      <c r="A290" s="407"/>
      <c r="B290" s="407"/>
      <c r="C290" s="407"/>
      <c r="D290" s="407"/>
      <c r="E290" s="407"/>
      <c r="F290" s="409"/>
      <c r="G290" s="407"/>
      <c r="H290" s="407"/>
      <c r="I290" s="409"/>
      <c r="J290" s="407"/>
      <c r="K290" s="407"/>
      <c r="L290" s="409"/>
      <c r="M290" s="407"/>
      <c r="N290" s="407"/>
      <c r="O290" s="409"/>
      <c r="P290" s="407"/>
      <c r="Q290" s="409"/>
      <c r="R290" s="407"/>
      <c r="S290" s="407"/>
      <c r="T290" s="407"/>
      <c r="U290" s="407"/>
      <c r="V290" s="407"/>
      <c r="W290" s="407"/>
      <c r="X290" s="407"/>
      <c r="Y290" s="407"/>
      <c r="Z290" s="407"/>
      <c r="AA290" s="407"/>
      <c r="AB290" s="407"/>
      <c r="AC290" s="407"/>
      <c r="AD290" s="407"/>
      <c r="AE290" s="407"/>
    </row>
    <row r="291">
      <c r="A291" s="407"/>
      <c r="B291" s="407"/>
      <c r="C291" s="407"/>
      <c r="D291" s="407"/>
      <c r="E291" s="407"/>
      <c r="F291" s="409"/>
      <c r="G291" s="407"/>
      <c r="H291" s="407"/>
      <c r="I291" s="409"/>
      <c r="J291" s="407"/>
      <c r="K291" s="407"/>
      <c r="L291" s="409"/>
      <c r="M291" s="407"/>
      <c r="N291" s="407"/>
      <c r="O291" s="409"/>
      <c r="P291" s="407"/>
      <c r="Q291" s="409"/>
      <c r="R291" s="407"/>
      <c r="S291" s="407"/>
      <c r="T291" s="407"/>
      <c r="U291" s="407"/>
      <c r="V291" s="407"/>
      <c r="W291" s="407"/>
      <c r="X291" s="407"/>
      <c r="Y291" s="407"/>
      <c r="Z291" s="407"/>
      <c r="AA291" s="407"/>
      <c r="AB291" s="407"/>
      <c r="AC291" s="407"/>
      <c r="AD291" s="407"/>
      <c r="AE291" s="407"/>
    </row>
    <row r="292">
      <c r="A292" s="407"/>
      <c r="B292" s="407"/>
      <c r="C292" s="407"/>
      <c r="D292" s="407"/>
      <c r="E292" s="407"/>
      <c r="F292" s="409"/>
      <c r="G292" s="407"/>
      <c r="H292" s="407"/>
      <c r="I292" s="409"/>
      <c r="J292" s="407"/>
      <c r="K292" s="407"/>
      <c r="L292" s="409"/>
      <c r="M292" s="407"/>
      <c r="N292" s="407"/>
      <c r="O292" s="409"/>
      <c r="P292" s="407"/>
      <c r="Q292" s="409"/>
      <c r="R292" s="407"/>
      <c r="S292" s="407"/>
      <c r="T292" s="407"/>
      <c r="U292" s="407"/>
      <c r="V292" s="407"/>
      <c r="W292" s="407"/>
      <c r="X292" s="407"/>
      <c r="Y292" s="407"/>
      <c r="Z292" s="407"/>
      <c r="AA292" s="407"/>
      <c r="AB292" s="407"/>
      <c r="AC292" s="407"/>
      <c r="AD292" s="407"/>
      <c r="AE292" s="407"/>
    </row>
    <row r="293">
      <c r="A293" s="407"/>
      <c r="B293" s="407"/>
      <c r="C293" s="407"/>
      <c r="D293" s="407"/>
      <c r="E293" s="407"/>
      <c r="F293" s="409"/>
      <c r="G293" s="407"/>
      <c r="H293" s="407"/>
      <c r="I293" s="409"/>
      <c r="J293" s="407"/>
      <c r="K293" s="407"/>
      <c r="L293" s="409"/>
      <c r="M293" s="407"/>
      <c r="N293" s="407"/>
      <c r="O293" s="409"/>
      <c r="P293" s="407"/>
      <c r="Q293" s="409"/>
      <c r="R293" s="407"/>
      <c r="S293" s="407"/>
      <c r="T293" s="407"/>
      <c r="U293" s="407"/>
      <c r="V293" s="407"/>
      <c r="W293" s="407"/>
      <c r="X293" s="407"/>
      <c r="Y293" s="407"/>
      <c r="Z293" s="407"/>
      <c r="AA293" s="407"/>
      <c r="AB293" s="407"/>
      <c r="AC293" s="407"/>
      <c r="AD293" s="407"/>
      <c r="AE293" s="407"/>
    </row>
    <row r="294">
      <c r="A294" s="407"/>
      <c r="B294" s="407"/>
      <c r="C294" s="407"/>
      <c r="D294" s="407"/>
      <c r="E294" s="407"/>
      <c r="F294" s="409"/>
      <c r="G294" s="407"/>
      <c r="H294" s="407"/>
      <c r="I294" s="409"/>
      <c r="J294" s="407"/>
      <c r="K294" s="407"/>
      <c r="L294" s="409"/>
      <c r="M294" s="407"/>
      <c r="N294" s="407"/>
      <c r="O294" s="409"/>
      <c r="P294" s="407"/>
      <c r="Q294" s="409"/>
      <c r="R294" s="407"/>
      <c r="S294" s="407"/>
      <c r="T294" s="407"/>
      <c r="U294" s="407"/>
      <c r="V294" s="407"/>
      <c r="W294" s="407"/>
      <c r="X294" s="407"/>
      <c r="Y294" s="407"/>
      <c r="Z294" s="407"/>
      <c r="AA294" s="407"/>
      <c r="AB294" s="407"/>
      <c r="AC294" s="407"/>
      <c r="AD294" s="407"/>
      <c r="AE294" s="407"/>
    </row>
    <row r="295">
      <c r="A295" s="407"/>
      <c r="B295" s="407"/>
      <c r="C295" s="407"/>
      <c r="D295" s="407"/>
      <c r="E295" s="407"/>
      <c r="F295" s="409"/>
      <c r="G295" s="407"/>
      <c r="H295" s="407"/>
      <c r="I295" s="409"/>
      <c r="J295" s="407"/>
      <c r="K295" s="407"/>
      <c r="L295" s="409"/>
      <c r="M295" s="407"/>
      <c r="N295" s="407"/>
      <c r="O295" s="409"/>
      <c r="P295" s="407"/>
      <c r="Q295" s="409"/>
      <c r="R295" s="407"/>
      <c r="S295" s="407"/>
      <c r="T295" s="407"/>
      <c r="U295" s="407"/>
      <c r="V295" s="407"/>
      <c r="W295" s="407"/>
      <c r="X295" s="407"/>
      <c r="Y295" s="407"/>
      <c r="Z295" s="407"/>
      <c r="AA295" s="407"/>
      <c r="AB295" s="407"/>
      <c r="AC295" s="407"/>
      <c r="AD295" s="407"/>
      <c r="AE295" s="407"/>
    </row>
    <row r="296">
      <c r="A296" s="407"/>
      <c r="B296" s="407"/>
      <c r="C296" s="407"/>
      <c r="D296" s="407"/>
      <c r="E296" s="407"/>
      <c r="F296" s="409"/>
      <c r="G296" s="407"/>
      <c r="H296" s="407"/>
      <c r="I296" s="409"/>
      <c r="J296" s="407"/>
      <c r="K296" s="407"/>
      <c r="L296" s="409"/>
      <c r="M296" s="407"/>
      <c r="N296" s="407"/>
      <c r="O296" s="409"/>
      <c r="P296" s="407"/>
      <c r="Q296" s="409"/>
      <c r="R296" s="407"/>
      <c r="S296" s="407"/>
      <c r="T296" s="407"/>
      <c r="U296" s="407"/>
      <c r="V296" s="407"/>
      <c r="W296" s="407"/>
      <c r="X296" s="407"/>
      <c r="Y296" s="407"/>
      <c r="Z296" s="407"/>
      <c r="AA296" s="407"/>
      <c r="AB296" s="407"/>
      <c r="AC296" s="407"/>
      <c r="AD296" s="407"/>
      <c r="AE296" s="407"/>
    </row>
    <row r="297">
      <c r="A297" s="407"/>
      <c r="B297" s="407"/>
      <c r="C297" s="407"/>
      <c r="D297" s="407"/>
      <c r="E297" s="407"/>
      <c r="F297" s="409"/>
      <c r="G297" s="407"/>
      <c r="H297" s="407"/>
      <c r="I297" s="409"/>
      <c r="J297" s="407"/>
      <c r="K297" s="407"/>
      <c r="L297" s="409"/>
      <c r="M297" s="407"/>
      <c r="N297" s="407"/>
      <c r="O297" s="409"/>
      <c r="P297" s="407"/>
      <c r="Q297" s="409"/>
      <c r="R297" s="407"/>
      <c r="S297" s="407"/>
      <c r="T297" s="407"/>
      <c r="U297" s="407"/>
      <c r="V297" s="407"/>
      <c r="W297" s="407"/>
      <c r="X297" s="407"/>
      <c r="Y297" s="407"/>
      <c r="Z297" s="407"/>
      <c r="AA297" s="407"/>
      <c r="AB297" s="407"/>
      <c r="AC297" s="407"/>
      <c r="AD297" s="407"/>
      <c r="AE297" s="407"/>
    </row>
    <row r="298">
      <c r="A298" s="407"/>
      <c r="B298" s="407"/>
      <c r="C298" s="407"/>
      <c r="D298" s="407"/>
      <c r="E298" s="407"/>
      <c r="F298" s="409"/>
      <c r="G298" s="407"/>
      <c r="H298" s="407"/>
      <c r="I298" s="409"/>
      <c r="J298" s="407"/>
      <c r="K298" s="407"/>
      <c r="L298" s="409"/>
      <c r="M298" s="407"/>
      <c r="N298" s="407"/>
      <c r="O298" s="409"/>
      <c r="P298" s="407"/>
      <c r="Q298" s="409"/>
      <c r="R298" s="407"/>
      <c r="S298" s="407"/>
      <c r="T298" s="407"/>
      <c r="U298" s="407"/>
      <c r="V298" s="407"/>
      <c r="W298" s="407"/>
      <c r="X298" s="407"/>
      <c r="Y298" s="407"/>
      <c r="Z298" s="407"/>
      <c r="AA298" s="407"/>
      <c r="AB298" s="407"/>
      <c r="AC298" s="407"/>
      <c r="AD298" s="407"/>
      <c r="AE298" s="407"/>
    </row>
    <row r="299">
      <c r="A299" s="407"/>
      <c r="B299" s="407"/>
      <c r="C299" s="407"/>
      <c r="D299" s="407"/>
      <c r="E299" s="407"/>
      <c r="F299" s="409"/>
      <c r="G299" s="407"/>
      <c r="H299" s="407"/>
      <c r="I299" s="409"/>
      <c r="J299" s="407"/>
      <c r="K299" s="407"/>
      <c r="L299" s="409"/>
      <c r="M299" s="407"/>
      <c r="N299" s="407"/>
      <c r="O299" s="409"/>
      <c r="P299" s="407"/>
      <c r="Q299" s="409"/>
      <c r="R299" s="407"/>
      <c r="S299" s="407"/>
      <c r="T299" s="407"/>
      <c r="U299" s="407"/>
      <c r="V299" s="407"/>
      <c r="W299" s="407"/>
      <c r="X299" s="407"/>
      <c r="Y299" s="407"/>
      <c r="Z299" s="407"/>
      <c r="AA299" s="407"/>
      <c r="AB299" s="407"/>
      <c r="AC299" s="407"/>
      <c r="AD299" s="407"/>
      <c r="AE299" s="407"/>
    </row>
    <row r="300">
      <c r="A300" s="407"/>
      <c r="B300" s="407"/>
      <c r="C300" s="407"/>
      <c r="D300" s="407"/>
      <c r="E300" s="407"/>
      <c r="F300" s="409"/>
      <c r="G300" s="407"/>
      <c r="H300" s="407"/>
      <c r="I300" s="409"/>
      <c r="J300" s="407"/>
      <c r="K300" s="407"/>
      <c r="L300" s="409"/>
      <c r="M300" s="407"/>
      <c r="N300" s="407"/>
      <c r="O300" s="409"/>
      <c r="P300" s="407"/>
      <c r="Q300" s="409"/>
      <c r="R300" s="407"/>
      <c r="S300" s="407"/>
      <c r="T300" s="407"/>
      <c r="U300" s="407"/>
      <c r="V300" s="407"/>
      <c r="W300" s="407"/>
      <c r="X300" s="407"/>
      <c r="Y300" s="407"/>
      <c r="Z300" s="407"/>
      <c r="AA300" s="407"/>
      <c r="AB300" s="407"/>
      <c r="AC300" s="407"/>
      <c r="AD300" s="407"/>
      <c r="AE300" s="407"/>
    </row>
    <row r="301">
      <c r="A301" s="407"/>
      <c r="B301" s="407"/>
      <c r="C301" s="407"/>
      <c r="D301" s="407"/>
      <c r="E301" s="407"/>
      <c r="F301" s="409"/>
      <c r="G301" s="407"/>
      <c r="H301" s="407"/>
      <c r="I301" s="409"/>
      <c r="J301" s="407"/>
      <c r="K301" s="407"/>
      <c r="L301" s="409"/>
      <c r="M301" s="407"/>
      <c r="N301" s="407"/>
      <c r="O301" s="409"/>
      <c r="P301" s="407"/>
      <c r="Q301" s="409"/>
      <c r="R301" s="407"/>
      <c r="S301" s="407"/>
      <c r="T301" s="407"/>
      <c r="U301" s="407"/>
      <c r="V301" s="407"/>
      <c r="W301" s="407"/>
      <c r="X301" s="407"/>
      <c r="Y301" s="407"/>
      <c r="Z301" s="407"/>
      <c r="AA301" s="407"/>
      <c r="AB301" s="407"/>
      <c r="AC301" s="407"/>
      <c r="AD301" s="407"/>
      <c r="AE301" s="407"/>
    </row>
    <row r="302">
      <c r="A302" s="407"/>
      <c r="B302" s="407"/>
      <c r="C302" s="407"/>
      <c r="D302" s="407"/>
      <c r="E302" s="407"/>
      <c r="F302" s="409"/>
      <c r="G302" s="407"/>
      <c r="H302" s="407"/>
      <c r="I302" s="409"/>
      <c r="J302" s="407"/>
      <c r="K302" s="407"/>
      <c r="L302" s="409"/>
      <c r="M302" s="407"/>
      <c r="N302" s="407"/>
      <c r="O302" s="409"/>
      <c r="P302" s="407"/>
      <c r="Q302" s="409"/>
      <c r="R302" s="407"/>
      <c r="S302" s="407"/>
      <c r="T302" s="407"/>
      <c r="U302" s="407"/>
      <c r="V302" s="407"/>
      <c r="W302" s="407"/>
      <c r="X302" s="407"/>
      <c r="Y302" s="407"/>
      <c r="Z302" s="407"/>
      <c r="AA302" s="407"/>
      <c r="AB302" s="407"/>
      <c r="AC302" s="407"/>
      <c r="AD302" s="407"/>
      <c r="AE302" s="407"/>
    </row>
    <row r="303">
      <c r="A303" s="407"/>
      <c r="B303" s="407"/>
      <c r="C303" s="407"/>
      <c r="D303" s="407"/>
      <c r="E303" s="407"/>
      <c r="F303" s="409"/>
      <c r="G303" s="407"/>
      <c r="H303" s="407"/>
      <c r="I303" s="409"/>
      <c r="J303" s="407"/>
      <c r="K303" s="407"/>
      <c r="L303" s="409"/>
      <c r="M303" s="407"/>
      <c r="N303" s="407"/>
      <c r="O303" s="409"/>
      <c r="P303" s="407"/>
      <c r="Q303" s="409"/>
      <c r="R303" s="407"/>
      <c r="S303" s="407"/>
      <c r="T303" s="407"/>
      <c r="U303" s="407"/>
      <c r="V303" s="407"/>
      <c r="W303" s="407"/>
      <c r="X303" s="407"/>
      <c r="Y303" s="407"/>
      <c r="Z303" s="407"/>
      <c r="AA303" s="407"/>
      <c r="AB303" s="407"/>
      <c r="AC303" s="407"/>
      <c r="AD303" s="407"/>
      <c r="AE303" s="407"/>
    </row>
    <row r="304">
      <c r="A304" s="407"/>
      <c r="B304" s="407"/>
      <c r="C304" s="407"/>
      <c r="D304" s="407"/>
      <c r="E304" s="407"/>
      <c r="F304" s="409"/>
      <c r="G304" s="407"/>
      <c r="H304" s="407"/>
      <c r="I304" s="409"/>
      <c r="J304" s="407"/>
      <c r="K304" s="407"/>
      <c r="L304" s="409"/>
      <c r="M304" s="407"/>
      <c r="N304" s="407"/>
      <c r="O304" s="409"/>
      <c r="P304" s="407"/>
      <c r="Q304" s="409"/>
      <c r="R304" s="407"/>
      <c r="S304" s="407"/>
      <c r="T304" s="407"/>
      <c r="U304" s="407"/>
      <c r="V304" s="407"/>
      <c r="W304" s="407"/>
      <c r="X304" s="407"/>
      <c r="Y304" s="407"/>
      <c r="Z304" s="407"/>
      <c r="AA304" s="407"/>
      <c r="AB304" s="407"/>
      <c r="AC304" s="407"/>
      <c r="AD304" s="407"/>
      <c r="AE304" s="407"/>
    </row>
    <row r="305">
      <c r="A305" s="407"/>
      <c r="B305" s="407"/>
      <c r="C305" s="407"/>
      <c r="D305" s="407"/>
      <c r="E305" s="407"/>
      <c r="F305" s="409"/>
      <c r="G305" s="407"/>
      <c r="H305" s="407"/>
      <c r="I305" s="409"/>
      <c r="J305" s="407"/>
      <c r="K305" s="407"/>
      <c r="L305" s="409"/>
      <c r="M305" s="407"/>
      <c r="N305" s="407"/>
      <c r="O305" s="409"/>
      <c r="P305" s="407"/>
      <c r="Q305" s="409"/>
      <c r="R305" s="407"/>
      <c r="S305" s="407"/>
      <c r="T305" s="407"/>
      <c r="U305" s="407"/>
      <c r="V305" s="407"/>
      <c r="W305" s="407"/>
      <c r="X305" s="407"/>
      <c r="Y305" s="407"/>
      <c r="Z305" s="407"/>
      <c r="AA305" s="407"/>
      <c r="AB305" s="407"/>
      <c r="AC305" s="407"/>
      <c r="AD305" s="407"/>
      <c r="AE305" s="407"/>
    </row>
    <row r="306">
      <c r="A306" s="407"/>
      <c r="B306" s="407"/>
      <c r="C306" s="407"/>
      <c r="D306" s="407"/>
      <c r="E306" s="407"/>
      <c r="F306" s="409"/>
      <c r="G306" s="407"/>
      <c r="H306" s="407"/>
      <c r="I306" s="409"/>
      <c r="J306" s="407"/>
      <c r="K306" s="407"/>
      <c r="L306" s="409"/>
      <c r="M306" s="407"/>
      <c r="N306" s="407"/>
      <c r="O306" s="409"/>
      <c r="P306" s="407"/>
      <c r="Q306" s="409"/>
      <c r="R306" s="407"/>
      <c r="S306" s="407"/>
      <c r="T306" s="407"/>
      <c r="U306" s="407"/>
      <c r="V306" s="407"/>
      <c r="W306" s="407"/>
      <c r="X306" s="407"/>
      <c r="Y306" s="407"/>
      <c r="Z306" s="407"/>
      <c r="AA306" s="407"/>
      <c r="AB306" s="407"/>
      <c r="AC306" s="407"/>
      <c r="AD306" s="407"/>
      <c r="AE306" s="407"/>
    </row>
    <row r="307">
      <c r="A307" s="407"/>
      <c r="B307" s="407"/>
      <c r="C307" s="407"/>
      <c r="D307" s="407"/>
      <c r="E307" s="407"/>
      <c r="F307" s="409"/>
      <c r="G307" s="407"/>
      <c r="H307" s="407"/>
      <c r="I307" s="409"/>
      <c r="J307" s="407"/>
      <c r="K307" s="407"/>
      <c r="L307" s="409"/>
      <c r="M307" s="407"/>
      <c r="N307" s="407"/>
      <c r="O307" s="409"/>
      <c r="P307" s="407"/>
      <c r="Q307" s="409"/>
      <c r="R307" s="407"/>
      <c r="S307" s="407"/>
      <c r="T307" s="407"/>
      <c r="U307" s="407"/>
      <c r="V307" s="407"/>
      <c r="W307" s="407"/>
      <c r="X307" s="407"/>
      <c r="Y307" s="407"/>
      <c r="Z307" s="407"/>
      <c r="AA307" s="407"/>
      <c r="AB307" s="407"/>
      <c r="AC307" s="407"/>
      <c r="AD307" s="407"/>
      <c r="AE307" s="407"/>
    </row>
    <row r="308">
      <c r="A308" s="407"/>
      <c r="B308" s="407"/>
      <c r="C308" s="407"/>
      <c r="D308" s="407"/>
      <c r="E308" s="407"/>
      <c r="F308" s="409"/>
      <c r="G308" s="407"/>
      <c r="H308" s="407"/>
      <c r="I308" s="409"/>
      <c r="J308" s="407"/>
      <c r="K308" s="407"/>
      <c r="L308" s="409"/>
      <c r="M308" s="407"/>
      <c r="N308" s="407"/>
      <c r="O308" s="409"/>
      <c r="P308" s="407"/>
      <c r="Q308" s="409"/>
      <c r="R308" s="407"/>
      <c r="S308" s="407"/>
      <c r="T308" s="407"/>
      <c r="U308" s="407"/>
      <c r="V308" s="407"/>
      <c r="W308" s="407"/>
      <c r="X308" s="407"/>
      <c r="Y308" s="407"/>
      <c r="Z308" s="407"/>
      <c r="AA308" s="407"/>
      <c r="AB308" s="407"/>
      <c r="AC308" s="407"/>
      <c r="AD308" s="407"/>
      <c r="AE308" s="407"/>
    </row>
    <row r="309">
      <c r="A309" s="407"/>
      <c r="B309" s="407"/>
      <c r="C309" s="407"/>
      <c r="D309" s="407"/>
      <c r="E309" s="407"/>
      <c r="F309" s="409"/>
      <c r="G309" s="407"/>
      <c r="H309" s="407"/>
      <c r="I309" s="409"/>
      <c r="J309" s="407"/>
      <c r="K309" s="407"/>
      <c r="L309" s="409"/>
      <c r="M309" s="407"/>
      <c r="N309" s="407"/>
      <c r="O309" s="409"/>
      <c r="P309" s="407"/>
      <c r="Q309" s="409"/>
      <c r="R309" s="407"/>
      <c r="S309" s="407"/>
      <c r="T309" s="407"/>
      <c r="U309" s="407"/>
      <c r="V309" s="407"/>
      <c r="W309" s="407"/>
      <c r="X309" s="407"/>
      <c r="Y309" s="407"/>
      <c r="Z309" s="407"/>
      <c r="AA309" s="407"/>
      <c r="AB309" s="407"/>
      <c r="AC309" s="407"/>
      <c r="AD309" s="407"/>
      <c r="AE309" s="407"/>
    </row>
    <row r="310">
      <c r="A310" s="407"/>
      <c r="B310" s="407"/>
      <c r="C310" s="407"/>
      <c r="D310" s="407"/>
      <c r="E310" s="407"/>
      <c r="F310" s="409"/>
      <c r="G310" s="407"/>
      <c r="H310" s="407"/>
      <c r="I310" s="409"/>
      <c r="J310" s="407"/>
      <c r="K310" s="407"/>
      <c r="L310" s="409"/>
      <c r="M310" s="407"/>
      <c r="N310" s="407"/>
      <c r="O310" s="409"/>
      <c r="P310" s="407"/>
      <c r="Q310" s="409"/>
      <c r="R310" s="407"/>
      <c r="S310" s="407"/>
      <c r="T310" s="407"/>
      <c r="U310" s="407"/>
      <c r="V310" s="407"/>
      <c r="W310" s="407"/>
      <c r="X310" s="407"/>
      <c r="Y310" s="407"/>
      <c r="Z310" s="407"/>
      <c r="AA310" s="407"/>
      <c r="AB310" s="407"/>
      <c r="AC310" s="407"/>
      <c r="AD310" s="407"/>
      <c r="AE310" s="407"/>
    </row>
    <row r="311">
      <c r="A311" s="407"/>
      <c r="B311" s="407"/>
      <c r="C311" s="407"/>
      <c r="D311" s="407"/>
      <c r="E311" s="407"/>
      <c r="F311" s="409"/>
      <c r="G311" s="407"/>
      <c r="H311" s="407"/>
      <c r="I311" s="409"/>
      <c r="J311" s="407"/>
      <c r="K311" s="407"/>
      <c r="L311" s="409"/>
      <c r="M311" s="407"/>
      <c r="N311" s="407"/>
      <c r="O311" s="409"/>
      <c r="P311" s="407"/>
      <c r="Q311" s="409"/>
      <c r="R311" s="407"/>
      <c r="S311" s="407"/>
      <c r="T311" s="407"/>
      <c r="U311" s="407"/>
      <c r="V311" s="407"/>
      <c r="W311" s="407"/>
      <c r="X311" s="407"/>
      <c r="Y311" s="407"/>
      <c r="Z311" s="407"/>
      <c r="AA311" s="407"/>
      <c r="AB311" s="407"/>
      <c r="AC311" s="407"/>
      <c r="AD311" s="407"/>
      <c r="AE311" s="407"/>
    </row>
    <row r="312">
      <c r="A312" s="407"/>
      <c r="B312" s="407"/>
      <c r="C312" s="407"/>
      <c r="D312" s="407"/>
      <c r="E312" s="407"/>
      <c r="F312" s="409"/>
      <c r="G312" s="407"/>
      <c r="H312" s="407"/>
      <c r="I312" s="409"/>
      <c r="J312" s="407"/>
      <c r="K312" s="407"/>
      <c r="L312" s="409"/>
      <c r="M312" s="407"/>
      <c r="N312" s="407"/>
      <c r="O312" s="409"/>
      <c r="P312" s="407"/>
      <c r="Q312" s="409"/>
      <c r="R312" s="407"/>
      <c r="S312" s="407"/>
      <c r="T312" s="407"/>
      <c r="U312" s="407"/>
      <c r="V312" s="407"/>
      <c r="W312" s="407"/>
      <c r="X312" s="407"/>
      <c r="Y312" s="407"/>
      <c r="Z312" s="407"/>
      <c r="AA312" s="407"/>
      <c r="AB312" s="407"/>
      <c r="AC312" s="407"/>
      <c r="AD312" s="407"/>
      <c r="AE312" s="407"/>
    </row>
    <row r="313">
      <c r="A313" s="407"/>
      <c r="B313" s="407"/>
      <c r="C313" s="407"/>
      <c r="D313" s="407"/>
      <c r="E313" s="407"/>
      <c r="F313" s="409"/>
      <c r="G313" s="407"/>
      <c r="H313" s="407"/>
      <c r="I313" s="409"/>
      <c r="J313" s="407"/>
      <c r="K313" s="407"/>
      <c r="L313" s="409"/>
      <c r="M313" s="407"/>
      <c r="N313" s="407"/>
      <c r="O313" s="409"/>
      <c r="P313" s="407"/>
      <c r="Q313" s="409"/>
      <c r="R313" s="407"/>
      <c r="S313" s="407"/>
      <c r="T313" s="407"/>
      <c r="U313" s="407"/>
      <c r="V313" s="407"/>
      <c r="W313" s="407"/>
      <c r="X313" s="407"/>
      <c r="Y313" s="407"/>
      <c r="Z313" s="407"/>
      <c r="AA313" s="407"/>
      <c r="AB313" s="407"/>
      <c r="AC313" s="407"/>
      <c r="AD313" s="407"/>
      <c r="AE313" s="407"/>
    </row>
    <row r="314">
      <c r="A314" s="407"/>
      <c r="B314" s="407"/>
      <c r="C314" s="407"/>
      <c r="D314" s="407"/>
      <c r="E314" s="407"/>
      <c r="F314" s="409"/>
      <c r="G314" s="407"/>
      <c r="H314" s="407"/>
      <c r="I314" s="409"/>
      <c r="J314" s="407"/>
      <c r="K314" s="407"/>
      <c r="L314" s="409"/>
      <c r="M314" s="407"/>
      <c r="N314" s="407"/>
      <c r="O314" s="409"/>
      <c r="P314" s="407"/>
      <c r="Q314" s="409"/>
      <c r="R314" s="407"/>
      <c r="S314" s="407"/>
      <c r="T314" s="407"/>
      <c r="U314" s="407"/>
      <c r="V314" s="407"/>
      <c r="W314" s="407"/>
      <c r="X314" s="407"/>
      <c r="Y314" s="407"/>
      <c r="Z314" s="407"/>
      <c r="AA314" s="407"/>
      <c r="AB314" s="407"/>
      <c r="AC314" s="407"/>
      <c r="AD314" s="407"/>
      <c r="AE314" s="407"/>
    </row>
    <row r="315">
      <c r="A315" s="407"/>
      <c r="B315" s="407"/>
      <c r="C315" s="407"/>
      <c r="D315" s="407"/>
      <c r="E315" s="407"/>
      <c r="F315" s="409"/>
      <c r="G315" s="407"/>
      <c r="H315" s="407"/>
      <c r="I315" s="409"/>
      <c r="J315" s="407"/>
      <c r="K315" s="407"/>
      <c r="L315" s="409"/>
      <c r="M315" s="407"/>
      <c r="N315" s="407"/>
      <c r="O315" s="409"/>
      <c r="P315" s="407"/>
      <c r="Q315" s="409"/>
      <c r="R315" s="407"/>
      <c r="S315" s="407"/>
      <c r="T315" s="407"/>
      <c r="U315" s="407"/>
      <c r="V315" s="407"/>
      <c r="W315" s="407"/>
      <c r="X315" s="407"/>
      <c r="Y315" s="407"/>
      <c r="Z315" s="407"/>
      <c r="AA315" s="407"/>
      <c r="AB315" s="407"/>
      <c r="AC315" s="407"/>
      <c r="AD315" s="407"/>
      <c r="AE315" s="407"/>
    </row>
    <row r="316">
      <c r="A316" s="407"/>
      <c r="B316" s="407"/>
      <c r="C316" s="407"/>
      <c r="D316" s="407"/>
      <c r="E316" s="407"/>
      <c r="F316" s="409"/>
      <c r="G316" s="407"/>
      <c r="H316" s="407"/>
      <c r="I316" s="409"/>
      <c r="J316" s="407"/>
      <c r="K316" s="407"/>
      <c r="L316" s="409"/>
      <c r="M316" s="407"/>
      <c r="N316" s="407"/>
      <c r="O316" s="409"/>
      <c r="P316" s="407"/>
      <c r="Q316" s="409"/>
      <c r="R316" s="407"/>
      <c r="S316" s="407"/>
      <c r="T316" s="407"/>
      <c r="U316" s="407"/>
      <c r="V316" s="407"/>
      <c r="W316" s="407"/>
      <c r="X316" s="407"/>
      <c r="Y316" s="407"/>
      <c r="Z316" s="407"/>
      <c r="AA316" s="407"/>
      <c r="AB316" s="407"/>
      <c r="AC316" s="407"/>
      <c r="AD316" s="407"/>
      <c r="AE316" s="407"/>
    </row>
    <row r="317">
      <c r="A317" s="407"/>
      <c r="B317" s="407"/>
      <c r="C317" s="407"/>
      <c r="D317" s="407"/>
      <c r="E317" s="407"/>
      <c r="F317" s="409"/>
      <c r="G317" s="407"/>
      <c r="H317" s="407"/>
      <c r="I317" s="409"/>
      <c r="J317" s="407"/>
      <c r="K317" s="407"/>
      <c r="L317" s="409"/>
      <c r="M317" s="407"/>
      <c r="N317" s="407"/>
      <c r="O317" s="409"/>
      <c r="P317" s="407"/>
      <c r="Q317" s="409"/>
      <c r="R317" s="407"/>
      <c r="S317" s="407"/>
      <c r="T317" s="407"/>
      <c r="U317" s="407"/>
      <c r="V317" s="407"/>
      <c r="W317" s="407"/>
      <c r="X317" s="407"/>
      <c r="Y317" s="407"/>
      <c r="Z317" s="407"/>
      <c r="AA317" s="407"/>
      <c r="AB317" s="407"/>
      <c r="AC317" s="407"/>
      <c r="AD317" s="407"/>
      <c r="AE317" s="407"/>
    </row>
    <row r="318">
      <c r="A318" s="407"/>
      <c r="B318" s="407"/>
      <c r="C318" s="407"/>
      <c r="D318" s="407"/>
      <c r="E318" s="407"/>
      <c r="F318" s="409"/>
      <c r="G318" s="407"/>
      <c r="H318" s="407"/>
      <c r="I318" s="409"/>
      <c r="J318" s="407"/>
      <c r="K318" s="407"/>
      <c r="L318" s="409"/>
      <c r="M318" s="407"/>
      <c r="N318" s="407"/>
      <c r="O318" s="409"/>
      <c r="P318" s="407"/>
      <c r="Q318" s="409"/>
      <c r="R318" s="407"/>
      <c r="S318" s="407"/>
      <c r="T318" s="407"/>
      <c r="U318" s="407"/>
      <c r="V318" s="407"/>
      <c r="W318" s="407"/>
      <c r="X318" s="407"/>
      <c r="Y318" s="407"/>
      <c r="Z318" s="407"/>
      <c r="AA318" s="407"/>
      <c r="AB318" s="407"/>
      <c r="AC318" s="407"/>
      <c r="AD318" s="407"/>
      <c r="AE318" s="407"/>
    </row>
    <row r="319">
      <c r="A319" s="407"/>
      <c r="B319" s="407"/>
      <c r="C319" s="407"/>
      <c r="D319" s="407"/>
      <c r="E319" s="407"/>
      <c r="F319" s="409"/>
      <c r="G319" s="407"/>
      <c r="H319" s="407"/>
      <c r="I319" s="409"/>
      <c r="J319" s="407"/>
      <c r="K319" s="407"/>
      <c r="L319" s="409"/>
      <c r="M319" s="407"/>
      <c r="N319" s="407"/>
      <c r="O319" s="409"/>
      <c r="P319" s="407"/>
      <c r="Q319" s="409"/>
      <c r="R319" s="407"/>
      <c r="S319" s="407"/>
      <c r="T319" s="407"/>
      <c r="U319" s="407"/>
      <c r="V319" s="407"/>
      <c r="W319" s="407"/>
      <c r="X319" s="407"/>
      <c r="Y319" s="407"/>
      <c r="Z319" s="407"/>
      <c r="AA319" s="407"/>
      <c r="AB319" s="407"/>
      <c r="AC319" s="407"/>
      <c r="AD319" s="407"/>
      <c r="AE319" s="407"/>
    </row>
    <row r="320">
      <c r="A320" s="407"/>
      <c r="B320" s="407"/>
      <c r="C320" s="407"/>
      <c r="D320" s="407"/>
      <c r="E320" s="407"/>
      <c r="F320" s="409"/>
      <c r="G320" s="407"/>
      <c r="H320" s="407"/>
      <c r="I320" s="409"/>
      <c r="J320" s="407"/>
      <c r="K320" s="407"/>
      <c r="L320" s="409"/>
      <c r="M320" s="407"/>
      <c r="N320" s="407"/>
      <c r="O320" s="409"/>
      <c r="P320" s="407"/>
      <c r="Q320" s="409"/>
      <c r="R320" s="407"/>
      <c r="S320" s="407"/>
      <c r="T320" s="407"/>
      <c r="U320" s="407"/>
      <c r="V320" s="407"/>
      <c r="W320" s="407"/>
      <c r="X320" s="407"/>
      <c r="Y320" s="407"/>
      <c r="Z320" s="407"/>
      <c r="AA320" s="407"/>
      <c r="AB320" s="407"/>
      <c r="AC320" s="407"/>
      <c r="AD320" s="407"/>
      <c r="AE320" s="407"/>
    </row>
    <row r="321">
      <c r="A321" s="407"/>
      <c r="B321" s="407"/>
      <c r="C321" s="407"/>
      <c r="D321" s="407"/>
      <c r="E321" s="407"/>
      <c r="F321" s="409"/>
      <c r="G321" s="407"/>
      <c r="H321" s="407"/>
      <c r="I321" s="409"/>
      <c r="J321" s="407"/>
      <c r="K321" s="407"/>
      <c r="L321" s="409"/>
      <c r="M321" s="407"/>
      <c r="N321" s="407"/>
      <c r="O321" s="409"/>
      <c r="P321" s="407"/>
      <c r="Q321" s="409"/>
      <c r="R321" s="407"/>
      <c r="S321" s="407"/>
      <c r="T321" s="407"/>
      <c r="U321" s="407"/>
      <c r="V321" s="407"/>
      <c r="W321" s="407"/>
      <c r="X321" s="407"/>
      <c r="Y321" s="407"/>
      <c r="Z321" s="407"/>
      <c r="AA321" s="407"/>
      <c r="AB321" s="407"/>
      <c r="AC321" s="407"/>
      <c r="AD321" s="407"/>
      <c r="AE321" s="407"/>
    </row>
    <row r="322">
      <c r="A322" s="407"/>
      <c r="B322" s="407"/>
      <c r="C322" s="407"/>
      <c r="D322" s="407"/>
      <c r="E322" s="407"/>
      <c r="F322" s="409"/>
      <c r="G322" s="407"/>
      <c r="H322" s="407"/>
      <c r="I322" s="409"/>
      <c r="J322" s="407"/>
      <c r="K322" s="407"/>
      <c r="L322" s="409"/>
      <c r="M322" s="407"/>
      <c r="N322" s="407"/>
      <c r="O322" s="409"/>
      <c r="P322" s="407"/>
      <c r="Q322" s="409"/>
      <c r="R322" s="407"/>
      <c r="S322" s="407"/>
      <c r="T322" s="407"/>
      <c r="U322" s="407"/>
      <c r="V322" s="407"/>
      <c r="W322" s="407"/>
      <c r="X322" s="407"/>
      <c r="Y322" s="407"/>
      <c r="Z322" s="407"/>
      <c r="AA322" s="407"/>
      <c r="AB322" s="407"/>
      <c r="AC322" s="407"/>
      <c r="AD322" s="407"/>
      <c r="AE322" s="407"/>
    </row>
    <row r="323">
      <c r="A323" s="407"/>
      <c r="B323" s="407"/>
      <c r="C323" s="407"/>
      <c r="D323" s="407"/>
      <c r="E323" s="407"/>
      <c r="F323" s="409"/>
      <c r="G323" s="407"/>
      <c r="H323" s="407"/>
      <c r="I323" s="409"/>
      <c r="J323" s="407"/>
      <c r="K323" s="407"/>
      <c r="L323" s="409"/>
      <c r="M323" s="407"/>
      <c r="N323" s="407"/>
      <c r="O323" s="409"/>
      <c r="P323" s="407"/>
      <c r="Q323" s="409"/>
      <c r="R323" s="407"/>
      <c r="S323" s="407"/>
      <c r="T323" s="407"/>
      <c r="U323" s="407"/>
      <c r="V323" s="407"/>
      <c r="W323" s="407"/>
      <c r="X323" s="407"/>
      <c r="Y323" s="407"/>
      <c r="Z323" s="407"/>
      <c r="AA323" s="407"/>
      <c r="AB323" s="407"/>
      <c r="AC323" s="407"/>
      <c r="AD323" s="407"/>
      <c r="AE323" s="407"/>
    </row>
    <row r="324">
      <c r="A324" s="407"/>
      <c r="B324" s="407"/>
      <c r="C324" s="407"/>
      <c r="D324" s="407"/>
      <c r="E324" s="407"/>
      <c r="F324" s="409"/>
      <c r="G324" s="407"/>
      <c r="H324" s="407"/>
      <c r="I324" s="409"/>
      <c r="J324" s="407"/>
      <c r="K324" s="407"/>
      <c r="L324" s="409"/>
      <c r="M324" s="407"/>
      <c r="N324" s="407"/>
      <c r="O324" s="409"/>
      <c r="P324" s="407"/>
      <c r="Q324" s="409"/>
      <c r="R324" s="407"/>
      <c r="S324" s="407"/>
      <c r="T324" s="407"/>
      <c r="U324" s="407"/>
      <c r="V324" s="407"/>
      <c r="W324" s="407"/>
      <c r="X324" s="407"/>
      <c r="Y324" s="407"/>
      <c r="Z324" s="407"/>
      <c r="AA324" s="407"/>
      <c r="AB324" s="407"/>
      <c r="AC324" s="407"/>
      <c r="AD324" s="407"/>
      <c r="AE324" s="407"/>
    </row>
    <row r="325">
      <c r="A325" s="407"/>
      <c r="B325" s="407"/>
      <c r="C325" s="407"/>
      <c r="D325" s="407"/>
      <c r="E325" s="407"/>
      <c r="F325" s="409"/>
      <c r="G325" s="407"/>
      <c r="H325" s="407"/>
      <c r="I325" s="409"/>
      <c r="J325" s="407"/>
      <c r="K325" s="407"/>
      <c r="L325" s="409"/>
      <c r="M325" s="407"/>
      <c r="N325" s="407"/>
      <c r="O325" s="409"/>
      <c r="P325" s="407"/>
      <c r="Q325" s="409"/>
      <c r="R325" s="407"/>
      <c r="S325" s="407"/>
      <c r="T325" s="407"/>
      <c r="U325" s="407"/>
      <c r="V325" s="407"/>
      <c r="W325" s="407"/>
      <c r="X325" s="407"/>
      <c r="Y325" s="407"/>
      <c r="Z325" s="407"/>
      <c r="AA325" s="407"/>
      <c r="AB325" s="407"/>
      <c r="AC325" s="407"/>
      <c r="AD325" s="407"/>
      <c r="AE325" s="407"/>
    </row>
    <row r="326">
      <c r="A326" s="407"/>
      <c r="B326" s="407"/>
      <c r="C326" s="407"/>
      <c r="D326" s="407"/>
      <c r="E326" s="407"/>
      <c r="F326" s="409"/>
      <c r="G326" s="407"/>
      <c r="H326" s="407"/>
      <c r="I326" s="409"/>
      <c r="J326" s="407"/>
      <c r="K326" s="407"/>
      <c r="L326" s="409"/>
      <c r="M326" s="407"/>
      <c r="N326" s="407"/>
      <c r="O326" s="409"/>
      <c r="P326" s="407"/>
      <c r="Q326" s="409"/>
      <c r="R326" s="407"/>
      <c r="S326" s="407"/>
      <c r="T326" s="407"/>
      <c r="U326" s="407"/>
      <c r="V326" s="407"/>
      <c r="W326" s="407"/>
      <c r="X326" s="407"/>
      <c r="Y326" s="407"/>
      <c r="Z326" s="407"/>
      <c r="AA326" s="407"/>
      <c r="AB326" s="407"/>
      <c r="AC326" s="407"/>
      <c r="AD326" s="407"/>
      <c r="AE326" s="407"/>
    </row>
    <row r="327">
      <c r="A327" s="407"/>
      <c r="B327" s="407"/>
      <c r="C327" s="407"/>
      <c r="D327" s="407"/>
      <c r="E327" s="407"/>
      <c r="F327" s="409"/>
      <c r="G327" s="407"/>
      <c r="H327" s="407"/>
      <c r="I327" s="409"/>
      <c r="J327" s="407"/>
      <c r="K327" s="407"/>
      <c r="L327" s="409"/>
      <c r="M327" s="407"/>
      <c r="N327" s="407"/>
      <c r="O327" s="409"/>
      <c r="P327" s="407"/>
      <c r="Q327" s="409"/>
      <c r="R327" s="407"/>
      <c r="S327" s="407"/>
      <c r="T327" s="407"/>
      <c r="U327" s="407"/>
      <c r="V327" s="407"/>
      <c r="W327" s="407"/>
      <c r="X327" s="407"/>
      <c r="Y327" s="407"/>
      <c r="Z327" s="407"/>
      <c r="AA327" s="407"/>
      <c r="AB327" s="407"/>
      <c r="AC327" s="407"/>
      <c r="AD327" s="407"/>
      <c r="AE327" s="407"/>
    </row>
    <row r="328">
      <c r="A328" s="407"/>
      <c r="B328" s="407"/>
      <c r="C328" s="407"/>
      <c r="D328" s="407"/>
      <c r="E328" s="407"/>
      <c r="F328" s="409"/>
      <c r="G328" s="407"/>
      <c r="H328" s="407"/>
      <c r="I328" s="409"/>
      <c r="J328" s="407"/>
      <c r="K328" s="407"/>
      <c r="L328" s="409"/>
      <c r="M328" s="407"/>
      <c r="N328" s="407"/>
      <c r="O328" s="409"/>
      <c r="P328" s="407"/>
      <c r="Q328" s="409"/>
      <c r="R328" s="407"/>
      <c r="S328" s="407"/>
      <c r="T328" s="407"/>
      <c r="U328" s="407"/>
      <c r="V328" s="407"/>
      <c r="W328" s="407"/>
      <c r="X328" s="407"/>
      <c r="Y328" s="407"/>
      <c r="Z328" s="407"/>
      <c r="AA328" s="407"/>
      <c r="AB328" s="407"/>
      <c r="AC328" s="407"/>
      <c r="AD328" s="407"/>
      <c r="AE328" s="407"/>
    </row>
    <row r="329">
      <c r="A329" s="407"/>
      <c r="B329" s="407"/>
      <c r="C329" s="407"/>
      <c r="D329" s="407"/>
      <c r="E329" s="407"/>
      <c r="F329" s="409"/>
      <c r="G329" s="407"/>
      <c r="H329" s="407"/>
      <c r="I329" s="409"/>
      <c r="J329" s="407"/>
      <c r="K329" s="407"/>
      <c r="L329" s="409"/>
      <c r="M329" s="407"/>
      <c r="N329" s="407"/>
      <c r="O329" s="409"/>
      <c r="P329" s="407"/>
      <c r="Q329" s="409"/>
      <c r="R329" s="407"/>
      <c r="S329" s="407"/>
      <c r="T329" s="407"/>
      <c r="U329" s="407"/>
      <c r="V329" s="407"/>
      <c r="W329" s="407"/>
      <c r="X329" s="407"/>
      <c r="Y329" s="407"/>
      <c r="Z329" s="407"/>
      <c r="AA329" s="407"/>
      <c r="AB329" s="407"/>
      <c r="AC329" s="407"/>
      <c r="AD329" s="407"/>
      <c r="AE329" s="407"/>
    </row>
    <row r="330">
      <c r="A330" s="407"/>
      <c r="B330" s="407"/>
      <c r="C330" s="407"/>
      <c r="D330" s="407"/>
      <c r="E330" s="407"/>
      <c r="F330" s="409"/>
      <c r="G330" s="407"/>
      <c r="H330" s="407"/>
      <c r="I330" s="409"/>
      <c r="J330" s="407"/>
      <c r="K330" s="407"/>
      <c r="L330" s="409"/>
      <c r="M330" s="407"/>
      <c r="N330" s="407"/>
      <c r="O330" s="409"/>
      <c r="P330" s="407"/>
      <c r="Q330" s="409"/>
      <c r="R330" s="407"/>
      <c r="S330" s="407"/>
      <c r="T330" s="407"/>
      <c r="U330" s="407"/>
      <c r="V330" s="407"/>
      <c r="W330" s="407"/>
      <c r="X330" s="407"/>
      <c r="Y330" s="407"/>
      <c r="Z330" s="407"/>
      <c r="AA330" s="407"/>
      <c r="AB330" s="407"/>
      <c r="AC330" s="407"/>
      <c r="AD330" s="407"/>
      <c r="AE330" s="407"/>
    </row>
    <row r="331">
      <c r="A331" s="407"/>
      <c r="B331" s="407"/>
      <c r="C331" s="407"/>
      <c r="D331" s="407"/>
      <c r="E331" s="407"/>
      <c r="F331" s="409"/>
      <c r="G331" s="407"/>
      <c r="H331" s="407"/>
      <c r="I331" s="409"/>
      <c r="J331" s="407"/>
      <c r="K331" s="407"/>
      <c r="L331" s="409"/>
      <c r="M331" s="407"/>
      <c r="N331" s="407"/>
      <c r="O331" s="409"/>
      <c r="P331" s="407"/>
      <c r="Q331" s="409"/>
      <c r="R331" s="407"/>
      <c r="S331" s="407"/>
      <c r="T331" s="407"/>
      <c r="U331" s="407"/>
      <c r="V331" s="407"/>
      <c r="W331" s="407"/>
      <c r="X331" s="407"/>
      <c r="Y331" s="407"/>
      <c r="Z331" s="407"/>
      <c r="AA331" s="407"/>
      <c r="AB331" s="407"/>
      <c r="AC331" s="407"/>
      <c r="AD331" s="407"/>
      <c r="AE331" s="407"/>
    </row>
    <row r="332">
      <c r="A332" s="407"/>
      <c r="B332" s="407"/>
      <c r="C332" s="407"/>
      <c r="D332" s="407"/>
      <c r="E332" s="407"/>
      <c r="F332" s="409"/>
      <c r="G332" s="407"/>
      <c r="H332" s="407"/>
      <c r="I332" s="409"/>
      <c r="J332" s="407"/>
      <c r="K332" s="407"/>
      <c r="L332" s="409"/>
      <c r="M332" s="407"/>
      <c r="N332" s="407"/>
      <c r="O332" s="409"/>
      <c r="P332" s="407"/>
      <c r="Q332" s="409"/>
      <c r="R332" s="407"/>
      <c r="S332" s="407"/>
      <c r="T332" s="407"/>
      <c r="U332" s="407"/>
      <c r="V332" s="407"/>
      <c r="W332" s="407"/>
      <c r="X332" s="407"/>
      <c r="Y332" s="407"/>
      <c r="Z332" s="407"/>
      <c r="AA332" s="407"/>
      <c r="AB332" s="407"/>
      <c r="AC332" s="407"/>
      <c r="AD332" s="407"/>
      <c r="AE332" s="407"/>
    </row>
    <row r="333">
      <c r="A333" s="407"/>
      <c r="B333" s="407"/>
      <c r="C333" s="407"/>
      <c r="D333" s="407"/>
      <c r="E333" s="407"/>
      <c r="F333" s="409"/>
      <c r="G333" s="407"/>
      <c r="H333" s="407"/>
      <c r="I333" s="409"/>
      <c r="J333" s="407"/>
      <c r="K333" s="407"/>
      <c r="L333" s="409"/>
      <c r="M333" s="407"/>
      <c r="N333" s="407"/>
      <c r="O333" s="409"/>
      <c r="P333" s="407"/>
      <c r="Q333" s="409"/>
      <c r="R333" s="407"/>
      <c r="S333" s="407"/>
      <c r="T333" s="407"/>
      <c r="U333" s="407"/>
      <c r="V333" s="407"/>
      <c r="W333" s="407"/>
      <c r="X333" s="407"/>
      <c r="Y333" s="407"/>
      <c r="Z333" s="407"/>
      <c r="AA333" s="407"/>
      <c r="AB333" s="407"/>
      <c r="AC333" s="407"/>
      <c r="AD333" s="407"/>
      <c r="AE333" s="407"/>
    </row>
    <row r="334">
      <c r="A334" s="407"/>
      <c r="B334" s="407"/>
      <c r="C334" s="407"/>
      <c r="D334" s="407"/>
      <c r="E334" s="407"/>
      <c r="F334" s="409"/>
      <c r="G334" s="407"/>
      <c r="H334" s="407"/>
      <c r="I334" s="409"/>
      <c r="J334" s="407"/>
      <c r="K334" s="407"/>
      <c r="L334" s="409"/>
      <c r="M334" s="407"/>
      <c r="N334" s="407"/>
      <c r="O334" s="409"/>
      <c r="P334" s="407"/>
      <c r="Q334" s="409"/>
      <c r="R334" s="407"/>
      <c r="S334" s="407"/>
      <c r="T334" s="407"/>
      <c r="U334" s="407"/>
      <c r="V334" s="407"/>
      <c r="W334" s="407"/>
      <c r="X334" s="407"/>
      <c r="Y334" s="407"/>
      <c r="Z334" s="407"/>
      <c r="AA334" s="407"/>
      <c r="AB334" s="407"/>
      <c r="AC334" s="407"/>
      <c r="AD334" s="407"/>
      <c r="AE334" s="407"/>
    </row>
    <row r="335">
      <c r="A335" s="407"/>
      <c r="B335" s="407"/>
      <c r="C335" s="407"/>
      <c r="D335" s="407"/>
      <c r="E335" s="407"/>
      <c r="F335" s="409"/>
      <c r="G335" s="407"/>
      <c r="H335" s="407"/>
      <c r="I335" s="409"/>
      <c r="J335" s="407"/>
      <c r="K335" s="407"/>
      <c r="L335" s="409"/>
      <c r="M335" s="407"/>
      <c r="N335" s="407"/>
      <c r="O335" s="409"/>
      <c r="P335" s="407"/>
      <c r="Q335" s="409"/>
      <c r="R335" s="407"/>
      <c r="S335" s="407"/>
      <c r="T335" s="407"/>
      <c r="U335" s="407"/>
      <c r="V335" s="407"/>
      <c r="W335" s="407"/>
      <c r="X335" s="407"/>
      <c r="Y335" s="407"/>
      <c r="Z335" s="407"/>
      <c r="AA335" s="407"/>
      <c r="AB335" s="407"/>
      <c r="AC335" s="407"/>
      <c r="AD335" s="407"/>
      <c r="AE335" s="407"/>
    </row>
    <row r="336">
      <c r="A336" s="407"/>
      <c r="B336" s="407"/>
      <c r="C336" s="407"/>
      <c r="D336" s="407"/>
      <c r="E336" s="407"/>
      <c r="F336" s="409"/>
      <c r="G336" s="407"/>
      <c r="H336" s="407"/>
      <c r="I336" s="409"/>
      <c r="J336" s="407"/>
      <c r="K336" s="407"/>
      <c r="L336" s="409"/>
      <c r="M336" s="407"/>
      <c r="N336" s="407"/>
      <c r="O336" s="409"/>
      <c r="P336" s="407"/>
      <c r="Q336" s="409"/>
      <c r="R336" s="407"/>
      <c r="S336" s="407"/>
      <c r="T336" s="407"/>
      <c r="U336" s="407"/>
      <c r="V336" s="407"/>
      <c r="W336" s="407"/>
      <c r="X336" s="407"/>
      <c r="Y336" s="407"/>
      <c r="Z336" s="407"/>
      <c r="AA336" s="407"/>
      <c r="AB336" s="407"/>
      <c r="AC336" s="407"/>
      <c r="AD336" s="407"/>
      <c r="AE336" s="407"/>
    </row>
    <row r="337">
      <c r="A337" s="407"/>
      <c r="B337" s="407"/>
      <c r="C337" s="407"/>
      <c r="D337" s="407"/>
      <c r="E337" s="407"/>
      <c r="F337" s="409"/>
      <c r="G337" s="407"/>
      <c r="H337" s="407"/>
      <c r="I337" s="409"/>
      <c r="J337" s="407"/>
      <c r="K337" s="407"/>
      <c r="L337" s="409"/>
      <c r="M337" s="407"/>
      <c r="N337" s="407"/>
      <c r="O337" s="409"/>
      <c r="P337" s="407"/>
      <c r="Q337" s="409"/>
      <c r="R337" s="407"/>
      <c r="S337" s="407"/>
      <c r="T337" s="407"/>
      <c r="U337" s="407"/>
      <c r="V337" s="407"/>
      <c r="W337" s="407"/>
      <c r="X337" s="407"/>
      <c r="Y337" s="407"/>
      <c r="Z337" s="407"/>
      <c r="AA337" s="407"/>
      <c r="AB337" s="407"/>
      <c r="AC337" s="407"/>
      <c r="AD337" s="407"/>
      <c r="AE337" s="407"/>
    </row>
    <row r="338">
      <c r="A338" s="407"/>
      <c r="B338" s="407"/>
      <c r="C338" s="407"/>
      <c r="D338" s="407"/>
      <c r="E338" s="407"/>
      <c r="F338" s="409"/>
      <c r="G338" s="407"/>
      <c r="H338" s="407"/>
      <c r="I338" s="409"/>
      <c r="J338" s="407"/>
      <c r="K338" s="407"/>
      <c r="L338" s="409"/>
      <c r="M338" s="407"/>
      <c r="N338" s="407"/>
      <c r="O338" s="409"/>
      <c r="P338" s="407"/>
      <c r="Q338" s="409"/>
      <c r="R338" s="407"/>
      <c r="S338" s="407"/>
      <c r="T338" s="407"/>
      <c r="U338" s="407"/>
      <c r="V338" s="407"/>
      <c r="W338" s="407"/>
      <c r="X338" s="407"/>
      <c r="Y338" s="407"/>
      <c r="Z338" s="407"/>
      <c r="AA338" s="407"/>
      <c r="AB338" s="407"/>
      <c r="AC338" s="407"/>
      <c r="AD338" s="407"/>
      <c r="AE338" s="407"/>
    </row>
    <row r="339">
      <c r="A339" s="407"/>
      <c r="B339" s="407"/>
      <c r="C339" s="407"/>
      <c r="D339" s="407"/>
      <c r="E339" s="407"/>
      <c r="F339" s="409"/>
      <c r="G339" s="407"/>
      <c r="H339" s="407"/>
      <c r="I339" s="409"/>
      <c r="J339" s="407"/>
      <c r="K339" s="407"/>
      <c r="L339" s="409"/>
      <c r="M339" s="407"/>
      <c r="N339" s="407"/>
      <c r="O339" s="409"/>
      <c r="P339" s="407"/>
      <c r="Q339" s="409"/>
      <c r="R339" s="407"/>
      <c r="S339" s="407"/>
      <c r="T339" s="407"/>
      <c r="U339" s="407"/>
      <c r="V339" s="407"/>
      <c r="W339" s="407"/>
      <c r="X339" s="407"/>
      <c r="Y339" s="407"/>
      <c r="Z339" s="407"/>
      <c r="AA339" s="407"/>
      <c r="AB339" s="407"/>
      <c r="AC339" s="407"/>
      <c r="AD339" s="407"/>
      <c r="AE339" s="407"/>
    </row>
    <row r="340">
      <c r="A340" s="407"/>
      <c r="B340" s="407"/>
      <c r="C340" s="407"/>
      <c r="D340" s="407"/>
      <c r="E340" s="407"/>
      <c r="F340" s="409"/>
      <c r="G340" s="407"/>
      <c r="H340" s="407"/>
      <c r="I340" s="409"/>
      <c r="J340" s="407"/>
      <c r="K340" s="407"/>
      <c r="L340" s="409"/>
      <c r="M340" s="407"/>
      <c r="N340" s="407"/>
      <c r="O340" s="409"/>
      <c r="P340" s="407"/>
      <c r="Q340" s="409"/>
      <c r="R340" s="407"/>
      <c r="S340" s="407"/>
      <c r="T340" s="407"/>
      <c r="U340" s="407"/>
      <c r="V340" s="407"/>
      <c r="W340" s="407"/>
      <c r="X340" s="407"/>
      <c r="Y340" s="407"/>
      <c r="Z340" s="407"/>
      <c r="AA340" s="407"/>
      <c r="AB340" s="407"/>
      <c r="AC340" s="407"/>
      <c r="AD340" s="407"/>
      <c r="AE340" s="407"/>
    </row>
    <row r="341">
      <c r="A341" s="407"/>
      <c r="B341" s="407"/>
      <c r="C341" s="407"/>
      <c r="D341" s="407"/>
      <c r="E341" s="407"/>
      <c r="F341" s="409"/>
      <c r="G341" s="407"/>
      <c r="H341" s="407"/>
      <c r="I341" s="409"/>
      <c r="J341" s="407"/>
      <c r="K341" s="407"/>
      <c r="L341" s="409"/>
      <c r="M341" s="407"/>
      <c r="N341" s="407"/>
      <c r="O341" s="409"/>
      <c r="P341" s="407"/>
      <c r="Q341" s="409"/>
      <c r="R341" s="407"/>
      <c r="S341" s="407"/>
      <c r="T341" s="407"/>
      <c r="U341" s="407"/>
      <c r="V341" s="407"/>
      <c r="W341" s="407"/>
      <c r="X341" s="407"/>
      <c r="Y341" s="407"/>
      <c r="Z341" s="407"/>
      <c r="AA341" s="407"/>
      <c r="AB341" s="407"/>
      <c r="AC341" s="407"/>
      <c r="AD341" s="407"/>
      <c r="AE341" s="407"/>
    </row>
    <row r="342">
      <c r="A342" s="407"/>
      <c r="B342" s="407"/>
      <c r="C342" s="407"/>
      <c r="D342" s="407"/>
      <c r="E342" s="407"/>
      <c r="F342" s="409"/>
      <c r="G342" s="407"/>
      <c r="H342" s="407"/>
      <c r="I342" s="409"/>
      <c r="J342" s="407"/>
      <c r="K342" s="407"/>
      <c r="L342" s="409"/>
      <c r="M342" s="407"/>
      <c r="N342" s="407"/>
      <c r="O342" s="409"/>
      <c r="P342" s="407"/>
      <c r="Q342" s="409"/>
      <c r="R342" s="407"/>
      <c r="S342" s="407"/>
      <c r="T342" s="407"/>
      <c r="U342" s="407"/>
      <c r="V342" s="407"/>
      <c r="W342" s="407"/>
      <c r="X342" s="407"/>
      <c r="Y342" s="407"/>
      <c r="Z342" s="407"/>
      <c r="AA342" s="407"/>
      <c r="AB342" s="407"/>
      <c r="AC342" s="407"/>
      <c r="AD342" s="407"/>
      <c r="AE342" s="407"/>
    </row>
    <row r="343">
      <c r="A343" s="407"/>
      <c r="B343" s="407"/>
      <c r="C343" s="407"/>
      <c r="D343" s="407"/>
      <c r="E343" s="407"/>
      <c r="F343" s="409"/>
      <c r="G343" s="407"/>
      <c r="H343" s="407"/>
      <c r="I343" s="409"/>
      <c r="J343" s="407"/>
      <c r="K343" s="407"/>
      <c r="L343" s="409"/>
      <c r="M343" s="407"/>
      <c r="N343" s="407"/>
      <c r="O343" s="409"/>
      <c r="P343" s="407"/>
      <c r="Q343" s="409"/>
      <c r="R343" s="407"/>
      <c r="S343" s="407"/>
      <c r="T343" s="407"/>
      <c r="U343" s="407"/>
      <c r="V343" s="407"/>
      <c r="W343" s="407"/>
      <c r="X343" s="407"/>
      <c r="Y343" s="407"/>
      <c r="Z343" s="407"/>
      <c r="AA343" s="407"/>
      <c r="AB343" s="407"/>
      <c r="AC343" s="407"/>
      <c r="AD343" s="407"/>
      <c r="AE343" s="407"/>
    </row>
    <row r="344">
      <c r="A344" s="407"/>
      <c r="B344" s="407"/>
      <c r="C344" s="407"/>
      <c r="D344" s="407"/>
      <c r="E344" s="407"/>
      <c r="F344" s="409"/>
      <c r="G344" s="407"/>
      <c r="H344" s="407"/>
      <c r="I344" s="409"/>
      <c r="J344" s="407"/>
      <c r="K344" s="407"/>
      <c r="L344" s="409"/>
      <c r="M344" s="407"/>
      <c r="N344" s="407"/>
      <c r="O344" s="409"/>
      <c r="P344" s="407"/>
      <c r="Q344" s="409"/>
      <c r="R344" s="407"/>
      <c r="S344" s="407"/>
      <c r="T344" s="407"/>
      <c r="U344" s="407"/>
      <c r="V344" s="407"/>
      <c r="W344" s="407"/>
      <c r="X344" s="407"/>
      <c r="Y344" s="407"/>
      <c r="Z344" s="407"/>
      <c r="AA344" s="407"/>
      <c r="AB344" s="407"/>
      <c r="AC344" s="407"/>
      <c r="AD344" s="407"/>
      <c r="AE344" s="407"/>
    </row>
    <row r="345">
      <c r="A345" s="407"/>
      <c r="B345" s="407"/>
      <c r="C345" s="407"/>
      <c r="D345" s="407"/>
      <c r="E345" s="407"/>
      <c r="F345" s="409"/>
      <c r="G345" s="407"/>
      <c r="H345" s="407"/>
      <c r="I345" s="409"/>
      <c r="J345" s="407"/>
      <c r="K345" s="407"/>
      <c r="L345" s="409"/>
      <c r="M345" s="407"/>
      <c r="N345" s="407"/>
      <c r="O345" s="409"/>
      <c r="P345" s="407"/>
      <c r="Q345" s="409"/>
      <c r="R345" s="407"/>
      <c r="S345" s="407"/>
      <c r="T345" s="407"/>
      <c r="U345" s="407"/>
      <c r="V345" s="407"/>
      <c r="W345" s="407"/>
      <c r="X345" s="407"/>
      <c r="Y345" s="407"/>
      <c r="Z345" s="407"/>
      <c r="AA345" s="407"/>
      <c r="AB345" s="407"/>
      <c r="AC345" s="407"/>
      <c r="AD345" s="407"/>
      <c r="AE345" s="407"/>
    </row>
    <row r="346">
      <c r="A346" s="407"/>
      <c r="B346" s="407"/>
      <c r="C346" s="407"/>
      <c r="D346" s="407"/>
      <c r="E346" s="407"/>
      <c r="F346" s="409"/>
      <c r="G346" s="407"/>
      <c r="H346" s="407"/>
      <c r="I346" s="409"/>
      <c r="J346" s="407"/>
      <c r="K346" s="407"/>
      <c r="L346" s="409"/>
      <c r="M346" s="407"/>
      <c r="N346" s="407"/>
      <c r="O346" s="409"/>
      <c r="P346" s="407"/>
      <c r="Q346" s="409"/>
      <c r="R346" s="407"/>
      <c r="S346" s="407"/>
      <c r="T346" s="407"/>
      <c r="U346" s="407"/>
      <c r="V346" s="407"/>
      <c r="W346" s="407"/>
      <c r="X346" s="407"/>
      <c r="Y346" s="407"/>
      <c r="Z346" s="407"/>
      <c r="AA346" s="407"/>
      <c r="AB346" s="407"/>
      <c r="AC346" s="407"/>
      <c r="AD346" s="407"/>
      <c r="AE346" s="407"/>
    </row>
    <row r="347">
      <c r="A347" s="407"/>
      <c r="B347" s="407"/>
      <c r="C347" s="407"/>
      <c r="D347" s="407"/>
      <c r="E347" s="407"/>
      <c r="F347" s="409"/>
      <c r="G347" s="407"/>
      <c r="H347" s="407"/>
      <c r="I347" s="409"/>
      <c r="J347" s="407"/>
      <c r="K347" s="407"/>
      <c r="L347" s="409"/>
      <c r="M347" s="407"/>
      <c r="N347" s="407"/>
      <c r="O347" s="409"/>
      <c r="P347" s="407"/>
      <c r="Q347" s="409"/>
      <c r="R347" s="407"/>
      <c r="S347" s="407"/>
      <c r="T347" s="407"/>
      <c r="U347" s="407"/>
      <c r="V347" s="407"/>
      <c r="W347" s="407"/>
      <c r="X347" s="407"/>
      <c r="Y347" s="407"/>
      <c r="Z347" s="407"/>
      <c r="AA347" s="407"/>
      <c r="AB347" s="407"/>
      <c r="AC347" s="407"/>
      <c r="AD347" s="407"/>
      <c r="AE347" s="407"/>
    </row>
    <row r="348">
      <c r="A348" s="407"/>
      <c r="B348" s="407"/>
      <c r="C348" s="407"/>
      <c r="D348" s="407"/>
      <c r="E348" s="407"/>
      <c r="F348" s="409"/>
      <c r="G348" s="407"/>
      <c r="H348" s="407"/>
      <c r="I348" s="409"/>
      <c r="J348" s="407"/>
      <c r="K348" s="407"/>
      <c r="L348" s="409"/>
      <c r="M348" s="407"/>
      <c r="N348" s="407"/>
      <c r="O348" s="409"/>
      <c r="P348" s="407"/>
      <c r="Q348" s="409"/>
      <c r="R348" s="407"/>
      <c r="S348" s="407"/>
      <c r="T348" s="407"/>
      <c r="U348" s="407"/>
      <c r="V348" s="407"/>
      <c r="W348" s="407"/>
      <c r="X348" s="407"/>
      <c r="Y348" s="407"/>
      <c r="Z348" s="407"/>
      <c r="AA348" s="407"/>
      <c r="AB348" s="407"/>
      <c r="AC348" s="407"/>
      <c r="AD348" s="407"/>
      <c r="AE348" s="407"/>
    </row>
    <row r="349">
      <c r="A349" s="407"/>
      <c r="B349" s="407"/>
      <c r="C349" s="407"/>
      <c r="D349" s="407"/>
      <c r="E349" s="407"/>
      <c r="F349" s="409"/>
      <c r="G349" s="407"/>
      <c r="H349" s="407"/>
      <c r="I349" s="409"/>
      <c r="J349" s="407"/>
      <c r="K349" s="407"/>
      <c r="L349" s="409"/>
      <c r="M349" s="407"/>
      <c r="N349" s="407"/>
      <c r="O349" s="409"/>
      <c r="P349" s="407"/>
      <c r="Q349" s="409"/>
      <c r="R349" s="407"/>
      <c r="S349" s="407"/>
      <c r="T349" s="407"/>
      <c r="U349" s="407"/>
      <c r="V349" s="407"/>
      <c r="W349" s="407"/>
      <c r="X349" s="407"/>
      <c r="Y349" s="407"/>
      <c r="Z349" s="407"/>
      <c r="AA349" s="407"/>
      <c r="AB349" s="407"/>
      <c r="AC349" s="407"/>
      <c r="AD349" s="407"/>
      <c r="AE349" s="407"/>
    </row>
    <row r="350">
      <c r="A350" s="407"/>
      <c r="B350" s="407"/>
      <c r="C350" s="407"/>
      <c r="D350" s="407"/>
      <c r="E350" s="407"/>
      <c r="F350" s="409"/>
      <c r="G350" s="407"/>
      <c r="H350" s="407"/>
      <c r="I350" s="409"/>
      <c r="J350" s="407"/>
      <c r="K350" s="407"/>
      <c r="L350" s="409"/>
      <c r="M350" s="407"/>
      <c r="N350" s="407"/>
      <c r="O350" s="409"/>
      <c r="P350" s="407"/>
      <c r="Q350" s="409"/>
      <c r="R350" s="407"/>
      <c r="S350" s="407"/>
      <c r="T350" s="407"/>
      <c r="U350" s="407"/>
      <c r="V350" s="407"/>
      <c r="W350" s="407"/>
      <c r="X350" s="407"/>
      <c r="Y350" s="407"/>
      <c r="Z350" s="407"/>
      <c r="AA350" s="407"/>
      <c r="AB350" s="407"/>
      <c r="AC350" s="407"/>
      <c r="AD350" s="407"/>
      <c r="AE350" s="407"/>
    </row>
    <row r="351">
      <c r="A351" s="407"/>
      <c r="B351" s="407"/>
      <c r="C351" s="407"/>
      <c r="D351" s="407"/>
      <c r="E351" s="407"/>
      <c r="F351" s="409"/>
      <c r="G351" s="407"/>
      <c r="H351" s="407"/>
      <c r="I351" s="409"/>
      <c r="J351" s="407"/>
      <c r="K351" s="407"/>
      <c r="L351" s="409"/>
      <c r="M351" s="407"/>
      <c r="N351" s="407"/>
      <c r="O351" s="409"/>
      <c r="P351" s="407"/>
      <c r="Q351" s="409"/>
      <c r="R351" s="407"/>
      <c r="S351" s="407"/>
      <c r="T351" s="407"/>
      <c r="U351" s="407"/>
      <c r="V351" s="407"/>
      <c r="W351" s="407"/>
      <c r="X351" s="407"/>
      <c r="Y351" s="407"/>
      <c r="Z351" s="407"/>
      <c r="AA351" s="407"/>
      <c r="AB351" s="407"/>
      <c r="AC351" s="407"/>
      <c r="AD351" s="407"/>
      <c r="AE351" s="407"/>
    </row>
    <row r="352">
      <c r="A352" s="407"/>
      <c r="B352" s="407"/>
      <c r="C352" s="407"/>
      <c r="D352" s="407"/>
      <c r="E352" s="407"/>
      <c r="F352" s="409"/>
      <c r="G352" s="407"/>
      <c r="H352" s="407"/>
      <c r="I352" s="409"/>
      <c r="J352" s="407"/>
      <c r="K352" s="407"/>
      <c r="L352" s="409"/>
      <c r="M352" s="407"/>
      <c r="N352" s="407"/>
      <c r="O352" s="409"/>
      <c r="P352" s="407"/>
      <c r="Q352" s="409"/>
      <c r="R352" s="407"/>
      <c r="S352" s="407"/>
      <c r="T352" s="407"/>
      <c r="U352" s="407"/>
      <c r="V352" s="407"/>
      <c r="W352" s="407"/>
      <c r="X352" s="407"/>
      <c r="Y352" s="407"/>
      <c r="Z352" s="407"/>
      <c r="AA352" s="407"/>
      <c r="AB352" s="407"/>
      <c r="AC352" s="407"/>
      <c r="AD352" s="407"/>
      <c r="AE352" s="407"/>
    </row>
    <row r="353">
      <c r="A353" s="407"/>
      <c r="B353" s="407"/>
      <c r="C353" s="407"/>
      <c r="D353" s="407"/>
      <c r="E353" s="407"/>
      <c r="F353" s="409"/>
      <c r="G353" s="407"/>
      <c r="H353" s="407"/>
      <c r="I353" s="409"/>
      <c r="J353" s="407"/>
      <c r="K353" s="407"/>
      <c r="L353" s="409"/>
      <c r="M353" s="407"/>
      <c r="N353" s="407"/>
      <c r="O353" s="409"/>
      <c r="P353" s="407"/>
      <c r="Q353" s="409"/>
      <c r="R353" s="407"/>
      <c r="S353" s="407"/>
      <c r="T353" s="407"/>
      <c r="U353" s="407"/>
      <c r="V353" s="407"/>
      <c r="W353" s="407"/>
      <c r="X353" s="407"/>
      <c r="Y353" s="407"/>
      <c r="Z353" s="407"/>
      <c r="AA353" s="407"/>
      <c r="AB353" s="407"/>
      <c r="AC353" s="407"/>
      <c r="AD353" s="407"/>
      <c r="AE353" s="407"/>
    </row>
    <row r="354">
      <c r="A354" s="407"/>
      <c r="B354" s="407"/>
      <c r="C354" s="407"/>
      <c r="D354" s="407"/>
      <c r="E354" s="407"/>
      <c r="F354" s="409"/>
      <c r="G354" s="407"/>
      <c r="H354" s="407"/>
      <c r="I354" s="409"/>
      <c r="J354" s="407"/>
      <c r="K354" s="407"/>
      <c r="L354" s="409"/>
      <c r="M354" s="407"/>
      <c r="N354" s="407"/>
      <c r="O354" s="409"/>
      <c r="P354" s="407"/>
      <c r="Q354" s="409"/>
      <c r="R354" s="407"/>
      <c r="S354" s="407"/>
      <c r="T354" s="407"/>
      <c r="U354" s="407"/>
      <c r="V354" s="407"/>
      <c r="W354" s="407"/>
      <c r="X354" s="407"/>
      <c r="Y354" s="407"/>
      <c r="Z354" s="407"/>
      <c r="AA354" s="407"/>
      <c r="AB354" s="407"/>
      <c r="AC354" s="407"/>
      <c r="AD354" s="407"/>
      <c r="AE354" s="407"/>
    </row>
    <row r="355">
      <c r="A355" s="407"/>
      <c r="B355" s="407"/>
      <c r="C355" s="407"/>
      <c r="D355" s="407"/>
      <c r="E355" s="407"/>
      <c r="F355" s="409"/>
      <c r="G355" s="407"/>
      <c r="H355" s="407"/>
      <c r="I355" s="409"/>
      <c r="J355" s="407"/>
      <c r="K355" s="407"/>
      <c r="L355" s="409"/>
      <c r="M355" s="407"/>
      <c r="N355" s="407"/>
      <c r="O355" s="409"/>
      <c r="P355" s="407"/>
      <c r="Q355" s="409"/>
      <c r="R355" s="407"/>
      <c r="S355" s="407"/>
      <c r="T355" s="407"/>
      <c r="U355" s="407"/>
      <c r="V355" s="407"/>
      <c r="W355" s="407"/>
      <c r="X355" s="407"/>
      <c r="Y355" s="407"/>
      <c r="Z355" s="407"/>
      <c r="AA355" s="407"/>
      <c r="AB355" s="407"/>
      <c r="AC355" s="407"/>
      <c r="AD355" s="407"/>
      <c r="AE355" s="407"/>
    </row>
    <row r="356">
      <c r="A356" s="407"/>
      <c r="B356" s="407"/>
      <c r="C356" s="407"/>
      <c r="D356" s="407"/>
      <c r="E356" s="407"/>
      <c r="F356" s="409"/>
      <c r="G356" s="407"/>
      <c r="H356" s="407"/>
      <c r="I356" s="409"/>
      <c r="J356" s="407"/>
      <c r="K356" s="407"/>
      <c r="L356" s="409"/>
      <c r="M356" s="407"/>
      <c r="N356" s="407"/>
      <c r="O356" s="409"/>
      <c r="P356" s="407"/>
      <c r="Q356" s="409"/>
      <c r="R356" s="407"/>
      <c r="S356" s="407"/>
      <c r="T356" s="407"/>
      <c r="U356" s="407"/>
      <c r="V356" s="407"/>
      <c r="W356" s="407"/>
      <c r="X356" s="407"/>
      <c r="Y356" s="407"/>
      <c r="Z356" s="407"/>
      <c r="AA356" s="407"/>
      <c r="AB356" s="407"/>
      <c r="AC356" s="407"/>
      <c r="AD356" s="407"/>
      <c r="AE356" s="407"/>
    </row>
    <row r="357">
      <c r="A357" s="407"/>
      <c r="B357" s="407"/>
      <c r="C357" s="407"/>
      <c r="D357" s="407"/>
      <c r="E357" s="407"/>
      <c r="F357" s="409"/>
      <c r="G357" s="407"/>
      <c r="H357" s="407"/>
      <c r="I357" s="409"/>
      <c r="J357" s="407"/>
      <c r="K357" s="407"/>
      <c r="L357" s="409"/>
      <c r="M357" s="407"/>
      <c r="N357" s="407"/>
      <c r="O357" s="409"/>
      <c r="P357" s="407"/>
      <c r="Q357" s="409"/>
      <c r="R357" s="407"/>
      <c r="S357" s="407"/>
      <c r="T357" s="407"/>
      <c r="U357" s="407"/>
      <c r="V357" s="407"/>
      <c r="W357" s="407"/>
      <c r="X357" s="407"/>
      <c r="Y357" s="407"/>
      <c r="Z357" s="407"/>
      <c r="AA357" s="407"/>
      <c r="AB357" s="407"/>
      <c r="AC357" s="407"/>
      <c r="AD357" s="407"/>
      <c r="AE357" s="407"/>
    </row>
    <row r="358">
      <c r="A358" s="407"/>
      <c r="B358" s="407"/>
      <c r="C358" s="407"/>
      <c r="D358" s="407"/>
      <c r="E358" s="407"/>
      <c r="F358" s="409"/>
      <c r="G358" s="407"/>
      <c r="H358" s="407"/>
      <c r="I358" s="409"/>
      <c r="J358" s="407"/>
      <c r="K358" s="407"/>
      <c r="L358" s="409"/>
      <c r="M358" s="407"/>
      <c r="N358" s="407"/>
      <c r="O358" s="409"/>
      <c r="P358" s="407"/>
      <c r="Q358" s="409"/>
      <c r="R358" s="407"/>
      <c r="S358" s="407"/>
      <c r="T358" s="407"/>
      <c r="U358" s="407"/>
      <c r="V358" s="407"/>
      <c r="W358" s="407"/>
      <c r="X358" s="407"/>
      <c r="Y358" s="407"/>
      <c r="Z358" s="407"/>
      <c r="AA358" s="407"/>
      <c r="AB358" s="407"/>
      <c r="AC358" s="407"/>
      <c r="AD358" s="407"/>
      <c r="AE358" s="407"/>
    </row>
    <row r="359">
      <c r="A359" s="407"/>
      <c r="B359" s="407"/>
      <c r="C359" s="407"/>
      <c r="D359" s="407"/>
      <c r="E359" s="407"/>
      <c r="F359" s="409"/>
      <c r="G359" s="407"/>
      <c r="H359" s="407"/>
      <c r="I359" s="409"/>
      <c r="J359" s="407"/>
      <c r="K359" s="407"/>
      <c r="L359" s="409"/>
      <c r="M359" s="407"/>
      <c r="N359" s="407"/>
      <c r="O359" s="409"/>
      <c r="P359" s="407"/>
      <c r="Q359" s="409"/>
      <c r="R359" s="407"/>
      <c r="S359" s="407"/>
      <c r="T359" s="407"/>
      <c r="U359" s="407"/>
      <c r="V359" s="407"/>
      <c r="W359" s="407"/>
      <c r="X359" s="407"/>
      <c r="Y359" s="407"/>
      <c r="Z359" s="407"/>
      <c r="AA359" s="407"/>
      <c r="AB359" s="407"/>
      <c r="AC359" s="407"/>
      <c r="AD359" s="407"/>
      <c r="AE359" s="407"/>
    </row>
    <row r="360">
      <c r="A360" s="407"/>
      <c r="B360" s="407"/>
      <c r="C360" s="407"/>
      <c r="D360" s="407"/>
      <c r="E360" s="407"/>
      <c r="F360" s="409"/>
      <c r="G360" s="407"/>
      <c r="H360" s="407"/>
      <c r="I360" s="409"/>
      <c r="J360" s="407"/>
      <c r="K360" s="407"/>
      <c r="L360" s="409"/>
      <c r="M360" s="407"/>
      <c r="N360" s="407"/>
      <c r="O360" s="409"/>
      <c r="P360" s="407"/>
      <c r="Q360" s="409"/>
      <c r="R360" s="407"/>
      <c r="S360" s="407"/>
      <c r="T360" s="407"/>
      <c r="U360" s="407"/>
      <c r="V360" s="407"/>
      <c r="W360" s="407"/>
      <c r="X360" s="407"/>
      <c r="Y360" s="407"/>
      <c r="Z360" s="407"/>
      <c r="AA360" s="407"/>
      <c r="AB360" s="407"/>
      <c r="AC360" s="407"/>
      <c r="AD360" s="407"/>
      <c r="AE360" s="407"/>
    </row>
    <row r="361">
      <c r="A361" s="407"/>
      <c r="B361" s="407"/>
      <c r="C361" s="407"/>
      <c r="D361" s="407"/>
      <c r="E361" s="407"/>
      <c r="F361" s="409"/>
      <c r="G361" s="407"/>
      <c r="H361" s="407"/>
      <c r="I361" s="409"/>
      <c r="J361" s="407"/>
      <c r="K361" s="407"/>
      <c r="L361" s="409"/>
      <c r="M361" s="407"/>
      <c r="N361" s="407"/>
      <c r="O361" s="409"/>
      <c r="P361" s="407"/>
      <c r="Q361" s="409"/>
      <c r="R361" s="407"/>
      <c r="S361" s="407"/>
      <c r="T361" s="407"/>
      <c r="U361" s="407"/>
      <c r="V361" s="407"/>
      <c r="W361" s="407"/>
      <c r="X361" s="407"/>
      <c r="Y361" s="407"/>
      <c r="Z361" s="407"/>
      <c r="AA361" s="407"/>
      <c r="AB361" s="407"/>
      <c r="AC361" s="407"/>
      <c r="AD361" s="407"/>
      <c r="AE361" s="407"/>
    </row>
    <row r="362">
      <c r="A362" s="407"/>
      <c r="B362" s="407"/>
      <c r="C362" s="407"/>
      <c r="D362" s="407"/>
      <c r="E362" s="407"/>
      <c r="F362" s="409"/>
      <c r="G362" s="407"/>
      <c r="H362" s="407"/>
      <c r="I362" s="409"/>
      <c r="J362" s="407"/>
      <c r="K362" s="407"/>
      <c r="L362" s="409"/>
      <c r="M362" s="407"/>
      <c r="N362" s="407"/>
      <c r="O362" s="409"/>
      <c r="P362" s="407"/>
      <c r="Q362" s="409"/>
      <c r="R362" s="407"/>
      <c r="S362" s="407"/>
      <c r="T362" s="407"/>
      <c r="U362" s="407"/>
      <c r="V362" s="407"/>
      <c r="W362" s="407"/>
      <c r="X362" s="407"/>
      <c r="Y362" s="407"/>
      <c r="Z362" s="407"/>
      <c r="AA362" s="407"/>
      <c r="AB362" s="407"/>
      <c r="AC362" s="407"/>
      <c r="AD362" s="407"/>
      <c r="AE362" s="407"/>
    </row>
    <row r="363">
      <c r="A363" s="407"/>
      <c r="B363" s="407"/>
      <c r="C363" s="407"/>
      <c r="D363" s="407"/>
      <c r="E363" s="407"/>
      <c r="F363" s="409"/>
      <c r="G363" s="407"/>
      <c r="H363" s="407"/>
      <c r="I363" s="409"/>
      <c r="J363" s="407"/>
      <c r="K363" s="407"/>
      <c r="L363" s="409"/>
      <c r="M363" s="407"/>
      <c r="N363" s="407"/>
      <c r="O363" s="409"/>
      <c r="P363" s="407"/>
      <c r="Q363" s="409"/>
      <c r="R363" s="407"/>
      <c r="S363" s="407"/>
      <c r="T363" s="407"/>
      <c r="U363" s="407"/>
      <c r="V363" s="407"/>
      <c r="W363" s="407"/>
      <c r="X363" s="407"/>
      <c r="Y363" s="407"/>
      <c r="Z363" s="407"/>
      <c r="AA363" s="407"/>
      <c r="AB363" s="407"/>
      <c r="AC363" s="407"/>
      <c r="AD363" s="407"/>
      <c r="AE363" s="407"/>
    </row>
    <row r="364">
      <c r="A364" s="407"/>
      <c r="B364" s="407"/>
      <c r="C364" s="407"/>
      <c r="D364" s="407"/>
      <c r="E364" s="407"/>
      <c r="F364" s="409"/>
      <c r="G364" s="407"/>
      <c r="H364" s="407"/>
      <c r="I364" s="409"/>
      <c r="J364" s="407"/>
      <c r="K364" s="407"/>
      <c r="L364" s="409"/>
      <c r="M364" s="407"/>
      <c r="N364" s="407"/>
      <c r="O364" s="409"/>
      <c r="P364" s="407"/>
      <c r="Q364" s="409"/>
      <c r="R364" s="407"/>
      <c r="S364" s="407"/>
      <c r="T364" s="407"/>
      <c r="U364" s="407"/>
      <c r="V364" s="407"/>
      <c r="W364" s="407"/>
      <c r="X364" s="407"/>
      <c r="Y364" s="407"/>
      <c r="Z364" s="407"/>
      <c r="AA364" s="407"/>
      <c r="AB364" s="407"/>
      <c r="AC364" s="407"/>
      <c r="AD364" s="407"/>
      <c r="AE364" s="407"/>
    </row>
    <row r="365">
      <c r="A365" s="407"/>
      <c r="B365" s="407"/>
      <c r="C365" s="407"/>
      <c r="D365" s="407"/>
      <c r="E365" s="407"/>
      <c r="F365" s="409"/>
      <c r="G365" s="407"/>
      <c r="H365" s="407"/>
      <c r="I365" s="409"/>
      <c r="J365" s="407"/>
      <c r="K365" s="407"/>
      <c r="L365" s="409"/>
      <c r="M365" s="407"/>
      <c r="N365" s="407"/>
      <c r="O365" s="409"/>
      <c r="P365" s="407"/>
      <c r="Q365" s="409"/>
      <c r="R365" s="407"/>
      <c r="S365" s="407"/>
      <c r="T365" s="407"/>
      <c r="U365" s="407"/>
      <c r="V365" s="407"/>
      <c r="W365" s="407"/>
      <c r="X365" s="407"/>
      <c r="Y365" s="407"/>
      <c r="Z365" s="407"/>
      <c r="AA365" s="407"/>
      <c r="AB365" s="407"/>
      <c r="AC365" s="407"/>
      <c r="AD365" s="407"/>
      <c r="AE365" s="407"/>
    </row>
    <row r="366">
      <c r="A366" s="407"/>
      <c r="B366" s="407"/>
      <c r="C366" s="407"/>
      <c r="D366" s="407"/>
      <c r="E366" s="407"/>
      <c r="F366" s="409"/>
      <c r="G366" s="407"/>
      <c r="H366" s="407"/>
      <c r="I366" s="409"/>
      <c r="J366" s="407"/>
      <c r="K366" s="407"/>
      <c r="L366" s="409"/>
      <c r="M366" s="407"/>
      <c r="N366" s="407"/>
      <c r="O366" s="409"/>
      <c r="P366" s="407"/>
      <c r="Q366" s="409"/>
      <c r="R366" s="407"/>
      <c r="S366" s="407"/>
      <c r="T366" s="407"/>
      <c r="U366" s="407"/>
      <c r="V366" s="407"/>
      <c r="W366" s="407"/>
      <c r="X366" s="407"/>
      <c r="Y366" s="407"/>
      <c r="Z366" s="407"/>
      <c r="AA366" s="407"/>
      <c r="AB366" s="407"/>
      <c r="AC366" s="407"/>
      <c r="AD366" s="407"/>
      <c r="AE366" s="407"/>
    </row>
    <row r="367">
      <c r="A367" s="407"/>
      <c r="B367" s="407"/>
      <c r="C367" s="407"/>
      <c r="D367" s="407"/>
      <c r="E367" s="407"/>
      <c r="F367" s="409"/>
      <c r="G367" s="407"/>
      <c r="H367" s="407"/>
      <c r="I367" s="409"/>
      <c r="J367" s="407"/>
      <c r="K367" s="407"/>
      <c r="L367" s="409"/>
      <c r="M367" s="407"/>
      <c r="N367" s="407"/>
      <c r="O367" s="409"/>
      <c r="P367" s="407"/>
      <c r="Q367" s="409"/>
      <c r="R367" s="407"/>
      <c r="S367" s="407"/>
      <c r="T367" s="407"/>
      <c r="U367" s="407"/>
      <c r="V367" s="407"/>
      <c r="W367" s="407"/>
      <c r="X367" s="407"/>
      <c r="Y367" s="407"/>
      <c r="Z367" s="407"/>
      <c r="AA367" s="407"/>
      <c r="AB367" s="407"/>
      <c r="AC367" s="407"/>
      <c r="AD367" s="407"/>
      <c r="AE367" s="407"/>
    </row>
    <row r="368">
      <c r="A368" s="407"/>
      <c r="B368" s="407"/>
      <c r="C368" s="407"/>
      <c r="D368" s="407"/>
      <c r="E368" s="407"/>
      <c r="F368" s="409"/>
      <c r="G368" s="407"/>
      <c r="H368" s="407"/>
      <c r="I368" s="409"/>
      <c r="J368" s="407"/>
      <c r="K368" s="407"/>
      <c r="L368" s="409"/>
      <c r="M368" s="407"/>
      <c r="N368" s="407"/>
      <c r="O368" s="409"/>
      <c r="P368" s="407"/>
      <c r="Q368" s="409"/>
      <c r="R368" s="407"/>
      <c r="S368" s="407"/>
      <c r="T368" s="407"/>
      <c r="U368" s="407"/>
      <c r="V368" s="407"/>
      <c r="W368" s="407"/>
      <c r="X368" s="407"/>
      <c r="Y368" s="407"/>
      <c r="Z368" s="407"/>
      <c r="AA368" s="407"/>
      <c r="AB368" s="407"/>
      <c r="AC368" s="407"/>
      <c r="AD368" s="407"/>
      <c r="AE368" s="407"/>
    </row>
    <row r="369">
      <c r="A369" s="407"/>
      <c r="B369" s="407"/>
      <c r="C369" s="407"/>
      <c r="D369" s="407"/>
      <c r="E369" s="407"/>
      <c r="F369" s="409"/>
      <c r="G369" s="407"/>
      <c r="H369" s="407"/>
      <c r="I369" s="409"/>
      <c r="J369" s="407"/>
      <c r="K369" s="407"/>
      <c r="L369" s="409"/>
      <c r="M369" s="407"/>
      <c r="N369" s="407"/>
      <c r="O369" s="409"/>
      <c r="P369" s="407"/>
      <c r="Q369" s="409"/>
      <c r="R369" s="407"/>
      <c r="S369" s="407"/>
      <c r="T369" s="407"/>
      <c r="U369" s="407"/>
      <c r="V369" s="407"/>
      <c r="W369" s="407"/>
      <c r="X369" s="407"/>
      <c r="Y369" s="407"/>
      <c r="Z369" s="407"/>
      <c r="AA369" s="407"/>
      <c r="AB369" s="407"/>
      <c r="AC369" s="407"/>
      <c r="AD369" s="407"/>
      <c r="AE369" s="407"/>
    </row>
    <row r="370">
      <c r="A370" s="407"/>
      <c r="B370" s="407"/>
      <c r="C370" s="407"/>
      <c r="D370" s="407"/>
      <c r="E370" s="407"/>
      <c r="F370" s="409"/>
      <c r="G370" s="407"/>
      <c r="H370" s="407"/>
      <c r="I370" s="409"/>
      <c r="J370" s="407"/>
      <c r="K370" s="407"/>
      <c r="L370" s="409"/>
      <c r="M370" s="407"/>
      <c r="N370" s="407"/>
      <c r="O370" s="409"/>
      <c r="P370" s="407"/>
      <c r="Q370" s="409"/>
      <c r="R370" s="407"/>
      <c r="S370" s="407"/>
      <c r="T370" s="407"/>
      <c r="U370" s="407"/>
      <c r="V370" s="407"/>
      <c r="W370" s="407"/>
      <c r="X370" s="407"/>
      <c r="Y370" s="407"/>
      <c r="Z370" s="407"/>
      <c r="AA370" s="407"/>
      <c r="AB370" s="407"/>
      <c r="AC370" s="407"/>
      <c r="AD370" s="407"/>
      <c r="AE370" s="407"/>
    </row>
    <row r="371">
      <c r="A371" s="407"/>
      <c r="B371" s="407"/>
      <c r="C371" s="407"/>
      <c r="D371" s="407"/>
      <c r="E371" s="407"/>
      <c r="F371" s="409"/>
      <c r="G371" s="407"/>
      <c r="H371" s="407"/>
      <c r="I371" s="409"/>
      <c r="J371" s="407"/>
      <c r="K371" s="407"/>
      <c r="L371" s="409"/>
      <c r="M371" s="407"/>
      <c r="N371" s="407"/>
      <c r="O371" s="409"/>
      <c r="P371" s="407"/>
      <c r="Q371" s="409"/>
      <c r="R371" s="407"/>
      <c r="S371" s="407"/>
      <c r="T371" s="407"/>
      <c r="U371" s="407"/>
      <c r="V371" s="407"/>
      <c r="W371" s="407"/>
      <c r="X371" s="407"/>
      <c r="Y371" s="407"/>
      <c r="Z371" s="407"/>
      <c r="AA371" s="407"/>
      <c r="AB371" s="407"/>
      <c r="AC371" s="407"/>
      <c r="AD371" s="407"/>
      <c r="AE371" s="407"/>
    </row>
    <row r="372">
      <c r="A372" s="407"/>
      <c r="B372" s="407"/>
      <c r="C372" s="407"/>
      <c r="D372" s="407"/>
      <c r="E372" s="407"/>
      <c r="F372" s="409"/>
      <c r="G372" s="407"/>
      <c r="H372" s="407"/>
      <c r="I372" s="409"/>
      <c r="J372" s="407"/>
      <c r="K372" s="407"/>
      <c r="L372" s="409"/>
      <c r="M372" s="407"/>
      <c r="N372" s="407"/>
      <c r="O372" s="409"/>
      <c r="P372" s="407"/>
      <c r="Q372" s="409"/>
      <c r="R372" s="407"/>
      <c r="S372" s="407"/>
      <c r="T372" s="407"/>
      <c r="U372" s="407"/>
      <c r="V372" s="407"/>
      <c r="W372" s="407"/>
      <c r="X372" s="407"/>
      <c r="Y372" s="407"/>
      <c r="Z372" s="407"/>
      <c r="AA372" s="407"/>
      <c r="AB372" s="407"/>
      <c r="AC372" s="407"/>
      <c r="AD372" s="407"/>
      <c r="AE372" s="407"/>
    </row>
    <row r="373">
      <c r="A373" s="407"/>
      <c r="B373" s="407"/>
      <c r="C373" s="407"/>
      <c r="D373" s="407"/>
      <c r="E373" s="407"/>
      <c r="F373" s="409"/>
      <c r="G373" s="407"/>
      <c r="H373" s="407"/>
      <c r="I373" s="409"/>
      <c r="J373" s="407"/>
      <c r="K373" s="407"/>
      <c r="L373" s="409"/>
      <c r="M373" s="407"/>
      <c r="N373" s="407"/>
      <c r="O373" s="409"/>
      <c r="P373" s="407"/>
      <c r="Q373" s="409"/>
      <c r="R373" s="407"/>
      <c r="S373" s="407"/>
      <c r="T373" s="407"/>
      <c r="U373" s="407"/>
      <c r="V373" s="407"/>
      <c r="W373" s="407"/>
      <c r="X373" s="407"/>
      <c r="Y373" s="407"/>
      <c r="Z373" s="407"/>
      <c r="AA373" s="407"/>
      <c r="AB373" s="407"/>
      <c r="AC373" s="407"/>
      <c r="AD373" s="407"/>
      <c r="AE373" s="407"/>
    </row>
    <row r="374">
      <c r="A374" s="407"/>
      <c r="B374" s="407"/>
      <c r="C374" s="407"/>
      <c r="D374" s="407"/>
      <c r="E374" s="407"/>
      <c r="F374" s="409"/>
      <c r="G374" s="407"/>
      <c r="H374" s="407"/>
      <c r="I374" s="409"/>
      <c r="J374" s="407"/>
      <c r="K374" s="407"/>
      <c r="L374" s="409"/>
      <c r="M374" s="407"/>
      <c r="N374" s="407"/>
      <c r="O374" s="409"/>
      <c r="P374" s="407"/>
      <c r="Q374" s="409"/>
      <c r="R374" s="407"/>
      <c r="S374" s="407"/>
      <c r="T374" s="407"/>
      <c r="U374" s="407"/>
      <c r="V374" s="407"/>
      <c r="W374" s="407"/>
      <c r="X374" s="407"/>
      <c r="Y374" s="407"/>
      <c r="Z374" s="407"/>
      <c r="AA374" s="407"/>
      <c r="AB374" s="407"/>
      <c r="AC374" s="407"/>
      <c r="AD374" s="407"/>
      <c r="AE374" s="407"/>
    </row>
    <row r="375">
      <c r="A375" s="407"/>
      <c r="B375" s="407"/>
      <c r="C375" s="407"/>
      <c r="D375" s="407"/>
      <c r="E375" s="407"/>
      <c r="F375" s="409"/>
      <c r="G375" s="407"/>
      <c r="H375" s="407"/>
      <c r="I375" s="409"/>
      <c r="J375" s="407"/>
      <c r="K375" s="407"/>
      <c r="L375" s="409"/>
      <c r="M375" s="407"/>
      <c r="N375" s="407"/>
      <c r="O375" s="409"/>
      <c r="P375" s="407"/>
      <c r="Q375" s="409"/>
      <c r="R375" s="407"/>
      <c r="S375" s="407"/>
      <c r="T375" s="407"/>
      <c r="U375" s="407"/>
      <c r="V375" s="407"/>
      <c r="W375" s="407"/>
      <c r="X375" s="407"/>
      <c r="Y375" s="407"/>
      <c r="Z375" s="407"/>
      <c r="AA375" s="407"/>
      <c r="AB375" s="407"/>
      <c r="AC375" s="407"/>
      <c r="AD375" s="407"/>
      <c r="AE375" s="407"/>
    </row>
    <row r="376">
      <c r="A376" s="407"/>
      <c r="B376" s="407"/>
      <c r="C376" s="407"/>
      <c r="D376" s="407"/>
      <c r="E376" s="407"/>
      <c r="F376" s="409"/>
      <c r="G376" s="407"/>
      <c r="H376" s="407"/>
      <c r="I376" s="409"/>
      <c r="J376" s="407"/>
      <c r="K376" s="407"/>
      <c r="L376" s="409"/>
      <c r="M376" s="407"/>
      <c r="N376" s="407"/>
      <c r="O376" s="409"/>
      <c r="P376" s="407"/>
      <c r="Q376" s="409"/>
      <c r="R376" s="407"/>
      <c r="S376" s="407"/>
      <c r="T376" s="407"/>
      <c r="U376" s="407"/>
      <c r="V376" s="407"/>
      <c r="W376" s="407"/>
      <c r="X376" s="407"/>
      <c r="Y376" s="407"/>
      <c r="Z376" s="407"/>
      <c r="AA376" s="407"/>
      <c r="AB376" s="407"/>
      <c r="AC376" s="407"/>
      <c r="AD376" s="407"/>
      <c r="AE376" s="407"/>
    </row>
    <row r="377">
      <c r="A377" s="407"/>
      <c r="B377" s="407"/>
      <c r="C377" s="407"/>
      <c r="D377" s="407"/>
      <c r="E377" s="407"/>
      <c r="F377" s="409"/>
      <c r="G377" s="407"/>
      <c r="H377" s="407"/>
      <c r="I377" s="409"/>
      <c r="J377" s="407"/>
      <c r="K377" s="407"/>
      <c r="L377" s="409"/>
      <c r="M377" s="407"/>
      <c r="N377" s="407"/>
      <c r="O377" s="409"/>
      <c r="P377" s="407"/>
      <c r="Q377" s="409"/>
      <c r="R377" s="407"/>
      <c r="S377" s="407"/>
      <c r="T377" s="407"/>
      <c r="U377" s="407"/>
      <c r="V377" s="407"/>
      <c r="W377" s="407"/>
      <c r="X377" s="407"/>
      <c r="Y377" s="407"/>
      <c r="Z377" s="407"/>
      <c r="AA377" s="407"/>
      <c r="AB377" s="407"/>
      <c r="AC377" s="407"/>
      <c r="AD377" s="407"/>
      <c r="AE377" s="407"/>
    </row>
    <row r="378">
      <c r="A378" s="407"/>
      <c r="B378" s="407"/>
      <c r="C378" s="407"/>
      <c r="D378" s="407"/>
      <c r="E378" s="407"/>
      <c r="F378" s="409"/>
      <c r="G378" s="407"/>
      <c r="H378" s="407"/>
      <c r="I378" s="409"/>
      <c r="J378" s="407"/>
      <c r="K378" s="407"/>
      <c r="L378" s="409"/>
      <c r="M378" s="407"/>
      <c r="N378" s="407"/>
      <c r="O378" s="409"/>
      <c r="P378" s="407"/>
      <c r="Q378" s="409"/>
      <c r="R378" s="407"/>
      <c r="S378" s="407"/>
      <c r="T378" s="407"/>
      <c r="U378" s="407"/>
      <c r="V378" s="407"/>
      <c r="W378" s="407"/>
      <c r="X378" s="407"/>
      <c r="Y378" s="407"/>
      <c r="Z378" s="407"/>
      <c r="AA378" s="407"/>
      <c r="AB378" s="407"/>
      <c r="AC378" s="407"/>
      <c r="AD378" s="407"/>
      <c r="AE378" s="407"/>
    </row>
    <row r="379">
      <c r="A379" s="407"/>
      <c r="B379" s="407"/>
      <c r="C379" s="407"/>
      <c r="D379" s="407"/>
      <c r="E379" s="407"/>
      <c r="F379" s="409"/>
      <c r="G379" s="407"/>
      <c r="H379" s="407"/>
      <c r="I379" s="409"/>
      <c r="J379" s="407"/>
      <c r="K379" s="407"/>
      <c r="L379" s="409"/>
      <c r="M379" s="407"/>
      <c r="N379" s="407"/>
      <c r="O379" s="409"/>
      <c r="P379" s="407"/>
      <c r="Q379" s="409"/>
      <c r="R379" s="407"/>
      <c r="S379" s="407"/>
      <c r="T379" s="407"/>
      <c r="U379" s="407"/>
      <c r="V379" s="407"/>
      <c r="W379" s="407"/>
      <c r="X379" s="407"/>
      <c r="Y379" s="407"/>
      <c r="Z379" s="407"/>
      <c r="AA379" s="407"/>
      <c r="AB379" s="407"/>
      <c r="AC379" s="407"/>
      <c r="AD379" s="407"/>
      <c r="AE379" s="407"/>
    </row>
    <row r="380">
      <c r="A380" s="407"/>
      <c r="B380" s="407"/>
      <c r="C380" s="407"/>
      <c r="D380" s="407"/>
      <c r="E380" s="407"/>
      <c r="F380" s="409"/>
      <c r="G380" s="407"/>
      <c r="H380" s="407"/>
      <c r="I380" s="409"/>
      <c r="J380" s="407"/>
      <c r="K380" s="407"/>
      <c r="L380" s="409"/>
      <c r="M380" s="407"/>
      <c r="N380" s="407"/>
      <c r="O380" s="409"/>
      <c r="P380" s="407"/>
      <c r="Q380" s="409"/>
      <c r="R380" s="407"/>
      <c r="S380" s="407"/>
      <c r="T380" s="407"/>
      <c r="U380" s="407"/>
      <c r="V380" s="407"/>
      <c r="W380" s="407"/>
      <c r="X380" s="407"/>
      <c r="Y380" s="407"/>
      <c r="Z380" s="407"/>
      <c r="AA380" s="407"/>
      <c r="AB380" s="407"/>
      <c r="AC380" s="407"/>
      <c r="AD380" s="407"/>
      <c r="AE380" s="407"/>
    </row>
    <row r="381">
      <c r="A381" s="407"/>
      <c r="B381" s="407"/>
      <c r="C381" s="407"/>
      <c r="D381" s="407"/>
      <c r="E381" s="407"/>
      <c r="F381" s="409"/>
      <c r="G381" s="407"/>
      <c r="H381" s="407"/>
      <c r="I381" s="409"/>
      <c r="J381" s="407"/>
      <c r="K381" s="407"/>
      <c r="L381" s="409"/>
      <c r="M381" s="407"/>
      <c r="N381" s="407"/>
      <c r="O381" s="409"/>
      <c r="P381" s="407"/>
      <c r="Q381" s="409"/>
      <c r="R381" s="407"/>
      <c r="S381" s="407"/>
      <c r="T381" s="407"/>
      <c r="U381" s="407"/>
      <c r="V381" s="407"/>
      <c r="W381" s="407"/>
      <c r="X381" s="407"/>
      <c r="Y381" s="407"/>
      <c r="Z381" s="407"/>
      <c r="AA381" s="407"/>
      <c r="AB381" s="407"/>
      <c r="AC381" s="407"/>
      <c r="AD381" s="407"/>
      <c r="AE381" s="407"/>
    </row>
    <row r="382">
      <c r="A382" s="407"/>
      <c r="B382" s="407"/>
      <c r="C382" s="407"/>
      <c r="D382" s="407"/>
      <c r="E382" s="407"/>
      <c r="F382" s="409"/>
      <c r="G382" s="407"/>
      <c r="H382" s="407"/>
      <c r="I382" s="409"/>
      <c r="J382" s="407"/>
      <c r="K382" s="407"/>
      <c r="L382" s="409"/>
      <c r="M382" s="407"/>
      <c r="N382" s="407"/>
      <c r="O382" s="409"/>
      <c r="P382" s="407"/>
      <c r="Q382" s="409"/>
      <c r="R382" s="407"/>
      <c r="S382" s="407"/>
      <c r="T382" s="407"/>
      <c r="U382" s="407"/>
      <c r="V382" s="407"/>
      <c r="W382" s="407"/>
      <c r="X382" s="407"/>
      <c r="Y382" s="407"/>
      <c r="Z382" s="407"/>
      <c r="AA382" s="407"/>
      <c r="AB382" s="407"/>
      <c r="AC382" s="407"/>
      <c r="AD382" s="407"/>
      <c r="AE382" s="407"/>
    </row>
    <row r="383">
      <c r="A383" s="407"/>
      <c r="B383" s="407"/>
      <c r="C383" s="407"/>
      <c r="D383" s="407"/>
      <c r="E383" s="407"/>
      <c r="F383" s="409"/>
      <c r="G383" s="407"/>
      <c r="H383" s="407"/>
      <c r="I383" s="409"/>
      <c r="J383" s="407"/>
      <c r="K383" s="407"/>
      <c r="L383" s="409"/>
      <c r="M383" s="407"/>
      <c r="N383" s="407"/>
      <c r="O383" s="409"/>
      <c r="P383" s="407"/>
      <c r="Q383" s="409"/>
      <c r="R383" s="407"/>
      <c r="S383" s="407"/>
      <c r="T383" s="407"/>
      <c r="U383" s="407"/>
      <c r="V383" s="407"/>
      <c r="W383" s="407"/>
      <c r="X383" s="407"/>
      <c r="Y383" s="407"/>
      <c r="Z383" s="407"/>
      <c r="AA383" s="407"/>
      <c r="AB383" s="407"/>
      <c r="AC383" s="407"/>
      <c r="AD383" s="407"/>
      <c r="AE383" s="407"/>
    </row>
    <row r="384">
      <c r="A384" s="407"/>
      <c r="B384" s="407"/>
      <c r="C384" s="407"/>
      <c r="D384" s="407"/>
      <c r="E384" s="407"/>
      <c r="F384" s="409"/>
      <c r="G384" s="407"/>
      <c r="H384" s="407"/>
      <c r="I384" s="409"/>
      <c r="J384" s="407"/>
      <c r="K384" s="407"/>
      <c r="L384" s="409"/>
      <c r="M384" s="407"/>
      <c r="N384" s="407"/>
      <c r="O384" s="409"/>
      <c r="P384" s="407"/>
      <c r="Q384" s="409"/>
      <c r="R384" s="407"/>
      <c r="S384" s="407"/>
      <c r="T384" s="407"/>
      <c r="U384" s="407"/>
      <c r="V384" s="407"/>
      <c r="W384" s="407"/>
      <c r="X384" s="407"/>
      <c r="Y384" s="407"/>
      <c r="Z384" s="407"/>
      <c r="AA384" s="407"/>
      <c r="AB384" s="407"/>
      <c r="AC384" s="407"/>
      <c r="AD384" s="407"/>
      <c r="AE384" s="407"/>
    </row>
    <row r="385">
      <c r="A385" s="407"/>
      <c r="B385" s="407"/>
      <c r="C385" s="407"/>
      <c r="D385" s="407"/>
      <c r="E385" s="407"/>
      <c r="F385" s="409"/>
      <c r="G385" s="407"/>
      <c r="H385" s="407"/>
      <c r="I385" s="409"/>
      <c r="J385" s="407"/>
      <c r="K385" s="407"/>
      <c r="L385" s="409"/>
      <c r="M385" s="407"/>
      <c r="N385" s="407"/>
      <c r="O385" s="409"/>
      <c r="P385" s="407"/>
      <c r="Q385" s="409"/>
      <c r="R385" s="407"/>
      <c r="S385" s="407"/>
      <c r="T385" s="407"/>
      <c r="U385" s="407"/>
      <c r="V385" s="407"/>
      <c r="W385" s="407"/>
      <c r="X385" s="407"/>
      <c r="Y385" s="407"/>
      <c r="Z385" s="407"/>
      <c r="AA385" s="407"/>
      <c r="AB385" s="407"/>
      <c r="AC385" s="407"/>
      <c r="AD385" s="407"/>
      <c r="AE385" s="407"/>
    </row>
    <row r="386">
      <c r="A386" s="407"/>
      <c r="B386" s="407"/>
      <c r="C386" s="407"/>
      <c r="D386" s="407"/>
      <c r="E386" s="407"/>
      <c r="F386" s="409"/>
      <c r="G386" s="407"/>
      <c r="H386" s="407"/>
      <c r="I386" s="409"/>
      <c r="J386" s="407"/>
      <c r="K386" s="407"/>
      <c r="L386" s="409"/>
      <c r="M386" s="407"/>
      <c r="N386" s="407"/>
      <c r="O386" s="409"/>
      <c r="P386" s="407"/>
      <c r="Q386" s="409"/>
      <c r="R386" s="407"/>
      <c r="S386" s="407"/>
      <c r="T386" s="407"/>
      <c r="U386" s="407"/>
      <c r="V386" s="407"/>
      <c r="W386" s="407"/>
      <c r="X386" s="407"/>
      <c r="Y386" s="407"/>
      <c r="Z386" s="407"/>
      <c r="AA386" s="407"/>
      <c r="AB386" s="407"/>
      <c r="AC386" s="407"/>
      <c r="AD386" s="407"/>
      <c r="AE386" s="407"/>
    </row>
    <row r="387">
      <c r="A387" s="407"/>
      <c r="B387" s="407"/>
      <c r="C387" s="407"/>
      <c r="D387" s="407"/>
      <c r="E387" s="407"/>
      <c r="F387" s="409"/>
      <c r="G387" s="407"/>
      <c r="H387" s="407"/>
      <c r="I387" s="409"/>
      <c r="J387" s="407"/>
      <c r="K387" s="407"/>
      <c r="L387" s="409"/>
      <c r="M387" s="407"/>
      <c r="N387" s="407"/>
      <c r="O387" s="409"/>
      <c r="P387" s="407"/>
      <c r="Q387" s="409"/>
      <c r="R387" s="407"/>
      <c r="S387" s="407"/>
      <c r="T387" s="407"/>
      <c r="U387" s="407"/>
      <c r="V387" s="407"/>
      <c r="W387" s="407"/>
      <c r="X387" s="407"/>
      <c r="Y387" s="407"/>
      <c r="Z387" s="407"/>
      <c r="AA387" s="407"/>
      <c r="AB387" s="407"/>
      <c r="AC387" s="407"/>
      <c r="AD387" s="407"/>
      <c r="AE387" s="407"/>
    </row>
    <row r="388">
      <c r="A388" s="407"/>
      <c r="B388" s="407"/>
      <c r="C388" s="407"/>
      <c r="D388" s="407"/>
      <c r="E388" s="407"/>
      <c r="F388" s="409"/>
      <c r="G388" s="407"/>
      <c r="H388" s="407"/>
      <c r="I388" s="409"/>
      <c r="J388" s="407"/>
      <c r="K388" s="407"/>
      <c r="L388" s="409"/>
      <c r="M388" s="407"/>
      <c r="N388" s="407"/>
      <c r="O388" s="409"/>
      <c r="P388" s="407"/>
      <c r="Q388" s="409"/>
      <c r="R388" s="407"/>
      <c r="S388" s="407"/>
      <c r="T388" s="407"/>
      <c r="U388" s="407"/>
      <c r="V388" s="407"/>
      <c r="W388" s="407"/>
      <c r="X388" s="407"/>
      <c r="Y388" s="407"/>
      <c r="Z388" s="407"/>
      <c r="AA388" s="407"/>
      <c r="AB388" s="407"/>
      <c r="AC388" s="407"/>
      <c r="AD388" s="407"/>
      <c r="AE388" s="407"/>
    </row>
    <row r="389">
      <c r="A389" s="407"/>
      <c r="B389" s="407"/>
      <c r="C389" s="407"/>
      <c r="D389" s="407"/>
      <c r="E389" s="407"/>
      <c r="F389" s="409"/>
      <c r="G389" s="407"/>
      <c r="H389" s="407"/>
      <c r="I389" s="409"/>
      <c r="J389" s="407"/>
      <c r="K389" s="407"/>
      <c r="L389" s="409"/>
      <c r="M389" s="407"/>
      <c r="N389" s="407"/>
      <c r="O389" s="409"/>
      <c r="P389" s="407"/>
      <c r="Q389" s="409"/>
      <c r="R389" s="407"/>
      <c r="S389" s="407"/>
      <c r="T389" s="407"/>
      <c r="U389" s="407"/>
      <c r="V389" s="407"/>
      <c r="W389" s="407"/>
      <c r="X389" s="407"/>
      <c r="Y389" s="407"/>
      <c r="Z389" s="407"/>
      <c r="AA389" s="407"/>
      <c r="AB389" s="407"/>
      <c r="AC389" s="407"/>
      <c r="AD389" s="407"/>
      <c r="AE389" s="407"/>
    </row>
    <row r="390">
      <c r="A390" s="407"/>
      <c r="B390" s="407"/>
      <c r="C390" s="407"/>
      <c r="D390" s="407"/>
      <c r="E390" s="407"/>
      <c r="F390" s="409"/>
      <c r="G390" s="407"/>
      <c r="H390" s="407"/>
      <c r="I390" s="409"/>
      <c r="J390" s="407"/>
      <c r="K390" s="407"/>
      <c r="L390" s="409"/>
      <c r="M390" s="407"/>
      <c r="N390" s="407"/>
      <c r="O390" s="409"/>
      <c r="P390" s="407"/>
      <c r="Q390" s="409"/>
      <c r="R390" s="407"/>
      <c r="S390" s="407"/>
      <c r="T390" s="407"/>
      <c r="U390" s="407"/>
      <c r="V390" s="407"/>
      <c r="W390" s="407"/>
      <c r="X390" s="407"/>
      <c r="Y390" s="407"/>
      <c r="Z390" s="407"/>
      <c r="AA390" s="407"/>
      <c r="AB390" s="407"/>
      <c r="AC390" s="407"/>
      <c r="AD390" s="407"/>
      <c r="AE390" s="407"/>
    </row>
    <row r="391">
      <c r="A391" s="407"/>
      <c r="B391" s="407"/>
      <c r="C391" s="407"/>
      <c r="D391" s="407"/>
      <c r="E391" s="407"/>
      <c r="F391" s="409"/>
      <c r="G391" s="407"/>
      <c r="H391" s="407"/>
      <c r="I391" s="409"/>
      <c r="J391" s="407"/>
      <c r="K391" s="407"/>
      <c r="L391" s="409"/>
      <c r="M391" s="407"/>
      <c r="N391" s="407"/>
      <c r="O391" s="409"/>
      <c r="P391" s="407"/>
      <c r="Q391" s="409"/>
      <c r="R391" s="407"/>
      <c r="S391" s="407"/>
      <c r="T391" s="407"/>
      <c r="U391" s="407"/>
      <c r="V391" s="407"/>
      <c r="W391" s="407"/>
      <c r="X391" s="407"/>
      <c r="Y391" s="407"/>
      <c r="Z391" s="407"/>
      <c r="AA391" s="407"/>
      <c r="AB391" s="407"/>
      <c r="AC391" s="407"/>
      <c r="AD391" s="407"/>
      <c r="AE391" s="407"/>
    </row>
    <row r="392">
      <c r="A392" s="407"/>
      <c r="B392" s="407"/>
      <c r="C392" s="407"/>
      <c r="D392" s="407"/>
      <c r="E392" s="407"/>
      <c r="F392" s="409"/>
      <c r="G392" s="407"/>
      <c r="H392" s="407"/>
      <c r="I392" s="409"/>
      <c r="J392" s="407"/>
      <c r="K392" s="407"/>
      <c r="L392" s="409"/>
      <c r="M392" s="407"/>
      <c r="N392" s="407"/>
      <c r="O392" s="409"/>
      <c r="P392" s="407"/>
      <c r="Q392" s="409"/>
      <c r="R392" s="407"/>
      <c r="S392" s="407"/>
      <c r="T392" s="407"/>
      <c r="U392" s="407"/>
      <c r="V392" s="407"/>
      <c r="W392" s="407"/>
      <c r="X392" s="407"/>
      <c r="Y392" s="407"/>
      <c r="Z392" s="407"/>
      <c r="AA392" s="407"/>
      <c r="AB392" s="407"/>
      <c r="AC392" s="407"/>
      <c r="AD392" s="407"/>
      <c r="AE392" s="407"/>
    </row>
    <row r="393">
      <c r="A393" s="407"/>
      <c r="B393" s="407"/>
      <c r="C393" s="407"/>
      <c r="D393" s="407"/>
      <c r="E393" s="407"/>
      <c r="F393" s="409"/>
      <c r="G393" s="407"/>
      <c r="H393" s="407"/>
      <c r="I393" s="409"/>
      <c r="J393" s="407"/>
      <c r="K393" s="407"/>
      <c r="L393" s="409"/>
      <c r="M393" s="407"/>
      <c r="N393" s="407"/>
      <c r="O393" s="409"/>
      <c r="P393" s="407"/>
      <c r="Q393" s="409"/>
      <c r="R393" s="407"/>
      <c r="S393" s="407"/>
      <c r="T393" s="407"/>
      <c r="U393" s="407"/>
      <c r="V393" s="407"/>
      <c r="W393" s="407"/>
      <c r="X393" s="407"/>
      <c r="Y393" s="407"/>
      <c r="Z393" s="407"/>
      <c r="AA393" s="407"/>
      <c r="AB393" s="407"/>
      <c r="AC393" s="407"/>
      <c r="AD393" s="407"/>
      <c r="AE393" s="407"/>
    </row>
    <row r="394">
      <c r="A394" s="407"/>
      <c r="B394" s="407"/>
      <c r="C394" s="407"/>
      <c r="D394" s="407"/>
      <c r="E394" s="407"/>
      <c r="F394" s="409"/>
      <c r="G394" s="407"/>
      <c r="H394" s="407"/>
      <c r="I394" s="409"/>
      <c r="J394" s="407"/>
      <c r="K394" s="407"/>
      <c r="L394" s="409"/>
      <c r="M394" s="407"/>
      <c r="N394" s="407"/>
      <c r="O394" s="409"/>
      <c r="P394" s="407"/>
      <c r="Q394" s="409"/>
      <c r="R394" s="407"/>
      <c r="S394" s="407"/>
      <c r="T394" s="407"/>
      <c r="U394" s="407"/>
      <c r="V394" s="407"/>
      <c r="W394" s="407"/>
      <c r="X394" s="407"/>
      <c r="Y394" s="407"/>
      <c r="Z394" s="407"/>
      <c r="AA394" s="407"/>
      <c r="AB394" s="407"/>
      <c r="AC394" s="407"/>
      <c r="AD394" s="407"/>
      <c r="AE394" s="407"/>
    </row>
    <row r="395">
      <c r="A395" s="407"/>
      <c r="B395" s="407"/>
      <c r="C395" s="407"/>
      <c r="D395" s="407"/>
      <c r="E395" s="407"/>
      <c r="F395" s="409"/>
      <c r="G395" s="407"/>
      <c r="H395" s="407"/>
      <c r="I395" s="409"/>
      <c r="J395" s="407"/>
      <c r="K395" s="407"/>
      <c r="L395" s="409"/>
      <c r="M395" s="407"/>
      <c r="N395" s="407"/>
      <c r="O395" s="409"/>
      <c r="P395" s="407"/>
      <c r="Q395" s="409"/>
      <c r="R395" s="407"/>
      <c r="S395" s="407"/>
      <c r="T395" s="407"/>
      <c r="U395" s="407"/>
      <c r="V395" s="407"/>
      <c r="W395" s="407"/>
      <c r="X395" s="407"/>
      <c r="Y395" s="407"/>
      <c r="Z395" s="407"/>
      <c r="AA395" s="407"/>
      <c r="AB395" s="407"/>
      <c r="AC395" s="407"/>
      <c r="AD395" s="407"/>
      <c r="AE395" s="407"/>
    </row>
    <row r="396">
      <c r="A396" s="407"/>
      <c r="B396" s="407"/>
      <c r="C396" s="407"/>
      <c r="D396" s="407"/>
      <c r="E396" s="407"/>
      <c r="F396" s="409"/>
      <c r="G396" s="407"/>
      <c r="H396" s="407"/>
      <c r="I396" s="409"/>
      <c r="J396" s="407"/>
      <c r="K396" s="407"/>
      <c r="L396" s="409"/>
      <c r="M396" s="407"/>
      <c r="N396" s="407"/>
      <c r="O396" s="409"/>
      <c r="P396" s="407"/>
      <c r="Q396" s="409"/>
      <c r="R396" s="407"/>
      <c r="S396" s="407"/>
      <c r="T396" s="407"/>
      <c r="U396" s="407"/>
      <c r="V396" s="407"/>
      <c r="W396" s="407"/>
      <c r="X396" s="407"/>
      <c r="Y396" s="407"/>
      <c r="Z396" s="407"/>
      <c r="AA396" s="407"/>
      <c r="AB396" s="407"/>
      <c r="AC396" s="407"/>
      <c r="AD396" s="407"/>
      <c r="AE396" s="407"/>
    </row>
    <row r="397">
      <c r="A397" s="407"/>
      <c r="B397" s="407"/>
      <c r="C397" s="407"/>
      <c r="D397" s="407"/>
      <c r="E397" s="407"/>
      <c r="F397" s="409"/>
      <c r="G397" s="407"/>
      <c r="H397" s="407"/>
      <c r="I397" s="409"/>
      <c r="J397" s="407"/>
      <c r="K397" s="407"/>
      <c r="L397" s="409"/>
      <c r="M397" s="407"/>
      <c r="N397" s="407"/>
      <c r="O397" s="409"/>
      <c r="P397" s="407"/>
      <c r="Q397" s="409"/>
      <c r="R397" s="407"/>
      <c r="S397" s="407"/>
      <c r="T397" s="407"/>
      <c r="U397" s="407"/>
      <c r="V397" s="407"/>
      <c r="W397" s="407"/>
      <c r="X397" s="407"/>
      <c r="Y397" s="407"/>
      <c r="Z397" s="407"/>
      <c r="AA397" s="407"/>
      <c r="AB397" s="407"/>
      <c r="AC397" s="407"/>
      <c r="AD397" s="407"/>
      <c r="AE397" s="407"/>
    </row>
    <row r="398">
      <c r="A398" s="407"/>
      <c r="B398" s="407"/>
      <c r="C398" s="407"/>
      <c r="D398" s="407"/>
      <c r="E398" s="407"/>
      <c r="F398" s="409"/>
      <c r="G398" s="407"/>
      <c r="H398" s="407"/>
      <c r="I398" s="409"/>
      <c r="J398" s="407"/>
      <c r="K398" s="407"/>
      <c r="L398" s="409"/>
      <c r="M398" s="407"/>
      <c r="N398" s="407"/>
      <c r="O398" s="409"/>
      <c r="P398" s="407"/>
      <c r="Q398" s="409"/>
      <c r="R398" s="407"/>
      <c r="S398" s="407"/>
      <c r="T398" s="407"/>
      <c r="U398" s="407"/>
      <c r="V398" s="407"/>
      <c r="W398" s="407"/>
      <c r="X398" s="407"/>
      <c r="Y398" s="407"/>
      <c r="Z398" s="407"/>
      <c r="AA398" s="407"/>
      <c r="AB398" s="407"/>
      <c r="AC398" s="407"/>
      <c r="AD398" s="407"/>
      <c r="AE398" s="407"/>
    </row>
    <row r="399">
      <c r="A399" s="407"/>
      <c r="B399" s="407"/>
      <c r="C399" s="407"/>
      <c r="D399" s="407"/>
      <c r="E399" s="407"/>
      <c r="F399" s="409"/>
      <c r="G399" s="407"/>
      <c r="H399" s="407"/>
      <c r="I399" s="409"/>
      <c r="J399" s="407"/>
      <c r="K399" s="407"/>
      <c r="L399" s="409"/>
      <c r="M399" s="407"/>
      <c r="N399" s="407"/>
      <c r="O399" s="409"/>
      <c r="P399" s="407"/>
      <c r="Q399" s="409"/>
      <c r="R399" s="407"/>
      <c r="S399" s="407"/>
      <c r="T399" s="407"/>
      <c r="U399" s="407"/>
      <c r="V399" s="407"/>
      <c r="W399" s="407"/>
      <c r="X399" s="407"/>
      <c r="Y399" s="407"/>
      <c r="Z399" s="407"/>
      <c r="AA399" s="407"/>
      <c r="AB399" s="407"/>
      <c r="AC399" s="407"/>
      <c r="AD399" s="407"/>
      <c r="AE399" s="407"/>
    </row>
    <row r="400">
      <c r="A400" s="407"/>
      <c r="B400" s="407"/>
      <c r="C400" s="407"/>
      <c r="D400" s="407"/>
      <c r="E400" s="407"/>
      <c r="F400" s="409"/>
      <c r="G400" s="407"/>
      <c r="H400" s="407"/>
      <c r="I400" s="409"/>
      <c r="J400" s="407"/>
      <c r="K400" s="407"/>
      <c r="L400" s="409"/>
      <c r="M400" s="407"/>
      <c r="N400" s="407"/>
      <c r="O400" s="409"/>
      <c r="P400" s="407"/>
      <c r="Q400" s="409"/>
      <c r="R400" s="407"/>
      <c r="S400" s="407"/>
      <c r="T400" s="407"/>
      <c r="U400" s="407"/>
      <c r="V400" s="407"/>
      <c r="W400" s="407"/>
      <c r="X400" s="407"/>
      <c r="Y400" s="407"/>
      <c r="Z400" s="407"/>
      <c r="AA400" s="407"/>
      <c r="AB400" s="407"/>
      <c r="AC400" s="407"/>
      <c r="AD400" s="407"/>
      <c r="AE400" s="407"/>
    </row>
    <row r="401">
      <c r="A401" s="407"/>
      <c r="B401" s="407"/>
      <c r="C401" s="407"/>
      <c r="D401" s="407"/>
      <c r="E401" s="407"/>
      <c r="F401" s="409"/>
      <c r="G401" s="407"/>
      <c r="H401" s="407"/>
      <c r="I401" s="409"/>
      <c r="J401" s="407"/>
      <c r="K401" s="407"/>
      <c r="L401" s="409"/>
      <c r="M401" s="407"/>
      <c r="N401" s="407"/>
      <c r="O401" s="409"/>
      <c r="P401" s="407"/>
      <c r="Q401" s="409"/>
      <c r="R401" s="407"/>
      <c r="S401" s="407"/>
      <c r="T401" s="407"/>
      <c r="U401" s="407"/>
      <c r="V401" s="407"/>
      <c r="W401" s="407"/>
      <c r="X401" s="407"/>
      <c r="Y401" s="407"/>
      <c r="Z401" s="407"/>
      <c r="AA401" s="407"/>
      <c r="AB401" s="407"/>
      <c r="AC401" s="407"/>
      <c r="AD401" s="407"/>
      <c r="AE401" s="407"/>
    </row>
    <row r="402">
      <c r="A402" s="407"/>
      <c r="B402" s="407"/>
      <c r="C402" s="407"/>
      <c r="D402" s="407"/>
      <c r="E402" s="407"/>
      <c r="F402" s="409"/>
      <c r="G402" s="407"/>
      <c r="H402" s="407"/>
      <c r="I402" s="409"/>
      <c r="J402" s="407"/>
      <c r="K402" s="407"/>
      <c r="L402" s="409"/>
      <c r="M402" s="407"/>
      <c r="N402" s="407"/>
      <c r="O402" s="409"/>
      <c r="P402" s="407"/>
      <c r="Q402" s="409"/>
      <c r="R402" s="407"/>
      <c r="S402" s="407"/>
      <c r="T402" s="407"/>
      <c r="U402" s="407"/>
      <c r="V402" s="407"/>
      <c r="W402" s="407"/>
      <c r="X402" s="407"/>
      <c r="Y402" s="407"/>
      <c r="Z402" s="407"/>
      <c r="AA402" s="407"/>
      <c r="AB402" s="407"/>
      <c r="AC402" s="407"/>
      <c r="AD402" s="407"/>
      <c r="AE402" s="407"/>
    </row>
    <row r="403">
      <c r="A403" s="407"/>
      <c r="B403" s="407"/>
      <c r="C403" s="407"/>
      <c r="D403" s="407"/>
      <c r="E403" s="407"/>
      <c r="F403" s="409"/>
      <c r="G403" s="407"/>
      <c r="H403" s="407"/>
      <c r="I403" s="409"/>
      <c r="J403" s="407"/>
      <c r="K403" s="407"/>
      <c r="L403" s="409"/>
      <c r="M403" s="407"/>
      <c r="N403" s="407"/>
      <c r="O403" s="409"/>
      <c r="P403" s="407"/>
      <c r="Q403" s="409"/>
      <c r="R403" s="407"/>
      <c r="S403" s="407"/>
      <c r="T403" s="407"/>
      <c r="U403" s="407"/>
      <c r="V403" s="407"/>
      <c r="W403" s="407"/>
      <c r="X403" s="407"/>
      <c r="Y403" s="407"/>
      <c r="Z403" s="407"/>
      <c r="AA403" s="407"/>
      <c r="AB403" s="407"/>
      <c r="AC403" s="407"/>
      <c r="AD403" s="407"/>
      <c r="AE403" s="407"/>
    </row>
    <row r="404">
      <c r="A404" s="407"/>
      <c r="B404" s="407"/>
      <c r="C404" s="407"/>
      <c r="D404" s="407"/>
      <c r="E404" s="407"/>
      <c r="F404" s="409"/>
      <c r="G404" s="407"/>
      <c r="H404" s="407"/>
      <c r="I404" s="409"/>
      <c r="J404" s="407"/>
      <c r="K404" s="407"/>
      <c r="L404" s="409"/>
      <c r="M404" s="407"/>
      <c r="N404" s="407"/>
      <c r="O404" s="409"/>
      <c r="P404" s="407"/>
      <c r="Q404" s="409"/>
      <c r="R404" s="407"/>
      <c r="S404" s="407"/>
      <c r="T404" s="407"/>
      <c r="U404" s="407"/>
      <c r="V404" s="407"/>
      <c r="W404" s="407"/>
      <c r="X404" s="407"/>
      <c r="Y404" s="407"/>
      <c r="Z404" s="407"/>
      <c r="AA404" s="407"/>
      <c r="AB404" s="407"/>
      <c r="AC404" s="407"/>
      <c r="AD404" s="407"/>
      <c r="AE404" s="407"/>
    </row>
    <row r="405">
      <c r="A405" s="407"/>
      <c r="B405" s="407"/>
      <c r="C405" s="407"/>
      <c r="D405" s="407"/>
      <c r="E405" s="407"/>
      <c r="F405" s="409"/>
      <c r="G405" s="407"/>
      <c r="H405" s="407"/>
      <c r="I405" s="409"/>
      <c r="J405" s="407"/>
      <c r="K405" s="407"/>
      <c r="L405" s="409"/>
      <c r="M405" s="407"/>
      <c r="N405" s="407"/>
      <c r="O405" s="409"/>
      <c r="P405" s="407"/>
      <c r="Q405" s="409"/>
      <c r="R405" s="407"/>
      <c r="S405" s="407"/>
      <c r="T405" s="407"/>
      <c r="U405" s="407"/>
      <c r="V405" s="407"/>
      <c r="W405" s="407"/>
      <c r="X405" s="407"/>
      <c r="Y405" s="407"/>
      <c r="Z405" s="407"/>
      <c r="AA405" s="407"/>
      <c r="AB405" s="407"/>
      <c r="AC405" s="407"/>
      <c r="AD405" s="407"/>
      <c r="AE405" s="407"/>
    </row>
    <row r="406">
      <c r="A406" s="407"/>
      <c r="B406" s="407"/>
      <c r="C406" s="407"/>
      <c r="D406" s="407"/>
      <c r="E406" s="407"/>
      <c r="F406" s="409"/>
      <c r="G406" s="407"/>
      <c r="H406" s="407"/>
      <c r="I406" s="409"/>
      <c r="J406" s="407"/>
      <c r="K406" s="407"/>
      <c r="L406" s="409"/>
      <c r="M406" s="407"/>
      <c r="N406" s="407"/>
      <c r="O406" s="409"/>
      <c r="P406" s="407"/>
      <c r="Q406" s="409"/>
      <c r="R406" s="407"/>
      <c r="S406" s="407"/>
      <c r="T406" s="407"/>
      <c r="U406" s="407"/>
      <c r="V406" s="407"/>
      <c r="W406" s="407"/>
      <c r="X406" s="407"/>
      <c r="Y406" s="407"/>
      <c r="Z406" s="407"/>
      <c r="AA406" s="407"/>
      <c r="AB406" s="407"/>
      <c r="AC406" s="407"/>
      <c r="AD406" s="407"/>
      <c r="AE406" s="407"/>
    </row>
    <row r="407">
      <c r="A407" s="407"/>
      <c r="B407" s="407"/>
      <c r="C407" s="407"/>
      <c r="D407" s="407"/>
      <c r="E407" s="407"/>
      <c r="F407" s="409"/>
      <c r="G407" s="407"/>
      <c r="H407" s="407"/>
      <c r="I407" s="409"/>
      <c r="J407" s="407"/>
      <c r="K407" s="407"/>
      <c r="L407" s="409"/>
      <c r="M407" s="407"/>
      <c r="N407" s="407"/>
      <c r="O407" s="409"/>
      <c r="P407" s="407"/>
      <c r="Q407" s="409"/>
      <c r="R407" s="407"/>
      <c r="S407" s="407"/>
      <c r="T407" s="407"/>
      <c r="U407" s="407"/>
      <c r="V407" s="407"/>
      <c r="W407" s="407"/>
      <c r="X407" s="407"/>
      <c r="Y407" s="407"/>
      <c r="Z407" s="407"/>
      <c r="AA407" s="407"/>
      <c r="AB407" s="407"/>
      <c r="AC407" s="407"/>
      <c r="AD407" s="407"/>
      <c r="AE407" s="407"/>
    </row>
    <row r="408">
      <c r="A408" s="407"/>
      <c r="B408" s="407"/>
      <c r="C408" s="407"/>
      <c r="D408" s="407"/>
      <c r="E408" s="407"/>
      <c r="F408" s="409"/>
      <c r="G408" s="407"/>
      <c r="H408" s="407"/>
      <c r="I408" s="409"/>
      <c r="J408" s="407"/>
      <c r="K408" s="407"/>
      <c r="L408" s="409"/>
      <c r="M408" s="407"/>
      <c r="N408" s="407"/>
      <c r="O408" s="409"/>
      <c r="P408" s="407"/>
      <c r="Q408" s="409"/>
      <c r="R408" s="407"/>
      <c r="S408" s="407"/>
      <c r="T408" s="407"/>
      <c r="U408" s="407"/>
      <c r="V408" s="407"/>
      <c r="W408" s="407"/>
      <c r="X408" s="407"/>
      <c r="Y408" s="407"/>
      <c r="Z408" s="407"/>
      <c r="AA408" s="407"/>
      <c r="AB408" s="407"/>
      <c r="AC408" s="407"/>
      <c r="AD408" s="407"/>
      <c r="AE408" s="407"/>
    </row>
    <row r="409">
      <c r="A409" s="407"/>
      <c r="B409" s="407"/>
      <c r="C409" s="407"/>
      <c r="D409" s="407"/>
      <c r="E409" s="407"/>
      <c r="F409" s="409"/>
      <c r="G409" s="407"/>
      <c r="H409" s="407"/>
      <c r="I409" s="409"/>
      <c r="J409" s="407"/>
      <c r="K409" s="407"/>
      <c r="L409" s="409"/>
      <c r="M409" s="407"/>
      <c r="N409" s="407"/>
      <c r="O409" s="409"/>
      <c r="P409" s="407"/>
      <c r="Q409" s="409"/>
      <c r="R409" s="407"/>
      <c r="S409" s="407"/>
      <c r="T409" s="407"/>
      <c r="U409" s="407"/>
      <c r="V409" s="407"/>
      <c r="W409" s="407"/>
      <c r="X409" s="407"/>
      <c r="Y409" s="407"/>
      <c r="Z409" s="407"/>
      <c r="AA409" s="407"/>
      <c r="AB409" s="407"/>
      <c r="AC409" s="407"/>
      <c r="AD409" s="407"/>
      <c r="AE409" s="407"/>
    </row>
    <row r="410">
      <c r="A410" s="407"/>
      <c r="B410" s="407"/>
      <c r="C410" s="407"/>
      <c r="D410" s="407"/>
      <c r="E410" s="407"/>
      <c r="F410" s="409"/>
      <c r="G410" s="407"/>
      <c r="H410" s="407"/>
      <c r="I410" s="409"/>
      <c r="J410" s="407"/>
      <c r="K410" s="407"/>
      <c r="L410" s="409"/>
      <c r="M410" s="407"/>
      <c r="N410" s="407"/>
      <c r="O410" s="409"/>
      <c r="P410" s="407"/>
      <c r="Q410" s="409"/>
      <c r="R410" s="407"/>
      <c r="S410" s="407"/>
      <c r="T410" s="407"/>
      <c r="U410" s="407"/>
      <c r="V410" s="407"/>
      <c r="W410" s="407"/>
      <c r="X410" s="407"/>
      <c r="Y410" s="407"/>
      <c r="Z410" s="407"/>
      <c r="AA410" s="407"/>
      <c r="AB410" s="407"/>
      <c r="AC410" s="407"/>
      <c r="AD410" s="407"/>
      <c r="AE410" s="407"/>
    </row>
    <row r="411">
      <c r="A411" s="407"/>
      <c r="B411" s="407"/>
      <c r="C411" s="407"/>
      <c r="D411" s="407"/>
      <c r="E411" s="407"/>
      <c r="F411" s="409"/>
      <c r="G411" s="407"/>
      <c r="H411" s="407"/>
      <c r="I411" s="409"/>
      <c r="J411" s="407"/>
      <c r="K411" s="407"/>
      <c r="L411" s="409"/>
      <c r="M411" s="407"/>
      <c r="N411" s="407"/>
      <c r="O411" s="409"/>
      <c r="P411" s="407"/>
      <c r="Q411" s="409"/>
      <c r="R411" s="407"/>
      <c r="S411" s="407"/>
      <c r="T411" s="407"/>
      <c r="U411" s="407"/>
      <c r="V411" s="407"/>
      <c r="W411" s="407"/>
      <c r="X411" s="407"/>
      <c r="Y411" s="407"/>
      <c r="Z411" s="407"/>
      <c r="AA411" s="407"/>
      <c r="AB411" s="407"/>
      <c r="AC411" s="407"/>
      <c r="AD411" s="407"/>
      <c r="AE411" s="407"/>
    </row>
    <row r="412">
      <c r="A412" s="407"/>
      <c r="B412" s="407"/>
      <c r="C412" s="407"/>
      <c r="D412" s="407"/>
      <c r="E412" s="407"/>
      <c r="F412" s="409"/>
      <c r="G412" s="407"/>
      <c r="H412" s="407"/>
      <c r="I412" s="409"/>
      <c r="J412" s="407"/>
      <c r="K412" s="407"/>
      <c r="L412" s="409"/>
      <c r="M412" s="407"/>
      <c r="N412" s="407"/>
      <c r="O412" s="409"/>
      <c r="P412" s="407"/>
      <c r="Q412" s="409"/>
      <c r="R412" s="407"/>
      <c r="S412" s="407"/>
      <c r="T412" s="407"/>
      <c r="U412" s="407"/>
      <c r="V412" s="407"/>
      <c r="W412" s="407"/>
      <c r="X412" s="407"/>
      <c r="Y412" s="407"/>
      <c r="Z412" s="407"/>
      <c r="AA412" s="407"/>
      <c r="AB412" s="407"/>
      <c r="AC412" s="407"/>
      <c r="AD412" s="407"/>
      <c r="AE412" s="407"/>
    </row>
    <row r="413">
      <c r="A413" s="407"/>
      <c r="B413" s="407"/>
      <c r="C413" s="407"/>
      <c r="D413" s="407"/>
      <c r="E413" s="407"/>
      <c r="F413" s="409"/>
      <c r="G413" s="407"/>
      <c r="H413" s="407"/>
      <c r="I413" s="409"/>
      <c r="J413" s="407"/>
      <c r="K413" s="407"/>
      <c r="L413" s="409"/>
      <c r="M413" s="407"/>
      <c r="N413" s="407"/>
      <c r="O413" s="409"/>
      <c r="P413" s="407"/>
      <c r="Q413" s="409"/>
      <c r="R413" s="407"/>
      <c r="S413" s="407"/>
      <c r="T413" s="407"/>
      <c r="U413" s="407"/>
      <c r="V413" s="407"/>
      <c r="W413" s="407"/>
      <c r="X413" s="407"/>
      <c r="Y413" s="407"/>
      <c r="Z413" s="407"/>
      <c r="AA413" s="407"/>
      <c r="AB413" s="407"/>
      <c r="AC413" s="407"/>
      <c r="AD413" s="407"/>
      <c r="AE413" s="407"/>
    </row>
    <row r="414">
      <c r="A414" s="407"/>
      <c r="B414" s="407"/>
      <c r="C414" s="407"/>
      <c r="D414" s="407"/>
      <c r="E414" s="407"/>
      <c r="F414" s="409"/>
      <c r="G414" s="407"/>
      <c r="H414" s="407"/>
      <c r="I414" s="409"/>
      <c r="J414" s="407"/>
      <c r="K414" s="407"/>
      <c r="L414" s="409"/>
      <c r="M414" s="407"/>
      <c r="N414" s="407"/>
      <c r="O414" s="409"/>
      <c r="P414" s="407"/>
      <c r="Q414" s="409"/>
      <c r="R414" s="407"/>
      <c r="S414" s="407"/>
      <c r="T414" s="407"/>
      <c r="U414" s="407"/>
      <c r="V414" s="407"/>
      <c r="W414" s="407"/>
      <c r="X414" s="407"/>
      <c r="Y414" s="407"/>
      <c r="Z414" s="407"/>
      <c r="AA414" s="407"/>
      <c r="AB414" s="407"/>
      <c r="AC414" s="407"/>
      <c r="AD414" s="407"/>
      <c r="AE414" s="407"/>
    </row>
    <row r="415">
      <c r="A415" s="407"/>
      <c r="B415" s="407"/>
      <c r="C415" s="407"/>
      <c r="D415" s="407"/>
      <c r="E415" s="407"/>
      <c r="F415" s="409"/>
      <c r="G415" s="407"/>
      <c r="H415" s="407"/>
      <c r="I415" s="409"/>
      <c r="J415" s="407"/>
      <c r="K415" s="407"/>
      <c r="L415" s="409"/>
      <c r="M415" s="407"/>
      <c r="N415" s="407"/>
      <c r="O415" s="409"/>
      <c r="P415" s="407"/>
      <c r="Q415" s="409"/>
      <c r="R415" s="407"/>
      <c r="S415" s="407"/>
      <c r="T415" s="407"/>
      <c r="U415" s="407"/>
      <c r="V415" s="407"/>
      <c r="W415" s="407"/>
      <c r="X415" s="407"/>
      <c r="Y415" s="407"/>
      <c r="Z415" s="407"/>
      <c r="AA415" s="407"/>
      <c r="AB415" s="407"/>
      <c r="AC415" s="407"/>
      <c r="AD415" s="407"/>
      <c r="AE415" s="407"/>
    </row>
    <row r="416">
      <c r="A416" s="407"/>
      <c r="B416" s="407"/>
      <c r="C416" s="407"/>
      <c r="D416" s="407"/>
      <c r="E416" s="407"/>
      <c r="F416" s="409"/>
      <c r="G416" s="407"/>
      <c r="H416" s="407"/>
      <c r="I416" s="409"/>
      <c r="J416" s="407"/>
      <c r="K416" s="407"/>
      <c r="L416" s="409"/>
      <c r="M416" s="407"/>
      <c r="N416" s="407"/>
      <c r="O416" s="409"/>
      <c r="P416" s="407"/>
      <c r="Q416" s="409"/>
      <c r="R416" s="407"/>
      <c r="S416" s="407"/>
      <c r="T416" s="407"/>
      <c r="U416" s="407"/>
      <c r="V416" s="407"/>
      <c r="W416" s="407"/>
      <c r="X416" s="407"/>
      <c r="Y416" s="407"/>
      <c r="Z416" s="407"/>
      <c r="AA416" s="407"/>
      <c r="AB416" s="407"/>
      <c r="AC416" s="407"/>
      <c r="AD416" s="407"/>
      <c r="AE416" s="407"/>
    </row>
    <row r="417">
      <c r="A417" s="407"/>
      <c r="B417" s="407"/>
      <c r="C417" s="407"/>
      <c r="D417" s="407"/>
      <c r="E417" s="407"/>
      <c r="F417" s="409"/>
      <c r="G417" s="407"/>
      <c r="H417" s="407"/>
      <c r="I417" s="409"/>
      <c r="J417" s="407"/>
      <c r="K417" s="407"/>
      <c r="L417" s="409"/>
      <c r="M417" s="407"/>
      <c r="N417" s="407"/>
      <c r="O417" s="409"/>
      <c r="P417" s="407"/>
      <c r="Q417" s="409"/>
      <c r="R417" s="407"/>
      <c r="S417" s="407"/>
      <c r="T417" s="407"/>
      <c r="U417" s="407"/>
      <c r="V417" s="407"/>
      <c r="W417" s="407"/>
      <c r="X417" s="407"/>
      <c r="Y417" s="407"/>
      <c r="Z417" s="407"/>
      <c r="AA417" s="407"/>
      <c r="AB417" s="407"/>
      <c r="AC417" s="407"/>
      <c r="AD417" s="407"/>
      <c r="AE417" s="407"/>
    </row>
    <row r="418">
      <c r="A418" s="407"/>
      <c r="B418" s="407"/>
      <c r="C418" s="407"/>
      <c r="D418" s="407"/>
      <c r="E418" s="407"/>
      <c r="F418" s="409"/>
      <c r="G418" s="407"/>
      <c r="H418" s="407"/>
      <c r="I418" s="409"/>
      <c r="J418" s="407"/>
      <c r="K418" s="407"/>
      <c r="L418" s="409"/>
      <c r="M418" s="407"/>
      <c r="N418" s="407"/>
      <c r="O418" s="409"/>
      <c r="P418" s="407"/>
      <c r="Q418" s="409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</row>
    <row r="419">
      <c r="A419" s="407"/>
      <c r="B419" s="407"/>
      <c r="C419" s="407"/>
      <c r="D419" s="407"/>
      <c r="E419" s="407"/>
      <c r="F419" s="409"/>
      <c r="G419" s="407"/>
      <c r="H419" s="407"/>
      <c r="I419" s="409"/>
      <c r="J419" s="407"/>
      <c r="K419" s="407"/>
      <c r="L419" s="409"/>
      <c r="M419" s="407"/>
      <c r="N419" s="407"/>
      <c r="O419" s="409"/>
      <c r="P419" s="407"/>
      <c r="Q419" s="409"/>
      <c r="R419" s="407"/>
      <c r="S419" s="407"/>
      <c r="T419" s="407"/>
      <c r="U419" s="407"/>
      <c r="V419" s="407"/>
      <c r="W419" s="407"/>
      <c r="X419" s="407"/>
      <c r="Y419" s="407"/>
      <c r="Z419" s="407"/>
      <c r="AA419" s="407"/>
      <c r="AB419" s="407"/>
      <c r="AC419" s="407"/>
      <c r="AD419" s="407"/>
      <c r="AE419" s="407"/>
    </row>
    <row r="420">
      <c r="A420" s="407"/>
      <c r="B420" s="407"/>
      <c r="C420" s="407"/>
      <c r="D420" s="407"/>
      <c r="E420" s="407"/>
      <c r="F420" s="409"/>
      <c r="G420" s="407"/>
      <c r="H420" s="407"/>
      <c r="I420" s="409"/>
      <c r="J420" s="407"/>
      <c r="K420" s="407"/>
      <c r="L420" s="409"/>
      <c r="M420" s="407"/>
      <c r="N420" s="407"/>
      <c r="O420" s="409"/>
      <c r="P420" s="407"/>
      <c r="Q420" s="409"/>
      <c r="R420" s="407"/>
      <c r="S420" s="407"/>
      <c r="T420" s="407"/>
      <c r="U420" s="407"/>
      <c r="V420" s="407"/>
      <c r="W420" s="407"/>
      <c r="X420" s="407"/>
      <c r="Y420" s="407"/>
      <c r="Z420" s="407"/>
      <c r="AA420" s="407"/>
      <c r="AB420" s="407"/>
      <c r="AC420" s="407"/>
      <c r="AD420" s="407"/>
      <c r="AE420" s="407"/>
    </row>
    <row r="421">
      <c r="A421" s="407"/>
      <c r="B421" s="407"/>
      <c r="C421" s="407"/>
      <c r="D421" s="407"/>
      <c r="E421" s="407"/>
      <c r="F421" s="409"/>
      <c r="G421" s="407"/>
      <c r="H421" s="407"/>
      <c r="I421" s="409"/>
      <c r="J421" s="407"/>
      <c r="K421" s="407"/>
      <c r="L421" s="409"/>
      <c r="M421" s="407"/>
      <c r="N421" s="407"/>
      <c r="O421" s="409"/>
      <c r="P421" s="407"/>
      <c r="Q421" s="409"/>
      <c r="R421" s="407"/>
      <c r="S421" s="407"/>
      <c r="T421" s="407"/>
      <c r="U421" s="407"/>
      <c r="V421" s="407"/>
      <c r="W421" s="407"/>
      <c r="X421" s="407"/>
      <c r="Y421" s="407"/>
      <c r="Z421" s="407"/>
      <c r="AA421" s="407"/>
      <c r="AB421" s="407"/>
      <c r="AC421" s="407"/>
      <c r="AD421" s="407"/>
      <c r="AE421" s="407"/>
    </row>
    <row r="422">
      <c r="A422" s="407"/>
      <c r="B422" s="407"/>
      <c r="C422" s="407"/>
      <c r="D422" s="407"/>
      <c r="E422" s="407"/>
      <c r="F422" s="409"/>
      <c r="G422" s="407"/>
      <c r="H422" s="407"/>
      <c r="I422" s="409"/>
      <c r="J422" s="407"/>
      <c r="K422" s="407"/>
      <c r="L422" s="409"/>
      <c r="M422" s="407"/>
      <c r="N422" s="407"/>
      <c r="O422" s="409"/>
      <c r="P422" s="407"/>
      <c r="Q422" s="409"/>
      <c r="R422" s="407"/>
      <c r="S422" s="407"/>
      <c r="T422" s="407"/>
      <c r="U422" s="407"/>
      <c r="V422" s="407"/>
      <c r="W422" s="407"/>
      <c r="X422" s="407"/>
      <c r="Y422" s="407"/>
      <c r="Z422" s="407"/>
      <c r="AA422" s="407"/>
      <c r="AB422" s="407"/>
      <c r="AC422" s="407"/>
      <c r="AD422" s="407"/>
      <c r="AE422" s="407"/>
    </row>
    <row r="423">
      <c r="A423" s="407"/>
      <c r="B423" s="407"/>
      <c r="C423" s="407"/>
      <c r="D423" s="407"/>
      <c r="E423" s="407"/>
      <c r="F423" s="409"/>
      <c r="G423" s="407"/>
      <c r="H423" s="407"/>
      <c r="I423" s="409"/>
      <c r="J423" s="407"/>
      <c r="K423" s="407"/>
      <c r="L423" s="409"/>
      <c r="M423" s="407"/>
      <c r="N423" s="407"/>
      <c r="O423" s="409"/>
      <c r="P423" s="407"/>
      <c r="Q423" s="409"/>
      <c r="R423" s="407"/>
      <c r="S423" s="407"/>
      <c r="T423" s="407"/>
      <c r="U423" s="407"/>
      <c r="V423" s="407"/>
      <c r="W423" s="407"/>
      <c r="X423" s="407"/>
      <c r="Y423" s="407"/>
      <c r="Z423" s="407"/>
      <c r="AA423" s="407"/>
      <c r="AB423" s="407"/>
      <c r="AC423" s="407"/>
      <c r="AD423" s="407"/>
      <c r="AE423" s="407"/>
    </row>
    <row r="424">
      <c r="A424" s="407"/>
      <c r="B424" s="407"/>
      <c r="C424" s="407"/>
      <c r="D424" s="407"/>
      <c r="E424" s="407"/>
      <c r="F424" s="409"/>
      <c r="G424" s="407"/>
      <c r="H424" s="407"/>
      <c r="I424" s="409"/>
      <c r="J424" s="407"/>
      <c r="K424" s="407"/>
      <c r="L424" s="409"/>
      <c r="M424" s="407"/>
      <c r="N424" s="407"/>
      <c r="O424" s="409"/>
      <c r="P424" s="407"/>
      <c r="Q424" s="409"/>
      <c r="R424" s="407"/>
      <c r="S424" s="407"/>
      <c r="T424" s="407"/>
      <c r="U424" s="407"/>
      <c r="V424" s="407"/>
      <c r="W424" s="407"/>
      <c r="X424" s="407"/>
      <c r="Y424" s="407"/>
      <c r="Z424" s="407"/>
      <c r="AA424" s="407"/>
      <c r="AB424" s="407"/>
      <c r="AC424" s="407"/>
      <c r="AD424" s="407"/>
      <c r="AE424" s="407"/>
    </row>
    <row r="425">
      <c r="A425" s="407"/>
      <c r="B425" s="407"/>
      <c r="C425" s="407"/>
      <c r="D425" s="407"/>
      <c r="E425" s="407"/>
      <c r="F425" s="409"/>
      <c r="G425" s="407"/>
      <c r="H425" s="407"/>
      <c r="I425" s="409"/>
      <c r="J425" s="407"/>
      <c r="K425" s="407"/>
      <c r="L425" s="409"/>
      <c r="M425" s="407"/>
      <c r="N425" s="407"/>
      <c r="O425" s="409"/>
      <c r="P425" s="407"/>
      <c r="Q425" s="409"/>
      <c r="R425" s="407"/>
      <c r="S425" s="407"/>
      <c r="T425" s="407"/>
      <c r="U425" s="407"/>
      <c r="V425" s="407"/>
      <c r="W425" s="407"/>
      <c r="X425" s="407"/>
      <c r="Y425" s="407"/>
      <c r="Z425" s="407"/>
      <c r="AA425" s="407"/>
      <c r="AB425" s="407"/>
      <c r="AC425" s="407"/>
      <c r="AD425" s="407"/>
      <c r="AE425" s="407"/>
    </row>
    <row r="426">
      <c r="A426" s="407"/>
      <c r="B426" s="407"/>
      <c r="C426" s="407"/>
      <c r="D426" s="407"/>
      <c r="E426" s="407"/>
      <c r="F426" s="409"/>
      <c r="G426" s="407"/>
      <c r="H426" s="407"/>
      <c r="I426" s="409"/>
      <c r="J426" s="407"/>
      <c r="K426" s="407"/>
      <c r="L426" s="409"/>
      <c r="M426" s="407"/>
      <c r="N426" s="407"/>
      <c r="O426" s="409"/>
      <c r="P426" s="407"/>
      <c r="Q426" s="409"/>
      <c r="R426" s="407"/>
      <c r="S426" s="407"/>
      <c r="T426" s="407"/>
      <c r="U426" s="407"/>
      <c r="V426" s="407"/>
      <c r="W426" s="407"/>
      <c r="X426" s="407"/>
      <c r="Y426" s="407"/>
      <c r="Z426" s="407"/>
      <c r="AA426" s="407"/>
      <c r="AB426" s="407"/>
      <c r="AC426" s="407"/>
      <c r="AD426" s="407"/>
      <c r="AE426" s="407"/>
    </row>
    <row r="427">
      <c r="A427" s="407"/>
      <c r="B427" s="407"/>
      <c r="C427" s="407"/>
      <c r="D427" s="407"/>
      <c r="E427" s="407"/>
      <c r="F427" s="409"/>
      <c r="G427" s="407"/>
      <c r="H427" s="407"/>
      <c r="I427" s="409"/>
      <c r="J427" s="407"/>
      <c r="K427" s="407"/>
      <c r="L427" s="409"/>
      <c r="M427" s="407"/>
      <c r="N427" s="407"/>
      <c r="O427" s="409"/>
      <c r="P427" s="407"/>
      <c r="Q427" s="409"/>
      <c r="R427" s="407"/>
      <c r="S427" s="407"/>
      <c r="T427" s="407"/>
      <c r="U427" s="407"/>
      <c r="V427" s="407"/>
      <c r="W427" s="407"/>
      <c r="X427" s="407"/>
      <c r="Y427" s="407"/>
      <c r="Z427" s="407"/>
      <c r="AA427" s="407"/>
      <c r="AB427" s="407"/>
      <c r="AC427" s="407"/>
      <c r="AD427" s="407"/>
      <c r="AE427" s="407"/>
    </row>
    <row r="428">
      <c r="A428" s="407"/>
      <c r="B428" s="407"/>
      <c r="C428" s="407"/>
      <c r="D428" s="407"/>
      <c r="E428" s="407"/>
      <c r="F428" s="409"/>
      <c r="G428" s="407"/>
      <c r="H428" s="407"/>
      <c r="I428" s="409"/>
      <c r="J428" s="407"/>
      <c r="K428" s="407"/>
      <c r="L428" s="409"/>
      <c r="M428" s="407"/>
      <c r="N428" s="407"/>
      <c r="O428" s="409"/>
      <c r="P428" s="407"/>
      <c r="Q428" s="409"/>
      <c r="R428" s="407"/>
      <c r="S428" s="407"/>
      <c r="T428" s="407"/>
      <c r="U428" s="407"/>
      <c r="V428" s="407"/>
      <c r="W428" s="407"/>
      <c r="X428" s="407"/>
      <c r="Y428" s="407"/>
      <c r="Z428" s="407"/>
      <c r="AA428" s="407"/>
      <c r="AB428" s="407"/>
      <c r="AC428" s="407"/>
      <c r="AD428" s="407"/>
      <c r="AE428" s="407"/>
    </row>
    <row r="429">
      <c r="A429" s="407"/>
      <c r="B429" s="407"/>
      <c r="C429" s="407"/>
      <c r="D429" s="407"/>
      <c r="E429" s="407"/>
      <c r="F429" s="409"/>
      <c r="G429" s="407"/>
      <c r="H429" s="407"/>
      <c r="I429" s="409"/>
      <c r="J429" s="407"/>
      <c r="K429" s="407"/>
      <c r="L429" s="409"/>
      <c r="M429" s="407"/>
      <c r="N429" s="407"/>
      <c r="O429" s="409"/>
      <c r="P429" s="407"/>
      <c r="Q429" s="409"/>
      <c r="R429" s="407"/>
      <c r="S429" s="407"/>
      <c r="T429" s="407"/>
      <c r="U429" s="407"/>
      <c r="V429" s="407"/>
      <c r="W429" s="407"/>
      <c r="X429" s="407"/>
      <c r="Y429" s="407"/>
      <c r="Z429" s="407"/>
      <c r="AA429" s="407"/>
      <c r="AB429" s="407"/>
      <c r="AC429" s="407"/>
      <c r="AD429" s="407"/>
      <c r="AE429" s="407"/>
    </row>
    <row r="430">
      <c r="A430" s="407"/>
      <c r="B430" s="407"/>
      <c r="C430" s="407"/>
      <c r="D430" s="407"/>
      <c r="E430" s="407"/>
      <c r="F430" s="409"/>
      <c r="G430" s="407"/>
      <c r="H430" s="407"/>
      <c r="I430" s="409"/>
      <c r="J430" s="407"/>
      <c r="K430" s="407"/>
      <c r="L430" s="409"/>
      <c r="M430" s="407"/>
      <c r="N430" s="407"/>
      <c r="O430" s="409"/>
      <c r="P430" s="407"/>
      <c r="Q430" s="409"/>
      <c r="R430" s="407"/>
      <c r="S430" s="407"/>
      <c r="T430" s="407"/>
      <c r="U430" s="407"/>
      <c r="V430" s="407"/>
      <c r="W430" s="407"/>
      <c r="X430" s="407"/>
      <c r="Y430" s="407"/>
      <c r="Z430" s="407"/>
      <c r="AA430" s="407"/>
      <c r="AB430" s="407"/>
      <c r="AC430" s="407"/>
      <c r="AD430" s="407"/>
      <c r="AE430" s="407"/>
    </row>
    <row r="431">
      <c r="A431" s="407"/>
      <c r="B431" s="407"/>
      <c r="C431" s="407"/>
      <c r="D431" s="407"/>
      <c r="E431" s="407"/>
      <c r="F431" s="409"/>
      <c r="G431" s="407"/>
      <c r="H431" s="407"/>
      <c r="I431" s="409"/>
      <c r="J431" s="407"/>
      <c r="K431" s="407"/>
      <c r="L431" s="409"/>
      <c r="M431" s="407"/>
      <c r="N431" s="407"/>
      <c r="O431" s="409"/>
      <c r="P431" s="407"/>
      <c r="Q431" s="409"/>
      <c r="R431" s="407"/>
      <c r="S431" s="407"/>
      <c r="T431" s="407"/>
      <c r="U431" s="407"/>
      <c r="V431" s="407"/>
      <c r="W431" s="407"/>
      <c r="X431" s="407"/>
      <c r="Y431" s="407"/>
      <c r="Z431" s="407"/>
      <c r="AA431" s="407"/>
      <c r="AB431" s="407"/>
      <c r="AC431" s="407"/>
      <c r="AD431" s="407"/>
      <c r="AE431" s="407"/>
    </row>
    <row r="432">
      <c r="A432" s="407"/>
      <c r="B432" s="407"/>
      <c r="C432" s="407"/>
      <c r="D432" s="407"/>
      <c r="E432" s="407"/>
      <c r="F432" s="409"/>
      <c r="G432" s="407"/>
      <c r="H432" s="407"/>
      <c r="I432" s="409"/>
      <c r="J432" s="407"/>
      <c r="K432" s="407"/>
      <c r="L432" s="409"/>
      <c r="M432" s="407"/>
      <c r="N432" s="407"/>
      <c r="O432" s="409"/>
      <c r="P432" s="407"/>
      <c r="Q432" s="409"/>
      <c r="R432" s="407"/>
      <c r="S432" s="407"/>
      <c r="T432" s="407"/>
      <c r="U432" s="407"/>
      <c r="V432" s="407"/>
      <c r="W432" s="407"/>
      <c r="X432" s="407"/>
      <c r="Y432" s="407"/>
      <c r="Z432" s="407"/>
      <c r="AA432" s="407"/>
      <c r="AB432" s="407"/>
      <c r="AC432" s="407"/>
      <c r="AD432" s="407"/>
      <c r="AE432" s="407"/>
    </row>
    <row r="433">
      <c r="A433" s="407"/>
      <c r="B433" s="407"/>
      <c r="C433" s="407"/>
      <c r="D433" s="407"/>
      <c r="E433" s="407"/>
      <c r="F433" s="409"/>
      <c r="G433" s="407"/>
      <c r="H433" s="407"/>
      <c r="I433" s="409"/>
      <c r="J433" s="407"/>
      <c r="K433" s="407"/>
      <c r="L433" s="409"/>
      <c r="M433" s="407"/>
      <c r="N433" s="407"/>
      <c r="O433" s="409"/>
      <c r="P433" s="407"/>
      <c r="Q433" s="409"/>
      <c r="R433" s="407"/>
      <c r="S433" s="407"/>
      <c r="T433" s="407"/>
      <c r="U433" s="407"/>
      <c r="V433" s="407"/>
      <c r="W433" s="407"/>
      <c r="X433" s="407"/>
      <c r="Y433" s="407"/>
      <c r="Z433" s="407"/>
      <c r="AA433" s="407"/>
      <c r="AB433" s="407"/>
      <c r="AC433" s="407"/>
      <c r="AD433" s="407"/>
      <c r="AE433" s="407"/>
    </row>
    <row r="434">
      <c r="A434" s="407"/>
      <c r="B434" s="407"/>
      <c r="C434" s="407"/>
      <c r="D434" s="407"/>
      <c r="E434" s="407"/>
      <c r="F434" s="409"/>
      <c r="G434" s="407"/>
      <c r="H434" s="407"/>
      <c r="I434" s="409"/>
      <c r="J434" s="407"/>
      <c r="K434" s="407"/>
      <c r="L434" s="409"/>
      <c r="M434" s="407"/>
      <c r="N434" s="407"/>
      <c r="O434" s="409"/>
      <c r="P434" s="407"/>
      <c r="Q434" s="409"/>
      <c r="R434" s="407"/>
      <c r="S434" s="407"/>
      <c r="T434" s="407"/>
      <c r="U434" s="407"/>
      <c r="V434" s="407"/>
      <c r="W434" s="407"/>
      <c r="X434" s="407"/>
      <c r="Y434" s="407"/>
      <c r="Z434" s="407"/>
      <c r="AA434" s="407"/>
      <c r="AB434" s="407"/>
      <c r="AC434" s="407"/>
      <c r="AD434" s="407"/>
      <c r="AE434" s="407"/>
    </row>
    <row r="435">
      <c r="A435" s="407"/>
      <c r="B435" s="407"/>
      <c r="C435" s="407"/>
      <c r="D435" s="407"/>
      <c r="E435" s="407"/>
      <c r="F435" s="409"/>
      <c r="G435" s="407"/>
      <c r="H435" s="407"/>
      <c r="I435" s="409"/>
      <c r="J435" s="407"/>
      <c r="K435" s="407"/>
      <c r="L435" s="409"/>
      <c r="M435" s="407"/>
      <c r="N435" s="407"/>
      <c r="O435" s="409"/>
      <c r="P435" s="407"/>
      <c r="Q435" s="409"/>
      <c r="R435" s="407"/>
      <c r="S435" s="407"/>
      <c r="T435" s="407"/>
      <c r="U435" s="407"/>
      <c r="V435" s="407"/>
      <c r="W435" s="407"/>
      <c r="X435" s="407"/>
      <c r="Y435" s="407"/>
      <c r="Z435" s="407"/>
      <c r="AA435" s="407"/>
      <c r="AB435" s="407"/>
      <c r="AC435" s="407"/>
      <c r="AD435" s="407"/>
      <c r="AE435" s="407"/>
    </row>
    <row r="436">
      <c r="A436" s="407"/>
      <c r="B436" s="407"/>
      <c r="C436" s="407"/>
      <c r="D436" s="407"/>
      <c r="E436" s="407"/>
      <c r="F436" s="409"/>
      <c r="G436" s="407"/>
      <c r="H436" s="407"/>
      <c r="I436" s="409"/>
      <c r="J436" s="407"/>
      <c r="K436" s="407"/>
      <c r="L436" s="409"/>
      <c r="M436" s="407"/>
      <c r="N436" s="407"/>
      <c r="O436" s="409"/>
      <c r="P436" s="407"/>
      <c r="Q436" s="409"/>
      <c r="R436" s="407"/>
      <c r="S436" s="407"/>
      <c r="T436" s="407"/>
      <c r="U436" s="407"/>
      <c r="V436" s="407"/>
      <c r="W436" s="407"/>
      <c r="X436" s="407"/>
      <c r="Y436" s="407"/>
      <c r="Z436" s="407"/>
      <c r="AA436" s="407"/>
      <c r="AB436" s="407"/>
      <c r="AC436" s="407"/>
      <c r="AD436" s="407"/>
      <c r="AE436" s="407"/>
    </row>
    <row r="437">
      <c r="A437" s="407"/>
      <c r="B437" s="407"/>
      <c r="C437" s="407"/>
      <c r="D437" s="407"/>
      <c r="E437" s="407"/>
      <c r="F437" s="409"/>
      <c r="G437" s="407"/>
      <c r="H437" s="407"/>
      <c r="I437" s="409"/>
      <c r="J437" s="407"/>
      <c r="K437" s="407"/>
      <c r="L437" s="409"/>
      <c r="M437" s="407"/>
      <c r="N437" s="407"/>
      <c r="O437" s="409"/>
      <c r="P437" s="407"/>
      <c r="Q437" s="409"/>
      <c r="R437" s="407"/>
      <c r="S437" s="407"/>
      <c r="T437" s="407"/>
      <c r="U437" s="407"/>
      <c r="V437" s="407"/>
      <c r="W437" s="407"/>
      <c r="X437" s="407"/>
      <c r="Y437" s="407"/>
      <c r="Z437" s="407"/>
      <c r="AA437" s="407"/>
      <c r="AB437" s="407"/>
      <c r="AC437" s="407"/>
      <c r="AD437" s="407"/>
      <c r="AE437" s="407"/>
    </row>
    <row r="438">
      <c r="A438" s="407"/>
      <c r="B438" s="407"/>
      <c r="C438" s="407"/>
      <c r="D438" s="407"/>
      <c r="E438" s="407"/>
      <c r="F438" s="409"/>
      <c r="G438" s="407"/>
      <c r="H438" s="407"/>
      <c r="I438" s="409"/>
      <c r="J438" s="407"/>
      <c r="K438" s="407"/>
      <c r="L438" s="409"/>
      <c r="M438" s="407"/>
      <c r="N438" s="407"/>
      <c r="O438" s="409"/>
      <c r="P438" s="407"/>
      <c r="Q438" s="409"/>
      <c r="R438" s="407"/>
      <c r="S438" s="407"/>
      <c r="T438" s="407"/>
      <c r="U438" s="407"/>
      <c r="V438" s="407"/>
      <c r="W438" s="407"/>
      <c r="X438" s="407"/>
      <c r="Y438" s="407"/>
      <c r="Z438" s="407"/>
      <c r="AA438" s="407"/>
      <c r="AB438" s="407"/>
      <c r="AC438" s="407"/>
      <c r="AD438" s="407"/>
      <c r="AE438" s="407"/>
    </row>
    <row r="439">
      <c r="A439" s="407"/>
      <c r="B439" s="407"/>
      <c r="C439" s="407"/>
      <c r="D439" s="407"/>
      <c r="E439" s="407"/>
      <c r="F439" s="409"/>
      <c r="G439" s="407"/>
      <c r="H439" s="407"/>
      <c r="I439" s="409"/>
      <c r="J439" s="407"/>
      <c r="K439" s="407"/>
      <c r="L439" s="409"/>
      <c r="M439" s="407"/>
      <c r="N439" s="407"/>
      <c r="O439" s="409"/>
      <c r="P439" s="407"/>
      <c r="Q439" s="409"/>
      <c r="R439" s="407"/>
      <c r="S439" s="407"/>
      <c r="T439" s="407"/>
      <c r="U439" s="407"/>
      <c r="V439" s="407"/>
      <c r="W439" s="407"/>
      <c r="X439" s="407"/>
      <c r="Y439" s="407"/>
      <c r="Z439" s="407"/>
      <c r="AA439" s="407"/>
      <c r="AB439" s="407"/>
      <c r="AC439" s="407"/>
      <c r="AD439" s="407"/>
      <c r="AE439" s="407"/>
    </row>
    <row r="440">
      <c r="A440" s="407"/>
      <c r="B440" s="407"/>
      <c r="C440" s="407"/>
      <c r="D440" s="407"/>
      <c r="E440" s="407"/>
      <c r="F440" s="409"/>
      <c r="G440" s="407"/>
      <c r="H440" s="407"/>
      <c r="I440" s="409"/>
      <c r="J440" s="407"/>
      <c r="K440" s="407"/>
      <c r="L440" s="409"/>
      <c r="M440" s="407"/>
      <c r="N440" s="407"/>
      <c r="O440" s="409"/>
      <c r="P440" s="407"/>
      <c r="Q440" s="409"/>
      <c r="R440" s="407"/>
      <c r="S440" s="407"/>
      <c r="T440" s="407"/>
      <c r="U440" s="407"/>
      <c r="V440" s="407"/>
      <c r="W440" s="407"/>
      <c r="X440" s="407"/>
      <c r="Y440" s="407"/>
      <c r="Z440" s="407"/>
      <c r="AA440" s="407"/>
      <c r="AB440" s="407"/>
      <c r="AC440" s="407"/>
      <c r="AD440" s="407"/>
      <c r="AE440" s="407"/>
    </row>
    <row r="441">
      <c r="A441" s="407"/>
      <c r="B441" s="407"/>
      <c r="C441" s="407"/>
      <c r="D441" s="407"/>
      <c r="E441" s="407"/>
      <c r="F441" s="409"/>
      <c r="G441" s="407"/>
      <c r="H441" s="407"/>
      <c r="I441" s="409"/>
      <c r="J441" s="407"/>
      <c r="K441" s="407"/>
      <c r="L441" s="409"/>
      <c r="M441" s="407"/>
      <c r="N441" s="407"/>
      <c r="O441" s="409"/>
      <c r="P441" s="407"/>
      <c r="Q441" s="409"/>
      <c r="R441" s="407"/>
      <c r="S441" s="407"/>
      <c r="T441" s="407"/>
      <c r="U441" s="407"/>
      <c r="V441" s="407"/>
      <c r="W441" s="407"/>
      <c r="X441" s="407"/>
      <c r="Y441" s="407"/>
      <c r="Z441" s="407"/>
      <c r="AA441" s="407"/>
      <c r="AB441" s="407"/>
      <c r="AC441" s="407"/>
      <c r="AD441" s="407"/>
      <c r="AE441" s="407"/>
    </row>
    <row r="442">
      <c r="A442" s="407"/>
      <c r="B442" s="407"/>
      <c r="C442" s="407"/>
      <c r="D442" s="407"/>
      <c r="E442" s="407"/>
      <c r="F442" s="409"/>
      <c r="G442" s="407"/>
      <c r="H442" s="407"/>
      <c r="I442" s="409"/>
      <c r="J442" s="407"/>
      <c r="K442" s="407"/>
      <c r="L442" s="409"/>
      <c r="M442" s="407"/>
      <c r="N442" s="407"/>
      <c r="O442" s="409"/>
      <c r="P442" s="407"/>
      <c r="Q442" s="409"/>
      <c r="R442" s="407"/>
      <c r="S442" s="407"/>
      <c r="T442" s="407"/>
      <c r="U442" s="407"/>
      <c r="V442" s="407"/>
      <c r="W442" s="407"/>
      <c r="X442" s="407"/>
      <c r="Y442" s="407"/>
      <c r="Z442" s="407"/>
      <c r="AA442" s="407"/>
      <c r="AB442" s="407"/>
      <c r="AC442" s="407"/>
      <c r="AD442" s="407"/>
      <c r="AE442" s="407"/>
    </row>
    <row r="443">
      <c r="A443" s="407"/>
      <c r="B443" s="407"/>
      <c r="C443" s="407"/>
      <c r="D443" s="407"/>
      <c r="E443" s="407"/>
      <c r="F443" s="409"/>
      <c r="G443" s="407"/>
      <c r="H443" s="407"/>
      <c r="I443" s="409"/>
      <c r="J443" s="407"/>
      <c r="K443" s="407"/>
      <c r="L443" s="409"/>
      <c r="M443" s="407"/>
      <c r="N443" s="407"/>
      <c r="O443" s="409"/>
      <c r="P443" s="407"/>
      <c r="Q443" s="409"/>
      <c r="R443" s="407"/>
      <c r="S443" s="407"/>
      <c r="T443" s="407"/>
      <c r="U443" s="407"/>
      <c r="V443" s="407"/>
      <c r="W443" s="407"/>
      <c r="X443" s="407"/>
      <c r="Y443" s="407"/>
      <c r="Z443" s="407"/>
      <c r="AA443" s="407"/>
      <c r="AB443" s="407"/>
      <c r="AC443" s="407"/>
      <c r="AD443" s="407"/>
      <c r="AE443" s="407"/>
    </row>
    <row r="444">
      <c r="A444" s="407"/>
      <c r="B444" s="407"/>
      <c r="C444" s="407"/>
      <c r="D444" s="407"/>
      <c r="E444" s="407"/>
      <c r="F444" s="409"/>
      <c r="G444" s="407"/>
      <c r="H444" s="407"/>
      <c r="I444" s="409"/>
      <c r="J444" s="407"/>
      <c r="K444" s="407"/>
      <c r="L444" s="409"/>
      <c r="M444" s="407"/>
      <c r="N444" s="407"/>
      <c r="O444" s="409"/>
      <c r="P444" s="407"/>
      <c r="Q444" s="409"/>
      <c r="R444" s="407"/>
      <c r="S444" s="407"/>
      <c r="T444" s="407"/>
      <c r="U444" s="407"/>
      <c r="V444" s="407"/>
      <c r="W444" s="407"/>
      <c r="X444" s="407"/>
      <c r="Y444" s="407"/>
      <c r="Z444" s="407"/>
      <c r="AA444" s="407"/>
      <c r="AB444" s="407"/>
      <c r="AC444" s="407"/>
      <c r="AD444" s="407"/>
      <c r="AE444" s="407"/>
    </row>
    <row r="445">
      <c r="A445" s="407"/>
      <c r="B445" s="407"/>
      <c r="C445" s="407"/>
      <c r="D445" s="407"/>
      <c r="E445" s="407"/>
      <c r="F445" s="409"/>
      <c r="G445" s="407"/>
      <c r="H445" s="407"/>
      <c r="I445" s="409"/>
      <c r="J445" s="407"/>
      <c r="K445" s="407"/>
      <c r="L445" s="409"/>
      <c r="M445" s="407"/>
      <c r="N445" s="407"/>
      <c r="O445" s="409"/>
      <c r="P445" s="407"/>
      <c r="Q445" s="409"/>
      <c r="R445" s="407"/>
      <c r="S445" s="407"/>
      <c r="T445" s="407"/>
      <c r="U445" s="407"/>
      <c r="V445" s="407"/>
      <c r="W445" s="407"/>
      <c r="X445" s="407"/>
      <c r="Y445" s="407"/>
      <c r="Z445" s="407"/>
      <c r="AA445" s="407"/>
      <c r="AB445" s="407"/>
      <c r="AC445" s="407"/>
      <c r="AD445" s="407"/>
      <c r="AE445" s="407"/>
    </row>
    <row r="446">
      <c r="A446" s="407"/>
      <c r="B446" s="407"/>
      <c r="C446" s="407"/>
      <c r="D446" s="407"/>
      <c r="E446" s="407"/>
      <c r="F446" s="409"/>
      <c r="G446" s="407"/>
      <c r="H446" s="407"/>
      <c r="I446" s="409"/>
      <c r="J446" s="407"/>
      <c r="K446" s="407"/>
      <c r="L446" s="409"/>
      <c r="M446" s="407"/>
      <c r="N446" s="407"/>
      <c r="O446" s="409"/>
      <c r="P446" s="407"/>
      <c r="Q446" s="409"/>
      <c r="R446" s="407"/>
      <c r="S446" s="407"/>
      <c r="T446" s="407"/>
      <c r="U446" s="407"/>
      <c r="V446" s="407"/>
      <c r="W446" s="407"/>
      <c r="X446" s="407"/>
      <c r="Y446" s="407"/>
      <c r="Z446" s="407"/>
      <c r="AA446" s="407"/>
      <c r="AB446" s="407"/>
      <c r="AC446" s="407"/>
      <c r="AD446" s="407"/>
      <c r="AE446" s="407"/>
    </row>
    <row r="447">
      <c r="A447" s="407"/>
      <c r="B447" s="407"/>
      <c r="C447" s="407"/>
      <c r="D447" s="407"/>
      <c r="E447" s="407"/>
      <c r="F447" s="409"/>
      <c r="G447" s="407"/>
      <c r="H447" s="407"/>
      <c r="I447" s="409"/>
      <c r="J447" s="407"/>
      <c r="K447" s="407"/>
      <c r="L447" s="409"/>
      <c r="M447" s="407"/>
      <c r="N447" s="407"/>
      <c r="O447" s="409"/>
      <c r="P447" s="407"/>
      <c r="Q447" s="409"/>
      <c r="R447" s="407"/>
      <c r="S447" s="407"/>
      <c r="T447" s="407"/>
      <c r="U447" s="407"/>
      <c r="V447" s="407"/>
      <c r="W447" s="407"/>
      <c r="X447" s="407"/>
      <c r="Y447" s="407"/>
      <c r="Z447" s="407"/>
      <c r="AA447" s="407"/>
      <c r="AB447" s="407"/>
      <c r="AC447" s="407"/>
      <c r="AD447" s="407"/>
      <c r="AE447" s="407"/>
    </row>
    <row r="448">
      <c r="A448" s="407"/>
      <c r="B448" s="407"/>
      <c r="C448" s="407"/>
      <c r="D448" s="407"/>
      <c r="E448" s="407"/>
      <c r="F448" s="409"/>
      <c r="G448" s="407"/>
      <c r="H448" s="407"/>
      <c r="I448" s="409"/>
      <c r="J448" s="407"/>
      <c r="K448" s="407"/>
      <c r="L448" s="409"/>
      <c r="M448" s="407"/>
      <c r="N448" s="407"/>
      <c r="O448" s="409"/>
      <c r="P448" s="407"/>
      <c r="Q448" s="409"/>
      <c r="R448" s="407"/>
      <c r="S448" s="407"/>
      <c r="T448" s="407"/>
      <c r="U448" s="407"/>
      <c r="V448" s="407"/>
      <c r="W448" s="407"/>
      <c r="X448" s="407"/>
      <c r="Y448" s="407"/>
      <c r="Z448" s="407"/>
      <c r="AA448" s="407"/>
      <c r="AB448" s="407"/>
      <c r="AC448" s="407"/>
      <c r="AD448" s="407"/>
      <c r="AE448" s="407"/>
    </row>
    <row r="449">
      <c r="A449" s="407"/>
      <c r="B449" s="407"/>
      <c r="C449" s="407"/>
      <c r="D449" s="407"/>
      <c r="E449" s="407"/>
      <c r="F449" s="409"/>
      <c r="G449" s="407"/>
      <c r="H449" s="407"/>
      <c r="I449" s="409"/>
      <c r="J449" s="407"/>
      <c r="K449" s="407"/>
      <c r="L449" s="409"/>
      <c r="M449" s="407"/>
      <c r="N449" s="407"/>
      <c r="O449" s="409"/>
      <c r="P449" s="407"/>
      <c r="Q449" s="409"/>
      <c r="R449" s="407"/>
      <c r="S449" s="407"/>
      <c r="T449" s="407"/>
      <c r="U449" s="407"/>
      <c r="V449" s="407"/>
      <c r="W449" s="407"/>
      <c r="X449" s="407"/>
      <c r="Y449" s="407"/>
      <c r="Z449" s="407"/>
      <c r="AA449" s="407"/>
      <c r="AB449" s="407"/>
      <c r="AC449" s="407"/>
      <c r="AD449" s="407"/>
      <c r="AE449" s="407"/>
    </row>
    <row r="450">
      <c r="A450" s="407"/>
      <c r="B450" s="407"/>
      <c r="C450" s="407"/>
      <c r="D450" s="407"/>
      <c r="E450" s="407"/>
      <c r="F450" s="409"/>
      <c r="G450" s="407"/>
      <c r="H450" s="407"/>
      <c r="I450" s="409"/>
      <c r="J450" s="407"/>
      <c r="K450" s="407"/>
      <c r="L450" s="409"/>
      <c r="M450" s="407"/>
      <c r="N450" s="407"/>
      <c r="O450" s="409"/>
      <c r="P450" s="407"/>
      <c r="Q450" s="409"/>
      <c r="R450" s="407"/>
      <c r="S450" s="407"/>
      <c r="T450" s="407"/>
      <c r="U450" s="407"/>
      <c r="V450" s="407"/>
      <c r="W450" s="407"/>
      <c r="X450" s="407"/>
      <c r="Y450" s="407"/>
      <c r="Z450" s="407"/>
      <c r="AA450" s="407"/>
      <c r="AB450" s="407"/>
      <c r="AC450" s="407"/>
      <c r="AD450" s="407"/>
      <c r="AE450" s="407"/>
    </row>
    <row r="451">
      <c r="A451" s="407"/>
      <c r="B451" s="407"/>
      <c r="C451" s="407"/>
      <c r="D451" s="407"/>
      <c r="E451" s="407"/>
      <c r="F451" s="409"/>
      <c r="G451" s="407"/>
      <c r="H451" s="407"/>
      <c r="I451" s="409"/>
      <c r="J451" s="407"/>
      <c r="K451" s="407"/>
      <c r="L451" s="409"/>
      <c r="M451" s="407"/>
      <c r="N451" s="407"/>
      <c r="O451" s="409"/>
      <c r="P451" s="407"/>
      <c r="Q451" s="409"/>
      <c r="R451" s="407"/>
      <c r="S451" s="407"/>
      <c r="T451" s="407"/>
      <c r="U451" s="407"/>
      <c r="V451" s="407"/>
      <c r="W451" s="407"/>
      <c r="X451" s="407"/>
      <c r="Y451" s="407"/>
      <c r="Z451" s="407"/>
      <c r="AA451" s="407"/>
      <c r="AB451" s="407"/>
      <c r="AC451" s="407"/>
      <c r="AD451" s="407"/>
      <c r="AE451" s="407"/>
    </row>
    <row r="452">
      <c r="A452" s="407"/>
      <c r="B452" s="407"/>
      <c r="C452" s="407"/>
      <c r="D452" s="407"/>
      <c r="E452" s="407"/>
      <c r="F452" s="409"/>
      <c r="G452" s="407"/>
      <c r="H452" s="407"/>
      <c r="I452" s="409"/>
      <c r="J452" s="407"/>
      <c r="K452" s="407"/>
      <c r="L452" s="409"/>
      <c r="M452" s="407"/>
      <c r="N452" s="407"/>
      <c r="O452" s="409"/>
      <c r="P452" s="407"/>
      <c r="Q452" s="409"/>
      <c r="R452" s="407"/>
      <c r="S452" s="407"/>
      <c r="T452" s="407"/>
      <c r="U452" s="407"/>
      <c r="V452" s="407"/>
      <c r="W452" s="407"/>
      <c r="X452" s="407"/>
      <c r="Y452" s="407"/>
      <c r="Z452" s="407"/>
      <c r="AA452" s="407"/>
      <c r="AB452" s="407"/>
      <c r="AC452" s="407"/>
      <c r="AD452" s="407"/>
      <c r="AE452" s="407"/>
    </row>
    <row r="453">
      <c r="A453" s="407"/>
      <c r="B453" s="407"/>
      <c r="C453" s="407"/>
      <c r="D453" s="407"/>
      <c r="E453" s="407"/>
      <c r="F453" s="409"/>
      <c r="G453" s="407"/>
      <c r="H453" s="407"/>
      <c r="I453" s="409"/>
      <c r="J453" s="407"/>
      <c r="K453" s="407"/>
      <c r="L453" s="409"/>
      <c r="M453" s="407"/>
      <c r="N453" s="407"/>
      <c r="O453" s="409"/>
      <c r="P453" s="407"/>
      <c r="Q453" s="409"/>
      <c r="R453" s="407"/>
      <c r="S453" s="407"/>
      <c r="T453" s="407"/>
      <c r="U453" s="407"/>
      <c r="V453" s="407"/>
      <c r="W453" s="407"/>
      <c r="X453" s="407"/>
      <c r="Y453" s="407"/>
      <c r="Z453" s="407"/>
      <c r="AA453" s="407"/>
      <c r="AB453" s="407"/>
      <c r="AC453" s="407"/>
      <c r="AD453" s="407"/>
      <c r="AE453" s="407"/>
    </row>
    <row r="454">
      <c r="A454" s="407"/>
      <c r="B454" s="407"/>
      <c r="C454" s="407"/>
      <c r="D454" s="407"/>
      <c r="E454" s="407"/>
      <c r="F454" s="409"/>
      <c r="G454" s="407"/>
      <c r="H454" s="407"/>
      <c r="I454" s="409"/>
      <c r="J454" s="407"/>
      <c r="K454" s="407"/>
      <c r="L454" s="409"/>
      <c r="M454" s="407"/>
      <c r="N454" s="407"/>
      <c r="O454" s="409"/>
      <c r="P454" s="407"/>
      <c r="Q454" s="409"/>
      <c r="R454" s="407"/>
      <c r="S454" s="407"/>
      <c r="T454" s="407"/>
      <c r="U454" s="407"/>
      <c r="V454" s="407"/>
      <c r="W454" s="407"/>
      <c r="X454" s="407"/>
      <c r="Y454" s="407"/>
      <c r="Z454" s="407"/>
      <c r="AA454" s="407"/>
      <c r="AB454" s="407"/>
      <c r="AC454" s="407"/>
      <c r="AD454" s="407"/>
      <c r="AE454" s="407"/>
    </row>
    <row r="455">
      <c r="A455" s="407"/>
      <c r="B455" s="407"/>
      <c r="C455" s="407"/>
      <c r="D455" s="407"/>
      <c r="E455" s="407"/>
      <c r="F455" s="409"/>
      <c r="G455" s="407"/>
      <c r="H455" s="407"/>
      <c r="I455" s="409"/>
      <c r="J455" s="407"/>
      <c r="K455" s="407"/>
      <c r="L455" s="409"/>
      <c r="M455" s="407"/>
      <c r="N455" s="407"/>
      <c r="O455" s="409"/>
      <c r="P455" s="407"/>
      <c r="Q455" s="409"/>
      <c r="R455" s="407"/>
      <c r="S455" s="407"/>
      <c r="T455" s="407"/>
      <c r="U455" s="407"/>
      <c r="V455" s="407"/>
      <c r="W455" s="407"/>
      <c r="X455" s="407"/>
      <c r="Y455" s="407"/>
      <c r="Z455" s="407"/>
      <c r="AA455" s="407"/>
      <c r="AB455" s="407"/>
      <c r="AC455" s="407"/>
      <c r="AD455" s="407"/>
      <c r="AE455" s="407"/>
    </row>
    <row r="456">
      <c r="A456" s="407"/>
      <c r="B456" s="407"/>
      <c r="C456" s="407"/>
      <c r="D456" s="407"/>
      <c r="E456" s="407"/>
      <c r="F456" s="409"/>
      <c r="G456" s="407"/>
      <c r="H456" s="407"/>
      <c r="I456" s="409"/>
      <c r="J456" s="407"/>
      <c r="K456" s="407"/>
      <c r="L456" s="409"/>
      <c r="M456" s="407"/>
      <c r="N456" s="407"/>
      <c r="O456" s="409"/>
      <c r="P456" s="407"/>
      <c r="Q456" s="409"/>
      <c r="R456" s="407"/>
      <c r="S456" s="407"/>
      <c r="T456" s="407"/>
      <c r="U456" s="407"/>
      <c r="V456" s="407"/>
      <c r="W456" s="407"/>
      <c r="X456" s="407"/>
      <c r="Y456" s="407"/>
      <c r="Z456" s="407"/>
      <c r="AA456" s="407"/>
      <c r="AB456" s="407"/>
      <c r="AC456" s="407"/>
      <c r="AD456" s="407"/>
      <c r="AE456" s="407"/>
    </row>
    <row r="457">
      <c r="A457" s="407"/>
      <c r="B457" s="407"/>
      <c r="C457" s="407"/>
      <c r="D457" s="407"/>
      <c r="E457" s="407"/>
      <c r="F457" s="409"/>
      <c r="G457" s="407"/>
      <c r="H457" s="407"/>
      <c r="I457" s="409"/>
      <c r="J457" s="407"/>
      <c r="K457" s="407"/>
      <c r="L457" s="409"/>
      <c r="M457" s="407"/>
      <c r="N457" s="407"/>
      <c r="O457" s="409"/>
      <c r="P457" s="407"/>
      <c r="Q457" s="409"/>
      <c r="R457" s="407"/>
      <c r="S457" s="407"/>
      <c r="T457" s="407"/>
      <c r="U457" s="407"/>
      <c r="V457" s="407"/>
      <c r="W457" s="407"/>
      <c r="X457" s="407"/>
      <c r="Y457" s="407"/>
      <c r="Z457" s="407"/>
      <c r="AA457" s="407"/>
      <c r="AB457" s="407"/>
      <c r="AC457" s="407"/>
      <c r="AD457" s="407"/>
      <c r="AE457" s="407"/>
    </row>
    <row r="458">
      <c r="A458" s="407"/>
      <c r="B458" s="407"/>
      <c r="C458" s="407"/>
      <c r="D458" s="407"/>
      <c r="E458" s="407"/>
      <c r="F458" s="409"/>
      <c r="G458" s="407"/>
      <c r="H458" s="407"/>
      <c r="I458" s="409"/>
      <c r="J458" s="407"/>
      <c r="K458" s="407"/>
      <c r="L458" s="409"/>
      <c r="M458" s="407"/>
      <c r="N458" s="407"/>
      <c r="O458" s="409"/>
      <c r="P458" s="407"/>
      <c r="Q458" s="409"/>
      <c r="R458" s="407"/>
      <c r="S458" s="407"/>
      <c r="T458" s="407"/>
      <c r="U458" s="407"/>
      <c r="V458" s="407"/>
      <c r="W458" s="407"/>
      <c r="X458" s="407"/>
      <c r="Y458" s="407"/>
      <c r="Z458" s="407"/>
      <c r="AA458" s="407"/>
      <c r="AB458" s="407"/>
      <c r="AC458" s="407"/>
      <c r="AD458" s="407"/>
      <c r="AE458" s="407"/>
    </row>
    <row r="459">
      <c r="A459" s="407"/>
      <c r="B459" s="407"/>
      <c r="C459" s="407"/>
      <c r="D459" s="407"/>
      <c r="E459" s="407"/>
      <c r="F459" s="409"/>
      <c r="G459" s="407"/>
      <c r="H459" s="407"/>
      <c r="I459" s="409"/>
      <c r="J459" s="407"/>
      <c r="K459" s="407"/>
      <c r="L459" s="409"/>
      <c r="M459" s="407"/>
      <c r="N459" s="407"/>
      <c r="O459" s="409"/>
      <c r="P459" s="407"/>
      <c r="Q459" s="409"/>
      <c r="R459" s="407"/>
      <c r="S459" s="407"/>
      <c r="T459" s="407"/>
      <c r="U459" s="407"/>
      <c r="V459" s="407"/>
      <c r="W459" s="407"/>
      <c r="X459" s="407"/>
      <c r="Y459" s="407"/>
      <c r="Z459" s="407"/>
      <c r="AA459" s="407"/>
      <c r="AB459" s="407"/>
      <c r="AC459" s="407"/>
      <c r="AD459" s="407"/>
      <c r="AE459" s="407"/>
    </row>
    <row r="460">
      <c r="A460" s="407"/>
      <c r="B460" s="407"/>
      <c r="C460" s="407"/>
      <c r="D460" s="407"/>
      <c r="E460" s="407"/>
      <c r="F460" s="409"/>
      <c r="G460" s="407"/>
      <c r="H460" s="407"/>
      <c r="I460" s="409"/>
      <c r="J460" s="407"/>
      <c r="K460" s="407"/>
      <c r="L460" s="409"/>
      <c r="M460" s="407"/>
      <c r="N460" s="407"/>
      <c r="O460" s="409"/>
      <c r="P460" s="407"/>
      <c r="Q460" s="409"/>
      <c r="R460" s="407"/>
      <c r="S460" s="407"/>
      <c r="T460" s="407"/>
      <c r="U460" s="407"/>
      <c r="V460" s="407"/>
      <c r="W460" s="407"/>
      <c r="X460" s="407"/>
      <c r="Y460" s="407"/>
      <c r="Z460" s="407"/>
      <c r="AA460" s="407"/>
      <c r="AB460" s="407"/>
      <c r="AC460" s="407"/>
      <c r="AD460" s="407"/>
      <c r="AE460" s="407"/>
    </row>
    <row r="461">
      <c r="A461" s="407"/>
      <c r="B461" s="407"/>
      <c r="C461" s="407"/>
      <c r="D461" s="407"/>
      <c r="E461" s="407"/>
      <c r="F461" s="409"/>
      <c r="G461" s="407"/>
      <c r="H461" s="407"/>
      <c r="I461" s="409"/>
      <c r="J461" s="407"/>
      <c r="K461" s="407"/>
      <c r="L461" s="409"/>
      <c r="M461" s="407"/>
      <c r="N461" s="407"/>
      <c r="O461" s="409"/>
      <c r="P461" s="407"/>
      <c r="Q461" s="409"/>
      <c r="R461" s="407"/>
      <c r="S461" s="407"/>
      <c r="T461" s="407"/>
      <c r="U461" s="407"/>
      <c r="V461" s="407"/>
      <c r="W461" s="407"/>
      <c r="X461" s="407"/>
      <c r="Y461" s="407"/>
      <c r="Z461" s="407"/>
      <c r="AA461" s="407"/>
      <c r="AB461" s="407"/>
      <c r="AC461" s="407"/>
      <c r="AD461" s="407"/>
      <c r="AE461" s="407"/>
    </row>
    <row r="462">
      <c r="A462" s="407"/>
      <c r="B462" s="407"/>
      <c r="C462" s="407"/>
      <c r="D462" s="407"/>
      <c r="E462" s="407"/>
      <c r="F462" s="409"/>
      <c r="G462" s="407"/>
      <c r="H462" s="407"/>
      <c r="I462" s="409"/>
      <c r="J462" s="407"/>
      <c r="K462" s="407"/>
      <c r="L462" s="409"/>
      <c r="M462" s="407"/>
      <c r="N462" s="407"/>
      <c r="O462" s="409"/>
      <c r="P462" s="407"/>
      <c r="Q462" s="409"/>
      <c r="R462" s="407"/>
      <c r="S462" s="407"/>
      <c r="T462" s="407"/>
      <c r="U462" s="407"/>
      <c r="V462" s="407"/>
      <c r="W462" s="407"/>
      <c r="X462" s="407"/>
      <c r="Y462" s="407"/>
      <c r="Z462" s="407"/>
      <c r="AA462" s="407"/>
      <c r="AB462" s="407"/>
      <c r="AC462" s="407"/>
      <c r="AD462" s="407"/>
      <c r="AE462" s="407"/>
    </row>
    <row r="463">
      <c r="A463" s="407"/>
      <c r="B463" s="407"/>
      <c r="C463" s="407"/>
      <c r="D463" s="407"/>
      <c r="E463" s="407"/>
      <c r="F463" s="409"/>
      <c r="G463" s="407"/>
      <c r="H463" s="407"/>
      <c r="I463" s="409"/>
      <c r="J463" s="407"/>
      <c r="K463" s="407"/>
      <c r="L463" s="409"/>
      <c r="M463" s="407"/>
      <c r="N463" s="407"/>
      <c r="O463" s="409"/>
      <c r="P463" s="407"/>
      <c r="Q463" s="409"/>
      <c r="R463" s="407"/>
      <c r="S463" s="407"/>
      <c r="T463" s="407"/>
      <c r="U463" s="407"/>
      <c r="V463" s="407"/>
      <c r="W463" s="407"/>
      <c r="X463" s="407"/>
      <c r="Y463" s="407"/>
      <c r="Z463" s="407"/>
      <c r="AA463" s="407"/>
      <c r="AB463" s="407"/>
      <c r="AC463" s="407"/>
      <c r="AD463" s="407"/>
      <c r="AE463" s="407"/>
    </row>
    <row r="464">
      <c r="A464" s="407"/>
      <c r="B464" s="407"/>
      <c r="C464" s="407"/>
      <c r="D464" s="407"/>
      <c r="E464" s="407"/>
      <c r="F464" s="409"/>
      <c r="G464" s="407"/>
      <c r="H464" s="407"/>
      <c r="I464" s="409"/>
      <c r="J464" s="407"/>
      <c r="K464" s="407"/>
      <c r="L464" s="409"/>
      <c r="M464" s="407"/>
      <c r="N464" s="407"/>
      <c r="O464" s="409"/>
      <c r="P464" s="407"/>
      <c r="Q464" s="409"/>
      <c r="R464" s="407"/>
      <c r="S464" s="407"/>
      <c r="T464" s="407"/>
      <c r="U464" s="407"/>
      <c r="V464" s="407"/>
      <c r="W464" s="407"/>
      <c r="X464" s="407"/>
      <c r="Y464" s="407"/>
      <c r="Z464" s="407"/>
      <c r="AA464" s="407"/>
      <c r="AB464" s="407"/>
      <c r="AC464" s="407"/>
      <c r="AD464" s="407"/>
      <c r="AE464" s="407"/>
    </row>
    <row r="465">
      <c r="A465" s="407"/>
      <c r="B465" s="407"/>
      <c r="C465" s="407"/>
      <c r="D465" s="407"/>
      <c r="E465" s="407"/>
      <c r="F465" s="409"/>
      <c r="G465" s="407"/>
      <c r="H465" s="407"/>
      <c r="I465" s="409"/>
      <c r="J465" s="407"/>
      <c r="K465" s="407"/>
      <c r="L465" s="409"/>
      <c r="M465" s="407"/>
      <c r="N465" s="407"/>
      <c r="O465" s="409"/>
      <c r="P465" s="407"/>
      <c r="Q465" s="409"/>
      <c r="R465" s="407"/>
      <c r="S465" s="407"/>
      <c r="T465" s="407"/>
      <c r="U465" s="407"/>
      <c r="V465" s="407"/>
      <c r="W465" s="407"/>
      <c r="X465" s="407"/>
      <c r="Y465" s="407"/>
      <c r="Z465" s="407"/>
      <c r="AA465" s="407"/>
      <c r="AB465" s="407"/>
      <c r="AC465" s="407"/>
      <c r="AD465" s="407"/>
      <c r="AE465" s="407"/>
    </row>
    <row r="466">
      <c r="A466" s="407"/>
      <c r="B466" s="407"/>
      <c r="C466" s="407"/>
      <c r="D466" s="407"/>
      <c r="E466" s="407"/>
      <c r="F466" s="409"/>
      <c r="G466" s="407"/>
      <c r="H466" s="407"/>
      <c r="I466" s="409"/>
      <c r="J466" s="407"/>
      <c r="K466" s="407"/>
      <c r="L466" s="409"/>
      <c r="M466" s="407"/>
      <c r="N466" s="407"/>
      <c r="O466" s="409"/>
      <c r="P466" s="407"/>
      <c r="Q466" s="409"/>
      <c r="R466" s="407"/>
      <c r="S466" s="407"/>
      <c r="T466" s="407"/>
      <c r="U466" s="407"/>
      <c r="V466" s="407"/>
      <c r="W466" s="407"/>
      <c r="X466" s="407"/>
      <c r="Y466" s="407"/>
      <c r="Z466" s="407"/>
      <c r="AA466" s="407"/>
      <c r="AB466" s="407"/>
      <c r="AC466" s="407"/>
      <c r="AD466" s="407"/>
      <c r="AE466" s="407"/>
    </row>
    <row r="467">
      <c r="A467" s="407"/>
      <c r="B467" s="407"/>
      <c r="C467" s="407"/>
      <c r="D467" s="407"/>
      <c r="E467" s="407"/>
      <c r="F467" s="409"/>
      <c r="G467" s="407"/>
      <c r="H467" s="407"/>
      <c r="I467" s="409"/>
      <c r="J467" s="407"/>
      <c r="K467" s="407"/>
      <c r="L467" s="409"/>
      <c r="M467" s="407"/>
      <c r="N467" s="407"/>
      <c r="O467" s="409"/>
      <c r="P467" s="407"/>
      <c r="Q467" s="409"/>
      <c r="R467" s="407"/>
      <c r="S467" s="407"/>
      <c r="T467" s="407"/>
      <c r="U467" s="407"/>
      <c r="V467" s="407"/>
      <c r="W467" s="407"/>
      <c r="X467" s="407"/>
      <c r="Y467" s="407"/>
      <c r="Z467" s="407"/>
      <c r="AA467" s="407"/>
      <c r="AB467" s="407"/>
      <c r="AC467" s="407"/>
      <c r="AD467" s="407"/>
      <c r="AE467" s="407"/>
    </row>
    <row r="468">
      <c r="A468" s="407"/>
      <c r="B468" s="407"/>
      <c r="C468" s="407"/>
      <c r="D468" s="407"/>
      <c r="E468" s="407"/>
      <c r="F468" s="409"/>
      <c r="G468" s="407"/>
      <c r="H468" s="407"/>
      <c r="I468" s="409"/>
      <c r="J468" s="407"/>
      <c r="K468" s="407"/>
      <c r="L468" s="409"/>
      <c r="M468" s="407"/>
      <c r="N468" s="407"/>
      <c r="O468" s="409"/>
      <c r="P468" s="407"/>
      <c r="Q468" s="409"/>
      <c r="R468" s="407"/>
      <c r="S468" s="407"/>
      <c r="T468" s="407"/>
      <c r="U468" s="407"/>
      <c r="V468" s="407"/>
      <c r="W468" s="407"/>
      <c r="X468" s="407"/>
      <c r="Y468" s="407"/>
      <c r="Z468" s="407"/>
      <c r="AA468" s="407"/>
      <c r="AB468" s="407"/>
      <c r="AC468" s="407"/>
      <c r="AD468" s="407"/>
      <c r="AE468" s="407"/>
    </row>
    <row r="469">
      <c r="A469" s="407"/>
      <c r="B469" s="407"/>
      <c r="C469" s="407"/>
      <c r="D469" s="407"/>
      <c r="E469" s="407"/>
      <c r="F469" s="409"/>
      <c r="G469" s="407"/>
      <c r="H469" s="407"/>
      <c r="I469" s="409"/>
      <c r="J469" s="407"/>
      <c r="K469" s="407"/>
      <c r="L469" s="409"/>
      <c r="M469" s="407"/>
      <c r="N469" s="407"/>
      <c r="O469" s="409"/>
      <c r="P469" s="407"/>
      <c r="Q469" s="409"/>
      <c r="R469" s="407"/>
      <c r="S469" s="407"/>
      <c r="T469" s="407"/>
      <c r="U469" s="407"/>
      <c r="V469" s="407"/>
      <c r="W469" s="407"/>
      <c r="X469" s="407"/>
      <c r="Y469" s="407"/>
      <c r="Z469" s="407"/>
      <c r="AA469" s="407"/>
      <c r="AB469" s="407"/>
      <c r="AC469" s="407"/>
      <c r="AD469" s="407"/>
      <c r="AE469" s="407"/>
    </row>
    <row r="470">
      <c r="A470" s="407"/>
      <c r="B470" s="407"/>
      <c r="C470" s="407"/>
      <c r="D470" s="407"/>
      <c r="E470" s="407"/>
      <c r="F470" s="409"/>
      <c r="G470" s="407"/>
      <c r="H470" s="407"/>
      <c r="I470" s="409"/>
      <c r="J470" s="407"/>
      <c r="K470" s="407"/>
      <c r="L470" s="409"/>
      <c r="M470" s="407"/>
      <c r="N470" s="407"/>
      <c r="O470" s="409"/>
      <c r="P470" s="407"/>
      <c r="Q470" s="409"/>
      <c r="R470" s="407"/>
      <c r="S470" s="407"/>
      <c r="T470" s="407"/>
      <c r="U470" s="407"/>
      <c r="V470" s="407"/>
      <c r="W470" s="407"/>
      <c r="X470" s="407"/>
      <c r="Y470" s="407"/>
      <c r="Z470" s="407"/>
      <c r="AA470" s="407"/>
      <c r="AB470" s="407"/>
      <c r="AC470" s="407"/>
      <c r="AD470" s="407"/>
      <c r="AE470" s="407"/>
    </row>
    <row r="471">
      <c r="A471" s="407"/>
      <c r="B471" s="407"/>
      <c r="C471" s="407"/>
      <c r="D471" s="407"/>
      <c r="E471" s="407"/>
      <c r="F471" s="409"/>
      <c r="G471" s="407"/>
      <c r="H471" s="407"/>
      <c r="I471" s="409"/>
      <c r="J471" s="407"/>
      <c r="K471" s="407"/>
      <c r="L471" s="409"/>
      <c r="M471" s="407"/>
      <c r="N471" s="407"/>
      <c r="O471" s="409"/>
      <c r="P471" s="407"/>
      <c r="Q471" s="409"/>
      <c r="R471" s="407"/>
      <c r="S471" s="407"/>
      <c r="T471" s="407"/>
      <c r="U471" s="407"/>
      <c r="V471" s="407"/>
      <c r="W471" s="407"/>
      <c r="X471" s="407"/>
      <c r="Y471" s="407"/>
      <c r="Z471" s="407"/>
      <c r="AA471" s="407"/>
      <c r="AB471" s="407"/>
      <c r="AC471" s="407"/>
      <c r="AD471" s="407"/>
      <c r="AE471" s="407"/>
    </row>
    <row r="472">
      <c r="A472" s="407"/>
      <c r="B472" s="407"/>
      <c r="C472" s="407"/>
      <c r="D472" s="407"/>
      <c r="E472" s="407"/>
      <c r="F472" s="409"/>
      <c r="G472" s="407"/>
      <c r="H472" s="407"/>
      <c r="I472" s="409"/>
      <c r="J472" s="407"/>
      <c r="K472" s="407"/>
      <c r="L472" s="409"/>
      <c r="M472" s="407"/>
      <c r="N472" s="407"/>
      <c r="O472" s="409"/>
      <c r="P472" s="407"/>
      <c r="Q472" s="409"/>
      <c r="R472" s="407"/>
      <c r="S472" s="407"/>
      <c r="T472" s="407"/>
      <c r="U472" s="407"/>
      <c r="V472" s="407"/>
      <c r="W472" s="407"/>
      <c r="X472" s="407"/>
      <c r="Y472" s="407"/>
      <c r="Z472" s="407"/>
      <c r="AA472" s="407"/>
      <c r="AB472" s="407"/>
      <c r="AC472" s="407"/>
      <c r="AD472" s="407"/>
      <c r="AE472" s="407"/>
    </row>
    <row r="473">
      <c r="A473" s="407"/>
      <c r="B473" s="407"/>
      <c r="C473" s="407"/>
      <c r="D473" s="407"/>
      <c r="E473" s="407"/>
      <c r="F473" s="409"/>
      <c r="G473" s="407"/>
      <c r="H473" s="407"/>
      <c r="I473" s="409"/>
      <c r="J473" s="407"/>
      <c r="K473" s="407"/>
      <c r="L473" s="409"/>
      <c r="M473" s="407"/>
      <c r="N473" s="407"/>
      <c r="O473" s="409"/>
      <c r="P473" s="407"/>
      <c r="Q473" s="409"/>
      <c r="R473" s="407"/>
      <c r="S473" s="407"/>
      <c r="T473" s="407"/>
      <c r="U473" s="407"/>
      <c r="V473" s="407"/>
      <c r="W473" s="407"/>
      <c r="X473" s="407"/>
      <c r="Y473" s="407"/>
      <c r="Z473" s="407"/>
      <c r="AA473" s="407"/>
      <c r="AB473" s="407"/>
      <c r="AC473" s="407"/>
      <c r="AD473" s="407"/>
      <c r="AE473" s="407"/>
    </row>
    <row r="474">
      <c r="A474" s="407"/>
      <c r="B474" s="407"/>
      <c r="C474" s="407"/>
      <c r="D474" s="407"/>
      <c r="E474" s="407"/>
      <c r="F474" s="409"/>
      <c r="G474" s="407"/>
      <c r="H474" s="407"/>
      <c r="I474" s="409"/>
      <c r="J474" s="407"/>
      <c r="K474" s="407"/>
      <c r="L474" s="409"/>
      <c r="M474" s="407"/>
      <c r="N474" s="407"/>
      <c r="O474" s="409"/>
      <c r="P474" s="407"/>
      <c r="Q474" s="409"/>
      <c r="R474" s="407"/>
      <c r="S474" s="407"/>
      <c r="T474" s="407"/>
      <c r="U474" s="407"/>
      <c r="V474" s="407"/>
      <c r="W474" s="407"/>
      <c r="X474" s="407"/>
      <c r="Y474" s="407"/>
      <c r="Z474" s="407"/>
      <c r="AA474" s="407"/>
      <c r="AB474" s="407"/>
      <c r="AC474" s="407"/>
      <c r="AD474" s="407"/>
      <c r="AE474" s="407"/>
    </row>
    <row r="475">
      <c r="A475" s="407"/>
      <c r="B475" s="407"/>
      <c r="C475" s="407"/>
      <c r="D475" s="407"/>
      <c r="E475" s="407"/>
      <c r="F475" s="409"/>
      <c r="G475" s="407"/>
      <c r="H475" s="407"/>
      <c r="I475" s="409"/>
      <c r="J475" s="407"/>
      <c r="K475" s="407"/>
      <c r="L475" s="409"/>
      <c r="M475" s="407"/>
      <c r="N475" s="407"/>
      <c r="O475" s="409"/>
      <c r="P475" s="407"/>
      <c r="Q475" s="409"/>
      <c r="R475" s="407"/>
      <c r="S475" s="407"/>
      <c r="T475" s="407"/>
      <c r="U475" s="407"/>
      <c r="V475" s="407"/>
      <c r="W475" s="407"/>
      <c r="X475" s="407"/>
      <c r="Y475" s="407"/>
      <c r="Z475" s="407"/>
      <c r="AA475" s="407"/>
      <c r="AB475" s="407"/>
      <c r="AC475" s="407"/>
      <c r="AD475" s="407"/>
      <c r="AE475" s="407"/>
    </row>
    <row r="476">
      <c r="A476" s="407"/>
      <c r="B476" s="407"/>
      <c r="C476" s="407"/>
      <c r="D476" s="407"/>
      <c r="E476" s="407"/>
      <c r="F476" s="409"/>
      <c r="G476" s="407"/>
      <c r="H476" s="407"/>
      <c r="I476" s="409"/>
      <c r="J476" s="407"/>
      <c r="K476" s="407"/>
      <c r="L476" s="409"/>
      <c r="M476" s="407"/>
      <c r="N476" s="407"/>
      <c r="O476" s="409"/>
      <c r="P476" s="407"/>
      <c r="Q476" s="409"/>
      <c r="R476" s="407"/>
      <c r="S476" s="407"/>
      <c r="T476" s="407"/>
      <c r="U476" s="407"/>
      <c r="V476" s="407"/>
      <c r="W476" s="407"/>
      <c r="X476" s="407"/>
      <c r="Y476" s="407"/>
      <c r="Z476" s="407"/>
      <c r="AA476" s="407"/>
      <c r="AB476" s="407"/>
      <c r="AC476" s="407"/>
      <c r="AD476" s="407"/>
      <c r="AE476" s="407"/>
    </row>
    <row r="477">
      <c r="A477" s="407"/>
      <c r="B477" s="407"/>
      <c r="C477" s="407"/>
      <c r="D477" s="407"/>
      <c r="E477" s="407"/>
      <c r="F477" s="409"/>
      <c r="G477" s="407"/>
      <c r="H477" s="407"/>
      <c r="I477" s="409"/>
      <c r="J477" s="407"/>
      <c r="K477" s="407"/>
      <c r="L477" s="409"/>
      <c r="M477" s="407"/>
      <c r="N477" s="407"/>
      <c r="O477" s="409"/>
      <c r="P477" s="407"/>
      <c r="Q477" s="409"/>
      <c r="R477" s="407"/>
      <c r="S477" s="407"/>
      <c r="T477" s="407"/>
      <c r="U477" s="407"/>
      <c r="V477" s="407"/>
      <c r="W477" s="407"/>
      <c r="X477" s="407"/>
      <c r="Y477" s="407"/>
      <c r="Z477" s="407"/>
      <c r="AA477" s="407"/>
      <c r="AB477" s="407"/>
      <c r="AC477" s="407"/>
      <c r="AD477" s="407"/>
      <c r="AE477" s="407"/>
    </row>
    <row r="478">
      <c r="A478" s="407"/>
      <c r="B478" s="407"/>
      <c r="C478" s="407"/>
      <c r="D478" s="407"/>
      <c r="E478" s="407"/>
      <c r="F478" s="409"/>
      <c r="G478" s="407"/>
      <c r="H478" s="407"/>
      <c r="I478" s="409"/>
      <c r="J478" s="407"/>
      <c r="K478" s="407"/>
      <c r="L478" s="409"/>
      <c r="M478" s="407"/>
      <c r="N478" s="407"/>
      <c r="O478" s="409"/>
      <c r="P478" s="407"/>
      <c r="Q478" s="409"/>
      <c r="R478" s="407"/>
      <c r="S478" s="407"/>
      <c r="T478" s="407"/>
      <c r="U478" s="407"/>
      <c r="V478" s="407"/>
      <c r="W478" s="407"/>
      <c r="X478" s="407"/>
      <c r="Y478" s="407"/>
      <c r="Z478" s="407"/>
      <c r="AA478" s="407"/>
      <c r="AB478" s="407"/>
      <c r="AC478" s="407"/>
      <c r="AD478" s="407"/>
      <c r="AE478" s="407"/>
    </row>
    <row r="479">
      <c r="A479" s="407"/>
      <c r="B479" s="407"/>
      <c r="C479" s="407"/>
      <c r="D479" s="407"/>
      <c r="E479" s="407"/>
      <c r="F479" s="409"/>
      <c r="G479" s="407"/>
      <c r="H479" s="407"/>
      <c r="I479" s="409"/>
      <c r="J479" s="407"/>
      <c r="K479" s="407"/>
      <c r="L479" s="409"/>
      <c r="M479" s="407"/>
      <c r="N479" s="407"/>
      <c r="O479" s="409"/>
      <c r="P479" s="407"/>
      <c r="Q479" s="409"/>
      <c r="R479" s="407"/>
      <c r="S479" s="407"/>
      <c r="T479" s="407"/>
      <c r="U479" s="407"/>
      <c r="V479" s="407"/>
      <c r="W479" s="407"/>
      <c r="X479" s="407"/>
      <c r="Y479" s="407"/>
      <c r="Z479" s="407"/>
      <c r="AA479" s="407"/>
      <c r="AB479" s="407"/>
      <c r="AC479" s="407"/>
      <c r="AD479" s="407"/>
      <c r="AE479" s="407"/>
    </row>
    <row r="480">
      <c r="A480" s="407"/>
      <c r="B480" s="407"/>
      <c r="C480" s="407"/>
      <c r="D480" s="407"/>
      <c r="E480" s="407"/>
      <c r="F480" s="409"/>
      <c r="G480" s="407"/>
      <c r="H480" s="407"/>
      <c r="I480" s="409"/>
      <c r="J480" s="407"/>
      <c r="K480" s="407"/>
      <c r="L480" s="409"/>
      <c r="M480" s="407"/>
      <c r="N480" s="407"/>
      <c r="O480" s="409"/>
      <c r="P480" s="407"/>
      <c r="Q480" s="409"/>
      <c r="R480" s="407"/>
      <c r="S480" s="407"/>
      <c r="T480" s="407"/>
      <c r="U480" s="407"/>
      <c r="V480" s="407"/>
      <c r="W480" s="407"/>
      <c r="X480" s="407"/>
      <c r="Y480" s="407"/>
      <c r="Z480" s="407"/>
      <c r="AA480" s="407"/>
      <c r="AB480" s="407"/>
      <c r="AC480" s="407"/>
      <c r="AD480" s="407"/>
      <c r="AE480" s="407"/>
    </row>
    <row r="481">
      <c r="A481" s="407"/>
      <c r="B481" s="407"/>
      <c r="C481" s="407"/>
      <c r="D481" s="407"/>
      <c r="E481" s="407"/>
      <c r="F481" s="409"/>
      <c r="G481" s="407"/>
      <c r="H481" s="407"/>
      <c r="I481" s="409"/>
      <c r="J481" s="407"/>
      <c r="K481" s="407"/>
      <c r="L481" s="409"/>
      <c r="M481" s="407"/>
      <c r="N481" s="407"/>
      <c r="O481" s="409"/>
      <c r="P481" s="407"/>
      <c r="Q481" s="409"/>
      <c r="R481" s="407"/>
      <c r="S481" s="407"/>
      <c r="T481" s="407"/>
      <c r="U481" s="407"/>
      <c r="V481" s="407"/>
      <c r="W481" s="407"/>
      <c r="X481" s="407"/>
      <c r="Y481" s="407"/>
      <c r="Z481" s="407"/>
      <c r="AA481" s="407"/>
      <c r="AB481" s="407"/>
      <c r="AC481" s="407"/>
      <c r="AD481" s="407"/>
      <c r="AE481" s="407"/>
    </row>
    <row r="482">
      <c r="A482" s="407"/>
      <c r="B482" s="407"/>
      <c r="C482" s="407"/>
      <c r="D482" s="407"/>
      <c r="E482" s="407"/>
      <c r="F482" s="409"/>
      <c r="G482" s="407"/>
      <c r="H482" s="407"/>
      <c r="I482" s="409"/>
      <c r="J482" s="407"/>
      <c r="K482" s="407"/>
      <c r="L482" s="409"/>
      <c r="M482" s="407"/>
      <c r="N482" s="407"/>
      <c r="O482" s="409"/>
      <c r="P482" s="407"/>
      <c r="Q482" s="409"/>
      <c r="R482" s="407"/>
      <c r="S482" s="407"/>
      <c r="T482" s="407"/>
      <c r="U482" s="407"/>
      <c r="V482" s="407"/>
      <c r="W482" s="407"/>
      <c r="X482" s="407"/>
      <c r="Y482" s="407"/>
      <c r="Z482" s="407"/>
      <c r="AA482" s="407"/>
      <c r="AB482" s="407"/>
      <c r="AC482" s="407"/>
      <c r="AD482" s="407"/>
      <c r="AE482" s="407"/>
    </row>
    <row r="483">
      <c r="A483" s="407"/>
      <c r="B483" s="407"/>
      <c r="C483" s="407"/>
      <c r="D483" s="407"/>
      <c r="E483" s="407"/>
      <c r="F483" s="409"/>
      <c r="G483" s="407"/>
      <c r="H483" s="407"/>
      <c r="I483" s="409"/>
      <c r="J483" s="407"/>
      <c r="K483" s="407"/>
      <c r="L483" s="409"/>
      <c r="M483" s="407"/>
      <c r="N483" s="407"/>
      <c r="O483" s="409"/>
      <c r="P483" s="407"/>
      <c r="Q483" s="409"/>
      <c r="R483" s="407"/>
      <c r="S483" s="407"/>
      <c r="T483" s="407"/>
      <c r="U483" s="407"/>
      <c r="V483" s="407"/>
      <c r="W483" s="407"/>
      <c r="X483" s="407"/>
      <c r="Y483" s="407"/>
      <c r="Z483" s="407"/>
      <c r="AA483" s="407"/>
      <c r="AB483" s="407"/>
      <c r="AC483" s="407"/>
      <c r="AD483" s="407"/>
      <c r="AE483" s="407"/>
    </row>
    <row r="484">
      <c r="A484" s="407"/>
      <c r="B484" s="407"/>
      <c r="C484" s="407"/>
      <c r="D484" s="407"/>
      <c r="E484" s="407"/>
      <c r="F484" s="409"/>
      <c r="G484" s="407"/>
      <c r="H484" s="407"/>
      <c r="I484" s="409"/>
      <c r="J484" s="407"/>
      <c r="K484" s="407"/>
      <c r="L484" s="409"/>
      <c r="M484" s="407"/>
      <c r="N484" s="407"/>
      <c r="O484" s="409"/>
      <c r="P484" s="407"/>
      <c r="Q484" s="409"/>
      <c r="R484" s="407"/>
      <c r="S484" s="407"/>
      <c r="T484" s="407"/>
      <c r="U484" s="407"/>
      <c r="V484" s="407"/>
      <c r="W484" s="407"/>
      <c r="X484" s="407"/>
      <c r="Y484" s="407"/>
      <c r="Z484" s="407"/>
      <c r="AA484" s="407"/>
      <c r="AB484" s="407"/>
      <c r="AC484" s="407"/>
      <c r="AD484" s="407"/>
      <c r="AE484" s="407"/>
    </row>
    <row r="485">
      <c r="A485" s="407"/>
      <c r="B485" s="407"/>
      <c r="C485" s="407"/>
      <c r="D485" s="407"/>
      <c r="E485" s="407"/>
      <c r="F485" s="409"/>
      <c r="G485" s="407"/>
      <c r="H485" s="407"/>
      <c r="I485" s="409"/>
      <c r="J485" s="407"/>
      <c r="K485" s="407"/>
      <c r="L485" s="409"/>
      <c r="M485" s="407"/>
      <c r="N485" s="407"/>
      <c r="O485" s="409"/>
      <c r="P485" s="407"/>
      <c r="Q485" s="409"/>
      <c r="R485" s="407"/>
      <c r="S485" s="407"/>
      <c r="T485" s="407"/>
      <c r="U485" s="407"/>
      <c r="V485" s="407"/>
      <c r="W485" s="407"/>
      <c r="X485" s="407"/>
      <c r="Y485" s="407"/>
      <c r="Z485" s="407"/>
      <c r="AA485" s="407"/>
      <c r="AB485" s="407"/>
      <c r="AC485" s="407"/>
      <c r="AD485" s="407"/>
      <c r="AE485" s="407"/>
    </row>
    <row r="486">
      <c r="A486" s="407"/>
      <c r="B486" s="407"/>
      <c r="C486" s="407"/>
      <c r="D486" s="407"/>
      <c r="E486" s="407"/>
      <c r="F486" s="409"/>
      <c r="G486" s="407"/>
      <c r="H486" s="407"/>
      <c r="I486" s="409"/>
      <c r="J486" s="407"/>
      <c r="K486" s="407"/>
      <c r="L486" s="409"/>
      <c r="M486" s="407"/>
      <c r="N486" s="407"/>
      <c r="O486" s="409"/>
      <c r="P486" s="407"/>
      <c r="Q486" s="409"/>
      <c r="R486" s="407"/>
      <c r="S486" s="407"/>
      <c r="T486" s="407"/>
      <c r="U486" s="407"/>
      <c r="V486" s="407"/>
      <c r="W486" s="407"/>
      <c r="X486" s="407"/>
      <c r="Y486" s="407"/>
      <c r="Z486" s="407"/>
      <c r="AA486" s="407"/>
      <c r="AB486" s="407"/>
      <c r="AC486" s="407"/>
      <c r="AD486" s="407"/>
      <c r="AE486" s="407"/>
    </row>
    <row r="487">
      <c r="A487" s="407"/>
      <c r="B487" s="407"/>
      <c r="C487" s="407"/>
      <c r="D487" s="407"/>
      <c r="E487" s="407"/>
      <c r="F487" s="409"/>
      <c r="G487" s="407"/>
      <c r="H487" s="407"/>
      <c r="I487" s="409"/>
      <c r="J487" s="407"/>
      <c r="K487" s="407"/>
      <c r="L487" s="409"/>
      <c r="M487" s="407"/>
      <c r="N487" s="407"/>
      <c r="O487" s="409"/>
      <c r="P487" s="407"/>
      <c r="Q487" s="409"/>
      <c r="R487" s="407"/>
      <c r="S487" s="407"/>
      <c r="T487" s="407"/>
      <c r="U487" s="407"/>
      <c r="V487" s="407"/>
      <c r="W487" s="407"/>
      <c r="X487" s="407"/>
      <c r="Y487" s="407"/>
      <c r="Z487" s="407"/>
      <c r="AA487" s="407"/>
      <c r="AB487" s="407"/>
      <c r="AC487" s="407"/>
      <c r="AD487" s="407"/>
      <c r="AE487" s="407"/>
    </row>
    <row r="488">
      <c r="A488" s="407"/>
      <c r="B488" s="407"/>
      <c r="C488" s="407"/>
      <c r="D488" s="407"/>
      <c r="E488" s="407"/>
      <c r="F488" s="409"/>
      <c r="G488" s="407"/>
      <c r="H488" s="407"/>
      <c r="I488" s="409"/>
      <c r="J488" s="407"/>
      <c r="K488" s="407"/>
      <c r="L488" s="409"/>
      <c r="M488" s="407"/>
      <c r="N488" s="407"/>
      <c r="O488" s="409"/>
      <c r="P488" s="407"/>
      <c r="Q488" s="409"/>
      <c r="R488" s="407"/>
      <c r="S488" s="407"/>
      <c r="T488" s="407"/>
      <c r="U488" s="407"/>
      <c r="V488" s="407"/>
      <c r="W488" s="407"/>
      <c r="X488" s="407"/>
      <c r="Y488" s="407"/>
      <c r="Z488" s="407"/>
      <c r="AA488" s="407"/>
      <c r="AB488" s="407"/>
      <c r="AC488" s="407"/>
      <c r="AD488" s="407"/>
      <c r="AE488" s="407"/>
    </row>
    <row r="489">
      <c r="A489" s="407"/>
      <c r="B489" s="407"/>
      <c r="C489" s="407"/>
      <c r="D489" s="407"/>
      <c r="E489" s="407"/>
      <c r="F489" s="409"/>
      <c r="G489" s="407"/>
      <c r="H489" s="407"/>
      <c r="I489" s="409"/>
      <c r="J489" s="407"/>
      <c r="K489" s="407"/>
      <c r="L489" s="409"/>
      <c r="M489" s="407"/>
      <c r="N489" s="407"/>
      <c r="O489" s="409"/>
      <c r="P489" s="407"/>
      <c r="Q489" s="409"/>
      <c r="R489" s="407"/>
      <c r="S489" s="407"/>
      <c r="T489" s="407"/>
      <c r="U489" s="407"/>
      <c r="V489" s="407"/>
      <c r="W489" s="407"/>
      <c r="X489" s="407"/>
      <c r="Y489" s="407"/>
      <c r="Z489" s="407"/>
      <c r="AA489" s="407"/>
      <c r="AB489" s="407"/>
      <c r="AC489" s="407"/>
      <c r="AD489" s="407"/>
      <c r="AE489" s="407"/>
    </row>
    <row r="490">
      <c r="A490" s="407"/>
      <c r="B490" s="407"/>
      <c r="C490" s="407"/>
      <c r="D490" s="407"/>
      <c r="E490" s="407"/>
      <c r="F490" s="409"/>
      <c r="G490" s="407"/>
      <c r="H490" s="407"/>
      <c r="I490" s="409"/>
      <c r="J490" s="407"/>
      <c r="K490" s="407"/>
      <c r="L490" s="409"/>
      <c r="M490" s="407"/>
      <c r="N490" s="407"/>
      <c r="O490" s="409"/>
      <c r="P490" s="407"/>
      <c r="Q490" s="409"/>
      <c r="R490" s="407"/>
      <c r="S490" s="407"/>
      <c r="T490" s="407"/>
      <c r="U490" s="407"/>
      <c r="V490" s="407"/>
      <c r="W490" s="407"/>
      <c r="X490" s="407"/>
      <c r="Y490" s="407"/>
      <c r="Z490" s="407"/>
      <c r="AA490" s="407"/>
      <c r="AB490" s="407"/>
      <c r="AC490" s="407"/>
      <c r="AD490" s="407"/>
      <c r="AE490" s="407"/>
    </row>
    <row r="491">
      <c r="A491" s="407"/>
      <c r="B491" s="407"/>
      <c r="C491" s="407"/>
      <c r="D491" s="407"/>
      <c r="E491" s="407"/>
      <c r="F491" s="409"/>
      <c r="G491" s="407"/>
      <c r="H491" s="407"/>
      <c r="I491" s="409"/>
      <c r="J491" s="407"/>
      <c r="K491" s="407"/>
      <c r="L491" s="409"/>
      <c r="M491" s="407"/>
      <c r="N491" s="407"/>
      <c r="O491" s="409"/>
      <c r="P491" s="407"/>
      <c r="Q491" s="409"/>
      <c r="R491" s="407"/>
      <c r="S491" s="407"/>
      <c r="T491" s="407"/>
      <c r="U491" s="407"/>
      <c r="V491" s="407"/>
      <c r="W491" s="407"/>
      <c r="X491" s="407"/>
      <c r="Y491" s="407"/>
      <c r="Z491" s="407"/>
      <c r="AA491" s="407"/>
      <c r="AB491" s="407"/>
      <c r="AC491" s="407"/>
      <c r="AD491" s="407"/>
      <c r="AE491" s="407"/>
    </row>
    <row r="492">
      <c r="A492" s="407"/>
      <c r="B492" s="407"/>
      <c r="C492" s="407"/>
      <c r="D492" s="407"/>
      <c r="E492" s="407"/>
      <c r="F492" s="409"/>
      <c r="G492" s="407"/>
      <c r="H492" s="407"/>
      <c r="I492" s="409"/>
      <c r="J492" s="407"/>
      <c r="K492" s="407"/>
      <c r="L492" s="409"/>
      <c r="M492" s="407"/>
      <c r="N492" s="407"/>
      <c r="O492" s="409"/>
      <c r="P492" s="407"/>
      <c r="Q492" s="409"/>
      <c r="R492" s="407"/>
      <c r="S492" s="407"/>
      <c r="T492" s="407"/>
      <c r="U492" s="407"/>
      <c r="V492" s="407"/>
      <c r="W492" s="407"/>
      <c r="X492" s="407"/>
      <c r="Y492" s="407"/>
      <c r="Z492" s="407"/>
      <c r="AA492" s="407"/>
      <c r="AB492" s="407"/>
      <c r="AC492" s="407"/>
      <c r="AD492" s="407"/>
      <c r="AE492" s="407"/>
    </row>
    <row r="493">
      <c r="A493" s="407"/>
      <c r="B493" s="407"/>
      <c r="C493" s="407"/>
      <c r="D493" s="407"/>
      <c r="E493" s="407"/>
      <c r="F493" s="409"/>
      <c r="G493" s="407"/>
      <c r="H493" s="407"/>
      <c r="I493" s="409"/>
      <c r="J493" s="407"/>
      <c r="K493" s="407"/>
      <c r="L493" s="409"/>
      <c r="M493" s="407"/>
      <c r="N493" s="407"/>
      <c r="O493" s="409"/>
      <c r="P493" s="407"/>
      <c r="Q493" s="409"/>
      <c r="R493" s="407"/>
      <c r="S493" s="407"/>
      <c r="T493" s="407"/>
      <c r="U493" s="407"/>
      <c r="V493" s="407"/>
      <c r="W493" s="407"/>
      <c r="X493" s="407"/>
      <c r="Y493" s="407"/>
      <c r="Z493" s="407"/>
      <c r="AA493" s="407"/>
      <c r="AB493" s="407"/>
      <c r="AC493" s="407"/>
      <c r="AD493" s="407"/>
      <c r="AE493" s="407"/>
    </row>
    <row r="494">
      <c r="A494" s="407"/>
      <c r="B494" s="407"/>
      <c r="C494" s="407"/>
      <c r="D494" s="407"/>
      <c r="E494" s="407"/>
      <c r="F494" s="409"/>
      <c r="G494" s="407"/>
      <c r="H494" s="407"/>
      <c r="I494" s="409"/>
      <c r="J494" s="407"/>
      <c r="K494" s="407"/>
      <c r="L494" s="409"/>
      <c r="M494" s="407"/>
      <c r="N494" s="407"/>
      <c r="O494" s="409"/>
      <c r="P494" s="407"/>
      <c r="Q494" s="409"/>
      <c r="R494" s="407"/>
      <c r="S494" s="407"/>
      <c r="T494" s="407"/>
      <c r="U494" s="407"/>
      <c r="V494" s="407"/>
      <c r="W494" s="407"/>
      <c r="X494" s="407"/>
      <c r="Y494" s="407"/>
      <c r="Z494" s="407"/>
      <c r="AA494" s="407"/>
      <c r="AB494" s="407"/>
      <c r="AC494" s="407"/>
      <c r="AD494" s="407"/>
      <c r="AE494" s="407"/>
    </row>
    <row r="495">
      <c r="A495" s="407"/>
      <c r="B495" s="407"/>
      <c r="C495" s="407"/>
      <c r="D495" s="407"/>
      <c r="E495" s="407"/>
      <c r="F495" s="409"/>
      <c r="G495" s="407"/>
      <c r="H495" s="407"/>
      <c r="I495" s="409"/>
      <c r="J495" s="407"/>
      <c r="K495" s="407"/>
      <c r="L495" s="409"/>
      <c r="M495" s="407"/>
      <c r="N495" s="407"/>
      <c r="O495" s="409"/>
      <c r="P495" s="407"/>
      <c r="Q495" s="409"/>
      <c r="R495" s="407"/>
      <c r="S495" s="407"/>
      <c r="T495" s="407"/>
      <c r="U495" s="407"/>
      <c r="V495" s="407"/>
      <c r="W495" s="407"/>
      <c r="X495" s="407"/>
      <c r="Y495" s="407"/>
      <c r="Z495" s="407"/>
      <c r="AA495" s="407"/>
      <c r="AB495" s="407"/>
      <c r="AC495" s="407"/>
      <c r="AD495" s="407"/>
      <c r="AE495" s="407"/>
    </row>
    <row r="496">
      <c r="A496" s="407"/>
      <c r="B496" s="407"/>
      <c r="C496" s="407"/>
      <c r="D496" s="407"/>
      <c r="E496" s="407"/>
      <c r="F496" s="409"/>
      <c r="G496" s="407"/>
      <c r="H496" s="407"/>
      <c r="I496" s="409"/>
      <c r="J496" s="407"/>
      <c r="K496" s="407"/>
      <c r="L496" s="409"/>
      <c r="M496" s="407"/>
      <c r="N496" s="407"/>
      <c r="O496" s="409"/>
      <c r="P496" s="407"/>
      <c r="Q496" s="409"/>
      <c r="R496" s="407"/>
      <c r="S496" s="407"/>
      <c r="T496" s="407"/>
      <c r="U496" s="407"/>
      <c r="V496" s="407"/>
      <c r="W496" s="407"/>
      <c r="X496" s="407"/>
      <c r="Y496" s="407"/>
      <c r="Z496" s="407"/>
      <c r="AA496" s="407"/>
      <c r="AB496" s="407"/>
      <c r="AC496" s="407"/>
      <c r="AD496" s="407"/>
      <c r="AE496" s="407"/>
    </row>
    <row r="497">
      <c r="A497" s="407"/>
      <c r="B497" s="407"/>
      <c r="C497" s="407"/>
      <c r="D497" s="407"/>
      <c r="E497" s="407"/>
      <c r="F497" s="409"/>
      <c r="G497" s="407"/>
      <c r="H497" s="407"/>
      <c r="I497" s="409"/>
      <c r="J497" s="407"/>
      <c r="K497" s="407"/>
      <c r="L497" s="409"/>
      <c r="M497" s="407"/>
      <c r="N497" s="407"/>
      <c r="O497" s="409"/>
      <c r="P497" s="407"/>
      <c r="Q497" s="409"/>
      <c r="R497" s="407"/>
      <c r="S497" s="407"/>
      <c r="T497" s="407"/>
      <c r="U497" s="407"/>
      <c r="V497" s="407"/>
      <c r="W497" s="407"/>
      <c r="X497" s="407"/>
      <c r="Y497" s="407"/>
      <c r="Z497" s="407"/>
      <c r="AA497" s="407"/>
      <c r="AB497" s="407"/>
      <c r="AC497" s="407"/>
      <c r="AD497" s="407"/>
      <c r="AE497" s="407"/>
    </row>
    <row r="498">
      <c r="A498" s="407"/>
      <c r="B498" s="407"/>
      <c r="C498" s="407"/>
      <c r="D498" s="407"/>
      <c r="E498" s="407"/>
      <c r="F498" s="409"/>
      <c r="G498" s="407"/>
      <c r="H498" s="407"/>
      <c r="I498" s="409"/>
      <c r="J498" s="407"/>
      <c r="K498" s="407"/>
      <c r="L498" s="409"/>
      <c r="M498" s="407"/>
      <c r="N498" s="407"/>
      <c r="O498" s="409"/>
      <c r="P498" s="407"/>
      <c r="Q498" s="409"/>
      <c r="R498" s="407"/>
      <c r="S498" s="407"/>
      <c r="T498" s="407"/>
      <c r="U498" s="407"/>
      <c r="V498" s="407"/>
      <c r="W498" s="407"/>
      <c r="X498" s="407"/>
      <c r="Y498" s="407"/>
      <c r="Z498" s="407"/>
      <c r="AA498" s="407"/>
      <c r="AB498" s="407"/>
      <c r="AC498" s="407"/>
      <c r="AD498" s="407"/>
      <c r="AE498" s="407"/>
    </row>
    <row r="499">
      <c r="A499" s="407"/>
      <c r="B499" s="407"/>
      <c r="C499" s="407"/>
      <c r="D499" s="407"/>
      <c r="E499" s="407"/>
      <c r="F499" s="409"/>
      <c r="G499" s="407"/>
      <c r="H499" s="407"/>
      <c r="I499" s="409"/>
      <c r="J499" s="407"/>
      <c r="K499" s="407"/>
      <c r="L499" s="409"/>
      <c r="M499" s="407"/>
      <c r="N499" s="407"/>
      <c r="O499" s="409"/>
      <c r="P499" s="407"/>
      <c r="Q499" s="409"/>
      <c r="R499" s="407"/>
      <c r="S499" s="407"/>
      <c r="T499" s="407"/>
      <c r="U499" s="407"/>
      <c r="V499" s="407"/>
      <c r="W499" s="407"/>
      <c r="X499" s="407"/>
      <c r="Y499" s="407"/>
      <c r="Z499" s="407"/>
      <c r="AA499" s="407"/>
      <c r="AB499" s="407"/>
      <c r="AC499" s="407"/>
      <c r="AD499" s="407"/>
      <c r="AE499" s="407"/>
    </row>
    <row r="500">
      <c r="A500" s="407"/>
      <c r="B500" s="407"/>
      <c r="C500" s="407"/>
      <c r="D500" s="407"/>
      <c r="E500" s="407"/>
      <c r="F500" s="409"/>
      <c r="G500" s="407"/>
      <c r="H500" s="407"/>
      <c r="I500" s="409"/>
      <c r="J500" s="407"/>
      <c r="K500" s="407"/>
      <c r="L500" s="409"/>
      <c r="M500" s="407"/>
      <c r="N500" s="407"/>
      <c r="O500" s="409"/>
      <c r="P500" s="407"/>
      <c r="Q500" s="409"/>
      <c r="R500" s="407"/>
      <c r="S500" s="407"/>
      <c r="T500" s="407"/>
      <c r="U500" s="407"/>
      <c r="V500" s="407"/>
      <c r="W500" s="407"/>
      <c r="X500" s="407"/>
      <c r="Y500" s="407"/>
      <c r="Z500" s="407"/>
      <c r="AA500" s="407"/>
      <c r="AB500" s="407"/>
      <c r="AC500" s="407"/>
      <c r="AD500" s="407"/>
      <c r="AE500" s="407"/>
    </row>
    <row r="501">
      <c r="A501" s="407"/>
      <c r="B501" s="407"/>
      <c r="C501" s="407"/>
      <c r="D501" s="407"/>
      <c r="E501" s="407"/>
      <c r="F501" s="409"/>
      <c r="G501" s="407"/>
      <c r="H501" s="407"/>
      <c r="I501" s="409"/>
      <c r="J501" s="407"/>
      <c r="K501" s="407"/>
      <c r="L501" s="409"/>
      <c r="M501" s="407"/>
      <c r="N501" s="407"/>
      <c r="O501" s="409"/>
      <c r="P501" s="407"/>
      <c r="Q501" s="409"/>
      <c r="R501" s="407"/>
      <c r="S501" s="407"/>
      <c r="T501" s="407"/>
      <c r="U501" s="407"/>
      <c r="V501" s="407"/>
      <c r="W501" s="407"/>
      <c r="X501" s="407"/>
      <c r="Y501" s="407"/>
      <c r="Z501" s="407"/>
      <c r="AA501" s="407"/>
      <c r="AB501" s="407"/>
      <c r="AC501" s="407"/>
      <c r="AD501" s="407"/>
      <c r="AE501" s="407"/>
    </row>
    <row r="502">
      <c r="A502" s="407"/>
      <c r="B502" s="407"/>
      <c r="C502" s="407"/>
      <c r="D502" s="407"/>
      <c r="E502" s="407"/>
      <c r="F502" s="409"/>
      <c r="G502" s="407"/>
      <c r="H502" s="407"/>
      <c r="I502" s="409"/>
      <c r="J502" s="407"/>
      <c r="K502" s="407"/>
      <c r="L502" s="409"/>
      <c r="M502" s="407"/>
      <c r="N502" s="407"/>
      <c r="O502" s="409"/>
      <c r="P502" s="407"/>
      <c r="Q502" s="409"/>
      <c r="R502" s="407"/>
      <c r="S502" s="407"/>
      <c r="T502" s="407"/>
      <c r="U502" s="407"/>
      <c r="V502" s="407"/>
      <c r="W502" s="407"/>
      <c r="X502" s="407"/>
      <c r="Y502" s="407"/>
      <c r="Z502" s="407"/>
      <c r="AA502" s="407"/>
      <c r="AB502" s="407"/>
      <c r="AC502" s="407"/>
      <c r="AD502" s="407"/>
      <c r="AE502" s="407"/>
    </row>
    <row r="503">
      <c r="A503" s="407"/>
      <c r="B503" s="407"/>
      <c r="C503" s="407"/>
      <c r="D503" s="407"/>
      <c r="E503" s="407"/>
      <c r="F503" s="409"/>
      <c r="G503" s="407"/>
      <c r="H503" s="407"/>
      <c r="I503" s="409"/>
      <c r="J503" s="407"/>
      <c r="K503" s="407"/>
      <c r="L503" s="409"/>
      <c r="M503" s="407"/>
      <c r="N503" s="407"/>
      <c r="O503" s="409"/>
      <c r="P503" s="407"/>
      <c r="Q503" s="409"/>
      <c r="R503" s="407"/>
      <c r="S503" s="407"/>
      <c r="T503" s="407"/>
      <c r="U503" s="407"/>
      <c r="V503" s="407"/>
      <c r="W503" s="407"/>
      <c r="X503" s="407"/>
      <c r="Y503" s="407"/>
      <c r="Z503" s="407"/>
      <c r="AA503" s="407"/>
      <c r="AB503" s="407"/>
      <c r="AC503" s="407"/>
      <c r="AD503" s="407"/>
      <c r="AE503" s="407"/>
    </row>
    <row r="504">
      <c r="A504" s="407"/>
      <c r="B504" s="407"/>
      <c r="C504" s="407"/>
      <c r="D504" s="407"/>
      <c r="E504" s="407"/>
      <c r="F504" s="409"/>
      <c r="G504" s="407"/>
      <c r="H504" s="407"/>
      <c r="I504" s="409"/>
      <c r="J504" s="407"/>
      <c r="K504" s="407"/>
      <c r="L504" s="409"/>
      <c r="M504" s="407"/>
      <c r="N504" s="407"/>
      <c r="O504" s="409"/>
      <c r="P504" s="407"/>
      <c r="Q504" s="409"/>
      <c r="R504" s="407"/>
      <c r="S504" s="407"/>
      <c r="T504" s="407"/>
      <c r="U504" s="407"/>
      <c r="V504" s="407"/>
      <c r="W504" s="407"/>
      <c r="X504" s="407"/>
      <c r="Y504" s="407"/>
      <c r="Z504" s="407"/>
      <c r="AA504" s="407"/>
      <c r="AB504" s="407"/>
      <c r="AC504" s="407"/>
      <c r="AD504" s="407"/>
      <c r="AE504" s="407"/>
    </row>
    <row r="505">
      <c r="A505" s="407"/>
      <c r="B505" s="407"/>
      <c r="C505" s="407"/>
      <c r="D505" s="407"/>
      <c r="E505" s="407"/>
      <c r="F505" s="409"/>
      <c r="G505" s="407"/>
      <c r="H505" s="407"/>
      <c r="I505" s="409"/>
      <c r="J505" s="407"/>
      <c r="K505" s="407"/>
      <c r="L505" s="409"/>
      <c r="M505" s="407"/>
      <c r="N505" s="407"/>
      <c r="O505" s="409"/>
      <c r="P505" s="407"/>
      <c r="Q505" s="409"/>
      <c r="R505" s="407"/>
      <c r="S505" s="407"/>
      <c r="T505" s="407"/>
      <c r="U505" s="407"/>
      <c r="V505" s="407"/>
      <c r="W505" s="407"/>
      <c r="X505" s="407"/>
      <c r="Y505" s="407"/>
      <c r="Z505" s="407"/>
      <c r="AA505" s="407"/>
      <c r="AB505" s="407"/>
      <c r="AC505" s="407"/>
      <c r="AD505" s="407"/>
      <c r="AE505" s="407"/>
    </row>
    <row r="506">
      <c r="A506" s="407"/>
      <c r="B506" s="407"/>
      <c r="C506" s="407"/>
      <c r="D506" s="407"/>
      <c r="E506" s="407"/>
      <c r="F506" s="409"/>
      <c r="G506" s="407"/>
      <c r="H506" s="407"/>
      <c r="I506" s="409"/>
      <c r="J506" s="407"/>
      <c r="K506" s="407"/>
      <c r="L506" s="409"/>
      <c r="M506" s="407"/>
      <c r="N506" s="407"/>
      <c r="O506" s="409"/>
      <c r="P506" s="407"/>
      <c r="Q506" s="409"/>
      <c r="R506" s="407"/>
      <c r="S506" s="407"/>
      <c r="T506" s="407"/>
      <c r="U506" s="407"/>
      <c r="V506" s="407"/>
      <c r="W506" s="407"/>
      <c r="X506" s="407"/>
      <c r="Y506" s="407"/>
      <c r="Z506" s="407"/>
      <c r="AA506" s="407"/>
      <c r="AB506" s="407"/>
      <c r="AC506" s="407"/>
      <c r="AD506" s="407"/>
      <c r="AE506" s="407"/>
    </row>
    <row r="507">
      <c r="A507" s="407"/>
      <c r="B507" s="407"/>
      <c r="C507" s="407"/>
      <c r="D507" s="407"/>
      <c r="E507" s="407"/>
      <c r="F507" s="409"/>
      <c r="G507" s="407"/>
      <c r="H507" s="407"/>
      <c r="I507" s="409"/>
      <c r="J507" s="407"/>
      <c r="K507" s="407"/>
      <c r="L507" s="409"/>
      <c r="M507" s="407"/>
      <c r="N507" s="407"/>
      <c r="O507" s="409"/>
      <c r="P507" s="407"/>
      <c r="Q507" s="409"/>
      <c r="R507" s="407"/>
      <c r="S507" s="407"/>
      <c r="T507" s="407"/>
      <c r="U507" s="407"/>
      <c r="V507" s="407"/>
      <c r="W507" s="407"/>
      <c r="X507" s="407"/>
      <c r="Y507" s="407"/>
      <c r="Z507" s="407"/>
      <c r="AA507" s="407"/>
      <c r="AB507" s="407"/>
      <c r="AC507" s="407"/>
      <c r="AD507" s="407"/>
      <c r="AE507" s="407"/>
    </row>
    <row r="508">
      <c r="A508" s="407"/>
      <c r="B508" s="407"/>
      <c r="C508" s="407"/>
      <c r="D508" s="407"/>
      <c r="E508" s="407"/>
      <c r="F508" s="409"/>
      <c r="G508" s="407"/>
      <c r="H508" s="407"/>
      <c r="I508" s="409"/>
      <c r="J508" s="407"/>
      <c r="K508" s="407"/>
      <c r="L508" s="409"/>
      <c r="M508" s="407"/>
      <c r="N508" s="407"/>
      <c r="O508" s="409"/>
      <c r="P508" s="407"/>
      <c r="Q508" s="409"/>
      <c r="R508" s="407"/>
      <c r="S508" s="407"/>
      <c r="T508" s="407"/>
      <c r="U508" s="407"/>
      <c r="V508" s="407"/>
      <c r="W508" s="407"/>
      <c r="X508" s="407"/>
      <c r="Y508" s="407"/>
      <c r="Z508" s="407"/>
      <c r="AA508" s="407"/>
      <c r="AB508" s="407"/>
      <c r="AC508" s="407"/>
      <c r="AD508" s="407"/>
      <c r="AE508" s="407"/>
    </row>
    <row r="509">
      <c r="A509" s="407"/>
      <c r="B509" s="407"/>
      <c r="C509" s="407"/>
      <c r="D509" s="407"/>
      <c r="E509" s="407"/>
      <c r="F509" s="409"/>
      <c r="G509" s="407"/>
      <c r="H509" s="407"/>
      <c r="I509" s="409"/>
      <c r="J509" s="407"/>
      <c r="K509" s="407"/>
      <c r="L509" s="409"/>
      <c r="M509" s="407"/>
      <c r="N509" s="407"/>
      <c r="O509" s="409"/>
      <c r="P509" s="407"/>
      <c r="Q509" s="409"/>
      <c r="R509" s="407"/>
      <c r="S509" s="407"/>
      <c r="T509" s="407"/>
      <c r="U509" s="407"/>
      <c r="V509" s="407"/>
      <c r="W509" s="407"/>
      <c r="X509" s="407"/>
      <c r="Y509" s="407"/>
      <c r="Z509" s="407"/>
      <c r="AA509" s="407"/>
      <c r="AB509" s="407"/>
      <c r="AC509" s="407"/>
      <c r="AD509" s="407"/>
      <c r="AE509" s="407"/>
    </row>
    <row r="510">
      <c r="A510" s="407"/>
      <c r="B510" s="407"/>
      <c r="C510" s="407"/>
      <c r="D510" s="407"/>
      <c r="E510" s="407"/>
      <c r="F510" s="409"/>
      <c r="G510" s="407"/>
      <c r="H510" s="407"/>
      <c r="I510" s="409"/>
      <c r="J510" s="407"/>
      <c r="K510" s="407"/>
      <c r="L510" s="409"/>
      <c r="M510" s="407"/>
      <c r="N510" s="407"/>
      <c r="O510" s="409"/>
      <c r="P510" s="407"/>
      <c r="Q510" s="409"/>
      <c r="R510" s="407"/>
      <c r="S510" s="407"/>
      <c r="T510" s="407"/>
      <c r="U510" s="407"/>
      <c r="V510" s="407"/>
      <c r="W510" s="407"/>
      <c r="X510" s="407"/>
      <c r="Y510" s="407"/>
      <c r="Z510" s="407"/>
      <c r="AA510" s="407"/>
      <c r="AB510" s="407"/>
      <c r="AC510" s="407"/>
      <c r="AD510" s="407"/>
      <c r="AE510" s="407"/>
    </row>
    <row r="511">
      <c r="A511" s="407"/>
      <c r="B511" s="407"/>
      <c r="C511" s="407"/>
      <c r="D511" s="407"/>
      <c r="E511" s="407"/>
      <c r="F511" s="409"/>
      <c r="G511" s="407"/>
      <c r="H511" s="407"/>
      <c r="I511" s="409"/>
      <c r="J511" s="407"/>
      <c r="K511" s="407"/>
      <c r="L511" s="409"/>
      <c r="M511" s="407"/>
      <c r="N511" s="407"/>
      <c r="O511" s="409"/>
      <c r="P511" s="407"/>
      <c r="Q511" s="409"/>
      <c r="R511" s="407"/>
      <c r="S511" s="407"/>
      <c r="T511" s="407"/>
      <c r="U511" s="407"/>
      <c r="V511" s="407"/>
      <c r="W511" s="407"/>
      <c r="X511" s="407"/>
      <c r="Y511" s="407"/>
      <c r="Z511" s="407"/>
      <c r="AA511" s="407"/>
      <c r="AB511" s="407"/>
      <c r="AC511" s="407"/>
      <c r="AD511" s="407"/>
      <c r="AE511" s="407"/>
    </row>
    <row r="512">
      <c r="A512" s="407"/>
      <c r="B512" s="407"/>
      <c r="C512" s="407"/>
      <c r="D512" s="407"/>
      <c r="E512" s="407"/>
      <c r="F512" s="409"/>
      <c r="G512" s="407"/>
      <c r="H512" s="407"/>
      <c r="I512" s="409"/>
      <c r="J512" s="407"/>
      <c r="K512" s="407"/>
      <c r="L512" s="409"/>
      <c r="M512" s="407"/>
      <c r="N512" s="407"/>
      <c r="O512" s="409"/>
      <c r="P512" s="407"/>
      <c r="Q512" s="409"/>
      <c r="R512" s="407"/>
      <c r="S512" s="407"/>
      <c r="T512" s="407"/>
      <c r="U512" s="407"/>
      <c r="V512" s="407"/>
      <c r="W512" s="407"/>
      <c r="X512" s="407"/>
      <c r="Y512" s="407"/>
      <c r="Z512" s="407"/>
      <c r="AA512" s="407"/>
      <c r="AB512" s="407"/>
      <c r="AC512" s="407"/>
      <c r="AD512" s="407"/>
      <c r="AE512" s="407"/>
    </row>
    <row r="513">
      <c r="A513" s="407"/>
      <c r="B513" s="407"/>
      <c r="C513" s="407"/>
      <c r="D513" s="407"/>
      <c r="E513" s="407"/>
      <c r="F513" s="409"/>
      <c r="G513" s="407"/>
      <c r="H513" s="407"/>
      <c r="I513" s="409"/>
      <c r="J513" s="407"/>
      <c r="K513" s="407"/>
      <c r="L513" s="409"/>
      <c r="M513" s="407"/>
      <c r="N513" s="407"/>
      <c r="O513" s="409"/>
      <c r="P513" s="407"/>
      <c r="Q513" s="409"/>
      <c r="R513" s="407"/>
      <c r="S513" s="407"/>
      <c r="T513" s="407"/>
      <c r="U513" s="407"/>
      <c r="V513" s="407"/>
      <c r="W513" s="407"/>
      <c r="X513" s="407"/>
      <c r="Y513" s="407"/>
      <c r="Z513" s="407"/>
      <c r="AA513" s="407"/>
      <c r="AB513" s="407"/>
      <c r="AC513" s="407"/>
      <c r="AD513" s="407"/>
      <c r="AE513" s="407"/>
    </row>
    <row r="514">
      <c r="A514" s="407"/>
      <c r="B514" s="407"/>
      <c r="C514" s="407"/>
      <c r="D514" s="407"/>
      <c r="E514" s="407"/>
      <c r="F514" s="409"/>
      <c r="G514" s="407"/>
      <c r="H514" s="407"/>
      <c r="I514" s="409"/>
      <c r="J514" s="407"/>
      <c r="K514" s="407"/>
      <c r="L514" s="409"/>
      <c r="M514" s="407"/>
      <c r="N514" s="407"/>
      <c r="O514" s="409"/>
      <c r="P514" s="407"/>
      <c r="Q514" s="409"/>
      <c r="R514" s="407"/>
      <c r="S514" s="407"/>
      <c r="T514" s="407"/>
      <c r="U514" s="407"/>
      <c r="V514" s="407"/>
      <c r="W514" s="407"/>
      <c r="X514" s="407"/>
      <c r="Y514" s="407"/>
      <c r="Z514" s="407"/>
      <c r="AA514" s="407"/>
      <c r="AB514" s="407"/>
      <c r="AC514" s="407"/>
      <c r="AD514" s="407"/>
      <c r="AE514" s="407"/>
    </row>
    <row r="515">
      <c r="A515" s="407"/>
      <c r="B515" s="407"/>
      <c r="C515" s="407"/>
      <c r="D515" s="407"/>
      <c r="E515" s="407"/>
      <c r="F515" s="409"/>
      <c r="G515" s="407"/>
      <c r="H515" s="407"/>
      <c r="I515" s="409"/>
      <c r="J515" s="407"/>
      <c r="K515" s="407"/>
      <c r="L515" s="409"/>
      <c r="M515" s="407"/>
      <c r="N515" s="407"/>
      <c r="O515" s="409"/>
      <c r="P515" s="407"/>
      <c r="Q515" s="409"/>
      <c r="R515" s="407"/>
      <c r="S515" s="407"/>
      <c r="T515" s="407"/>
      <c r="U515" s="407"/>
      <c r="V515" s="407"/>
      <c r="W515" s="407"/>
      <c r="X515" s="407"/>
      <c r="Y515" s="407"/>
      <c r="Z515" s="407"/>
      <c r="AA515" s="407"/>
      <c r="AB515" s="407"/>
      <c r="AC515" s="407"/>
      <c r="AD515" s="407"/>
      <c r="AE515" s="407"/>
    </row>
    <row r="516">
      <c r="A516" s="407"/>
      <c r="B516" s="407"/>
      <c r="C516" s="407"/>
      <c r="D516" s="407"/>
      <c r="E516" s="407"/>
      <c r="F516" s="409"/>
      <c r="G516" s="407"/>
      <c r="H516" s="407"/>
      <c r="I516" s="409"/>
      <c r="J516" s="407"/>
      <c r="K516" s="407"/>
      <c r="L516" s="409"/>
      <c r="M516" s="407"/>
      <c r="N516" s="407"/>
      <c r="O516" s="409"/>
      <c r="P516" s="407"/>
      <c r="Q516" s="409"/>
      <c r="R516" s="407"/>
      <c r="S516" s="407"/>
      <c r="T516" s="407"/>
      <c r="U516" s="407"/>
      <c r="V516" s="407"/>
      <c r="W516" s="407"/>
      <c r="X516" s="407"/>
      <c r="Y516" s="407"/>
      <c r="Z516" s="407"/>
      <c r="AA516" s="407"/>
      <c r="AB516" s="407"/>
      <c r="AC516" s="407"/>
      <c r="AD516" s="407"/>
      <c r="AE516" s="407"/>
    </row>
    <row r="517">
      <c r="A517" s="407"/>
      <c r="B517" s="407"/>
      <c r="C517" s="407"/>
      <c r="D517" s="407"/>
      <c r="E517" s="407"/>
      <c r="F517" s="409"/>
      <c r="G517" s="407"/>
      <c r="H517" s="407"/>
      <c r="I517" s="409"/>
      <c r="J517" s="407"/>
      <c r="K517" s="407"/>
      <c r="L517" s="409"/>
      <c r="M517" s="407"/>
      <c r="N517" s="407"/>
      <c r="O517" s="409"/>
      <c r="P517" s="407"/>
      <c r="Q517" s="409"/>
      <c r="R517" s="407"/>
      <c r="S517" s="407"/>
      <c r="T517" s="407"/>
      <c r="U517" s="407"/>
      <c r="V517" s="407"/>
      <c r="W517" s="407"/>
      <c r="X517" s="407"/>
      <c r="Y517" s="407"/>
      <c r="Z517" s="407"/>
      <c r="AA517" s="407"/>
      <c r="AB517" s="407"/>
      <c r="AC517" s="407"/>
      <c r="AD517" s="407"/>
      <c r="AE517" s="407"/>
    </row>
    <row r="518">
      <c r="A518" s="407"/>
      <c r="B518" s="407"/>
      <c r="C518" s="407"/>
      <c r="D518" s="407"/>
      <c r="E518" s="407"/>
      <c r="F518" s="409"/>
      <c r="G518" s="407"/>
      <c r="H518" s="407"/>
      <c r="I518" s="409"/>
      <c r="J518" s="407"/>
      <c r="K518" s="407"/>
      <c r="L518" s="409"/>
      <c r="M518" s="407"/>
      <c r="N518" s="407"/>
      <c r="O518" s="409"/>
      <c r="P518" s="407"/>
      <c r="Q518" s="409"/>
      <c r="R518" s="407"/>
      <c r="S518" s="407"/>
      <c r="T518" s="407"/>
      <c r="U518" s="407"/>
      <c r="V518" s="407"/>
      <c r="W518" s="407"/>
      <c r="X518" s="407"/>
      <c r="Y518" s="407"/>
      <c r="Z518" s="407"/>
      <c r="AA518" s="407"/>
      <c r="AB518" s="407"/>
      <c r="AC518" s="407"/>
      <c r="AD518" s="407"/>
      <c r="AE518" s="407"/>
    </row>
    <row r="519">
      <c r="A519" s="407"/>
      <c r="B519" s="407"/>
      <c r="C519" s="407"/>
      <c r="D519" s="407"/>
      <c r="E519" s="407"/>
      <c r="F519" s="409"/>
      <c r="G519" s="407"/>
      <c r="H519" s="407"/>
      <c r="I519" s="409"/>
      <c r="J519" s="407"/>
      <c r="K519" s="407"/>
      <c r="L519" s="409"/>
      <c r="M519" s="407"/>
      <c r="N519" s="407"/>
      <c r="O519" s="409"/>
      <c r="P519" s="407"/>
      <c r="Q519" s="409"/>
      <c r="R519" s="407"/>
      <c r="S519" s="407"/>
      <c r="T519" s="407"/>
      <c r="U519" s="407"/>
      <c r="V519" s="407"/>
      <c r="W519" s="407"/>
      <c r="X519" s="407"/>
      <c r="Y519" s="407"/>
      <c r="Z519" s="407"/>
      <c r="AA519" s="407"/>
      <c r="AB519" s="407"/>
      <c r="AC519" s="407"/>
      <c r="AD519" s="407"/>
      <c r="AE519" s="407"/>
    </row>
    <row r="520">
      <c r="A520" s="407"/>
      <c r="B520" s="407"/>
      <c r="C520" s="407"/>
      <c r="D520" s="407"/>
      <c r="E520" s="407"/>
      <c r="F520" s="409"/>
      <c r="G520" s="407"/>
      <c r="H520" s="407"/>
      <c r="I520" s="409"/>
      <c r="J520" s="407"/>
      <c r="K520" s="407"/>
      <c r="L520" s="409"/>
      <c r="M520" s="407"/>
      <c r="N520" s="407"/>
      <c r="O520" s="409"/>
      <c r="P520" s="407"/>
      <c r="Q520" s="409"/>
      <c r="R520" s="407"/>
      <c r="S520" s="407"/>
      <c r="T520" s="407"/>
      <c r="U520" s="407"/>
      <c r="V520" s="407"/>
      <c r="W520" s="407"/>
      <c r="X520" s="407"/>
      <c r="Y520" s="407"/>
      <c r="Z520" s="407"/>
      <c r="AA520" s="407"/>
      <c r="AB520" s="407"/>
      <c r="AC520" s="407"/>
      <c r="AD520" s="407"/>
      <c r="AE520" s="407"/>
    </row>
    <row r="521">
      <c r="A521" s="407"/>
      <c r="B521" s="407"/>
      <c r="C521" s="407"/>
      <c r="D521" s="407"/>
      <c r="E521" s="407"/>
      <c r="F521" s="409"/>
      <c r="G521" s="407"/>
      <c r="H521" s="407"/>
      <c r="I521" s="409"/>
      <c r="J521" s="407"/>
      <c r="K521" s="407"/>
      <c r="L521" s="409"/>
      <c r="M521" s="407"/>
      <c r="N521" s="407"/>
      <c r="O521" s="409"/>
      <c r="P521" s="407"/>
      <c r="Q521" s="409"/>
      <c r="R521" s="407"/>
      <c r="S521" s="407"/>
      <c r="T521" s="407"/>
      <c r="U521" s="407"/>
      <c r="V521" s="407"/>
      <c r="W521" s="407"/>
      <c r="X521" s="407"/>
      <c r="Y521" s="407"/>
      <c r="Z521" s="407"/>
      <c r="AA521" s="407"/>
      <c r="AB521" s="407"/>
      <c r="AC521" s="407"/>
      <c r="AD521" s="407"/>
      <c r="AE521" s="407"/>
    </row>
    <row r="522">
      <c r="A522" s="407"/>
      <c r="B522" s="407"/>
      <c r="C522" s="407"/>
      <c r="D522" s="407"/>
      <c r="E522" s="407"/>
      <c r="F522" s="409"/>
      <c r="G522" s="407"/>
      <c r="H522" s="407"/>
      <c r="I522" s="409"/>
      <c r="J522" s="407"/>
      <c r="K522" s="407"/>
      <c r="L522" s="409"/>
      <c r="M522" s="407"/>
      <c r="N522" s="407"/>
      <c r="O522" s="409"/>
      <c r="P522" s="407"/>
      <c r="Q522" s="409"/>
      <c r="R522" s="407"/>
      <c r="S522" s="407"/>
      <c r="T522" s="407"/>
      <c r="U522" s="407"/>
      <c r="V522" s="407"/>
      <c r="W522" s="407"/>
      <c r="X522" s="407"/>
      <c r="Y522" s="407"/>
      <c r="Z522" s="407"/>
      <c r="AA522" s="407"/>
      <c r="AB522" s="407"/>
      <c r="AC522" s="407"/>
      <c r="AD522" s="407"/>
      <c r="AE522" s="407"/>
    </row>
    <row r="523">
      <c r="A523" s="407"/>
      <c r="B523" s="407"/>
      <c r="C523" s="407"/>
      <c r="D523" s="407"/>
      <c r="E523" s="407"/>
      <c r="F523" s="409"/>
      <c r="G523" s="407"/>
      <c r="H523" s="407"/>
      <c r="I523" s="409"/>
      <c r="J523" s="407"/>
      <c r="K523" s="407"/>
      <c r="L523" s="409"/>
      <c r="M523" s="407"/>
      <c r="N523" s="407"/>
      <c r="O523" s="409"/>
      <c r="P523" s="407"/>
      <c r="Q523" s="409"/>
      <c r="R523" s="407"/>
      <c r="S523" s="407"/>
      <c r="T523" s="407"/>
      <c r="U523" s="407"/>
      <c r="V523" s="407"/>
      <c r="W523" s="407"/>
      <c r="X523" s="407"/>
      <c r="Y523" s="407"/>
      <c r="Z523" s="407"/>
      <c r="AA523" s="407"/>
      <c r="AB523" s="407"/>
      <c r="AC523" s="407"/>
      <c r="AD523" s="407"/>
      <c r="AE523" s="407"/>
    </row>
    <row r="524">
      <c r="A524" s="407"/>
      <c r="B524" s="407"/>
      <c r="C524" s="407"/>
      <c r="D524" s="407"/>
      <c r="E524" s="407"/>
      <c r="F524" s="409"/>
      <c r="G524" s="407"/>
      <c r="H524" s="407"/>
      <c r="I524" s="409"/>
      <c r="J524" s="407"/>
      <c r="K524" s="407"/>
      <c r="L524" s="409"/>
      <c r="M524" s="407"/>
      <c r="N524" s="407"/>
      <c r="O524" s="409"/>
      <c r="P524" s="407"/>
      <c r="Q524" s="409"/>
      <c r="R524" s="407"/>
      <c r="S524" s="407"/>
      <c r="T524" s="407"/>
      <c r="U524" s="407"/>
      <c r="V524" s="407"/>
      <c r="W524" s="407"/>
      <c r="X524" s="407"/>
      <c r="Y524" s="407"/>
      <c r="Z524" s="407"/>
      <c r="AA524" s="407"/>
      <c r="AB524" s="407"/>
      <c r="AC524" s="407"/>
      <c r="AD524" s="407"/>
      <c r="AE524" s="407"/>
    </row>
    <row r="525">
      <c r="A525" s="407"/>
      <c r="B525" s="407"/>
      <c r="C525" s="407"/>
      <c r="D525" s="407"/>
      <c r="E525" s="407"/>
      <c r="F525" s="409"/>
      <c r="G525" s="407"/>
      <c r="H525" s="407"/>
      <c r="I525" s="409"/>
      <c r="J525" s="407"/>
      <c r="K525" s="407"/>
      <c r="L525" s="409"/>
      <c r="M525" s="407"/>
      <c r="N525" s="407"/>
      <c r="O525" s="409"/>
      <c r="P525" s="407"/>
      <c r="Q525" s="409"/>
      <c r="R525" s="407"/>
      <c r="S525" s="407"/>
      <c r="T525" s="407"/>
      <c r="U525" s="407"/>
      <c r="V525" s="407"/>
      <c r="W525" s="407"/>
      <c r="X525" s="407"/>
      <c r="Y525" s="407"/>
      <c r="Z525" s="407"/>
      <c r="AA525" s="407"/>
      <c r="AB525" s="407"/>
      <c r="AC525" s="407"/>
      <c r="AD525" s="407"/>
      <c r="AE525" s="407"/>
    </row>
    <row r="526">
      <c r="A526" s="407"/>
      <c r="B526" s="407"/>
      <c r="C526" s="407"/>
      <c r="D526" s="407"/>
      <c r="E526" s="407"/>
      <c r="F526" s="409"/>
      <c r="G526" s="407"/>
      <c r="H526" s="407"/>
      <c r="I526" s="409"/>
      <c r="J526" s="407"/>
      <c r="K526" s="407"/>
      <c r="L526" s="409"/>
      <c r="M526" s="407"/>
      <c r="N526" s="407"/>
      <c r="O526" s="409"/>
      <c r="P526" s="407"/>
      <c r="Q526" s="409"/>
      <c r="R526" s="407"/>
      <c r="S526" s="407"/>
      <c r="T526" s="407"/>
      <c r="U526" s="407"/>
      <c r="V526" s="407"/>
      <c r="W526" s="407"/>
      <c r="X526" s="407"/>
      <c r="Y526" s="407"/>
      <c r="Z526" s="407"/>
      <c r="AA526" s="407"/>
      <c r="AB526" s="407"/>
      <c r="AC526" s="407"/>
      <c r="AD526" s="407"/>
      <c r="AE526" s="407"/>
    </row>
    <row r="527">
      <c r="A527" s="407"/>
      <c r="B527" s="407"/>
      <c r="C527" s="407"/>
      <c r="D527" s="407"/>
      <c r="E527" s="407"/>
      <c r="F527" s="409"/>
      <c r="G527" s="407"/>
      <c r="H527" s="407"/>
      <c r="I527" s="409"/>
      <c r="J527" s="407"/>
      <c r="K527" s="407"/>
      <c r="L527" s="409"/>
      <c r="M527" s="407"/>
      <c r="N527" s="407"/>
      <c r="O527" s="409"/>
      <c r="P527" s="407"/>
      <c r="Q527" s="409"/>
      <c r="R527" s="407"/>
      <c r="S527" s="407"/>
      <c r="T527" s="407"/>
      <c r="U527" s="407"/>
      <c r="V527" s="407"/>
      <c r="W527" s="407"/>
      <c r="X527" s="407"/>
      <c r="Y527" s="407"/>
      <c r="Z527" s="407"/>
      <c r="AA527" s="407"/>
      <c r="AB527" s="407"/>
      <c r="AC527" s="407"/>
      <c r="AD527" s="407"/>
      <c r="AE527" s="407"/>
    </row>
    <row r="528">
      <c r="A528" s="407"/>
      <c r="B528" s="407"/>
      <c r="C528" s="407"/>
      <c r="D528" s="407"/>
      <c r="E528" s="407"/>
      <c r="F528" s="409"/>
      <c r="G528" s="407"/>
      <c r="H528" s="407"/>
      <c r="I528" s="409"/>
      <c r="J528" s="407"/>
      <c r="K528" s="407"/>
      <c r="L528" s="409"/>
      <c r="M528" s="407"/>
      <c r="N528" s="407"/>
      <c r="O528" s="409"/>
      <c r="P528" s="407"/>
      <c r="Q528" s="409"/>
      <c r="R528" s="407"/>
      <c r="S528" s="407"/>
      <c r="T528" s="407"/>
      <c r="U528" s="407"/>
      <c r="V528" s="407"/>
      <c r="W528" s="407"/>
      <c r="X528" s="407"/>
      <c r="Y528" s="407"/>
      <c r="Z528" s="407"/>
      <c r="AA528" s="407"/>
      <c r="AB528" s="407"/>
      <c r="AC528" s="407"/>
      <c r="AD528" s="407"/>
      <c r="AE528" s="407"/>
    </row>
    <row r="529">
      <c r="A529" s="407"/>
      <c r="B529" s="407"/>
      <c r="C529" s="407"/>
      <c r="D529" s="407"/>
      <c r="E529" s="407"/>
      <c r="F529" s="409"/>
      <c r="G529" s="407"/>
      <c r="H529" s="407"/>
      <c r="I529" s="409"/>
      <c r="J529" s="407"/>
      <c r="K529" s="407"/>
      <c r="L529" s="409"/>
      <c r="M529" s="407"/>
      <c r="N529" s="407"/>
      <c r="O529" s="409"/>
      <c r="P529" s="407"/>
      <c r="Q529" s="409"/>
      <c r="R529" s="407"/>
      <c r="S529" s="407"/>
      <c r="T529" s="407"/>
      <c r="U529" s="407"/>
      <c r="V529" s="407"/>
      <c r="W529" s="407"/>
      <c r="X529" s="407"/>
      <c r="Y529" s="407"/>
      <c r="Z529" s="407"/>
      <c r="AA529" s="407"/>
      <c r="AB529" s="407"/>
      <c r="AC529" s="407"/>
      <c r="AD529" s="407"/>
      <c r="AE529" s="407"/>
    </row>
    <row r="530">
      <c r="A530" s="407"/>
      <c r="B530" s="407"/>
      <c r="C530" s="407"/>
      <c r="D530" s="407"/>
      <c r="E530" s="407"/>
      <c r="F530" s="409"/>
      <c r="G530" s="407"/>
      <c r="H530" s="407"/>
      <c r="I530" s="409"/>
      <c r="J530" s="407"/>
      <c r="K530" s="407"/>
      <c r="L530" s="409"/>
      <c r="M530" s="407"/>
      <c r="N530" s="407"/>
      <c r="O530" s="409"/>
      <c r="P530" s="407"/>
      <c r="Q530" s="409"/>
      <c r="R530" s="407"/>
      <c r="S530" s="407"/>
      <c r="T530" s="407"/>
      <c r="U530" s="407"/>
      <c r="V530" s="407"/>
      <c r="W530" s="407"/>
      <c r="X530" s="407"/>
      <c r="Y530" s="407"/>
      <c r="Z530" s="407"/>
      <c r="AA530" s="407"/>
      <c r="AB530" s="407"/>
      <c r="AC530" s="407"/>
      <c r="AD530" s="407"/>
      <c r="AE530" s="407"/>
    </row>
    <row r="531">
      <c r="A531" s="407"/>
      <c r="B531" s="407"/>
      <c r="C531" s="407"/>
      <c r="D531" s="407"/>
      <c r="E531" s="407"/>
      <c r="F531" s="409"/>
      <c r="G531" s="407"/>
      <c r="H531" s="407"/>
      <c r="I531" s="409"/>
      <c r="J531" s="407"/>
      <c r="K531" s="407"/>
      <c r="L531" s="409"/>
      <c r="M531" s="407"/>
      <c r="N531" s="407"/>
      <c r="O531" s="409"/>
      <c r="P531" s="407"/>
      <c r="Q531" s="409"/>
      <c r="R531" s="407"/>
      <c r="S531" s="407"/>
      <c r="T531" s="407"/>
      <c r="U531" s="407"/>
      <c r="V531" s="407"/>
      <c r="W531" s="407"/>
      <c r="X531" s="407"/>
      <c r="Y531" s="407"/>
      <c r="Z531" s="407"/>
      <c r="AA531" s="407"/>
      <c r="AB531" s="407"/>
      <c r="AC531" s="407"/>
      <c r="AD531" s="407"/>
      <c r="AE531" s="407"/>
    </row>
    <row r="532">
      <c r="A532" s="407"/>
      <c r="B532" s="407"/>
      <c r="C532" s="407"/>
      <c r="D532" s="407"/>
      <c r="E532" s="407"/>
      <c r="F532" s="409"/>
      <c r="G532" s="407"/>
      <c r="H532" s="407"/>
      <c r="I532" s="409"/>
      <c r="J532" s="407"/>
      <c r="K532" s="407"/>
      <c r="L532" s="409"/>
      <c r="M532" s="407"/>
      <c r="N532" s="407"/>
      <c r="O532" s="409"/>
      <c r="P532" s="407"/>
      <c r="Q532" s="409"/>
      <c r="R532" s="407"/>
      <c r="S532" s="407"/>
      <c r="T532" s="407"/>
      <c r="U532" s="407"/>
      <c r="V532" s="407"/>
      <c r="W532" s="407"/>
      <c r="X532" s="407"/>
      <c r="Y532" s="407"/>
      <c r="Z532" s="407"/>
      <c r="AA532" s="407"/>
      <c r="AB532" s="407"/>
      <c r="AC532" s="407"/>
      <c r="AD532" s="407"/>
      <c r="AE532" s="407"/>
    </row>
    <row r="533">
      <c r="A533" s="407"/>
      <c r="B533" s="407"/>
      <c r="C533" s="407"/>
      <c r="D533" s="407"/>
      <c r="E533" s="407"/>
      <c r="F533" s="409"/>
      <c r="G533" s="407"/>
      <c r="H533" s="407"/>
      <c r="I533" s="409"/>
      <c r="J533" s="407"/>
      <c r="K533" s="407"/>
      <c r="L533" s="409"/>
      <c r="M533" s="407"/>
      <c r="N533" s="407"/>
      <c r="O533" s="409"/>
      <c r="P533" s="407"/>
      <c r="Q533" s="409"/>
      <c r="R533" s="407"/>
      <c r="S533" s="407"/>
      <c r="T533" s="407"/>
      <c r="U533" s="407"/>
      <c r="V533" s="407"/>
      <c r="W533" s="407"/>
      <c r="X533" s="407"/>
      <c r="Y533" s="407"/>
      <c r="Z533" s="407"/>
      <c r="AA533" s="407"/>
      <c r="AB533" s="407"/>
      <c r="AC533" s="407"/>
      <c r="AD533" s="407"/>
      <c r="AE533" s="407"/>
    </row>
    <row r="534">
      <c r="A534" s="407"/>
      <c r="B534" s="407"/>
      <c r="C534" s="407"/>
      <c r="D534" s="407"/>
      <c r="E534" s="407"/>
      <c r="F534" s="409"/>
      <c r="G534" s="407"/>
      <c r="H534" s="407"/>
      <c r="I534" s="409"/>
      <c r="J534" s="407"/>
      <c r="K534" s="407"/>
      <c r="L534" s="409"/>
      <c r="M534" s="407"/>
      <c r="N534" s="407"/>
      <c r="O534" s="409"/>
      <c r="P534" s="407"/>
      <c r="Q534" s="409"/>
      <c r="R534" s="407"/>
      <c r="S534" s="407"/>
      <c r="T534" s="407"/>
      <c r="U534" s="407"/>
      <c r="V534" s="407"/>
      <c r="W534" s="407"/>
      <c r="X534" s="407"/>
      <c r="Y534" s="407"/>
      <c r="Z534" s="407"/>
      <c r="AA534" s="407"/>
      <c r="AB534" s="407"/>
      <c r="AC534" s="407"/>
      <c r="AD534" s="407"/>
      <c r="AE534" s="407"/>
    </row>
    <row r="535">
      <c r="A535" s="407"/>
      <c r="B535" s="407"/>
      <c r="C535" s="407"/>
      <c r="D535" s="407"/>
      <c r="E535" s="407"/>
      <c r="F535" s="409"/>
      <c r="G535" s="407"/>
      <c r="H535" s="407"/>
      <c r="I535" s="409"/>
      <c r="J535" s="407"/>
      <c r="K535" s="407"/>
      <c r="L535" s="409"/>
      <c r="M535" s="407"/>
      <c r="N535" s="407"/>
      <c r="O535" s="409"/>
      <c r="P535" s="407"/>
      <c r="Q535" s="409"/>
      <c r="R535" s="407"/>
      <c r="S535" s="407"/>
      <c r="T535" s="407"/>
      <c r="U535" s="407"/>
      <c r="V535" s="407"/>
      <c r="W535" s="407"/>
      <c r="X535" s="407"/>
      <c r="Y535" s="407"/>
      <c r="Z535" s="407"/>
      <c r="AA535" s="407"/>
      <c r="AB535" s="407"/>
      <c r="AC535" s="407"/>
      <c r="AD535" s="407"/>
      <c r="AE535" s="407"/>
    </row>
    <row r="536">
      <c r="A536" s="407"/>
      <c r="B536" s="407"/>
      <c r="C536" s="407"/>
      <c r="D536" s="407"/>
      <c r="E536" s="407"/>
      <c r="F536" s="409"/>
      <c r="G536" s="407"/>
      <c r="H536" s="407"/>
      <c r="I536" s="409"/>
      <c r="J536" s="407"/>
      <c r="K536" s="407"/>
      <c r="L536" s="409"/>
      <c r="M536" s="407"/>
      <c r="N536" s="407"/>
      <c r="O536" s="409"/>
      <c r="P536" s="407"/>
      <c r="Q536" s="409"/>
      <c r="R536" s="407"/>
      <c r="S536" s="407"/>
      <c r="T536" s="407"/>
      <c r="U536" s="407"/>
      <c r="V536" s="407"/>
      <c r="W536" s="407"/>
      <c r="X536" s="407"/>
      <c r="Y536" s="407"/>
      <c r="Z536" s="407"/>
      <c r="AA536" s="407"/>
      <c r="AB536" s="407"/>
      <c r="AC536" s="407"/>
      <c r="AD536" s="407"/>
      <c r="AE536" s="407"/>
    </row>
    <row r="537">
      <c r="A537" s="407"/>
      <c r="B537" s="407"/>
      <c r="C537" s="407"/>
      <c r="D537" s="407"/>
      <c r="E537" s="407"/>
      <c r="F537" s="409"/>
      <c r="G537" s="407"/>
      <c r="H537" s="407"/>
      <c r="I537" s="409"/>
      <c r="J537" s="407"/>
      <c r="K537" s="407"/>
      <c r="L537" s="409"/>
      <c r="M537" s="407"/>
      <c r="N537" s="407"/>
      <c r="O537" s="409"/>
      <c r="P537" s="407"/>
      <c r="Q537" s="409"/>
      <c r="R537" s="407"/>
      <c r="S537" s="407"/>
      <c r="T537" s="407"/>
      <c r="U537" s="407"/>
      <c r="V537" s="407"/>
      <c r="W537" s="407"/>
      <c r="X537" s="407"/>
      <c r="Y537" s="407"/>
      <c r="Z537" s="407"/>
      <c r="AA537" s="407"/>
      <c r="AB537" s="407"/>
      <c r="AC537" s="407"/>
      <c r="AD537" s="407"/>
      <c r="AE537" s="407"/>
    </row>
    <row r="538">
      <c r="A538" s="407"/>
      <c r="B538" s="407"/>
      <c r="C538" s="407"/>
      <c r="D538" s="407"/>
      <c r="E538" s="407"/>
      <c r="F538" s="409"/>
      <c r="G538" s="407"/>
      <c r="H538" s="407"/>
      <c r="I538" s="409"/>
      <c r="J538" s="407"/>
      <c r="K538" s="407"/>
      <c r="L538" s="409"/>
      <c r="M538" s="407"/>
      <c r="N538" s="407"/>
      <c r="O538" s="409"/>
      <c r="P538" s="407"/>
      <c r="Q538" s="409"/>
      <c r="R538" s="407"/>
      <c r="S538" s="407"/>
      <c r="T538" s="407"/>
      <c r="U538" s="407"/>
      <c r="V538" s="407"/>
      <c r="W538" s="407"/>
      <c r="X538" s="407"/>
      <c r="Y538" s="407"/>
      <c r="Z538" s="407"/>
      <c r="AA538" s="407"/>
      <c r="AB538" s="407"/>
      <c r="AC538" s="407"/>
      <c r="AD538" s="407"/>
      <c r="AE538" s="407"/>
    </row>
    <row r="539">
      <c r="A539" s="407"/>
      <c r="B539" s="407"/>
      <c r="C539" s="407"/>
      <c r="D539" s="407"/>
      <c r="E539" s="407"/>
      <c r="F539" s="409"/>
      <c r="G539" s="407"/>
      <c r="H539" s="407"/>
      <c r="I539" s="409"/>
      <c r="J539" s="407"/>
      <c r="K539" s="407"/>
      <c r="L539" s="409"/>
      <c r="M539" s="407"/>
      <c r="N539" s="407"/>
      <c r="O539" s="409"/>
      <c r="P539" s="407"/>
      <c r="Q539" s="409"/>
      <c r="R539" s="407"/>
      <c r="S539" s="407"/>
      <c r="T539" s="407"/>
      <c r="U539" s="407"/>
      <c r="V539" s="407"/>
      <c r="W539" s="407"/>
      <c r="X539" s="407"/>
      <c r="Y539" s="407"/>
      <c r="Z539" s="407"/>
      <c r="AA539" s="407"/>
      <c r="AB539" s="407"/>
      <c r="AC539" s="407"/>
      <c r="AD539" s="407"/>
      <c r="AE539" s="407"/>
    </row>
    <row r="540">
      <c r="A540" s="407"/>
      <c r="B540" s="407"/>
      <c r="C540" s="407"/>
      <c r="D540" s="407"/>
      <c r="E540" s="407"/>
      <c r="F540" s="409"/>
      <c r="G540" s="407"/>
      <c r="H540" s="407"/>
      <c r="I540" s="409"/>
      <c r="J540" s="407"/>
      <c r="K540" s="407"/>
      <c r="L540" s="409"/>
      <c r="M540" s="407"/>
      <c r="N540" s="407"/>
      <c r="O540" s="409"/>
      <c r="P540" s="407"/>
      <c r="Q540" s="409"/>
      <c r="R540" s="407"/>
      <c r="S540" s="407"/>
      <c r="T540" s="407"/>
      <c r="U540" s="407"/>
      <c r="V540" s="407"/>
      <c r="W540" s="407"/>
      <c r="X540" s="407"/>
      <c r="Y540" s="407"/>
      <c r="Z540" s="407"/>
      <c r="AA540" s="407"/>
      <c r="AB540" s="407"/>
      <c r="AC540" s="407"/>
      <c r="AD540" s="407"/>
      <c r="AE540" s="407"/>
    </row>
    <row r="541">
      <c r="A541" s="407"/>
      <c r="B541" s="407"/>
      <c r="C541" s="407"/>
      <c r="D541" s="407"/>
      <c r="E541" s="407"/>
      <c r="F541" s="409"/>
      <c r="G541" s="407"/>
      <c r="H541" s="407"/>
      <c r="I541" s="409"/>
      <c r="J541" s="407"/>
      <c r="K541" s="407"/>
      <c r="L541" s="409"/>
      <c r="M541" s="407"/>
      <c r="N541" s="407"/>
      <c r="O541" s="409"/>
      <c r="P541" s="407"/>
      <c r="Q541" s="409"/>
      <c r="R541" s="407"/>
      <c r="S541" s="407"/>
      <c r="T541" s="407"/>
      <c r="U541" s="407"/>
      <c r="V541" s="407"/>
      <c r="W541" s="407"/>
      <c r="X541" s="407"/>
      <c r="Y541" s="407"/>
      <c r="Z541" s="407"/>
      <c r="AA541" s="407"/>
      <c r="AB541" s="407"/>
      <c r="AC541" s="407"/>
      <c r="AD541" s="407"/>
      <c r="AE541" s="407"/>
    </row>
    <row r="542">
      <c r="A542" s="407"/>
      <c r="B542" s="407"/>
      <c r="C542" s="407"/>
      <c r="D542" s="407"/>
      <c r="E542" s="407"/>
      <c r="F542" s="409"/>
      <c r="G542" s="407"/>
      <c r="H542" s="407"/>
      <c r="I542" s="409"/>
      <c r="J542" s="407"/>
      <c r="K542" s="407"/>
      <c r="L542" s="409"/>
      <c r="M542" s="407"/>
      <c r="N542" s="407"/>
      <c r="O542" s="409"/>
      <c r="P542" s="407"/>
      <c r="Q542" s="409"/>
      <c r="R542" s="407"/>
      <c r="S542" s="407"/>
      <c r="T542" s="407"/>
      <c r="U542" s="407"/>
      <c r="V542" s="407"/>
      <c r="W542" s="407"/>
      <c r="X542" s="407"/>
      <c r="Y542" s="407"/>
      <c r="Z542" s="407"/>
      <c r="AA542" s="407"/>
      <c r="AB542" s="407"/>
      <c r="AC542" s="407"/>
      <c r="AD542" s="407"/>
      <c r="AE542" s="407"/>
    </row>
    <row r="543">
      <c r="A543" s="407"/>
      <c r="B543" s="407"/>
      <c r="C543" s="407"/>
      <c r="D543" s="407"/>
      <c r="E543" s="407"/>
      <c r="F543" s="409"/>
      <c r="G543" s="407"/>
      <c r="H543" s="407"/>
      <c r="I543" s="409"/>
      <c r="J543" s="407"/>
      <c r="K543" s="407"/>
      <c r="L543" s="409"/>
      <c r="M543" s="407"/>
      <c r="N543" s="407"/>
      <c r="O543" s="409"/>
      <c r="P543" s="407"/>
      <c r="Q543" s="409"/>
      <c r="R543" s="407"/>
      <c r="S543" s="407"/>
      <c r="T543" s="407"/>
      <c r="U543" s="407"/>
      <c r="V543" s="407"/>
      <c r="W543" s="407"/>
      <c r="X543" s="407"/>
      <c r="Y543" s="407"/>
      <c r="Z543" s="407"/>
      <c r="AA543" s="407"/>
      <c r="AB543" s="407"/>
      <c r="AC543" s="407"/>
      <c r="AD543" s="407"/>
      <c r="AE543" s="407"/>
    </row>
    <row r="544">
      <c r="A544" s="407"/>
      <c r="B544" s="407"/>
      <c r="C544" s="407"/>
      <c r="D544" s="407"/>
      <c r="E544" s="407"/>
      <c r="F544" s="409"/>
      <c r="G544" s="407"/>
      <c r="H544" s="407"/>
      <c r="I544" s="409"/>
      <c r="J544" s="407"/>
      <c r="K544" s="407"/>
      <c r="L544" s="409"/>
      <c r="M544" s="407"/>
      <c r="N544" s="407"/>
      <c r="O544" s="409"/>
      <c r="P544" s="407"/>
      <c r="Q544" s="409"/>
      <c r="R544" s="407"/>
      <c r="S544" s="407"/>
      <c r="T544" s="407"/>
      <c r="U544" s="407"/>
      <c r="V544" s="407"/>
      <c r="W544" s="407"/>
      <c r="X544" s="407"/>
      <c r="Y544" s="407"/>
      <c r="Z544" s="407"/>
      <c r="AA544" s="407"/>
      <c r="AB544" s="407"/>
      <c r="AC544" s="407"/>
      <c r="AD544" s="407"/>
      <c r="AE544" s="407"/>
    </row>
    <row r="545">
      <c r="A545" s="407"/>
      <c r="B545" s="407"/>
      <c r="C545" s="407"/>
      <c r="D545" s="407"/>
      <c r="E545" s="407"/>
      <c r="F545" s="409"/>
      <c r="G545" s="407"/>
      <c r="H545" s="407"/>
      <c r="I545" s="409"/>
      <c r="J545" s="407"/>
      <c r="K545" s="407"/>
      <c r="L545" s="409"/>
      <c r="M545" s="407"/>
      <c r="N545" s="407"/>
      <c r="O545" s="409"/>
      <c r="P545" s="407"/>
      <c r="Q545" s="409"/>
      <c r="R545" s="407"/>
      <c r="S545" s="407"/>
      <c r="T545" s="407"/>
      <c r="U545" s="407"/>
      <c r="V545" s="407"/>
      <c r="W545" s="407"/>
      <c r="X545" s="407"/>
      <c r="Y545" s="407"/>
      <c r="Z545" s="407"/>
      <c r="AA545" s="407"/>
      <c r="AB545" s="407"/>
      <c r="AC545" s="407"/>
      <c r="AD545" s="407"/>
      <c r="AE545" s="407"/>
    </row>
    <row r="546">
      <c r="A546" s="407"/>
      <c r="B546" s="407"/>
      <c r="C546" s="407"/>
      <c r="D546" s="407"/>
      <c r="E546" s="407"/>
      <c r="F546" s="409"/>
      <c r="G546" s="407"/>
      <c r="H546" s="407"/>
      <c r="I546" s="409"/>
      <c r="J546" s="407"/>
      <c r="K546" s="407"/>
      <c r="L546" s="409"/>
      <c r="M546" s="407"/>
      <c r="N546" s="407"/>
      <c r="O546" s="409"/>
      <c r="P546" s="407"/>
      <c r="Q546" s="409"/>
      <c r="R546" s="407"/>
      <c r="S546" s="407"/>
      <c r="T546" s="407"/>
      <c r="U546" s="407"/>
      <c r="V546" s="407"/>
      <c r="W546" s="407"/>
      <c r="X546" s="407"/>
      <c r="Y546" s="407"/>
      <c r="Z546" s="407"/>
      <c r="AA546" s="407"/>
      <c r="AB546" s="407"/>
      <c r="AC546" s="407"/>
      <c r="AD546" s="407"/>
      <c r="AE546" s="407"/>
    </row>
    <row r="547">
      <c r="A547" s="407"/>
      <c r="B547" s="407"/>
      <c r="C547" s="407"/>
      <c r="D547" s="407"/>
      <c r="E547" s="407"/>
      <c r="F547" s="409"/>
      <c r="G547" s="407"/>
      <c r="H547" s="407"/>
      <c r="I547" s="409"/>
      <c r="J547" s="407"/>
      <c r="K547" s="407"/>
      <c r="L547" s="409"/>
      <c r="M547" s="407"/>
      <c r="N547" s="407"/>
      <c r="O547" s="409"/>
      <c r="P547" s="407"/>
      <c r="Q547" s="409"/>
      <c r="R547" s="407"/>
      <c r="S547" s="407"/>
      <c r="T547" s="407"/>
      <c r="U547" s="407"/>
      <c r="V547" s="407"/>
      <c r="W547" s="407"/>
      <c r="X547" s="407"/>
      <c r="Y547" s="407"/>
      <c r="Z547" s="407"/>
      <c r="AA547" s="407"/>
      <c r="AB547" s="407"/>
      <c r="AC547" s="407"/>
      <c r="AD547" s="407"/>
      <c r="AE547" s="407"/>
    </row>
    <row r="548">
      <c r="A548" s="407"/>
      <c r="B548" s="407"/>
      <c r="C548" s="407"/>
      <c r="D548" s="407"/>
      <c r="E548" s="407"/>
      <c r="F548" s="409"/>
      <c r="G548" s="407"/>
      <c r="H548" s="407"/>
      <c r="I548" s="409"/>
      <c r="J548" s="407"/>
      <c r="K548" s="407"/>
      <c r="L548" s="409"/>
      <c r="M548" s="407"/>
      <c r="N548" s="407"/>
      <c r="O548" s="409"/>
      <c r="P548" s="407"/>
      <c r="Q548" s="409"/>
      <c r="R548" s="407"/>
      <c r="S548" s="407"/>
      <c r="T548" s="407"/>
      <c r="U548" s="407"/>
      <c r="V548" s="407"/>
      <c r="W548" s="407"/>
      <c r="X548" s="407"/>
      <c r="Y548" s="407"/>
      <c r="Z548" s="407"/>
      <c r="AA548" s="407"/>
      <c r="AB548" s="407"/>
      <c r="AC548" s="407"/>
      <c r="AD548" s="407"/>
      <c r="AE548" s="407"/>
    </row>
    <row r="549">
      <c r="A549" s="407"/>
      <c r="B549" s="407"/>
      <c r="C549" s="407"/>
      <c r="D549" s="407"/>
      <c r="E549" s="407"/>
      <c r="F549" s="409"/>
      <c r="G549" s="407"/>
      <c r="H549" s="407"/>
      <c r="I549" s="409"/>
      <c r="J549" s="407"/>
      <c r="K549" s="407"/>
      <c r="L549" s="409"/>
      <c r="M549" s="407"/>
      <c r="N549" s="407"/>
      <c r="O549" s="409"/>
      <c r="P549" s="407"/>
      <c r="Q549" s="409"/>
      <c r="R549" s="407"/>
      <c r="S549" s="407"/>
      <c r="T549" s="407"/>
      <c r="U549" s="407"/>
      <c r="V549" s="407"/>
      <c r="W549" s="407"/>
      <c r="X549" s="407"/>
      <c r="Y549" s="407"/>
      <c r="Z549" s="407"/>
      <c r="AA549" s="407"/>
      <c r="AB549" s="407"/>
      <c r="AC549" s="407"/>
      <c r="AD549" s="407"/>
      <c r="AE549" s="407"/>
    </row>
    <row r="550">
      <c r="A550" s="407"/>
      <c r="B550" s="407"/>
      <c r="C550" s="407"/>
      <c r="D550" s="407"/>
      <c r="E550" s="407"/>
      <c r="F550" s="409"/>
      <c r="G550" s="407"/>
      <c r="H550" s="407"/>
      <c r="I550" s="409"/>
      <c r="J550" s="407"/>
      <c r="K550" s="407"/>
      <c r="L550" s="409"/>
      <c r="M550" s="407"/>
      <c r="N550" s="407"/>
      <c r="O550" s="409"/>
      <c r="P550" s="407"/>
      <c r="Q550" s="409"/>
      <c r="R550" s="407"/>
      <c r="S550" s="407"/>
      <c r="T550" s="407"/>
      <c r="U550" s="407"/>
      <c r="V550" s="407"/>
      <c r="W550" s="407"/>
      <c r="X550" s="407"/>
      <c r="Y550" s="407"/>
      <c r="Z550" s="407"/>
      <c r="AA550" s="407"/>
      <c r="AB550" s="407"/>
      <c r="AC550" s="407"/>
      <c r="AD550" s="407"/>
      <c r="AE550" s="407"/>
    </row>
    <row r="551">
      <c r="A551" s="407"/>
      <c r="B551" s="407"/>
      <c r="C551" s="407"/>
      <c r="D551" s="407"/>
      <c r="E551" s="407"/>
      <c r="F551" s="409"/>
      <c r="G551" s="407"/>
      <c r="H551" s="407"/>
      <c r="I551" s="409"/>
      <c r="J551" s="407"/>
      <c r="K551" s="407"/>
      <c r="L551" s="409"/>
      <c r="M551" s="407"/>
      <c r="N551" s="407"/>
      <c r="O551" s="409"/>
      <c r="P551" s="407"/>
      <c r="Q551" s="409"/>
      <c r="R551" s="407"/>
      <c r="S551" s="407"/>
      <c r="T551" s="407"/>
      <c r="U551" s="407"/>
      <c r="V551" s="407"/>
      <c r="W551" s="407"/>
      <c r="X551" s="407"/>
      <c r="Y551" s="407"/>
      <c r="Z551" s="407"/>
      <c r="AA551" s="407"/>
      <c r="AB551" s="407"/>
      <c r="AC551" s="407"/>
      <c r="AD551" s="407"/>
      <c r="AE551" s="407"/>
    </row>
    <row r="552">
      <c r="A552" s="407"/>
      <c r="B552" s="407"/>
      <c r="C552" s="407"/>
      <c r="D552" s="407"/>
      <c r="E552" s="407"/>
      <c r="F552" s="409"/>
      <c r="G552" s="407"/>
      <c r="H552" s="407"/>
      <c r="I552" s="409"/>
      <c r="J552" s="407"/>
      <c r="K552" s="407"/>
      <c r="L552" s="409"/>
      <c r="M552" s="407"/>
      <c r="N552" s="407"/>
      <c r="O552" s="409"/>
      <c r="P552" s="407"/>
      <c r="Q552" s="409"/>
      <c r="R552" s="407"/>
      <c r="S552" s="407"/>
      <c r="T552" s="407"/>
      <c r="U552" s="407"/>
      <c r="V552" s="407"/>
      <c r="W552" s="407"/>
      <c r="X552" s="407"/>
      <c r="Y552" s="407"/>
      <c r="Z552" s="407"/>
      <c r="AA552" s="407"/>
      <c r="AB552" s="407"/>
      <c r="AC552" s="407"/>
      <c r="AD552" s="407"/>
      <c r="AE552" s="407"/>
    </row>
    <row r="553">
      <c r="A553" s="407"/>
      <c r="B553" s="407"/>
      <c r="C553" s="407"/>
      <c r="D553" s="407"/>
      <c r="E553" s="407"/>
      <c r="F553" s="409"/>
      <c r="G553" s="407"/>
      <c r="H553" s="407"/>
      <c r="I553" s="409"/>
      <c r="J553" s="407"/>
      <c r="K553" s="407"/>
      <c r="L553" s="409"/>
      <c r="M553" s="407"/>
      <c r="N553" s="407"/>
      <c r="O553" s="409"/>
      <c r="P553" s="407"/>
      <c r="Q553" s="409"/>
      <c r="R553" s="407"/>
      <c r="S553" s="407"/>
      <c r="T553" s="407"/>
      <c r="U553" s="407"/>
      <c r="V553" s="407"/>
      <c r="W553" s="407"/>
      <c r="X553" s="407"/>
      <c r="Y553" s="407"/>
      <c r="Z553" s="407"/>
      <c r="AA553" s="407"/>
      <c r="AB553" s="407"/>
      <c r="AC553" s="407"/>
      <c r="AD553" s="407"/>
      <c r="AE553" s="407"/>
    </row>
    <row r="554">
      <c r="A554" s="407"/>
      <c r="B554" s="407"/>
      <c r="C554" s="407"/>
      <c r="D554" s="407"/>
      <c r="E554" s="407"/>
      <c r="F554" s="409"/>
      <c r="G554" s="407"/>
      <c r="H554" s="407"/>
      <c r="I554" s="409"/>
      <c r="J554" s="407"/>
      <c r="K554" s="407"/>
      <c r="L554" s="409"/>
      <c r="M554" s="407"/>
      <c r="N554" s="407"/>
      <c r="O554" s="409"/>
      <c r="P554" s="407"/>
      <c r="Q554" s="409"/>
      <c r="R554" s="407"/>
      <c r="S554" s="407"/>
      <c r="T554" s="407"/>
      <c r="U554" s="407"/>
      <c r="V554" s="407"/>
      <c r="W554" s="407"/>
      <c r="X554" s="407"/>
      <c r="Y554" s="407"/>
      <c r="Z554" s="407"/>
      <c r="AA554" s="407"/>
      <c r="AB554" s="407"/>
      <c r="AC554" s="407"/>
      <c r="AD554" s="407"/>
      <c r="AE554" s="407"/>
    </row>
    <row r="555">
      <c r="A555" s="407"/>
      <c r="B555" s="407"/>
      <c r="C555" s="407"/>
      <c r="D555" s="407"/>
      <c r="E555" s="407"/>
      <c r="F555" s="409"/>
      <c r="G555" s="407"/>
      <c r="H555" s="407"/>
      <c r="I555" s="409"/>
      <c r="J555" s="407"/>
      <c r="K555" s="407"/>
      <c r="L555" s="409"/>
      <c r="M555" s="407"/>
      <c r="N555" s="407"/>
      <c r="O555" s="409"/>
      <c r="P555" s="407"/>
      <c r="Q555" s="409"/>
      <c r="R555" s="407"/>
      <c r="S555" s="407"/>
      <c r="T555" s="407"/>
      <c r="U555" s="407"/>
      <c r="V555" s="407"/>
      <c r="W555" s="407"/>
      <c r="X555" s="407"/>
      <c r="Y555" s="407"/>
      <c r="Z555" s="407"/>
      <c r="AA555" s="407"/>
      <c r="AB555" s="407"/>
      <c r="AC555" s="407"/>
      <c r="AD555" s="407"/>
      <c r="AE555" s="407"/>
    </row>
    <row r="556">
      <c r="A556" s="407"/>
      <c r="B556" s="407"/>
      <c r="C556" s="407"/>
      <c r="D556" s="407"/>
      <c r="E556" s="407"/>
      <c r="F556" s="409"/>
      <c r="G556" s="407"/>
      <c r="H556" s="407"/>
      <c r="I556" s="409"/>
      <c r="J556" s="407"/>
      <c r="K556" s="407"/>
      <c r="L556" s="409"/>
      <c r="M556" s="407"/>
      <c r="N556" s="407"/>
      <c r="O556" s="409"/>
      <c r="P556" s="407"/>
      <c r="Q556" s="409"/>
      <c r="R556" s="407"/>
      <c r="S556" s="407"/>
      <c r="T556" s="407"/>
      <c r="U556" s="407"/>
      <c r="V556" s="407"/>
      <c r="W556" s="407"/>
      <c r="X556" s="407"/>
      <c r="Y556" s="407"/>
      <c r="Z556" s="407"/>
      <c r="AA556" s="407"/>
      <c r="AB556" s="407"/>
      <c r="AC556" s="407"/>
      <c r="AD556" s="407"/>
      <c r="AE556" s="407"/>
    </row>
    <row r="557">
      <c r="A557" s="407"/>
      <c r="B557" s="407"/>
      <c r="C557" s="407"/>
      <c r="D557" s="407"/>
      <c r="E557" s="407"/>
      <c r="F557" s="409"/>
      <c r="G557" s="407"/>
      <c r="H557" s="407"/>
      <c r="I557" s="409"/>
      <c r="J557" s="407"/>
      <c r="K557" s="407"/>
      <c r="L557" s="409"/>
      <c r="M557" s="407"/>
      <c r="N557" s="407"/>
      <c r="O557" s="409"/>
      <c r="P557" s="407"/>
      <c r="Q557" s="409"/>
      <c r="R557" s="407"/>
      <c r="S557" s="407"/>
      <c r="T557" s="407"/>
      <c r="U557" s="407"/>
      <c r="V557" s="407"/>
      <c r="W557" s="407"/>
      <c r="X557" s="407"/>
      <c r="Y557" s="407"/>
      <c r="Z557" s="407"/>
      <c r="AA557" s="407"/>
      <c r="AB557" s="407"/>
      <c r="AC557" s="407"/>
      <c r="AD557" s="407"/>
      <c r="AE557" s="407"/>
    </row>
    <row r="558">
      <c r="A558" s="407"/>
      <c r="B558" s="407"/>
      <c r="C558" s="407"/>
      <c r="D558" s="407"/>
      <c r="E558" s="407"/>
      <c r="F558" s="409"/>
      <c r="G558" s="407"/>
      <c r="H558" s="407"/>
      <c r="I558" s="409"/>
      <c r="J558" s="407"/>
      <c r="K558" s="407"/>
      <c r="L558" s="409"/>
      <c r="M558" s="407"/>
      <c r="N558" s="407"/>
      <c r="O558" s="409"/>
      <c r="P558" s="407"/>
      <c r="Q558" s="409"/>
      <c r="R558" s="407"/>
      <c r="S558" s="407"/>
      <c r="T558" s="407"/>
      <c r="U558" s="407"/>
      <c r="V558" s="407"/>
      <c r="W558" s="407"/>
      <c r="X558" s="407"/>
      <c r="Y558" s="407"/>
      <c r="Z558" s="407"/>
      <c r="AA558" s="407"/>
      <c r="AB558" s="407"/>
      <c r="AC558" s="407"/>
      <c r="AD558" s="407"/>
      <c r="AE558" s="407"/>
    </row>
    <row r="559">
      <c r="A559" s="407"/>
      <c r="B559" s="407"/>
      <c r="C559" s="407"/>
      <c r="D559" s="407"/>
      <c r="E559" s="407"/>
      <c r="F559" s="409"/>
      <c r="G559" s="407"/>
      <c r="H559" s="407"/>
      <c r="I559" s="409"/>
      <c r="J559" s="407"/>
      <c r="K559" s="407"/>
      <c r="L559" s="409"/>
      <c r="M559" s="407"/>
      <c r="N559" s="407"/>
      <c r="O559" s="409"/>
      <c r="P559" s="407"/>
      <c r="Q559" s="409"/>
      <c r="R559" s="407"/>
      <c r="S559" s="407"/>
      <c r="T559" s="407"/>
      <c r="U559" s="407"/>
      <c r="V559" s="407"/>
      <c r="W559" s="407"/>
      <c r="X559" s="407"/>
      <c r="Y559" s="407"/>
      <c r="Z559" s="407"/>
      <c r="AA559" s="407"/>
      <c r="AB559" s="407"/>
      <c r="AC559" s="407"/>
      <c r="AD559" s="407"/>
      <c r="AE559" s="407"/>
    </row>
    <row r="560">
      <c r="A560" s="407"/>
      <c r="B560" s="407"/>
      <c r="C560" s="407"/>
      <c r="D560" s="407"/>
      <c r="E560" s="407"/>
      <c r="F560" s="409"/>
      <c r="G560" s="407"/>
      <c r="H560" s="407"/>
      <c r="I560" s="409"/>
      <c r="J560" s="407"/>
      <c r="K560" s="407"/>
      <c r="L560" s="409"/>
      <c r="M560" s="407"/>
      <c r="N560" s="407"/>
      <c r="O560" s="409"/>
      <c r="P560" s="407"/>
      <c r="Q560" s="409"/>
      <c r="R560" s="407"/>
      <c r="S560" s="407"/>
      <c r="T560" s="407"/>
      <c r="U560" s="407"/>
      <c r="V560" s="407"/>
      <c r="W560" s="407"/>
      <c r="X560" s="407"/>
      <c r="Y560" s="407"/>
      <c r="Z560" s="407"/>
      <c r="AA560" s="407"/>
      <c r="AB560" s="407"/>
      <c r="AC560" s="407"/>
      <c r="AD560" s="407"/>
      <c r="AE560" s="407"/>
    </row>
    <row r="561">
      <c r="A561" s="407"/>
      <c r="B561" s="407"/>
      <c r="C561" s="407"/>
      <c r="D561" s="407"/>
      <c r="E561" s="407"/>
      <c r="F561" s="409"/>
      <c r="G561" s="407"/>
      <c r="H561" s="407"/>
      <c r="I561" s="409"/>
      <c r="J561" s="407"/>
      <c r="K561" s="407"/>
      <c r="L561" s="409"/>
      <c r="M561" s="407"/>
      <c r="N561" s="407"/>
      <c r="O561" s="409"/>
      <c r="P561" s="407"/>
      <c r="Q561" s="409"/>
      <c r="R561" s="407"/>
      <c r="S561" s="407"/>
      <c r="T561" s="407"/>
      <c r="U561" s="407"/>
      <c r="V561" s="407"/>
      <c r="W561" s="407"/>
      <c r="X561" s="407"/>
      <c r="Y561" s="407"/>
      <c r="Z561" s="407"/>
      <c r="AA561" s="407"/>
      <c r="AB561" s="407"/>
      <c r="AC561" s="407"/>
      <c r="AD561" s="407"/>
      <c r="AE561" s="407"/>
    </row>
    <row r="562">
      <c r="A562" s="407"/>
      <c r="B562" s="407"/>
      <c r="C562" s="407"/>
      <c r="D562" s="407"/>
      <c r="E562" s="407"/>
      <c r="F562" s="409"/>
      <c r="G562" s="407"/>
      <c r="H562" s="407"/>
      <c r="I562" s="409"/>
      <c r="J562" s="407"/>
      <c r="K562" s="407"/>
      <c r="L562" s="409"/>
      <c r="M562" s="407"/>
      <c r="N562" s="407"/>
      <c r="O562" s="409"/>
      <c r="P562" s="407"/>
      <c r="Q562" s="409"/>
      <c r="R562" s="407"/>
      <c r="S562" s="407"/>
      <c r="T562" s="407"/>
      <c r="U562" s="407"/>
      <c r="V562" s="407"/>
      <c r="W562" s="407"/>
      <c r="X562" s="407"/>
      <c r="Y562" s="407"/>
      <c r="Z562" s="407"/>
      <c r="AA562" s="407"/>
      <c r="AB562" s="407"/>
      <c r="AC562" s="407"/>
      <c r="AD562" s="407"/>
      <c r="AE562" s="407"/>
    </row>
    <row r="563">
      <c r="A563" s="407"/>
      <c r="B563" s="407"/>
      <c r="C563" s="407"/>
      <c r="D563" s="407"/>
      <c r="E563" s="407"/>
      <c r="F563" s="409"/>
      <c r="G563" s="407"/>
      <c r="H563" s="407"/>
      <c r="I563" s="409"/>
      <c r="J563" s="407"/>
      <c r="K563" s="407"/>
      <c r="L563" s="409"/>
      <c r="M563" s="407"/>
      <c r="N563" s="407"/>
      <c r="O563" s="409"/>
      <c r="P563" s="407"/>
      <c r="Q563" s="409"/>
      <c r="R563" s="407"/>
      <c r="S563" s="407"/>
      <c r="T563" s="407"/>
      <c r="U563" s="407"/>
      <c r="V563" s="407"/>
      <c r="W563" s="407"/>
      <c r="X563" s="407"/>
      <c r="Y563" s="407"/>
      <c r="Z563" s="407"/>
      <c r="AA563" s="407"/>
      <c r="AB563" s="407"/>
      <c r="AC563" s="407"/>
      <c r="AD563" s="407"/>
      <c r="AE563" s="407"/>
    </row>
    <row r="564">
      <c r="A564" s="407"/>
      <c r="B564" s="407"/>
      <c r="C564" s="407"/>
      <c r="D564" s="407"/>
      <c r="E564" s="407"/>
      <c r="F564" s="409"/>
      <c r="G564" s="407"/>
      <c r="H564" s="407"/>
      <c r="I564" s="409"/>
      <c r="J564" s="407"/>
      <c r="K564" s="407"/>
      <c r="L564" s="409"/>
      <c r="M564" s="407"/>
      <c r="N564" s="407"/>
      <c r="O564" s="409"/>
      <c r="P564" s="407"/>
      <c r="Q564" s="409"/>
      <c r="R564" s="407"/>
      <c r="S564" s="407"/>
      <c r="T564" s="407"/>
      <c r="U564" s="407"/>
      <c r="V564" s="407"/>
      <c r="W564" s="407"/>
      <c r="X564" s="407"/>
      <c r="Y564" s="407"/>
      <c r="Z564" s="407"/>
      <c r="AA564" s="407"/>
      <c r="AB564" s="407"/>
      <c r="AC564" s="407"/>
      <c r="AD564" s="407"/>
      <c r="AE564" s="407"/>
    </row>
    <row r="565">
      <c r="A565" s="407"/>
      <c r="B565" s="407"/>
      <c r="C565" s="407"/>
      <c r="D565" s="407"/>
      <c r="E565" s="407"/>
      <c r="F565" s="409"/>
      <c r="G565" s="407"/>
      <c r="H565" s="407"/>
      <c r="I565" s="409"/>
      <c r="J565" s="407"/>
      <c r="K565" s="407"/>
      <c r="L565" s="409"/>
      <c r="M565" s="407"/>
      <c r="N565" s="407"/>
      <c r="O565" s="409"/>
      <c r="P565" s="407"/>
      <c r="Q565" s="409"/>
      <c r="R565" s="407"/>
      <c r="S565" s="407"/>
      <c r="T565" s="407"/>
      <c r="U565" s="407"/>
      <c r="V565" s="407"/>
      <c r="W565" s="407"/>
      <c r="X565" s="407"/>
      <c r="Y565" s="407"/>
      <c r="Z565" s="407"/>
      <c r="AA565" s="407"/>
      <c r="AB565" s="407"/>
      <c r="AC565" s="407"/>
      <c r="AD565" s="407"/>
      <c r="AE565" s="407"/>
    </row>
    <row r="566">
      <c r="A566" s="407"/>
      <c r="B566" s="407"/>
      <c r="C566" s="407"/>
      <c r="D566" s="407"/>
      <c r="E566" s="407"/>
      <c r="F566" s="409"/>
      <c r="G566" s="407"/>
      <c r="H566" s="407"/>
      <c r="I566" s="409"/>
      <c r="J566" s="407"/>
      <c r="K566" s="407"/>
      <c r="L566" s="409"/>
      <c r="M566" s="407"/>
      <c r="N566" s="407"/>
      <c r="O566" s="409"/>
      <c r="P566" s="407"/>
      <c r="Q566" s="409"/>
      <c r="R566" s="407"/>
      <c r="S566" s="407"/>
      <c r="T566" s="407"/>
      <c r="U566" s="407"/>
      <c r="V566" s="407"/>
      <c r="W566" s="407"/>
      <c r="X566" s="407"/>
      <c r="Y566" s="407"/>
      <c r="Z566" s="407"/>
      <c r="AA566" s="407"/>
      <c r="AB566" s="407"/>
      <c r="AC566" s="407"/>
      <c r="AD566" s="407"/>
      <c r="AE566" s="407"/>
    </row>
    <row r="567">
      <c r="A567" s="407"/>
      <c r="B567" s="407"/>
      <c r="C567" s="407"/>
      <c r="D567" s="407"/>
      <c r="E567" s="407"/>
      <c r="F567" s="409"/>
      <c r="G567" s="407"/>
      <c r="H567" s="407"/>
      <c r="I567" s="409"/>
      <c r="J567" s="407"/>
      <c r="K567" s="407"/>
      <c r="L567" s="409"/>
      <c r="M567" s="407"/>
      <c r="N567" s="407"/>
      <c r="O567" s="409"/>
      <c r="P567" s="407"/>
      <c r="Q567" s="409"/>
      <c r="R567" s="407"/>
      <c r="S567" s="407"/>
      <c r="T567" s="407"/>
      <c r="U567" s="407"/>
      <c r="V567" s="407"/>
      <c r="W567" s="407"/>
      <c r="X567" s="407"/>
      <c r="Y567" s="407"/>
      <c r="Z567" s="407"/>
      <c r="AA567" s="407"/>
      <c r="AB567" s="407"/>
      <c r="AC567" s="407"/>
      <c r="AD567" s="407"/>
      <c r="AE567" s="407"/>
    </row>
    <row r="568">
      <c r="A568" s="407"/>
      <c r="B568" s="407"/>
      <c r="C568" s="407"/>
      <c r="D568" s="407"/>
      <c r="E568" s="407"/>
      <c r="F568" s="409"/>
      <c r="G568" s="407"/>
      <c r="H568" s="407"/>
      <c r="I568" s="409"/>
      <c r="J568" s="407"/>
      <c r="K568" s="407"/>
      <c r="L568" s="409"/>
      <c r="M568" s="407"/>
      <c r="N568" s="407"/>
      <c r="O568" s="409"/>
      <c r="P568" s="407"/>
      <c r="Q568" s="409"/>
      <c r="R568" s="407"/>
      <c r="S568" s="407"/>
      <c r="T568" s="407"/>
      <c r="U568" s="407"/>
      <c r="V568" s="407"/>
      <c r="W568" s="407"/>
      <c r="X568" s="407"/>
      <c r="Y568" s="407"/>
      <c r="Z568" s="407"/>
      <c r="AA568" s="407"/>
      <c r="AB568" s="407"/>
      <c r="AC568" s="407"/>
      <c r="AD568" s="407"/>
      <c r="AE568" s="407"/>
    </row>
    <row r="569">
      <c r="A569" s="407"/>
      <c r="B569" s="407"/>
      <c r="C569" s="407"/>
      <c r="D569" s="407"/>
      <c r="E569" s="407"/>
      <c r="F569" s="409"/>
      <c r="G569" s="407"/>
      <c r="H569" s="407"/>
      <c r="I569" s="409"/>
      <c r="J569" s="407"/>
      <c r="K569" s="407"/>
      <c r="L569" s="409"/>
      <c r="M569" s="407"/>
      <c r="N569" s="407"/>
      <c r="O569" s="409"/>
      <c r="P569" s="407"/>
      <c r="Q569" s="409"/>
      <c r="R569" s="407"/>
      <c r="S569" s="407"/>
      <c r="T569" s="407"/>
      <c r="U569" s="407"/>
      <c r="V569" s="407"/>
      <c r="W569" s="407"/>
      <c r="X569" s="407"/>
      <c r="Y569" s="407"/>
      <c r="Z569" s="407"/>
      <c r="AA569" s="407"/>
      <c r="AB569" s="407"/>
      <c r="AC569" s="407"/>
      <c r="AD569" s="407"/>
      <c r="AE569" s="407"/>
    </row>
    <row r="570">
      <c r="A570" s="407"/>
      <c r="B570" s="407"/>
      <c r="C570" s="407"/>
      <c r="D570" s="407"/>
      <c r="E570" s="407"/>
      <c r="F570" s="409"/>
      <c r="G570" s="407"/>
      <c r="H570" s="407"/>
      <c r="I570" s="409"/>
      <c r="J570" s="407"/>
      <c r="K570" s="407"/>
      <c r="L570" s="409"/>
      <c r="M570" s="407"/>
      <c r="N570" s="407"/>
      <c r="O570" s="409"/>
      <c r="P570" s="407"/>
      <c r="Q570" s="409"/>
      <c r="R570" s="407"/>
      <c r="S570" s="407"/>
      <c r="T570" s="407"/>
      <c r="U570" s="407"/>
      <c r="V570" s="407"/>
      <c r="W570" s="407"/>
      <c r="X570" s="407"/>
      <c r="Y570" s="407"/>
      <c r="Z570" s="407"/>
      <c r="AA570" s="407"/>
      <c r="AB570" s="407"/>
      <c r="AC570" s="407"/>
      <c r="AD570" s="407"/>
      <c r="AE570" s="407"/>
    </row>
    <row r="571">
      <c r="A571" s="407"/>
      <c r="B571" s="407"/>
      <c r="C571" s="407"/>
      <c r="D571" s="407"/>
      <c r="E571" s="407"/>
      <c r="F571" s="409"/>
      <c r="G571" s="407"/>
      <c r="H571" s="407"/>
      <c r="I571" s="409"/>
      <c r="J571" s="407"/>
      <c r="K571" s="407"/>
      <c r="L571" s="409"/>
      <c r="M571" s="407"/>
      <c r="N571" s="407"/>
      <c r="O571" s="409"/>
      <c r="P571" s="407"/>
      <c r="Q571" s="409"/>
      <c r="R571" s="407"/>
      <c r="S571" s="407"/>
      <c r="T571" s="407"/>
      <c r="U571" s="407"/>
      <c r="V571" s="407"/>
      <c r="W571" s="407"/>
      <c r="X571" s="407"/>
      <c r="Y571" s="407"/>
      <c r="Z571" s="407"/>
      <c r="AA571" s="407"/>
      <c r="AB571" s="407"/>
      <c r="AC571" s="407"/>
      <c r="AD571" s="407"/>
      <c r="AE571" s="407"/>
    </row>
    <row r="572">
      <c r="A572" s="407"/>
      <c r="B572" s="407"/>
      <c r="C572" s="407"/>
      <c r="D572" s="407"/>
      <c r="E572" s="407"/>
      <c r="F572" s="409"/>
      <c r="G572" s="407"/>
      <c r="H572" s="407"/>
      <c r="I572" s="409"/>
      <c r="J572" s="407"/>
      <c r="K572" s="407"/>
      <c r="L572" s="409"/>
      <c r="M572" s="407"/>
      <c r="N572" s="407"/>
      <c r="O572" s="409"/>
      <c r="P572" s="407"/>
      <c r="Q572" s="409"/>
      <c r="R572" s="407"/>
      <c r="S572" s="407"/>
      <c r="T572" s="407"/>
      <c r="U572" s="407"/>
      <c r="V572" s="407"/>
      <c r="W572" s="407"/>
      <c r="X572" s="407"/>
      <c r="Y572" s="407"/>
      <c r="Z572" s="407"/>
      <c r="AA572" s="407"/>
      <c r="AB572" s="407"/>
      <c r="AC572" s="407"/>
      <c r="AD572" s="407"/>
      <c r="AE572" s="407"/>
    </row>
    <row r="573">
      <c r="A573" s="407"/>
      <c r="B573" s="407"/>
      <c r="C573" s="407"/>
      <c r="D573" s="407"/>
      <c r="E573" s="407"/>
      <c r="F573" s="409"/>
      <c r="G573" s="407"/>
      <c r="H573" s="407"/>
      <c r="I573" s="409"/>
      <c r="J573" s="407"/>
      <c r="K573" s="407"/>
      <c r="L573" s="409"/>
      <c r="M573" s="407"/>
      <c r="N573" s="407"/>
      <c r="O573" s="409"/>
      <c r="P573" s="407"/>
      <c r="Q573" s="409"/>
      <c r="R573" s="407"/>
      <c r="S573" s="407"/>
      <c r="T573" s="407"/>
      <c r="U573" s="407"/>
      <c r="V573" s="407"/>
      <c r="W573" s="407"/>
      <c r="X573" s="407"/>
      <c r="Y573" s="407"/>
      <c r="Z573" s="407"/>
      <c r="AA573" s="407"/>
      <c r="AB573" s="407"/>
      <c r="AC573" s="407"/>
      <c r="AD573" s="407"/>
      <c r="AE573" s="407"/>
    </row>
    <row r="574">
      <c r="A574" s="407"/>
      <c r="B574" s="407"/>
      <c r="C574" s="407"/>
      <c r="D574" s="407"/>
      <c r="E574" s="407"/>
      <c r="F574" s="409"/>
      <c r="G574" s="407"/>
      <c r="H574" s="407"/>
      <c r="I574" s="409"/>
      <c r="J574" s="407"/>
      <c r="K574" s="407"/>
      <c r="L574" s="409"/>
      <c r="M574" s="407"/>
      <c r="N574" s="407"/>
      <c r="O574" s="409"/>
      <c r="P574" s="407"/>
      <c r="Q574" s="409"/>
      <c r="R574" s="407"/>
      <c r="S574" s="407"/>
      <c r="T574" s="407"/>
      <c r="U574" s="407"/>
      <c r="V574" s="407"/>
      <c r="W574" s="407"/>
      <c r="X574" s="407"/>
      <c r="Y574" s="407"/>
      <c r="Z574" s="407"/>
      <c r="AA574" s="407"/>
      <c r="AB574" s="407"/>
      <c r="AC574" s="407"/>
      <c r="AD574" s="407"/>
      <c r="AE574" s="407"/>
    </row>
    <row r="575">
      <c r="A575" s="407"/>
      <c r="B575" s="407"/>
      <c r="C575" s="407"/>
      <c r="D575" s="407"/>
      <c r="E575" s="407"/>
      <c r="F575" s="409"/>
      <c r="G575" s="407"/>
      <c r="H575" s="407"/>
      <c r="I575" s="409"/>
      <c r="J575" s="407"/>
      <c r="K575" s="407"/>
      <c r="L575" s="409"/>
      <c r="M575" s="407"/>
      <c r="N575" s="407"/>
      <c r="O575" s="409"/>
      <c r="P575" s="407"/>
      <c r="Q575" s="409"/>
      <c r="R575" s="407"/>
      <c r="S575" s="407"/>
      <c r="T575" s="407"/>
      <c r="U575" s="407"/>
      <c r="V575" s="407"/>
      <c r="W575" s="407"/>
      <c r="X575" s="407"/>
      <c r="Y575" s="407"/>
      <c r="Z575" s="407"/>
      <c r="AA575" s="407"/>
      <c r="AB575" s="407"/>
      <c r="AC575" s="407"/>
      <c r="AD575" s="407"/>
      <c r="AE575" s="407"/>
    </row>
    <row r="576">
      <c r="A576" s="407"/>
      <c r="B576" s="407"/>
      <c r="C576" s="407"/>
      <c r="D576" s="407"/>
      <c r="E576" s="407"/>
      <c r="F576" s="409"/>
      <c r="G576" s="407"/>
      <c r="H576" s="407"/>
      <c r="I576" s="409"/>
      <c r="J576" s="407"/>
      <c r="K576" s="407"/>
      <c r="L576" s="409"/>
      <c r="M576" s="407"/>
      <c r="N576" s="407"/>
      <c r="O576" s="409"/>
      <c r="P576" s="407"/>
      <c r="Q576" s="409"/>
      <c r="R576" s="407"/>
      <c r="S576" s="407"/>
      <c r="T576" s="407"/>
      <c r="U576" s="407"/>
      <c r="V576" s="407"/>
      <c r="W576" s="407"/>
      <c r="X576" s="407"/>
      <c r="Y576" s="407"/>
      <c r="Z576" s="407"/>
      <c r="AA576" s="407"/>
      <c r="AB576" s="407"/>
      <c r="AC576" s="407"/>
      <c r="AD576" s="407"/>
      <c r="AE576" s="407"/>
    </row>
    <row r="577">
      <c r="A577" s="407"/>
      <c r="B577" s="407"/>
      <c r="C577" s="407"/>
      <c r="D577" s="407"/>
      <c r="E577" s="407"/>
      <c r="F577" s="409"/>
      <c r="G577" s="407"/>
      <c r="H577" s="407"/>
      <c r="I577" s="409"/>
      <c r="J577" s="407"/>
      <c r="K577" s="407"/>
      <c r="L577" s="409"/>
      <c r="M577" s="407"/>
      <c r="N577" s="407"/>
      <c r="O577" s="409"/>
      <c r="P577" s="407"/>
      <c r="Q577" s="409"/>
      <c r="R577" s="407"/>
      <c r="S577" s="407"/>
      <c r="T577" s="407"/>
      <c r="U577" s="407"/>
      <c r="V577" s="407"/>
      <c r="W577" s="407"/>
      <c r="X577" s="407"/>
      <c r="Y577" s="407"/>
      <c r="Z577" s="407"/>
      <c r="AA577" s="407"/>
      <c r="AB577" s="407"/>
      <c r="AC577" s="407"/>
      <c r="AD577" s="407"/>
      <c r="AE577" s="407"/>
    </row>
    <row r="578">
      <c r="A578" s="407"/>
      <c r="B578" s="407"/>
      <c r="C578" s="407"/>
      <c r="D578" s="407"/>
      <c r="E578" s="407"/>
      <c r="F578" s="409"/>
      <c r="G578" s="407"/>
      <c r="H578" s="407"/>
      <c r="I578" s="409"/>
      <c r="J578" s="407"/>
      <c r="K578" s="407"/>
      <c r="L578" s="409"/>
      <c r="M578" s="407"/>
      <c r="N578" s="407"/>
      <c r="O578" s="409"/>
      <c r="P578" s="407"/>
      <c r="Q578" s="409"/>
      <c r="R578" s="407"/>
      <c r="S578" s="407"/>
      <c r="T578" s="407"/>
      <c r="U578" s="407"/>
      <c r="V578" s="407"/>
      <c r="W578" s="407"/>
      <c r="X578" s="407"/>
      <c r="Y578" s="407"/>
      <c r="Z578" s="407"/>
      <c r="AA578" s="407"/>
      <c r="AB578" s="407"/>
      <c r="AC578" s="407"/>
      <c r="AD578" s="407"/>
      <c r="AE578" s="407"/>
    </row>
    <row r="579">
      <c r="A579" s="407"/>
      <c r="B579" s="407"/>
      <c r="C579" s="407"/>
      <c r="D579" s="407"/>
      <c r="E579" s="407"/>
      <c r="F579" s="409"/>
      <c r="G579" s="407"/>
      <c r="H579" s="407"/>
      <c r="I579" s="409"/>
      <c r="J579" s="407"/>
      <c r="K579" s="407"/>
      <c r="L579" s="409"/>
      <c r="M579" s="407"/>
      <c r="N579" s="407"/>
      <c r="O579" s="409"/>
      <c r="P579" s="407"/>
      <c r="Q579" s="409"/>
      <c r="R579" s="407"/>
      <c r="S579" s="407"/>
      <c r="T579" s="407"/>
      <c r="U579" s="407"/>
      <c r="V579" s="407"/>
      <c r="W579" s="407"/>
      <c r="X579" s="407"/>
      <c r="Y579" s="407"/>
      <c r="Z579" s="407"/>
      <c r="AA579" s="407"/>
      <c r="AB579" s="407"/>
      <c r="AC579" s="407"/>
      <c r="AD579" s="407"/>
      <c r="AE579" s="407"/>
    </row>
    <row r="580">
      <c r="A580" s="407"/>
      <c r="B580" s="407"/>
      <c r="C580" s="407"/>
      <c r="D580" s="407"/>
      <c r="E580" s="407"/>
      <c r="F580" s="409"/>
      <c r="G580" s="407"/>
      <c r="H580" s="407"/>
      <c r="I580" s="409"/>
      <c r="J580" s="407"/>
      <c r="K580" s="407"/>
      <c r="L580" s="409"/>
      <c r="M580" s="407"/>
      <c r="N580" s="407"/>
      <c r="O580" s="409"/>
      <c r="P580" s="407"/>
      <c r="Q580" s="409"/>
      <c r="R580" s="407"/>
      <c r="S580" s="407"/>
      <c r="T580" s="407"/>
      <c r="U580" s="407"/>
      <c r="V580" s="407"/>
      <c r="W580" s="407"/>
      <c r="X580" s="407"/>
      <c r="Y580" s="407"/>
      <c r="Z580" s="407"/>
      <c r="AA580" s="407"/>
      <c r="AB580" s="407"/>
      <c r="AC580" s="407"/>
      <c r="AD580" s="407"/>
      <c r="AE580" s="407"/>
    </row>
    <row r="581">
      <c r="A581" s="407"/>
      <c r="B581" s="407"/>
      <c r="C581" s="407"/>
      <c r="D581" s="407"/>
      <c r="E581" s="407"/>
      <c r="F581" s="409"/>
      <c r="G581" s="407"/>
      <c r="H581" s="407"/>
      <c r="I581" s="409"/>
      <c r="J581" s="407"/>
      <c r="K581" s="407"/>
      <c r="L581" s="409"/>
      <c r="M581" s="407"/>
      <c r="N581" s="407"/>
      <c r="O581" s="409"/>
      <c r="P581" s="407"/>
      <c r="Q581" s="409"/>
      <c r="R581" s="407"/>
      <c r="S581" s="407"/>
      <c r="T581" s="407"/>
      <c r="U581" s="407"/>
      <c r="V581" s="407"/>
      <c r="W581" s="407"/>
      <c r="X581" s="407"/>
      <c r="Y581" s="407"/>
      <c r="Z581" s="407"/>
      <c r="AA581" s="407"/>
      <c r="AB581" s="407"/>
      <c r="AC581" s="407"/>
      <c r="AD581" s="407"/>
      <c r="AE581" s="407"/>
    </row>
    <row r="582">
      <c r="A582" s="407"/>
      <c r="B582" s="407"/>
      <c r="C582" s="407"/>
      <c r="D582" s="407"/>
      <c r="E582" s="407"/>
      <c r="F582" s="409"/>
      <c r="G582" s="407"/>
      <c r="H582" s="407"/>
      <c r="I582" s="409"/>
      <c r="J582" s="407"/>
      <c r="K582" s="407"/>
      <c r="L582" s="409"/>
      <c r="M582" s="407"/>
      <c r="N582" s="407"/>
      <c r="O582" s="409"/>
      <c r="P582" s="407"/>
      <c r="Q582" s="409"/>
      <c r="R582" s="407"/>
      <c r="S582" s="407"/>
      <c r="T582" s="407"/>
      <c r="U582" s="407"/>
      <c r="V582" s="407"/>
      <c r="W582" s="407"/>
      <c r="X582" s="407"/>
      <c r="Y582" s="407"/>
      <c r="Z582" s="407"/>
      <c r="AA582" s="407"/>
      <c r="AB582" s="407"/>
      <c r="AC582" s="407"/>
      <c r="AD582" s="407"/>
      <c r="AE582" s="407"/>
    </row>
    <row r="583">
      <c r="A583" s="407"/>
      <c r="B583" s="407"/>
      <c r="C583" s="407"/>
      <c r="D583" s="407"/>
      <c r="E583" s="407"/>
      <c r="F583" s="409"/>
      <c r="G583" s="407"/>
      <c r="H583" s="407"/>
      <c r="I583" s="409"/>
      <c r="J583" s="407"/>
      <c r="K583" s="407"/>
      <c r="L583" s="409"/>
      <c r="M583" s="407"/>
      <c r="N583" s="407"/>
      <c r="O583" s="409"/>
      <c r="P583" s="407"/>
      <c r="Q583" s="409"/>
      <c r="R583" s="407"/>
      <c r="S583" s="407"/>
      <c r="T583" s="407"/>
      <c r="U583" s="407"/>
      <c r="V583" s="407"/>
      <c r="W583" s="407"/>
      <c r="X583" s="407"/>
      <c r="Y583" s="407"/>
      <c r="Z583" s="407"/>
      <c r="AA583" s="407"/>
      <c r="AB583" s="407"/>
      <c r="AC583" s="407"/>
      <c r="AD583" s="407"/>
      <c r="AE583" s="407"/>
    </row>
    <row r="584">
      <c r="A584" s="407"/>
      <c r="B584" s="407"/>
      <c r="C584" s="407"/>
      <c r="D584" s="407"/>
      <c r="E584" s="407"/>
      <c r="F584" s="409"/>
      <c r="G584" s="407"/>
      <c r="H584" s="407"/>
      <c r="I584" s="409"/>
      <c r="J584" s="407"/>
      <c r="K584" s="407"/>
      <c r="L584" s="409"/>
      <c r="M584" s="407"/>
      <c r="N584" s="407"/>
      <c r="O584" s="409"/>
      <c r="P584" s="407"/>
      <c r="Q584" s="409"/>
      <c r="R584" s="407"/>
      <c r="S584" s="407"/>
      <c r="T584" s="407"/>
      <c r="U584" s="407"/>
      <c r="V584" s="407"/>
      <c r="W584" s="407"/>
      <c r="X584" s="407"/>
      <c r="Y584" s="407"/>
      <c r="Z584" s="407"/>
      <c r="AA584" s="407"/>
      <c r="AB584" s="407"/>
      <c r="AC584" s="407"/>
      <c r="AD584" s="407"/>
      <c r="AE584" s="407"/>
    </row>
    <row r="585">
      <c r="A585" s="407"/>
      <c r="B585" s="407"/>
      <c r="C585" s="407"/>
      <c r="D585" s="407"/>
      <c r="E585" s="407"/>
      <c r="F585" s="409"/>
      <c r="G585" s="407"/>
      <c r="H585" s="407"/>
      <c r="I585" s="409"/>
      <c r="J585" s="407"/>
      <c r="K585" s="407"/>
      <c r="L585" s="409"/>
      <c r="M585" s="407"/>
      <c r="N585" s="407"/>
      <c r="O585" s="409"/>
      <c r="P585" s="407"/>
      <c r="Q585" s="409"/>
      <c r="R585" s="407"/>
      <c r="S585" s="407"/>
      <c r="T585" s="407"/>
      <c r="U585" s="407"/>
      <c r="V585" s="407"/>
      <c r="W585" s="407"/>
      <c r="X585" s="407"/>
      <c r="Y585" s="407"/>
      <c r="Z585" s="407"/>
      <c r="AA585" s="407"/>
      <c r="AB585" s="407"/>
      <c r="AC585" s="407"/>
      <c r="AD585" s="407"/>
      <c r="AE585" s="407"/>
    </row>
    <row r="586">
      <c r="A586" s="407"/>
      <c r="B586" s="407"/>
      <c r="C586" s="407"/>
      <c r="D586" s="407"/>
      <c r="E586" s="407"/>
      <c r="F586" s="409"/>
      <c r="G586" s="407"/>
      <c r="H586" s="407"/>
      <c r="I586" s="409"/>
      <c r="J586" s="407"/>
      <c r="K586" s="407"/>
      <c r="L586" s="409"/>
      <c r="M586" s="407"/>
      <c r="N586" s="407"/>
      <c r="O586" s="409"/>
      <c r="P586" s="407"/>
      <c r="Q586" s="409"/>
      <c r="R586" s="407"/>
      <c r="S586" s="407"/>
      <c r="T586" s="407"/>
      <c r="U586" s="407"/>
      <c r="V586" s="407"/>
      <c r="W586" s="407"/>
      <c r="X586" s="407"/>
      <c r="Y586" s="407"/>
      <c r="Z586" s="407"/>
      <c r="AA586" s="407"/>
      <c r="AB586" s="407"/>
      <c r="AC586" s="407"/>
      <c r="AD586" s="407"/>
      <c r="AE586" s="407"/>
    </row>
    <row r="587">
      <c r="A587" s="407"/>
      <c r="B587" s="407"/>
      <c r="C587" s="407"/>
      <c r="D587" s="407"/>
      <c r="E587" s="407"/>
      <c r="F587" s="409"/>
      <c r="G587" s="407"/>
      <c r="H587" s="407"/>
      <c r="I587" s="409"/>
      <c r="J587" s="407"/>
      <c r="K587" s="407"/>
      <c r="L587" s="409"/>
      <c r="M587" s="407"/>
      <c r="N587" s="407"/>
      <c r="O587" s="409"/>
      <c r="P587" s="407"/>
      <c r="Q587" s="409"/>
      <c r="R587" s="407"/>
      <c r="S587" s="407"/>
      <c r="T587" s="407"/>
      <c r="U587" s="407"/>
      <c r="V587" s="407"/>
      <c r="W587" s="407"/>
      <c r="X587" s="407"/>
      <c r="Y587" s="407"/>
      <c r="Z587" s="407"/>
      <c r="AA587" s="407"/>
      <c r="AB587" s="407"/>
      <c r="AC587" s="407"/>
      <c r="AD587" s="407"/>
      <c r="AE587" s="407"/>
    </row>
    <row r="588">
      <c r="A588" s="407"/>
      <c r="B588" s="407"/>
      <c r="C588" s="407"/>
      <c r="D588" s="407"/>
      <c r="E588" s="407"/>
      <c r="F588" s="409"/>
      <c r="G588" s="407"/>
      <c r="H588" s="407"/>
      <c r="I588" s="409"/>
      <c r="J588" s="407"/>
      <c r="K588" s="407"/>
      <c r="L588" s="409"/>
      <c r="M588" s="407"/>
      <c r="N588" s="407"/>
      <c r="O588" s="409"/>
      <c r="P588" s="407"/>
      <c r="Q588" s="409"/>
      <c r="R588" s="407"/>
      <c r="S588" s="407"/>
      <c r="T588" s="407"/>
      <c r="U588" s="407"/>
      <c r="V588" s="407"/>
      <c r="W588" s="407"/>
      <c r="X588" s="407"/>
      <c r="Y588" s="407"/>
      <c r="Z588" s="407"/>
      <c r="AA588" s="407"/>
      <c r="AB588" s="407"/>
      <c r="AC588" s="407"/>
      <c r="AD588" s="407"/>
      <c r="AE588" s="407"/>
    </row>
    <row r="589">
      <c r="A589" s="407"/>
      <c r="B589" s="407"/>
      <c r="C589" s="407"/>
      <c r="D589" s="407"/>
      <c r="E589" s="407"/>
      <c r="F589" s="409"/>
      <c r="G589" s="407"/>
      <c r="H589" s="407"/>
      <c r="I589" s="409"/>
      <c r="J589" s="407"/>
      <c r="K589" s="407"/>
      <c r="L589" s="409"/>
      <c r="M589" s="407"/>
      <c r="N589" s="407"/>
      <c r="O589" s="409"/>
      <c r="P589" s="407"/>
      <c r="Q589" s="409"/>
      <c r="R589" s="407"/>
      <c r="S589" s="407"/>
      <c r="T589" s="407"/>
      <c r="U589" s="407"/>
      <c r="V589" s="407"/>
      <c r="W589" s="407"/>
      <c r="X589" s="407"/>
      <c r="Y589" s="407"/>
      <c r="Z589" s="407"/>
      <c r="AA589" s="407"/>
      <c r="AB589" s="407"/>
      <c r="AC589" s="407"/>
      <c r="AD589" s="407"/>
      <c r="AE589" s="407"/>
    </row>
    <row r="590">
      <c r="A590" s="407"/>
      <c r="B590" s="407"/>
      <c r="C590" s="407"/>
      <c r="D590" s="407"/>
      <c r="E590" s="407"/>
      <c r="F590" s="409"/>
      <c r="G590" s="407"/>
      <c r="H590" s="407"/>
      <c r="I590" s="409"/>
      <c r="J590" s="407"/>
      <c r="K590" s="407"/>
      <c r="L590" s="409"/>
      <c r="M590" s="407"/>
      <c r="N590" s="407"/>
      <c r="O590" s="409"/>
      <c r="P590" s="407"/>
      <c r="Q590" s="409"/>
      <c r="R590" s="407"/>
      <c r="S590" s="407"/>
      <c r="T590" s="407"/>
      <c r="U590" s="407"/>
      <c r="V590" s="407"/>
      <c r="W590" s="407"/>
      <c r="X590" s="407"/>
      <c r="Y590" s="407"/>
      <c r="Z590" s="407"/>
      <c r="AA590" s="407"/>
      <c r="AB590" s="407"/>
      <c r="AC590" s="407"/>
      <c r="AD590" s="407"/>
      <c r="AE590" s="407"/>
    </row>
    <row r="591">
      <c r="A591" s="407"/>
      <c r="B591" s="407"/>
      <c r="C591" s="407"/>
      <c r="D591" s="407"/>
      <c r="E591" s="407"/>
      <c r="F591" s="409"/>
      <c r="G591" s="407"/>
      <c r="H591" s="407"/>
      <c r="I591" s="409"/>
      <c r="J591" s="407"/>
      <c r="K591" s="407"/>
      <c r="L591" s="409"/>
      <c r="M591" s="407"/>
      <c r="N591" s="407"/>
      <c r="O591" s="409"/>
      <c r="P591" s="407"/>
      <c r="Q591" s="409"/>
      <c r="R591" s="407"/>
      <c r="S591" s="407"/>
      <c r="T591" s="407"/>
      <c r="U591" s="407"/>
      <c r="V591" s="407"/>
      <c r="W591" s="407"/>
      <c r="X591" s="407"/>
      <c r="Y591" s="407"/>
      <c r="Z591" s="407"/>
      <c r="AA591" s="407"/>
      <c r="AB591" s="407"/>
      <c r="AC591" s="407"/>
      <c r="AD591" s="407"/>
      <c r="AE591" s="407"/>
    </row>
    <row r="592">
      <c r="A592" s="407"/>
      <c r="B592" s="407"/>
      <c r="C592" s="407"/>
      <c r="D592" s="407"/>
      <c r="E592" s="407"/>
      <c r="F592" s="409"/>
      <c r="G592" s="407"/>
      <c r="H592" s="407"/>
      <c r="I592" s="409"/>
      <c r="J592" s="407"/>
      <c r="K592" s="407"/>
      <c r="L592" s="409"/>
      <c r="M592" s="407"/>
      <c r="N592" s="407"/>
      <c r="O592" s="409"/>
      <c r="P592" s="407"/>
      <c r="Q592" s="409"/>
      <c r="R592" s="407"/>
      <c r="S592" s="407"/>
      <c r="T592" s="407"/>
      <c r="U592" s="407"/>
      <c r="V592" s="407"/>
      <c r="W592" s="407"/>
      <c r="X592" s="407"/>
      <c r="Y592" s="407"/>
      <c r="Z592" s="407"/>
      <c r="AA592" s="407"/>
      <c r="AB592" s="407"/>
      <c r="AC592" s="407"/>
      <c r="AD592" s="407"/>
      <c r="AE592" s="407"/>
    </row>
    <row r="593">
      <c r="A593" s="407"/>
      <c r="B593" s="407"/>
      <c r="C593" s="407"/>
      <c r="D593" s="407"/>
      <c r="E593" s="407"/>
      <c r="F593" s="409"/>
      <c r="G593" s="407"/>
      <c r="H593" s="407"/>
      <c r="I593" s="409"/>
      <c r="J593" s="407"/>
      <c r="K593" s="407"/>
      <c r="L593" s="409"/>
      <c r="M593" s="407"/>
      <c r="N593" s="407"/>
      <c r="O593" s="409"/>
      <c r="P593" s="407"/>
      <c r="Q593" s="409"/>
      <c r="R593" s="407"/>
      <c r="S593" s="407"/>
      <c r="T593" s="407"/>
      <c r="U593" s="407"/>
      <c r="V593" s="407"/>
      <c r="W593" s="407"/>
      <c r="X593" s="407"/>
      <c r="Y593" s="407"/>
      <c r="Z593" s="407"/>
      <c r="AA593" s="407"/>
      <c r="AB593" s="407"/>
      <c r="AC593" s="407"/>
      <c r="AD593" s="407"/>
      <c r="AE593" s="407"/>
    </row>
    <row r="594">
      <c r="A594" s="407"/>
      <c r="B594" s="407"/>
      <c r="C594" s="407"/>
      <c r="D594" s="407"/>
      <c r="E594" s="407"/>
      <c r="F594" s="409"/>
      <c r="G594" s="407"/>
      <c r="H594" s="407"/>
      <c r="I594" s="409"/>
      <c r="J594" s="407"/>
      <c r="K594" s="407"/>
      <c r="L594" s="409"/>
      <c r="M594" s="407"/>
      <c r="N594" s="407"/>
      <c r="O594" s="409"/>
      <c r="P594" s="407"/>
      <c r="Q594" s="409"/>
      <c r="R594" s="407"/>
      <c r="S594" s="407"/>
      <c r="T594" s="407"/>
      <c r="U594" s="407"/>
      <c r="V594" s="407"/>
      <c r="W594" s="407"/>
      <c r="X594" s="407"/>
      <c r="Y594" s="407"/>
      <c r="Z594" s="407"/>
      <c r="AA594" s="407"/>
      <c r="AB594" s="407"/>
      <c r="AC594" s="407"/>
      <c r="AD594" s="407"/>
      <c r="AE594" s="407"/>
    </row>
    <row r="595">
      <c r="A595" s="407"/>
      <c r="B595" s="407"/>
      <c r="C595" s="407"/>
      <c r="D595" s="407"/>
      <c r="E595" s="407"/>
      <c r="F595" s="409"/>
      <c r="G595" s="407"/>
      <c r="H595" s="407"/>
      <c r="I595" s="409"/>
      <c r="J595" s="407"/>
      <c r="K595" s="407"/>
      <c r="L595" s="409"/>
      <c r="M595" s="407"/>
      <c r="N595" s="407"/>
      <c r="O595" s="409"/>
      <c r="P595" s="407"/>
      <c r="Q595" s="409"/>
      <c r="R595" s="407"/>
      <c r="S595" s="407"/>
      <c r="T595" s="407"/>
      <c r="U595" s="407"/>
      <c r="V595" s="407"/>
      <c r="W595" s="407"/>
      <c r="X595" s="407"/>
      <c r="Y595" s="407"/>
      <c r="Z595" s="407"/>
      <c r="AA595" s="407"/>
      <c r="AB595" s="407"/>
      <c r="AC595" s="407"/>
      <c r="AD595" s="407"/>
      <c r="AE595" s="407"/>
    </row>
    <row r="596">
      <c r="A596" s="407"/>
      <c r="B596" s="407"/>
      <c r="C596" s="407"/>
      <c r="D596" s="407"/>
      <c r="E596" s="407"/>
      <c r="F596" s="409"/>
      <c r="G596" s="407"/>
      <c r="H596" s="407"/>
      <c r="I596" s="409"/>
      <c r="J596" s="407"/>
      <c r="K596" s="407"/>
      <c r="L596" s="409"/>
      <c r="M596" s="407"/>
      <c r="N596" s="407"/>
      <c r="O596" s="409"/>
      <c r="P596" s="407"/>
      <c r="Q596" s="409"/>
      <c r="R596" s="407"/>
      <c r="S596" s="407"/>
      <c r="T596" s="407"/>
      <c r="U596" s="407"/>
      <c r="V596" s="407"/>
      <c r="W596" s="407"/>
      <c r="X596" s="407"/>
      <c r="Y596" s="407"/>
      <c r="Z596" s="407"/>
      <c r="AA596" s="407"/>
      <c r="AB596" s="407"/>
      <c r="AC596" s="407"/>
      <c r="AD596" s="407"/>
      <c r="AE596" s="407"/>
    </row>
    <row r="597">
      <c r="A597" s="407"/>
      <c r="B597" s="407"/>
      <c r="C597" s="407"/>
      <c r="D597" s="407"/>
      <c r="E597" s="407"/>
      <c r="F597" s="409"/>
      <c r="G597" s="407"/>
      <c r="H597" s="407"/>
      <c r="I597" s="409"/>
      <c r="J597" s="407"/>
      <c r="K597" s="407"/>
      <c r="L597" s="409"/>
      <c r="M597" s="407"/>
      <c r="N597" s="407"/>
      <c r="O597" s="409"/>
      <c r="P597" s="407"/>
      <c r="Q597" s="409"/>
      <c r="R597" s="407"/>
      <c r="S597" s="407"/>
      <c r="T597" s="407"/>
      <c r="U597" s="407"/>
      <c r="V597" s="407"/>
      <c r="W597" s="407"/>
      <c r="X597" s="407"/>
      <c r="Y597" s="407"/>
      <c r="Z597" s="407"/>
      <c r="AA597" s="407"/>
      <c r="AB597" s="407"/>
      <c r="AC597" s="407"/>
      <c r="AD597" s="407"/>
      <c r="AE597" s="407"/>
    </row>
    <row r="598">
      <c r="A598" s="407"/>
      <c r="B598" s="407"/>
      <c r="C598" s="407"/>
      <c r="D598" s="407"/>
      <c r="E598" s="407"/>
      <c r="F598" s="409"/>
      <c r="G598" s="407"/>
      <c r="H598" s="407"/>
      <c r="I598" s="409"/>
      <c r="J598" s="407"/>
      <c r="K598" s="407"/>
      <c r="L598" s="409"/>
      <c r="M598" s="407"/>
      <c r="N598" s="407"/>
      <c r="O598" s="409"/>
      <c r="P598" s="407"/>
      <c r="Q598" s="409"/>
      <c r="R598" s="407"/>
      <c r="S598" s="407"/>
      <c r="T598" s="407"/>
      <c r="U598" s="407"/>
      <c r="V598" s="407"/>
      <c r="W598" s="407"/>
      <c r="X598" s="407"/>
      <c r="Y598" s="407"/>
      <c r="Z598" s="407"/>
      <c r="AA598" s="407"/>
      <c r="AB598" s="407"/>
      <c r="AC598" s="407"/>
      <c r="AD598" s="407"/>
      <c r="AE598" s="407"/>
    </row>
    <row r="599">
      <c r="A599" s="407"/>
      <c r="B599" s="407"/>
      <c r="C599" s="407"/>
      <c r="D599" s="407"/>
      <c r="E599" s="407"/>
      <c r="F599" s="409"/>
      <c r="G599" s="407"/>
      <c r="H599" s="407"/>
      <c r="I599" s="409"/>
      <c r="J599" s="407"/>
      <c r="K599" s="407"/>
      <c r="L599" s="409"/>
      <c r="M599" s="407"/>
      <c r="N599" s="407"/>
      <c r="O599" s="409"/>
      <c r="P599" s="407"/>
      <c r="Q599" s="409"/>
      <c r="R599" s="407"/>
      <c r="S599" s="407"/>
      <c r="T599" s="407"/>
      <c r="U599" s="407"/>
      <c r="V599" s="407"/>
      <c r="W599" s="407"/>
      <c r="X599" s="407"/>
      <c r="Y599" s="407"/>
      <c r="Z599" s="407"/>
      <c r="AA599" s="407"/>
      <c r="AB599" s="407"/>
      <c r="AC599" s="407"/>
      <c r="AD599" s="407"/>
      <c r="AE599" s="407"/>
    </row>
    <row r="600">
      <c r="A600" s="407"/>
      <c r="B600" s="407"/>
      <c r="C600" s="407"/>
      <c r="D600" s="407"/>
      <c r="E600" s="407"/>
      <c r="F600" s="409"/>
      <c r="G600" s="407"/>
      <c r="H600" s="407"/>
      <c r="I600" s="409"/>
      <c r="J600" s="407"/>
      <c r="K600" s="407"/>
      <c r="L600" s="409"/>
      <c r="M600" s="407"/>
      <c r="N600" s="407"/>
      <c r="O600" s="409"/>
      <c r="P600" s="407"/>
      <c r="Q600" s="409"/>
      <c r="R600" s="407"/>
      <c r="S600" s="407"/>
      <c r="T600" s="407"/>
      <c r="U600" s="407"/>
      <c r="V600" s="407"/>
      <c r="W600" s="407"/>
      <c r="X600" s="407"/>
      <c r="Y600" s="407"/>
      <c r="Z600" s="407"/>
      <c r="AA600" s="407"/>
      <c r="AB600" s="407"/>
      <c r="AC600" s="407"/>
      <c r="AD600" s="407"/>
      <c r="AE600" s="407"/>
    </row>
    <row r="601">
      <c r="A601" s="407"/>
      <c r="B601" s="407"/>
      <c r="C601" s="407"/>
      <c r="D601" s="407"/>
      <c r="E601" s="407"/>
      <c r="F601" s="409"/>
      <c r="G601" s="407"/>
      <c r="H601" s="407"/>
      <c r="I601" s="409"/>
      <c r="J601" s="407"/>
      <c r="K601" s="407"/>
      <c r="L601" s="409"/>
      <c r="M601" s="407"/>
      <c r="N601" s="407"/>
      <c r="O601" s="409"/>
      <c r="P601" s="407"/>
      <c r="Q601" s="409"/>
      <c r="R601" s="407"/>
      <c r="S601" s="407"/>
      <c r="T601" s="407"/>
      <c r="U601" s="407"/>
      <c r="V601" s="407"/>
      <c r="W601" s="407"/>
      <c r="X601" s="407"/>
      <c r="Y601" s="407"/>
      <c r="Z601" s="407"/>
      <c r="AA601" s="407"/>
      <c r="AB601" s="407"/>
      <c r="AC601" s="407"/>
      <c r="AD601" s="407"/>
      <c r="AE601" s="407"/>
    </row>
    <row r="602">
      <c r="A602" s="407"/>
      <c r="B602" s="407"/>
      <c r="C602" s="407"/>
      <c r="D602" s="407"/>
      <c r="E602" s="407"/>
      <c r="F602" s="409"/>
      <c r="G602" s="407"/>
      <c r="H602" s="407"/>
      <c r="I602" s="409"/>
      <c r="J602" s="407"/>
      <c r="K602" s="407"/>
      <c r="L602" s="409"/>
      <c r="M602" s="407"/>
      <c r="N602" s="407"/>
      <c r="O602" s="409"/>
      <c r="P602" s="407"/>
      <c r="Q602" s="409"/>
      <c r="R602" s="407"/>
      <c r="S602" s="407"/>
      <c r="T602" s="407"/>
      <c r="U602" s="407"/>
      <c r="V602" s="407"/>
      <c r="W602" s="407"/>
      <c r="X602" s="407"/>
      <c r="Y602" s="407"/>
      <c r="Z602" s="407"/>
      <c r="AA602" s="407"/>
      <c r="AB602" s="407"/>
      <c r="AC602" s="407"/>
      <c r="AD602" s="407"/>
      <c r="AE602" s="407"/>
    </row>
    <row r="603">
      <c r="A603" s="407"/>
      <c r="B603" s="407"/>
      <c r="C603" s="407"/>
      <c r="D603" s="407"/>
      <c r="E603" s="407"/>
      <c r="F603" s="409"/>
      <c r="G603" s="407"/>
      <c r="H603" s="407"/>
      <c r="I603" s="409"/>
      <c r="J603" s="407"/>
      <c r="K603" s="407"/>
      <c r="L603" s="409"/>
      <c r="M603" s="407"/>
      <c r="N603" s="407"/>
      <c r="O603" s="409"/>
      <c r="P603" s="407"/>
      <c r="Q603" s="409"/>
      <c r="R603" s="407"/>
      <c r="S603" s="407"/>
      <c r="T603" s="407"/>
      <c r="U603" s="407"/>
      <c r="V603" s="407"/>
      <c r="W603" s="407"/>
      <c r="X603" s="407"/>
      <c r="Y603" s="407"/>
      <c r="Z603" s="407"/>
      <c r="AA603" s="407"/>
      <c r="AB603" s="407"/>
      <c r="AC603" s="407"/>
      <c r="AD603" s="407"/>
      <c r="AE603" s="407"/>
    </row>
    <row r="604">
      <c r="A604" s="407"/>
      <c r="B604" s="407"/>
      <c r="C604" s="407"/>
      <c r="D604" s="407"/>
      <c r="E604" s="407"/>
      <c r="F604" s="409"/>
      <c r="G604" s="407"/>
      <c r="H604" s="407"/>
      <c r="I604" s="409"/>
      <c r="J604" s="407"/>
      <c r="K604" s="407"/>
      <c r="L604" s="409"/>
      <c r="M604" s="407"/>
      <c r="N604" s="407"/>
      <c r="O604" s="409"/>
      <c r="P604" s="407"/>
      <c r="Q604" s="409"/>
      <c r="R604" s="407"/>
      <c r="S604" s="407"/>
      <c r="T604" s="407"/>
      <c r="U604" s="407"/>
      <c r="V604" s="407"/>
      <c r="W604" s="407"/>
      <c r="X604" s="407"/>
      <c r="Y604" s="407"/>
      <c r="Z604" s="407"/>
      <c r="AA604" s="407"/>
      <c r="AB604" s="407"/>
      <c r="AC604" s="407"/>
      <c r="AD604" s="407"/>
      <c r="AE604" s="407"/>
    </row>
    <row r="605">
      <c r="A605" s="407"/>
      <c r="B605" s="407"/>
      <c r="C605" s="407"/>
      <c r="D605" s="407"/>
      <c r="E605" s="407"/>
      <c r="F605" s="409"/>
      <c r="G605" s="407"/>
      <c r="H605" s="407"/>
      <c r="I605" s="409"/>
      <c r="J605" s="407"/>
      <c r="K605" s="407"/>
      <c r="L605" s="409"/>
      <c r="M605" s="407"/>
      <c r="N605" s="407"/>
      <c r="O605" s="409"/>
      <c r="P605" s="407"/>
      <c r="Q605" s="409"/>
      <c r="R605" s="407"/>
      <c r="S605" s="407"/>
      <c r="T605" s="407"/>
      <c r="U605" s="407"/>
      <c r="V605" s="407"/>
      <c r="W605" s="407"/>
      <c r="X605" s="407"/>
      <c r="Y605" s="407"/>
      <c r="Z605" s="407"/>
      <c r="AA605" s="407"/>
      <c r="AB605" s="407"/>
      <c r="AC605" s="407"/>
      <c r="AD605" s="407"/>
      <c r="AE605" s="407"/>
    </row>
    <row r="606">
      <c r="A606" s="407"/>
      <c r="B606" s="407"/>
      <c r="C606" s="407"/>
      <c r="D606" s="407"/>
      <c r="E606" s="407"/>
      <c r="F606" s="409"/>
      <c r="G606" s="407"/>
      <c r="H606" s="407"/>
      <c r="I606" s="409"/>
      <c r="J606" s="407"/>
      <c r="K606" s="407"/>
      <c r="L606" s="409"/>
      <c r="M606" s="407"/>
      <c r="N606" s="407"/>
      <c r="O606" s="409"/>
      <c r="P606" s="407"/>
      <c r="Q606" s="409"/>
      <c r="R606" s="407"/>
      <c r="S606" s="407"/>
      <c r="T606" s="407"/>
      <c r="U606" s="407"/>
      <c r="V606" s="407"/>
      <c r="W606" s="407"/>
      <c r="X606" s="407"/>
      <c r="Y606" s="407"/>
      <c r="Z606" s="407"/>
      <c r="AA606" s="407"/>
      <c r="AB606" s="407"/>
      <c r="AC606" s="407"/>
      <c r="AD606" s="407"/>
      <c r="AE606" s="407"/>
    </row>
    <row r="607">
      <c r="A607" s="407"/>
      <c r="B607" s="407"/>
      <c r="C607" s="407"/>
      <c r="D607" s="407"/>
      <c r="E607" s="407"/>
      <c r="F607" s="409"/>
      <c r="G607" s="407"/>
      <c r="H607" s="407"/>
      <c r="I607" s="409"/>
      <c r="J607" s="407"/>
      <c r="K607" s="407"/>
      <c r="L607" s="409"/>
      <c r="M607" s="407"/>
      <c r="N607" s="407"/>
      <c r="O607" s="409"/>
      <c r="P607" s="407"/>
      <c r="Q607" s="409"/>
      <c r="R607" s="407"/>
      <c r="S607" s="407"/>
      <c r="T607" s="407"/>
      <c r="U607" s="407"/>
      <c r="V607" s="407"/>
      <c r="W607" s="407"/>
      <c r="X607" s="407"/>
      <c r="Y607" s="407"/>
      <c r="Z607" s="407"/>
      <c r="AA607" s="407"/>
      <c r="AB607" s="407"/>
      <c r="AC607" s="407"/>
      <c r="AD607" s="407"/>
      <c r="AE607" s="407"/>
    </row>
    <row r="608">
      <c r="A608" s="407"/>
      <c r="B608" s="407"/>
      <c r="C608" s="407"/>
      <c r="D608" s="407"/>
      <c r="E608" s="407"/>
      <c r="F608" s="409"/>
      <c r="G608" s="407"/>
      <c r="H608" s="407"/>
      <c r="I608" s="409"/>
      <c r="J608" s="407"/>
      <c r="K608" s="407"/>
      <c r="L608" s="409"/>
      <c r="M608" s="407"/>
      <c r="N608" s="407"/>
      <c r="O608" s="409"/>
      <c r="P608" s="407"/>
      <c r="Q608" s="409"/>
      <c r="R608" s="407"/>
      <c r="S608" s="407"/>
      <c r="T608" s="407"/>
      <c r="U608" s="407"/>
      <c r="V608" s="407"/>
      <c r="W608" s="407"/>
      <c r="X608" s="407"/>
      <c r="Y608" s="407"/>
      <c r="Z608" s="407"/>
      <c r="AA608" s="407"/>
      <c r="AB608" s="407"/>
      <c r="AC608" s="407"/>
      <c r="AD608" s="407"/>
      <c r="AE608" s="407"/>
    </row>
    <row r="609">
      <c r="A609" s="407"/>
      <c r="B609" s="407"/>
      <c r="C609" s="407"/>
      <c r="D609" s="407"/>
      <c r="E609" s="407"/>
      <c r="F609" s="409"/>
      <c r="G609" s="407"/>
      <c r="H609" s="407"/>
      <c r="I609" s="409"/>
      <c r="J609" s="407"/>
      <c r="K609" s="407"/>
      <c r="L609" s="409"/>
      <c r="M609" s="407"/>
      <c r="N609" s="407"/>
      <c r="O609" s="409"/>
      <c r="P609" s="407"/>
      <c r="Q609" s="409"/>
      <c r="R609" s="407"/>
      <c r="S609" s="407"/>
      <c r="T609" s="407"/>
      <c r="U609" s="407"/>
      <c r="V609" s="407"/>
      <c r="W609" s="407"/>
      <c r="X609" s="407"/>
      <c r="Y609" s="407"/>
      <c r="Z609" s="407"/>
      <c r="AA609" s="407"/>
      <c r="AB609" s="407"/>
      <c r="AC609" s="407"/>
      <c r="AD609" s="407"/>
      <c r="AE609" s="407"/>
    </row>
    <row r="610">
      <c r="A610" s="407"/>
      <c r="B610" s="407"/>
      <c r="C610" s="407"/>
      <c r="D610" s="407"/>
      <c r="E610" s="407"/>
      <c r="F610" s="409"/>
      <c r="G610" s="407"/>
      <c r="H610" s="407"/>
      <c r="I610" s="409"/>
      <c r="J610" s="407"/>
      <c r="K610" s="407"/>
      <c r="L610" s="409"/>
      <c r="M610" s="407"/>
      <c r="N610" s="407"/>
      <c r="O610" s="409"/>
      <c r="P610" s="407"/>
      <c r="Q610" s="409"/>
      <c r="R610" s="407"/>
      <c r="S610" s="407"/>
      <c r="T610" s="407"/>
      <c r="U610" s="407"/>
      <c r="V610" s="407"/>
      <c r="W610" s="407"/>
      <c r="X610" s="407"/>
      <c r="Y610" s="407"/>
      <c r="Z610" s="407"/>
      <c r="AA610" s="407"/>
      <c r="AB610" s="407"/>
      <c r="AC610" s="407"/>
      <c r="AD610" s="407"/>
      <c r="AE610" s="407"/>
    </row>
    <row r="611">
      <c r="A611" s="407"/>
      <c r="B611" s="407"/>
      <c r="C611" s="407"/>
      <c r="D611" s="407"/>
      <c r="E611" s="407"/>
      <c r="F611" s="409"/>
      <c r="G611" s="407"/>
      <c r="H611" s="407"/>
      <c r="I611" s="409"/>
      <c r="J611" s="407"/>
      <c r="K611" s="407"/>
      <c r="L611" s="409"/>
      <c r="M611" s="407"/>
      <c r="N611" s="407"/>
      <c r="O611" s="409"/>
      <c r="P611" s="407"/>
      <c r="Q611" s="409"/>
      <c r="R611" s="407"/>
      <c r="S611" s="407"/>
      <c r="T611" s="407"/>
      <c r="U611" s="407"/>
      <c r="V611" s="407"/>
      <c r="W611" s="407"/>
      <c r="X611" s="407"/>
      <c r="Y611" s="407"/>
      <c r="Z611" s="407"/>
      <c r="AA611" s="407"/>
      <c r="AB611" s="407"/>
      <c r="AC611" s="407"/>
      <c r="AD611" s="407"/>
      <c r="AE611" s="407"/>
    </row>
    <row r="612">
      <c r="A612" s="407"/>
      <c r="B612" s="407"/>
      <c r="C612" s="407"/>
      <c r="D612" s="407"/>
      <c r="E612" s="407"/>
      <c r="F612" s="409"/>
      <c r="G612" s="407"/>
      <c r="H612" s="407"/>
      <c r="I612" s="409"/>
      <c r="J612" s="407"/>
      <c r="K612" s="407"/>
      <c r="L612" s="409"/>
      <c r="M612" s="407"/>
      <c r="N612" s="407"/>
      <c r="O612" s="409"/>
      <c r="P612" s="407"/>
      <c r="Q612" s="409"/>
      <c r="R612" s="407"/>
      <c r="S612" s="407"/>
      <c r="T612" s="407"/>
      <c r="U612" s="407"/>
      <c r="V612" s="407"/>
      <c r="W612" s="407"/>
      <c r="X612" s="407"/>
      <c r="Y612" s="407"/>
      <c r="Z612" s="407"/>
      <c r="AA612" s="407"/>
      <c r="AB612" s="407"/>
      <c r="AC612" s="407"/>
      <c r="AD612" s="407"/>
      <c r="AE612" s="407"/>
    </row>
    <row r="613">
      <c r="A613" s="407"/>
      <c r="B613" s="407"/>
      <c r="C613" s="407"/>
      <c r="D613" s="407"/>
      <c r="E613" s="407"/>
      <c r="F613" s="409"/>
      <c r="G613" s="407"/>
      <c r="H613" s="407"/>
      <c r="I613" s="409"/>
      <c r="J613" s="407"/>
      <c r="K613" s="407"/>
      <c r="L613" s="409"/>
      <c r="M613" s="407"/>
      <c r="N613" s="407"/>
      <c r="O613" s="409"/>
      <c r="P613" s="407"/>
      <c r="Q613" s="409"/>
      <c r="R613" s="407"/>
      <c r="S613" s="407"/>
      <c r="T613" s="407"/>
      <c r="U613" s="407"/>
      <c r="V613" s="407"/>
      <c r="W613" s="407"/>
      <c r="X613" s="407"/>
      <c r="Y613" s="407"/>
      <c r="Z613" s="407"/>
      <c r="AA613" s="407"/>
      <c r="AB613" s="407"/>
      <c r="AC613" s="407"/>
      <c r="AD613" s="407"/>
      <c r="AE613" s="407"/>
    </row>
    <row r="614">
      <c r="A614" s="407"/>
      <c r="B614" s="407"/>
      <c r="C614" s="407"/>
      <c r="D614" s="407"/>
      <c r="E614" s="407"/>
      <c r="F614" s="409"/>
      <c r="G614" s="407"/>
      <c r="H614" s="407"/>
      <c r="I614" s="409"/>
      <c r="J614" s="407"/>
      <c r="K614" s="407"/>
      <c r="L614" s="409"/>
      <c r="M614" s="407"/>
      <c r="N614" s="407"/>
      <c r="O614" s="409"/>
      <c r="P614" s="407"/>
      <c r="Q614" s="409"/>
      <c r="R614" s="407"/>
      <c r="S614" s="407"/>
      <c r="T614" s="407"/>
      <c r="U614" s="407"/>
      <c r="V614" s="407"/>
      <c r="W614" s="407"/>
      <c r="X614" s="407"/>
      <c r="Y614" s="407"/>
      <c r="Z614" s="407"/>
      <c r="AA614" s="407"/>
      <c r="AB614" s="407"/>
      <c r="AC614" s="407"/>
      <c r="AD614" s="407"/>
      <c r="AE614" s="407"/>
    </row>
    <row r="615">
      <c r="A615" s="407"/>
      <c r="B615" s="407"/>
      <c r="C615" s="407"/>
      <c r="D615" s="407"/>
      <c r="E615" s="407"/>
      <c r="F615" s="409"/>
      <c r="G615" s="407"/>
      <c r="H615" s="407"/>
      <c r="I615" s="409"/>
      <c r="J615" s="407"/>
      <c r="K615" s="407"/>
      <c r="L615" s="409"/>
      <c r="M615" s="407"/>
      <c r="N615" s="407"/>
      <c r="O615" s="409"/>
      <c r="P615" s="407"/>
      <c r="Q615" s="409"/>
      <c r="R615" s="407"/>
      <c r="S615" s="407"/>
      <c r="T615" s="407"/>
      <c r="U615" s="407"/>
      <c r="V615" s="407"/>
      <c r="W615" s="407"/>
      <c r="X615" s="407"/>
      <c r="Y615" s="407"/>
      <c r="Z615" s="407"/>
      <c r="AA615" s="407"/>
      <c r="AB615" s="407"/>
      <c r="AC615" s="407"/>
      <c r="AD615" s="407"/>
      <c r="AE615" s="407"/>
    </row>
    <row r="616">
      <c r="A616" s="407"/>
      <c r="B616" s="407"/>
      <c r="C616" s="407"/>
      <c r="D616" s="407"/>
      <c r="E616" s="407"/>
      <c r="F616" s="409"/>
      <c r="G616" s="407"/>
      <c r="H616" s="407"/>
      <c r="I616" s="409"/>
      <c r="J616" s="407"/>
      <c r="K616" s="407"/>
      <c r="L616" s="409"/>
      <c r="M616" s="407"/>
      <c r="N616" s="407"/>
      <c r="O616" s="409"/>
      <c r="P616" s="407"/>
      <c r="Q616" s="409"/>
      <c r="R616" s="407"/>
      <c r="S616" s="407"/>
      <c r="T616" s="407"/>
      <c r="U616" s="407"/>
      <c r="V616" s="407"/>
      <c r="W616" s="407"/>
      <c r="X616" s="407"/>
      <c r="Y616" s="407"/>
      <c r="Z616" s="407"/>
      <c r="AA616" s="407"/>
      <c r="AB616" s="407"/>
      <c r="AC616" s="407"/>
      <c r="AD616" s="407"/>
      <c r="AE616" s="407"/>
    </row>
    <row r="617">
      <c r="A617" s="407"/>
      <c r="B617" s="407"/>
      <c r="C617" s="407"/>
      <c r="D617" s="407"/>
      <c r="E617" s="407"/>
      <c r="F617" s="409"/>
      <c r="G617" s="407"/>
      <c r="H617" s="407"/>
      <c r="I617" s="409"/>
      <c r="J617" s="407"/>
      <c r="K617" s="407"/>
      <c r="L617" s="409"/>
      <c r="M617" s="407"/>
      <c r="N617" s="407"/>
      <c r="O617" s="409"/>
      <c r="P617" s="407"/>
      <c r="Q617" s="409"/>
      <c r="R617" s="407"/>
      <c r="S617" s="407"/>
      <c r="T617" s="407"/>
      <c r="U617" s="407"/>
      <c r="V617" s="407"/>
      <c r="W617" s="407"/>
      <c r="X617" s="407"/>
      <c r="Y617" s="407"/>
      <c r="Z617" s="407"/>
      <c r="AA617" s="407"/>
      <c r="AB617" s="407"/>
      <c r="AC617" s="407"/>
      <c r="AD617" s="407"/>
      <c r="AE617" s="407"/>
    </row>
    <row r="618">
      <c r="A618" s="407"/>
      <c r="B618" s="407"/>
      <c r="C618" s="407"/>
      <c r="D618" s="407"/>
      <c r="E618" s="407"/>
      <c r="F618" s="409"/>
      <c r="G618" s="407"/>
      <c r="H618" s="407"/>
      <c r="I618" s="409"/>
      <c r="J618" s="407"/>
      <c r="K618" s="407"/>
      <c r="L618" s="409"/>
      <c r="M618" s="407"/>
      <c r="N618" s="407"/>
      <c r="O618" s="409"/>
      <c r="P618" s="407"/>
      <c r="Q618" s="409"/>
      <c r="R618" s="407"/>
      <c r="S618" s="407"/>
      <c r="T618" s="407"/>
      <c r="U618" s="407"/>
      <c r="V618" s="407"/>
      <c r="W618" s="407"/>
      <c r="X618" s="407"/>
      <c r="Y618" s="407"/>
      <c r="Z618" s="407"/>
      <c r="AA618" s="407"/>
      <c r="AB618" s="407"/>
      <c r="AC618" s="407"/>
      <c r="AD618" s="407"/>
      <c r="AE618" s="407"/>
    </row>
    <row r="619">
      <c r="A619" s="407"/>
      <c r="B619" s="407"/>
      <c r="C619" s="407"/>
      <c r="D619" s="407"/>
      <c r="E619" s="407"/>
      <c r="F619" s="409"/>
      <c r="G619" s="407"/>
      <c r="H619" s="407"/>
      <c r="I619" s="409"/>
      <c r="J619" s="407"/>
      <c r="K619" s="407"/>
      <c r="L619" s="409"/>
      <c r="M619" s="407"/>
      <c r="N619" s="407"/>
      <c r="O619" s="409"/>
      <c r="P619" s="407"/>
      <c r="Q619" s="409"/>
      <c r="R619" s="407"/>
      <c r="S619" s="407"/>
      <c r="T619" s="407"/>
      <c r="U619" s="407"/>
      <c r="V619" s="407"/>
      <c r="W619" s="407"/>
      <c r="X619" s="407"/>
      <c r="Y619" s="407"/>
      <c r="Z619" s="407"/>
      <c r="AA619" s="407"/>
      <c r="AB619" s="407"/>
      <c r="AC619" s="407"/>
      <c r="AD619" s="407"/>
      <c r="AE619" s="407"/>
    </row>
    <row r="620">
      <c r="A620" s="407"/>
      <c r="B620" s="407"/>
      <c r="C620" s="407"/>
      <c r="D620" s="407"/>
      <c r="E620" s="407"/>
      <c r="F620" s="409"/>
      <c r="G620" s="407"/>
      <c r="H620" s="407"/>
      <c r="I620" s="409"/>
      <c r="J620" s="407"/>
      <c r="K620" s="407"/>
      <c r="L620" s="409"/>
      <c r="M620" s="407"/>
      <c r="N620" s="407"/>
      <c r="O620" s="409"/>
      <c r="P620" s="407"/>
      <c r="Q620" s="409"/>
      <c r="R620" s="407"/>
      <c r="S620" s="407"/>
      <c r="T620" s="407"/>
      <c r="U620" s="407"/>
      <c r="V620" s="407"/>
      <c r="W620" s="407"/>
      <c r="X620" s="407"/>
      <c r="Y620" s="407"/>
      <c r="Z620" s="407"/>
      <c r="AA620" s="407"/>
      <c r="AB620" s="407"/>
      <c r="AC620" s="407"/>
      <c r="AD620" s="407"/>
      <c r="AE620" s="407"/>
    </row>
    <row r="621">
      <c r="A621" s="407"/>
      <c r="B621" s="407"/>
      <c r="C621" s="407"/>
      <c r="D621" s="407"/>
      <c r="E621" s="407"/>
      <c r="F621" s="409"/>
      <c r="G621" s="407"/>
      <c r="H621" s="407"/>
      <c r="I621" s="409"/>
      <c r="J621" s="407"/>
      <c r="K621" s="407"/>
      <c r="L621" s="409"/>
      <c r="M621" s="407"/>
      <c r="N621" s="407"/>
      <c r="O621" s="409"/>
      <c r="P621" s="407"/>
      <c r="Q621" s="409"/>
      <c r="R621" s="407"/>
      <c r="S621" s="407"/>
      <c r="T621" s="407"/>
      <c r="U621" s="407"/>
      <c r="V621" s="407"/>
      <c r="W621" s="407"/>
      <c r="X621" s="407"/>
      <c r="Y621" s="407"/>
      <c r="Z621" s="407"/>
      <c r="AA621" s="407"/>
      <c r="AB621" s="407"/>
      <c r="AC621" s="407"/>
      <c r="AD621" s="407"/>
      <c r="AE621" s="407"/>
    </row>
    <row r="622">
      <c r="A622" s="407"/>
      <c r="B622" s="407"/>
      <c r="C622" s="407"/>
      <c r="D622" s="407"/>
      <c r="E622" s="407"/>
      <c r="F622" s="409"/>
      <c r="G622" s="407"/>
      <c r="H622" s="407"/>
      <c r="I622" s="409"/>
      <c r="J622" s="407"/>
      <c r="K622" s="407"/>
      <c r="L622" s="409"/>
      <c r="M622" s="407"/>
      <c r="N622" s="407"/>
      <c r="O622" s="409"/>
      <c r="P622" s="407"/>
      <c r="Q622" s="409"/>
      <c r="R622" s="407"/>
      <c r="S622" s="407"/>
      <c r="T622" s="407"/>
      <c r="U622" s="407"/>
      <c r="V622" s="407"/>
      <c r="W622" s="407"/>
      <c r="X622" s="407"/>
      <c r="Y622" s="407"/>
      <c r="Z622" s="407"/>
      <c r="AA622" s="407"/>
      <c r="AB622" s="407"/>
      <c r="AC622" s="407"/>
      <c r="AD622" s="407"/>
      <c r="AE622" s="407"/>
    </row>
    <row r="623">
      <c r="A623" s="407"/>
      <c r="B623" s="407"/>
      <c r="C623" s="407"/>
      <c r="D623" s="407"/>
      <c r="E623" s="407"/>
      <c r="F623" s="409"/>
      <c r="G623" s="407"/>
      <c r="H623" s="407"/>
      <c r="I623" s="409"/>
      <c r="J623" s="407"/>
      <c r="K623" s="407"/>
      <c r="L623" s="409"/>
      <c r="M623" s="407"/>
      <c r="N623" s="407"/>
      <c r="O623" s="409"/>
      <c r="P623" s="407"/>
      <c r="Q623" s="409"/>
      <c r="R623" s="407"/>
      <c r="S623" s="407"/>
      <c r="T623" s="407"/>
      <c r="U623" s="407"/>
      <c r="V623" s="407"/>
      <c r="W623" s="407"/>
      <c r="X623" s="407"/>
      <c r="Y623" s="407"/>
      <c r="Z623" s="407"/>
      <c r="AA623" s="407"/>
      <c r="AB623" s="407"/>
      <c r="AC623" s="407"/>
      <c r="AD623" s="407"/>
      <c r="AE623" s="407"/>
    </row>
    <row r="624">
      <c r="A624" s="407"/>
      <c r="B624" s="407"/>
      <c r="C624" s="407"/>
      <c r="D624" s="407"/>
      <c r="E624" s="407"/>
      <c r="F624" s="409"/>
      <c r="G624" s="407"/>
      <c r="H624" s="407"/>
      <c r="I624" s="409"/>
      <c r="J624" s="407"/>
      <c r="K624" s="407"/>
      <c r="L624" s="409"/>
      <c r="M624" s="407"/>
      <c r="N624" s="407"/>
      <c r="O624" s="409"/>
      <c r="P624" s="407"/>
      <c r="Q624" s="409"/>
      <c r="R624" s="407"/>
      <c r="S624" s="407"/>
      <c r="T624" s="407"/>
      <c r="U624" s="407"/>
      <c r="V624" s="407"/>
      <c r="W624" s="407"/>
      <c r="X624" s="407"/>
      <c r="Y624" s="407"/>
      <c r="Z624" s="407"/>
      <c r="AA624" s="407"/>
      <c r="AB624" s="407"/>
      <c r="AC624" s="407"/>
      <c r="AD624" s="407"/>
      <c r="AE624" s="407"/>
    </row>
    <row r="625">
      <c r="A625" s="407"/>
      <c r="B625" s="407"/>
      <c r="C625" s="407"/>
      <c r="D625" s="407"/>
      <c r="E625" s="407"/>
      <c r="F625" s="409"/>
      <c r="G625" s="407"/>
      <c r="H625" s="407"/>
      <c r="I625" s="409"/>
      <c r="J625" s="407"/>
      <c r="K625" s="407"/>
      <c r="L625" s="409"/>
      <c r="M625" s="407"/>
      <c r="N625" s="407"/>
      <c r="O625" s="409"/>
      <c r="P625" s="407"/>
      <c r="Q625" s="409"/>
      <c r="R625" s="407"/>
      <c r="S625" s="407"/>
      <c r="T625" s="407"/>
      <c r="U625" s="407"/>
      <c r="V625" s="407"/>
      <c r="W625" s="407"/>
      <c r="X625" s="407"/>
      <c r="Y625" s="407"/>
      <c r="Z625" s="407"/>
      <c r="AA625" s="407"/>
      <c r="AB625" s="407"/>
      <c r="AC625" s="407"/>
      <c r="AD625" s="407"/>
      <c r="AE625" s="407"/>
    </row>
    <row r="626">
      <c r="A626" s="407"/>
      <c r="B626" s="407"/>
      <c r="C626" s="407"/>
      <c r="D626" s="407"/>
      <c r="E626" s="407"/>
      <c r="F626" s="409"/>
      <c r="G626" s="407"/>
      <c r="H626" s="407"/>
      <c r="I626" s="409"/>
      <c r="J626" s="407"/>
      <c r="K626" s="407"/>
      <c r="L626" s="409"/>
      <c r="M626" s="407"/>
      <c r="N626" s="407"/>
      <c r="O626" s="409"/>
      <c r="P626" s="407"/>
      <c r="Q626" s="409"/>
      <c r="R626" s="407"/>
      <c r="S626" s="407"/>
      <c r="T626" s="407"/>
      <c r="U626" s="407"/>
      <c r="V626" s="407"/>
      <c r="W626" s="407"/>
      <c r="X626" s="407"/>
      <c r="Y626" s="407"/>
      <c r="Z626" s="407"/>
      <c r="AA626" s="407"/>
      <c r="AB626" s="407"/>
      <c r="AC626" s="407"/>
      <c r="AD626" s="407"/>
      <c r="AE626" s="407"/>
    </row>
    <row r="627">
      <c r="A627" s="407"/>
      <c r="B627" s="407"/>
      <c r="C627" s="407"/>
      <c r="D627" s="407"/>
      <c r="E627" s="407"/>
      <c r="F627" s="409"/>
      <c r="G627" s="407"/>
      <c r="H627" s="407"/>
      <c r="I627" s="409"/>
      <c r="J627" s="407"/>
      <c r="K627" s="407"/>
      <c r="L627" s="409"/>
      <c r="M627" s="407"/>
      <c r="N627" s="407"/>
      <c r="O627" s="409"/>
      <c r="P627" s="407"/>
      <c r="Q627" s="409"/>
      <c r="R627" s="407"/>
      <c r="S627" s="407"/>
      <c r="T627" s="407"/>
      <c r="U627" s="407"/>
      <c r="V627" s="407"/>
      <c r="W627" s="407"/>
      <c r="X627" s="407"/>
      <c r="Y627" s="407"/>
      <c r="Z627" s="407"/>
      <c r="AA627" s="407"/>
      <c r="AB627" s="407"/>
      <c r="AC627" s="407"/>
      <c r="AD627" s="407"/>
      <c r="AE627" s="407"/>
    </row>
    <row r="628">
      <c r="A628" s="407"/>
      <c r="B628" s="407"/>
      <c r="C628" s="407"/>
      <c r="D628" s="407"/>
      <c r="E628" s="407"/>
      <c r="F628" s="409"/>
      <c r="G628" s="407"/>
      <c r="H628" s="407"/>
      <c r="I628" s="409"/>
      <c r="J628" s="407"/>
      <c r="K628" s="407"/>
      <c r="L628" s="409"/>
      <c r="M628" s="407"/>
      <c r="N628" s="407"/>
      <c r="O628" s="409"/>
      <c r="P628" s="407"/>
      <c r="Q628" s="409"/>
      <c r="R628" s="407"/>
      <c r="S628" s="407"/>
      <c r="T628" s="407"/>
      <c r="U628" s="407"/>
      <c r="V628" s="407"/>
      <c r="W628" s="407"/>
      <c r="X628" s="407"/>
      <c r="Y628" s="407"/>
      <c r="Z628" s="407"/>
      <c r="AA628" s="407"/>
      <c r="AB628" s="407"/>
      <c r="AC628" s="407"/>
      <c r="AD628" s="407"/>
      <c r="AE628" s="407"/>
    </row>
    <row r="629">
      <c r="A629" s="407"/>
      <c r="B629" s="407"/>
      <c r="C629" s="407"/>
      <c r="D629" s="407"/>
      <c r="E629" s="407"/>
      <c r="F629" s="409"/>
      <c r="G629" s="407"/>
      <c r="H629" s="407"/>
      <c r="I629" s="409"/>
      <c r="J629" s="407"/>
      <c r="K629" s="407"/>
      <c r="L629" s="409"/>
      <c r="M629" s="407"/>
      <c r="N629" s="407"/>
      <c r="O629" s="409"/>
      <c r="P629" s="407"/>
      <c r="Q629" s="409"/>
      <c r="R629" s="407"/>
      <c r="S629" s="407"/>
      <c r="T629" s="407"/>
      <c r="U629" s="407"/>
      <c r="V629" s="407"/>
      <c r="W629" s="407"/>
      <c r="X629" s="407"/>
      <c r="Y629" s="407"/>
      <c r="Z629" s="407"/>
      <c r="AA629" s="407"/>
      <c r="AB629" s="407"/>
      <c r="AC629" s="407"/>
      <c r="AD629" s="407"/>
      <c r="AE629" s="407"/>
    </row>
    <row r="630">
      <c r="A630" s="407"/>
      <c r="B630" s="407"/>
      <c r="C630" s="407"/>
      <c r="D630" s="407"/>
      <c r="E630" s="407"/>
      <c r="F630" s="409"/>
      <c r="G630" s="407"/>
      <c r="H630" s="407"/>
      <c r="I630" s="409"/>
      <c r="J630" s="407"/>
      <c r="K630" s="407"/>
      <c r="L630" s="409"/>
      <c r="M630" s="407"/>
      <c r="N630" s="407"/>
      <c r="O630" s="409"/>
      <c r="P630" s="407"/>
      <c r="Q630" s="409"/>
      <c r="R630" s="407"/>
      <c r="S630" s="407"/>
      <c r="T630" s="407"/>
      <c r="U630" s="407"/>
      <c r="V630" s="407"/>
      <c r="W630" s="407"/>
      <c r="X630" s="407"/>
      <c r="Y630" s="407"/>
      <c r="Z630" s="407"/>
      <c r="AA630" s="407"/>
      <c r="AB630" s="407"/>
      <c r="AC630" s="407"/>
      <c r="AD630" s="407"/>
      <c r="AE630" s="407"/>
    </row>
    <row r="631">
      <c r="A631" s="407"/>
      <c r="B631" s="407"/>
      <c r="C631" s="407"/>
      <c r="D631" s="407"/>
      <c r="E631" s="407"/>
      <c r="F631" s="409"/>
      <c r="G631" s="407"/>
      <c r="H631" s="407"/>
      <c r="I631" s="409"/>
      <c r="J631" s="407"/>
      <c r="K631" s="407"/>
      <c r="L631" s="409"/>
      <c r="M631" s="407"/>
      <c r="N631" s="407"/>
      <c r="O631" s="409"/>
      <c r="P631" s="407"/>
      <c r="Q631" s="409"/>
      <c r="R631" s="407"/>
      <c r="S631" s="407"/>
      <c r="T631" s="407"/>
      <c r="U631" s="407"/>
      <c r="V631" s="407"/>
      <c r="W631" s="407"/>
      <c r="X631" s="407"/>
      <c r="Y631" s="407"/>
      <c r="Z631" s="407"/>
      <c r="AA631" s="407"/>
      <c r="AB631" s="407"/>
      <c r="AC631" s="407"/>
      <c r="AD631" s="407"/>
      <c r="AE631" s="407"/>
    </row>
    <row r="632">
      <c r="A632" s="407"/>
      <c r="B632" s="407"/>
      <c r="C632" s="407"/>
      <c r="D632" s="407"/>
      <c r="E632" s="407"/>
      <c r="F632" s="409"/>
      <c r="G632" s="407"/>
      <c r="H632" s="407"/>
      <c r="I632" s="409"/>
      <c r="J632" s="407"/>
      <c r="K632" s="407"/>
      <c r="L632" s="409"/>
      <c r="M632" s="407"/>
      <c r="N632" s="407"/>
      <c r="O632" s="409"/>
      <c r="P632" s="407"/>
      <c r="Q632" s="409"/>
      <c r="R632" s="407"/>
      <c r="S632" s="407"/>
      <c r="T632" s="407"/>
      <c r="U632" s="407"/>
      <c r="V632" s="407"/>
      <c r="W632" s="407"/>
      <c r="X632" s="407"/>
      <c r="Y632" s="407"/>
      <c r="Z632" s="407"/>
      <c r="AA632" s="407"/>
      <c r="AB632" s="407"/>
      <c r="AC632" s="407"/>
      <c r="AD632" s="407"/>
      <c r="AE632" s="407"/>
    </row>
    <row r="633">
      <c r="A633" s="407"/>
      <c r="B633" s="407"/>
      <c r="C633" s="407"/>
      <c r="D633" s="407"/>
      <c r="E633" s="407"/>
      <c r="F633" s="409"/>
      <c r="G633" s="407"/>
      <c r="H633" s="407"/>
      <c r="I633" s="409"/>
      <c r="J633" s="407"/>
      <c r="K633" s="407"/>
      <c r="L633" s="409"/>
      <c r="M633" s="407"/>
      <c r="N633" s="407"/>
      <c r="O633" s="409"/>
      <c r="P633" s="407"/>
      <c r="Q633" s="409"/>
      <c r="R633" s="407"/>
      <c r="S633" s="407"/>
      <c r="T633" s="407"/>
      <c r="U633" s="407"/>
      <c r="V633" s="407"/>
      <c r="W633" s="407"/>
      <c r="X633" s="407"/>
      <c r="Y633" s="407"/>
      <c r="Z633" s="407"/>
      <c r="AA633" s="407"/>
      <c r="AB633" s="407"/>
      <c r="AC633" s="407"/>
      <c r="AD633" s="407"/>
      <c r="AE633" s="407"/>
    </row>
    <row r="634">
      <c r="A634" s="407"/>
      <c r="B634" s="407"/>
      <c r="C634" s="407"/>
      <c r="D634" s="407"/>
      <c r="E634" s="407"/>
      <c r="F634" s="409"/>
      <c r="G634" s="407"/>
      <c r="H634" s="407"/>
      <c r="I634" s="409"/>
      <c r="J634" s="407"/>
      <c r="K634" s="407"/>
      <c r="L634" s="409"/>
      <c r="M634" s="407"/>
      <c r="N634" s="407"/>
      <c r="O634" s="409"/>
      <c r="P634" s="407"/>
      <c r="Q634" s="409"/>
      <c r="R634" s="407"/>
      <c r="S634" s="407"/>
      <c r="T634" s="407"/>
      <c r="U634" s="407"/>
      <c r="V634" s="407"/>
      <c r="W634" s="407"/>
      <c r="X634" s="407"/>
      <c r="Y634" s="407"/>
      <c r="Z634" s="407"/>
      <c r="AA634" s="407"/>
      <c r="AB634" s="407"/>
      <c r="AC634" s="407"/>
      <c r="AD634" s="407"/>
      <c r="AE634" s="407"/>
    </row>
    <row r="635">
      <c r="A635" s="407"/>
      <c r="B635" s="407"/>
      <c r="C635" s="407"/>
      <c r="D635" s="407"/>
      <c r="E635" s="407"/>
      <c r="F635" s="409"/>
      <c r="G635" s="407"/>
      <c r="H635" s="407"/>
      <c r="I635" s="409"/>
      <c r="J635" s="407"/>
      <c r="K635" s="407"/>
      <c r="L635" s="409"/>
      <c r="M635" s="407"/>
      <c r="N635" s="407"/>
      <c r="O635" s="409"/>
      <c r="P635" s="407"/>
      <c r="Q635" s="409"/>
      <c r="R635" s="407"/>
      <c r="S635" s="407"/>
      <c r="T635" s="407"/>
      <c r="U635" s="407"/>
      <c r="V635" s="407"/>
      <c r="W635" s="407"/>
      <c r="X635" s="407"/>
      <c r="Y635" s="407"/>
      <c r="Z635" s="407"/>
      <c r="AA635" s="407"/>
      <c r="AB635" s="407"/>
      <c r="AC635" s="407"/>
      <c r="AD635" s="407"/>
      <c r="AE635" s="407"/>
    </row>
    <row r="636">
      <c r="A636" s="407"/>
      <c r="B636" s="407"/>
      <c r="C636" s="407"/>
      <c r="D636" s="407"/>
      <c r="E636" s="407"/>
      <c r="F636" s="409"/>
      <c r="G636" s="407"/>
      <c r="H636" s="407"/>
      <c r="I636" s="409"/>
      <c r="J636" s="407"/>
      <c r="K636" s="407"/>
      <c r="L636" s="409"/>
      <c r="M636" s="407"/>
      <c r="N636" s="407"/>
      <c r="O636" s="409"/>
      <c r="P636" s="407"/>
      <c r="Q636" s="409"/>
      <c r="R636" s="407"/>
      <c r="S636" s="407"/>
      <c r="T636" s="407"/>
      <c r="U636" s="407"/>
      <c r="V636" s="407"/>
      <c r="W636" s="407"/>
      <c r="X636" s="407"/>
      <c r="Y636" s="407"/>
      <c r="Z636" s="407"/>
      <c r="AA636" s="407"/>
      <c r="AB636" s="407"/>
      <c r="AC636" s="407"/>
      <c r="AD636" s="407"/>
      <c r="AE636" s="407"/>
    </row>
    <row r="637">
      <c r="A637" s="407"/>
      <c r="B637" s="407"/>
      <c r="C637" s="407"/>
      <c r="D637" s="407"/>
      <c r="E637" s="407"/>
      <c r="F637" s="409"/>
      <c r="G637" s="407"/>
      <c r="H637" s="407"/>
      <c r="I637" s="409"/>
      <c r="J637" s="407"/>
      <c r="K637" s="407"/>
      <c r="L637" s="409"/>
      <c r="M637" s="407"/>
      <c r="N637" s="407"/>
      <c r="O637" s="409"/>
      <c r="P637" s="407"/>
      <c r="Q637" s="409"/>
      <c r="R637" s="407"/>
      <c r="S637" s="407"/>
      <c r="T637" s="407"/>
      <c r="U637" s="407"/>
      <c r="V637" s="407"/>
      <c r="W637" s="407"/>
      <c r="X637" s="407"/>
      <c r="Y637" s="407"/>
      <c r="Z637" s="407"/>
      <c r="AA637" s="407"/>
      <c r="AB637" s="407"/>
      <c r="AC637" s="407"/>
      <c r="AD637" s="407"/>
      <c r="AE637" s="407"/>
    </row>
    <row r="638">
      <c r="A638" s="407"/>
      <c r="B638" s="407"/>
      <c r="C638" s="407"/>
      <c r="D638" s="407"/>
      <c r="E638" s="407"/>
      <c r="F638" s="409"/>
      <c r="G638" s="407"/>
      <c r="H638" s="407"/>
      <c r="I638" s="409"/>
      <c r="J638" s="407"/>
      <c r="K638" s="407"/>
      <c r="L638" s="409"/>
      <c r="M638" s="407"/>
      <c r="N638" s="407"/>
      <c r="O638" s="409"/>
      <c r="P638" s="407"/>
      <c r="Q638" s="409"/>
      <c r="R638" s="407"/>
      <c r="S638" s="407"/>
      <c r="T638" s="407"/>
      <c r="U638" s="407"/>
      <c r="V638" s="407"/>
      <c r="W638" s="407"/>
      <c r="X638" s="407"/>
      <c r="Y638" s="407"/>
      <c r="Z638" s="407"/>
      <c r="AA638" s="407"/>
      <c r="AB638" s="407"/>
      <c r="AC638" s="407"/>
      <c r="AD638" s="407"/>
      <c r="AE638" s="407"/>
    </row>
    <row r="639">
      <c r="A639" s="407"/>
      <c r="B639" s="407"/>
      <c r="C639" s="407"/>
      <c r="D639" s="407"/>
      <c r="E639" s="407"/>
      <c r="F639" s="409"/>
      <c r="G639" s="407"/>
      <c r="H639" s="407"/>
      <c r="I639" s="409"/>
      <c r="J639" s="407"/>
      <c r="K639" s="407"/>
      <c r="L639" s="409"/>
      <c r="M639" s="407"/>
      <c r="N639" s="407"/>
      <c r="O639" s="409"/>
      <c r="P639" s="407"/>
      <c r="Q639" s="409"/>
      <c r="R639" s="407"/>
      <c r="S639" s="407"/>
      <c r="T639" s="407"/>
      <c r="U639" s="407"/>
      <c r="V639" s="407"/>
      <c r="W639" s="407"/>
      <c r="X639" s="407"/>
      <c r="Y639" s="407"/>
      <c r="Z639" s="407"/>
      <c r="AA639" s="407"/>
      <c r="AB639" s="407"/>
      <c r="AC639" s="407"/>
      <c r="AD639" s="407"/>
      <c r="AE639" s="407"/>
    </row>
    <row r="640">
      <c r="A640" s="407"/>
      <c r="B640" s="407"/>
      <c r="C640" s="407"/>
      <c r="D640" s="407"/>
      <c r="E640" s="407"/>
      <c r="F640" s="409"/>
      <c r="G640" s="407"/>
      <c r="H640" s="407"/>
      <c r="I640" s="409"/>
      <c r="J640" s="407"/>
      <c r="K640" s="407"/>
      <c r="L640" s="409"/>
      <c r="M640" s="407"/>
      <c r="N640" s="407"/>
      <c r="O640" s="409"/>
      <c r="P640" s="407"/>
      <c r="Q640" s="409"/>
      <c r="R640" s="407"/>
      <c r="S640" s="407"/>
      <c r="T640" s="407"/>
      <c r="U640" s="407"/>
      <c r="V640" s="407"/>
      <c r="W640" s="407"/>
      <c r="X640" s="407"/>
      <c r="Y640" s="407"/>
      <c r="Z640" s="407"/>
      <c r="AA640" s="407"/>
      <c r="AB640" s="407"/>
      <c r="AC640" s="407"/>
      <c r="AD640" s="407"/>
      <c r="AE640" s="407"/>
    </row>
    <row r="641">
      <c r="A641" s="407"/>
      <c r="B641" s="407"/>
      <c r="C641" s="407"/>
      <c r="D641" s="407"/>
      <c r="E641" s="407"/>
      <c r="F641" s="409"/>
      <c r="G641" s="407"/>
      <c r="H641" s="407"/>
      <c r="I641" s="409"/>
      <c r="J641" s="407"/>
      <c r="K641" s="407"/>
      <c r="L641" s="409"/>
      <c r="M641" s="407"/>
      <c r="N641" s="407"/>
      <c r="O641" s="409"/>
      <c r="P641" s="407"/>
      <c r="Q641" s="409"/>
      <c r="R641" s="407"/>
      <c r="S641" s="407"/>
      <c r="T641" s="407"/>
      <c r="U641" s="407"/>
      <c r="V641" s="407"/>
      <c r="W641" s="407"/>
      <c r="X641" s="407"/>
      <c r="Y641" s="407"/>
      <c r="Z641" s="407"/>
      <c r="AA641" s="407"/>
      <c r="AB641" s="407"/>
      <c r="AC641" s="407"/>
      <c r="AD641" s="407"/>
      <c r="AE641" s="407"/>
    </row>
    <row r="642">
      <c r="A642" s="407"/>
      <c r="B642" s="407"/>
      <c r="C642" s="407"/>
      <c r="D642" s="407"/>
      <c r="E642" s="407"/>
      <c r="F642" s="409"/>
      <c r="G642" s="407"/>
      <c r="H642" s="407"/>
      <c r="I642" s="409"/>
      <c r="J642" s="407"/>
      <c r="K642" s="407"/>
      <c r="L642" s="409"/>
      <c r="M642" s="407"/>
      <c r="N642" s="407"/>
      <c r="O642" s="409"/>
      <c r="P642" s="407"/>
      <c r="Q642" s="409"/>
      <c r="R642" s="407"/>
      <c r="S642" s="407"/>
      <c r="T642" s="407"/>
      <c r="U642" s="407"/>
      <c r="V642" s="407"/>
      <c r="W642" s="407"/>
      <c r="X642" s="407"/>
      <c r="Y642" s="407"/>
      <c r="Z642" s="407"/>
      <c r="AA642" s="407"/>
      <c r="AB642" s="407"/>
      <c r="AC642" s="407"/>
      <c r="AD642" s="407"/>
      <c r="AE642" s="407"/>
    </row>
    <row r="643">
      <c r="A643" s="407"/>
      <c r="B643" s="407"/>
      <c r="C643" s="407"/>
      <c r="D643" s="407"/>
      <c r="E643" s="407"/>
      <c r="F643" s="409"/>
      <c r="G643" s="407"/>
      <c r="H643" s="407"/>
      <c r="I643" s="409"/>
      <c r="J643" s="407"/>
      <c r="K643" s="407"/>
      <c r="L643" s="409"/>
      <c r="M643" s="407"/>
      <c r="N643" s="407"/>
      <c r="O643" s="409"/>
      <c r="P643" s="407"/>
      <c r="Q643" s="409"/>
      <c r="R643" s="407"/>
      <c r="S643" s="407"/>
      <c r="T643" s="407"/>
      <c r="U643" s="407"/>
      <c r="V643" s="407"/>
      <c r="W643" s="407"/>
      <c r="X643" s="407"/>
      <c r="Y643" s="407"/>
      <c r="Z643" s="407"/>
      <c r="AA643" s="407"/>
      <c r="AB643" s="407"/>
      <c r="AC643" s="407"/>
      <c r="AD643" s="407"/>
      <c r="AE643" s="407"/>
    </row>
    <row r="644">
      <c r="A644" s="407"/>
      <c r="B644" s="407"/>
      <c r="C644" s="407"/>
      <c r="D644" s="407"/>
      <c r="E644" s="407"/>
      <c r="F644" s="409"/>
      <c r="G644" s="407"/>
      <c r="H644" s="407"/>
      <c r="I644" s="409"/>
      <c r="J644" s="407"/>
      <c r="K644" s="407"/>
      <c r="L644" s="409"/>
      <c r="M644" s="407"/>
      <c r="N644" s="407"/>
      <c r="O644" s="409"/>
      <c r="P644" s="407"/>
      <c r="Q644" s="409"/>
      <c r="R644" s="407"/>
      <c r="S644" s="407"/>
      <c r="T644" s="407"/>
      <c r="U644" s="407"/>
      <c r="V644" s="407"/>
      <c r="W644" s="407"/>
      <c r="X644" s="407"/>
      <c r="Y644" s="407"/>
      <c r="Z644" s="407"/>
      <c r="AA644" s="407"/>
      <c r="AB644" s="407"/>
      <c r="AC644" s="407"/>
      <c r="AD644" s="407"/>
      <c r="AE644" s="407"/>
    </row>
    <row r="645">
      <c r="A645" s="407"/>
      <c r="B645" s="407"/>
      <c r="C645" s="407"/>
      <c r="D645" s="407"/>
      <c r="E645" s="407"/>
      <c r="F645" s="409"/>
      <c r="G645" s="407"/>
      <c r="H645" s="407"/>
      <c r="I645" s="409"/>
      <c r="J645" s="407"/>
      <c r="K645" s="407"/>
      <c r="L645" s="409"/>
      <c r="M645" s="407"/>
      <c r="N645" s="407"/>
      <c r="O645" s="409"/>
      <c r="P645" s="407"/>
      <c r="Q645" s="409"/>
      <c r="R645" s="407"/>
      <c r="S645" s="407"/>
      <c r="T645" s="407"/>
      <c r="U645" s="407"/>
      <c r="V645" s="407"/>
      <c r="W645" s="407"/>
      <c r="X645" s="407"/>
      <c r="Y645" s="407"/>
      <c r="Z645" s="407"/>
      <c r="AA645" s="407"/>
      <c r="AB645" s="407"/>
      <c r="AC645" s="407"/>
      <c r="AD645" s="407"/>
      <c r="AE645" s="407"/>
    </row>
    <row r="646">
      <c r="A646" s="407"/>
      <c r="B646" s="407"/>
      <c r="C646" s="407"/>
      <c r="D646" s="407"/>
      <c r="E646" s="407"/>
      <c r="F646" s="409"/>
      <c r="G646" s="407"/>
      <c r="H646" s="407"/>
      <c r="I646" s="409"/>
      <c r="J646" s="407"/>
      <c r="K646" s="407"/>
      <c r="L646" s="409"/>
      <c r="M646" s="407"/>
      <c r="N646" s="407"/>
      <c r="O646" s="409"/>
      <c r="P646" s="407"/>
      <c r="Q646" s="409"/>
      <c r="R646" s="407"/>
      <c r="S646" s="407"/>
      <c r="T646" s="407"/>
      <c r="U646" s="407"/>
      <c r="V646" s="407"/>
      <c r="W646" s="407"/>
      <c r="X646" s="407"/>
      <c r="Y646" s="407"/>
      <c r="Z646" s="407"/>
      <c r="AA646" s="407"/>
      <c r="AB646" s="407"/>
      <c r="AC646" s="407"/>
      <c r="AD646" s="407"/>
      <c r="AE646" s="407"/>
    </row>
    <row r="647">
      <c r="A647" s="407"/>
      <c r="B647" s="407"/>
      <c r="C647" s="407"/>
      <c r="D647" s="407"/>
      <c r="E647" s="407"/>
      <c r="F647" s="409"/>
      <c r="G647" s="407"/>
      <c r="H647" s="407"/>
      <c r="I647" s="409"/>
      <c r="J647" s="407"/>
      <c r="K647" s="407"/>
      <c r="L647" s="409"/>
      <c r="M647" s="407"/>
      <c r="N647" s="407"/>
      <c r="O647" s="409"/>
      <c r="P647" s="407"/>
      <c r="Q647" s="409"/>
      <c r="R647" s="407"/>
      <c r="S647" s="407"/>
      <c r="T647" s="407"/>
      <c r="U647" s="407"/>
      <c r="V647" s="407"/>
      <c r="W647" s="407"/>
      <c r="X647" s="407"/>
      <c r="Y647" s="407"/>
      <c r="Z647" s="407"/>
      <c r="AA647" s="407"/>
      <c r="AB647" s="407"/>
      <c r="AC647" s="407"/>
      <c r="AD647" s="407"/>
      <c r="AE647" s="407"/>
    </row>
    <row r="648">
      <c r="A648" s="407"/>
      <c r="B648" s="407"/>
      <c r="C648" s="407"/>
      <c r="D648" s="407"/>
      <c r="E648" s="407"/>
      <c r="F648" s="409"/>
      <c r="G648" s="407"/>
      <c r="H648" s="407"/>
      <c r="I648" s="409"/>
      <c r="J648" s="407"/>
      <c r="K648" s="407"/>
      <c r="L648" s="409"/>
      <c r="M648" s="407"/>
      <c r="N648" s="407"/>
      <c r="O648" s="409"/>
      <c r="P648" s="407"/>
      <c r="Q648" s="409"/>
      <c r="R648" s="407"/>
      <c r="S648" s="407"/>
      <c r="T648" s="407"/>
      <c r="U648" s="407"/>
      <c r="V648" s="407"/>
      <c r="W648" s="407"/>
      <c r="X648" s="407"/>
      <c r="Y648" s="407"/>
      <c r="Z648" s="407"/>
      <c r="AA648" s="407"/>
      <c r="AB648" s="407"/>
      <c r="AC648" s="407"/>
      <c r="AD648" s="407"/>
      <c r="AE648" s="407"/>
    </row>
    <row r="649">
      <c r="A649" s="407"/>
      <c r="B649" s="407"/>
      <c r="C649" s="407"/>
      <c r="D649" s="407"/>
      <c r="E649" s="407"/>
      <c r="F649" s="409"/>
      <c r="G649" s="407"/>
      <c r="H649" s="407"/>
      <c r="I649" s="409"/>
      <c r="J649" s="407"/>
      <c r="K649" s="407"/>
      <c r="L649" s="409"/>
      <c r="M649" s="407"/>
      <c r="N649" s="407"/>
      <c r="O649" s="409"/>
      <c r="P649" s="407"/>
      <c r="Q649" s="409"/>
      <c r="R649" s="407"/>
      <c r="S649" s="407"/>
      <c r="T649" s="407"/>
      <c r="U649" s="407"/>
      <c r="V649" s="407"/>
      <c r="W649" s="407"/>
      <c r="X649" s="407"/>
      <c r="Y649" s="407"/>
      <c r="Z649" s="407"/>
      <c r="AA649" s="407"/>
      <c r="AB649" s="407"/>
      <c r="AC649" s="407"/>
      <c r="AD649" s="407"/>
      <c r="AE649" s="407"/>
    </row>
    <row r="650">
      <c r="A650" s="407"/>
      <c r="B650" s="407"/>
      <c r="C650" s="407"/>
      <c r="D650" s="407"/>
      <c r="E650" s="407"/>
      <c r="F650" s="409"/>
      <c r="G650" s="407"/>
      <c r="H650" s="407"/>
      <c r="I650" s="409"/>
      <c r="J650" s="407"/>
      <c r="K650" s="407"/>
      <c r="L650" s="409"/>
      <c r="M650" s="407"/>
      <c r="N650" s="407"/>
      <c r="O650" s="409"/>
      <c r="P650" s="407"/>
      <c r="Q650" s="409"/>
      <c r="R650" s="407"/>
      <c r="S650" s="407"/>
      <c r="T650" s="407"/>
      <c r="U650" s="407"/>
      <c r="V650" s="407"/>
      <c r="W650" s="407"/>
      <c r="X650" s="407"/>
      <c r="Y650" s="407"/>
      <c r="Z650" s="407"/>
      <c r="AA650" s="407"/>
      <c r="AB650" s="407"/>
      <c r="AC650" s="407"/>
      <c r="AD650" s="407"/>
      <c r="AE650" s="407"/>
    </row>
    <row r="651">
      <c r="A651" s="407"/>
      <c r="B651" s="407"/>
      <c r="C651" s="407"/>
      <c r="D651" s="407"/>
      <c r="E651" s="407"/>
      <c r="F651" s="409"/>
      <c r="G651" s="407"/>
      <c r="H651" s="407"/>
      <c r="I651" s="409"/>
      <c r="J651" s="407"/>
      <c r="K651" s="407"/>
      <c r="L651" s="409"/>
      <c r="M651" s="407"/>
      <c r="N651" s="407"/>
      <c r="O651" s="409"/>
      <c r="P651" s="407"/>
      <c r="Q651" s="409"/>
      <c r="R651" s="407"/>
      <c r="S651" s="407"/>
      <c r="T651" s="407"/>
      <c r="U651" s="407"/>
      <c r="V651" s="407"/>
      <c r="W651" s="407"/>
      <c r="X651" s="407"/>
      <c r="Y651" s="407"/>
      <c r="Z651" s="407"/>
      <c r="AA651" s="407"/>
      <c r="AB651" s="407"/>
      <c r="AC651" s="407"/>
      <c r="AD651" s="407"/>
      <c r="AE651" s="407"/>
    </row>
    <row r="652">
      <c r="A652" s="407"/>
      <c r="B652" s="407"/>
      <c r="C652" s="407"/>
      <c r="D652" s="407"/>
      <c r="E652" s="407"/>
      <c r="F652" s="409"/>
      <c r="G652" s="407"/>
      <c r="H652" s="407"/>
      <c r="I652" s="409"/>
      <c r="J652" s="407"/>
      <c r="K652" s="407"/>
      <c r="L652" s="409"/>
      <c r="M652" s="407"/>
      <c r="N652" s="407"/>
      <c r="O652" s="409"/>
      <c r="P652" s="407"/>
      <c r="Q652" s="409"/>
      <c r="R652" s="407"/>
      <c r="S652" s="407"/>
      <c r="T652" s="407"/>
      <c r="U652" s="407"/>
      <c r="V652" s="407"/>
      <c r="W652" s="407"/>
      <c r="X652" s="407"/>
      <c r="Y652" s="407"/>
      <c r="Z652" s="407"/>
      <c r="AA652" s="407"/>
      <c r="AB652" s="407"/>
      <c r="AC652" s="407"/>
      <c r="AD652" s="407"/>
      <c r="AE652" s="407"/>
    </row>
    <row r="653">
      <c r="A653" s="407"/>
      <c r="B653" s="407"/>
      <c r="C653" s="407"/>
      <c r="D653" s="407"/>
      <c r="E653" s="407"/>
      <c r="F653" s="409"/>
      <c r="G653" s="407"/>
      <c r="H653" s="407"/>
      <c r="I653" s="409"/>
      <c r="J653" s="407"/>
      <c r="K653" s="407"/>
      <c r="L653" s="409"/>
      <c r="M653" s="407"/>
      <c r="N653" s="407"/>
      <c r="O653" s="409"/>
      <c r="P653" s="407"/>
      <c r="Q653" s="409"/>
      <c r="R653" s="407"/>
      <c r="S653" s="407"/>
      <c r="T653" s="407"/>
      <c r="U653" s="407"/>
      <c r="V653" s="407"/>
      <c r="W653" s="407"/>
      <c r="X653" s="407"/>
      <c r="Y653" s="407"/>
      <c r="Z653" s="407"/>
      <c r="AA653" s="407"/>
      <c r="AB653" s="407"/>
      <c r="AC653" s="407"/>
      <c r="AD653" s="407"/>
      <c r="AE653" s="407"/>
    </row>
    <row r="654">
      <c r="A654" s="407"/>
      <c r="B654" s="407"/>
      <c r="C654" s="407"/>
      <c r="D654" s="407"/>
      <c r="E654" s="407"/>
      <c r="F654" s="409"/>
      <c r="G654" s="407"/>
      <c r="H654" s="407"/>
      <c r="I654" s="409"/>
      <c r="J654" s="407"/>
      <c r="K654" s="407"/>
      <c r="L654" s="409"/>
      <c r="M654" s="407"/>
      <c r="N654" s="407"/>
      <c r="O654" s="409"/>
      <c r="P654" s="407"/>
      <c r="Q654" s="409"/>
      <c r="R654" s="407"/>
      <c r="S654" s="407"/>
      <c r="T654" s="407"/>
      <c r="U654" s="407"/>
      <c r="V654" s="407"/>
      <c r="W654" s="407"/>
      <c r="X654" s="407"/>
      <c r="Y654" s="407"/>
      <c r="Z654" s="407"/>
      <c r="AA654" s="407"/>
      <c r="AB654" s="407"/>
      <c r="AC654" s="407"/>
      <c r="AD654" s="407"/>
      <c r="AE654" s="407"/>
    </row>
    <row r="655">
      <c r="A655" s="407"/>
      <c r="B655" s="407"/>
      <c r="C655" s="407"/>
      <c r="D655" s="407"/>
      <c r="E655" s="407"/>
      <c r="F655" s="409"/>
      <c r="G655" s="407"/>
      <c r="H655" s="407"/>
      <c r="I655" s="409"/>
      <c r="J655" s="407"/>
      <c r="K655" s="407"/>
      <c r="L655" s="409"/>
      <c r="M655" s="407"/>
      <c r="N655" s="407"/>
      <c r="O655" s="409"/>
      <c r="P655" s="407"/>
      <c r="Q655" s="409"/>
      <c r="R655" s="407"/>
      <c r="S655" s="407"/>
      <c r="T655" s="407"/>
      <c r="U655" s="407"/>
      <c r="V655" s="407"/>
      <c r="W655" s="407"/>
      <c r="X655" s="407"/>
      <c r="Y655" s="407"/>
      <c r="Z655" s="407"/>
      <c r="AA655" s="407"/>
      <c r="AB655" s="407"/>
      <c r="AC655" s="407"/>
      <c r="AD655" s="407"/>
      <c r="AE655" s="407"/>
    </row>
    <row r="656">
      <c r="A656" s="407"/>
      <c r="B656" s="407"/>
      <c r="C656" s="407"/>
      <c r="D656" s="407"/>
      <c r="E656" s="407"/>
      <c r="F656" s="409"/>
      <c r="G656" s="407"/>
      <c r="H656" s="407"/>
      <c r="I656" s="409"/>
      <c r="J656" s="407"/>
      <c r="K656" s="407"/>
      <c r="L656" s="409"/>
      <c r="M656" s="407"/>
      <c r="N656" s="407"/>
      <c r="O656" s="409"/>
      <c r="P656" s="407"/>
      <c r="Q656" s="409"/>
      <c r="R656" s="407"/>
      <c r="S656" s="407"/>
      <c r="T656" s="407"/>
      <c r="U656" s="407"/>
      <c r="V656" s="407"/>
      <c r="W656" s="407"/>
      <c r="X656" s="407"/>
      <c r="Y656" s="407"/>
      <c r="Z656" s="407"/>
      <c r="AA656" s="407"/>
      <c r="AB656" s="407"/>
      <c r="AC656" s="407"/>
      <c r="AD656" s="407"/>
      <c r="AE656" s="407"/>
    </row>
    <row r="657">
      <c r="A657" s="407"/>
      <c r="B657" s="407"/>
      <c r="C657" s="407"/>
      <c r="D657" s="407"/>
      <c r="E657" s="407"/>
      <c r="F657" s="409"/>
      <c r="G657" s="407"/>
      <c r="H657" s="407"/>
      <c r="I657" s="409"/>
      <c r="J657" s="407"/>
      <c r="K657" s="407"/>
      <c r="L657" s="409"/>
      <c r="M657" s="407"/>
      <c r="N657" s="407"/>
      <c r="O657" s="409"/>
      <c r="P657" s="407"/>
      <c r="Q657" s="409"/>
      <c r="R657" s="407"/>
      <c r="S657" s="407"/>
      <c r="T657" s="407"/>
      <c r="U657" s="407"/>
      <c r="V657" s="407"/>
      <c r="W657" s="407"/>
      <c r="X657" s="407"/>
      <c r="Y657" s="407"/>
      <c r="Z657" s="407"/>
      <c r="AA657" s="407"/>
      <c r="AB657" s="407"/>
      <c r="AC657" s="407"/>
      <c r="AD657" s="407"/>
      <c r="AE657" s="407"/>
    </row>
    <row r="658">
      <c r="A658" s="407"/>
      <c r="B658" s="407"/>
      <c r="C658" s="407"/>
      <c r="D658" s="407"/>
      <c r="E658" s="407"/>
      <c r="F658" s="409"/>
      <c r="G658" s="407"/>
      <c r="H658" s="407"/>
      <c r="I658" s="409"/>
      <c r="J658" s="407"/>
      <c r="K658" s="407"/>
      <c r="L658" s="409"/>
      <c r="M658" s="407"/>
      <c r="N658" s="407"/>
      <c r="O658" s="409"/>
      <c r="P658" s="407"/>
      <c r="Q658" s="409"/>
      <c r="R658" s="407"/>
      <c r="S658" s="407"/>
      <c r="T658" s="407"/>
      <c r="U658" s="407"/>
      <c r="V658" s="407"/>
      <c r="W658" s="407"/>
      <c r="X658" s="407"/>
      <c r="Y658" s="407"/>
      <c r="Z658" s="407"/>
      <c r="AA658" s="407"/>
      <c r="AB658" s="407"/>
      <c r="AC658" s="407"/>
      <c r="AD658" s="407"/>
      <c r="AE658" s="407"/>
    </row>
    <row r="659">
      <c r="A659" s="407"/>
      <c r="B659" s="407"/>
      <c r="C659" s="407"/>
      <c r="D659" s="407"/>
      <c r="E659" s="407"/>
      <c r="F659" s="409"/>
      <c r="G659" s="407"/>
      <c r="H659" s="407"/>
      <c r="I659" s="409"/>
      <c r="J659" s="407"/>
      <c r="K659" s="407"/>
      <c r="L659" s="409"/>
      <c r="M659" s="407"/>
      <c r="N659" s="407"/>
      <c r="O659" s="409"/>
      <c r="P659" s="407"/>
      <c r="Q659" s="409"/>
      <c r="R659" s="407"/>
      <c r="S659" s="407"/>
      <c r="T659" s="407"/>
      <c r="U659" s="407"/>
      <c r="V659" s="407"/>
      <c r="W659" s="407"/>
      <c r="X659" s="407"/>
      <c r="Y659" s="407"/>
      <c r="Z659" s="407"/>
      <c r="AA659" s="407"/>
      <c r="AB659" s="407"/>
      <c r="AC659" s="407"/>
      <c r="AD659" s="407"/>
      <c r="AE659" s="407"/>
    </row>
    <row r="660">
      <c r="A660" s="407"/>
      <c r="B660" s="407"/>
      <c r="C660" s="407"/>
      <c r="D660" s="407"/>
      <c r="E660" s="407"/>
      <c r="F660" s="409"/>
      <c r="G660" s="407"/>
      <c r="H660" s="407"/>
      <c r="I660" s="409"/>
      <c r="J660" s="407"/>
      <c r="K660" s="407"/>
      <c r="L660" s="409"/>
      <c r="M660" s="407"/>
      <c r="N660" s="407"/>
      <c r="O660" s="409"/>
      <c r="P660" s="407"/>
      <c r="Q660" s="409"/>
      <c r="R660" s="407"/>
      <c r="S660" s="407"/>
      <c r="T660" s="407"/>
      <c r="U660" s="407"/>
      <c r="V660" s="407"/>
      <c r="W660" s="407"/>
      <c r="X660" s="407"/>
      <c r="Y660" s="407"/>
      <c r="Z660" s="407"/>
      <c r="AA660" s="407"/>
      <c r="AB660" s="407"/>
      <c r="AC660" s="407"/>
      <c r="AD660" s="407"/>
      <c r="AE660" s="407"/>
    </row>
    <row r="661">
      <c r="A661" s="407"/>
      <c r="B661" s="407"/>
      <c r="C661" s="407"/>
      <c r="D661" s="407"/>
      <c r="E661" s="407"/>
      <c r="F661" s="409"/>
      <c r="G661" s="407"/>
      <c r="H661" s="407"/>
      <c r="I661" s="409"/>
      <c r="J661" s="407"/>
      <c r="K661" s="407"/>
      <c r="L661" s="409"/>
      <c r="M661" s="407"/>
      <c r="N661" s="407"/>
      <c r="O661" s="409"/>
      <c r="P661" s="407"/>
      <c r="Q661" s="409"/>
      <c r="R661" s="407"/>
      <c r="S661" s="407"/>
      <c r="T661" s="407"/>
      <c r="U661" s="407"/>
      <c r="V661" s="407"/>
      <c r="W661" s="407"/>
      <c r="X661" s="407"/>
      <c r="Y661" s="407"/>
      <c r="Z661" s="407"/>
      <c r="AA661" s="407"/>
      <c r="AB661" s="407"/>
      <c r="AC661" s="407"/>
      <c r="AD661" s="407"/>
      <c r="AE661" s="407"/>
    </row>
    <row r="662">
      <c r="A662" s="407"/>
      <c r="B662" s="407"/>
      <c r="C662" s="407"/>
      <c r="D662" s="407"/>
      <c r="E662" s="407"/>
      <c r="F662" s="409"/>
      <c r="G662" s="407"/>
      <c r="H662" s="407"/>
      <c r="I662" s="409"/>
      <c r="J662" s="407"/>
      <c r="K662" s="407"/>
      <c r="L662" s="409"/>
      <c r="M662" s="407"/>
      <c r="N662" s="407"/>
      <c r="O662" s="409"/>
      <c r="P662" s="407"/>
      <c r="Q662" s="409"/>
      <c r="R662" s="407"/>
      <c r="S662" s="407"/>
      <c r="T662" s="407"/>
      <c r="U662" s="407"/>
      <c r="V662" s="407"/>
      <c r="W662" s="407"/>
      <c r="X662" s="407"/>
      <c r="Y662" s="407"/>
      <c r="Z662" s="407"/>
      <c r="AA662" s="407"/>
      <c r="AB662" s="407"/>
      <c r="AC662" s="407"/>
      <c r="AD662" s="407"/>
      <c r="AE662" s="407"/>
    </row>
    <row r="663">
      <c r="A663" s="407"/>
      <c r="B663" s="407"/>
      <c r="C663" s="407"/>
      <c r="D663" s="407"/>
      <c r="E663" s="407"/>
      <c r="F663" s="409"/>
      <c r="G663" s="407"/>
      <c r="H663" s="407"/>
      <c r="I663" s="409"/>
      <c r="J663" s="407"/>
      <c r="K663" s="407"/>
      <c r="L663" s="409"/>
      <c r="M663" s="407"/>
      <c r="N663" s="407"/>
      <c r="O663" s="409"/>
      <c r="P663" s="407"/>
      <c r="Q663" s="409"/>
      <c r="R663" s="407"/>
      <c r="S663" s="407"/>
      <c r="T663" s="407"/>
      <c r="U663" s="407"/>
      <c r="V663" s="407"/>
      <c r="W663" s="407"/>
      <c r="X663" s="407"/>
      <c r="Y663" s="407"/>
      <c r="Z663" s="407"/>
      <c r="AA663" s="407"/>
      <c r="AB663" s="407"/>
      <c r="AC663" s="407"/>
      <c r="AD663" s="407"/>
      <c r="AE663" s="407"/>
    </row>
    <row r="664">
      <c r="A664" s="407"/>
      <c r="B664" s="407"/>
      <c r="C664" s="407"/>
      <c r="D664" s="407"/>
      <c r="E664" s="407"/>
      <c r="F664" s="409"/>
      <c r="G664" s="407"/>
      <c r="H664" s="407"/>
      <c r="I664" s="409"/>
      <c r="J664" s="407"/>
      <c r="K664" s="407"/>
      <c r="L664" s="409"/>
      <c r="M664" s="407"/>
      <c r="N664" s="407"/>
      <c r="O664" s="409"/>
      <c r="P664" s="407"/>
      <c r="Q664" s="409"/>
      <c r="R664" s="407"/>
      <c r="S664" s="407"/>
      <c r="T664" s="407"/>
      <c r="U664" s="407"/>
      <c r="V664" s="407"/>
      <c r="W664" s="407"/>
      <c r="X664" s="407"/>
      <c r="Y664" s="407"/>
      <c r="Z664" s="407"/>
      <c r="AA664" s="407"/>
      <c r="AB664" s="407"/>
      <c r="AC664" s="407"/>
      <c r="AD664" s="407"/>
      <c r="AE664" s="407"/>
    </row>
    <row r="665">
      <c r="A665" s="407"/>
      <c r="B665" s="407"/>
      <c r="C665" s="407"/>
      <c r="D665" s="407"/>
      <c r="E665" s="407"/>
      <c r="F665" s="409"/>
      <c r="G665" s="407"/>
      <c r="H665" s="407"/>
      <c r="I665" s="409"/>
      <c r="J665" s="407"/>
      <c r="K665" s="407"/>
      <c r="L665" s="409"/>
      <c r="M665" s="407"/>
      <c r="N665" s="407"/>
      <c r="O665" s="409"/>
      <c r="P665" s="407"/>
      <c r="Q665" s="409"/>
      <c r="R665" s="407"/>
      <c r="S665" s="407"/>
      <c r="T665" s="407"/>
      <c r="U665" s="407"/>
      <c r="V665" s="407"/>
      <c r="W665" s="407"/>
      <c r="X665" s="407"/>
      <c r="Y665" s="407"/>
      <c r="Z665" s="407"/>
      <c r="AA665" s="407"/>
      <c r="AB665" s="407"/>
      <c r="AC665" s="407"/>
      <c r="AD665" s="407"/>
      <c r="AE665" s="407"/>
    </row>
    <row r="666">
      <c r="A666" s="407"/>
      <c r="B666" s="407"/>
      <c r="C666" s="407"/>
      <c r="D666" s="407"/>
      <c r="E666" s="407"/>
      <c r="F666" s="409"/>
      <c r="G666" s="407"/>
      <c r="H666" s="407"/>
      <c r="I666" s="409"/>
      <c r="J666" s="407"/>
      <c r="K666" s="407"/>
      <c r="L666" s="409"/>
      <c r="M666" s="407"/>
      <c r="N666" s="407"/>
      <c r="O666" s="409"/>
      <c r="P666" s="407"/>
      <c r="Q666" s="409"/>
      <c r="R666" s="407"/>
      <c r="S666" s="407"/>
      <c r="T666" s="407"/>
      <c r="U666" s="407"/>
      <c r="V666" s="407"/>
      <c r="W666" s="407"/>
      <c r="X666" s="407"/>
      <c r="Y666" s="407"/>
      <c r="Z666" s="407"/>
      <c r="AA666" s="407"/>
      <c r="AB666" s="407"/>
      <c r="AC666" s="407"/>
      <c r="AD666" s="407"/>
      <c r="AE666" s="407"/>
    </row>
    <row r="667">
      <c r="A667" s="407"/>
      <c r="B667" s="407"/>
      <c r="C667" s="407"/>
      <c r="D667" s="407"/>
      <c r="E667" s="407"/>
      <c r="F667" s="409"/>
      <c r="G667" s="407"/>
      <c r="H667" s="407"/>
      <c r="I667" s="409"/>
      <c r="J667" s="407"/>
      <c r="K667" s="407"/>
      <c r="L667" s="409"/>
      <c r="M667" s="407"/>
      <c r="N667" s="407"/>
      <c r="O667" s="409"/>
      <c r="P667" s="407"/>
      <c r="Q667" s="409"/>
      <c r="R667" s="407"/>
      <c r="S667" s="407"/>
      <c r="T667" s="407"/>
      <c r="U667" s="407"/>
      <c r="V667" s="407"/>
      <c r="W667" s="407"/>
      <c r="X667" s="407"/>
      <c r="Y667" s="407"/>
      <c r="Z667" s="407"/>
      <c r="AA667" s="407"/>
      <c r="AB667" s="407"/>
      <c r="AC667" s="407"/>
      <c r="AD667" s="407"/>
      <c r="AE667" s="407"/>
    </row>
    <row r="668">
      <c r="A668" s="407"/>
      <c r="B668" s="407"/>
      <c r="C668" s="407"/>
      <c r="D668" s="407"/>
      <c r="E668" s="407"/>
      <c r="F668" s="409"/>
      <c r="G668" s="407"/>
      <c r="H668" s="407"/>
      <c r="I668" s="409"/>
      <c r="J668" s="407"/>
      <c r="K668" s="407"/>
      <c r="L668" s="409"/>
      <c r="M668" s="407"/>
      <c r="N668" s="407"/>
      <c r="O668" s="409"/>
      <c r="P668" s="407"/>
      <c r="Q668" s="409"/>
      <c r="R668" s="407"/>
      <c r="S668" s="407"/>
      <c r="T668" s="407"/>
      <c r="U668" s="407"/>
      <c r="V668" s="407"/>
      <c r="W668" s="407"/>
      <c r="X668" s="407"/>
      <c r="Y668" s="407"/>
      <c r="Z668" s="407"/>
      <c r="AA668" s="407"/>
      <c r="AB668" s="407"/>
      <c r="AC668" s="407"/>
      <c r="AD668" s="407"/>
      <c r="AE668" s="407"/>
    </row>
    <row r="669">
      <c r="A669" s="407"/>
      <c r="B669" s="407"/>
      <c r="C669" s="407"/>
      <c r="D669" s="407"/>
      <c r="E669" s="407"/>
      <c r="F669" s="409"/>
      <c r="G669" s="407"/>
      <c r="H669" s="407"/>
      <c r="I669" s="409"/>
      <c r="J669" s="407"/>
      <c r="K669" s="407"/>
      <c r="L669" s="409"/>
      <c r="M669" s="407"/>
      <c r="N669" s="407"/>
      <c r="O669" s="409"/>
      <c r="P669" s="407"/>
      <c r="Q669" s="409"/>
      <c r="R669" s="407"/>
      <c r="S669" s="407"/>
      <c r="T669" s="407"/>
      <c r="U669" s="407"/>
      <c r="V669" s="407"/>
      <c r="W669" s="407"/>
      <c r="X669" s="407"/>
      <c r="Y669" s="407"/>
      <c r="Z669" s="407"/>
      <c r="AA669" s="407"/>
      <c r="AB669" s="407"/>
      <c r="AC669" s="407"/>
      <c r="AD669" s="407"/>
      <c r="AE669" s="407"/>
    </row>
    <row r="670">
      <c r="A670" s="407"/>
      <c r="B670" s="407"/>
      <c r="C670" s="407"/>
      <c r="D670" s="407"/>
      <c r="E670" s="407"/>
      <c r="F670" s="409"/>
      <c r="G670" s="407"/>
      <c r="H670" s="407"/>
      <c r="I670" s="409"/>
      <c r="J670" s="407"/>
      <c r="K670" s="407"/>
      <c r="L670" s="409"/>
      <c r="M670" s="407"/>
      <c r="N670" s="407"/>
      <c r="O670" s="409"/>
      <c r="P670" s="407"/>
      <c r="Q670" s="409"/>
      <c r="R670" s="407"/>
      <c r="S670" s="407"/>
      <c r="T670" s="407"/>
      <c r="U670" s="407"/>
      <c r="V670" s="407"/>
      <c r="W670" s="407"/>
      <c r="X670" s="407"/>
      <c r="Y670" s="407"/>
      <c r="Z670" s="407"/>
      <c r="AA670" s="407"/>
      <c r="AB670" s="407"/>
      <c r="AC670" s="407"/>
      <c r="AD670" s="407"/>
      <c r="AE670" s="407"/>
    </row>
    <row r="671">
      <c r="A671" s="407"/>
      <c r="B671" s="407"/>
      <c r="C671" s="407"/>
      <c r="D671" s="407"/>
      <c r="E671" s="407"/>
      <c r="F671" s="409"/>
      <c r="G671" s="407"/>
      <c r="H671" s="407"/>
      <c r="I671" s="409"/>
      <c r="J671" s="407"/>
      <c r="K671" s="407"/>
      <c r="L671" s="409"/>
      <c r="M671" s="407"/>
      <c r="N671" s="407"/>
      <c r="O671" s="409"/>
      <c r="P671" s="407"/>
      <c r="Q671" s="409"/>
      <c r="R671" s="407"/>
      <c r="S671" s="407"/>
      <c r="T671" s="407"/>
      <c r="U671" s="407"/>
      <c r="V671" s="407"/>
      <c r="W671" s="407"/>
      <c r="X671" s="407"/>
      <c r="Y671" s="407"/>
      <c r="Z671" s="407"/>
      <c r="AA671" s="407"/>
      <c r="AB671" s="407"/>
      <c r="AC671" s="407"/>
      <c r="AD671" s="407"/>
      <c r="AE671" s="407"/>
    </row>
    <row r="672">
      <c r="A672" s="407"/>
      <c r="B672" s="407"/>
      <c r="C672" s="407"/>
      <c r="D672" s="407"/>
      <c r="E672" s="407"/>
      <c r="F672" s="409"/>
      <c r="G672" s="407"/>
      <c r="H672" s="407"/>
      <c r="I672" s="409"/>
      <c r="J672" s="407"/>
      <c r="K672" s="407"/>
      <c r="L672" s="409"/>
      <c r="M672" s="407"/>
      <c r="N672" s="407"/>
      <c r="O672" s="409"/>
      <c r="P672" s="407"/>
      <c r="Q672" s="409"/>
      <c r="R672" s="407"/>
      <c r="S672" s="407"/>
      <c r="T672" s="407"/>
      <c r="U672" s="407"/>
      <c r="V672" s="407"/>
      <c r="W672" s="407"/>
      <c r="X672" s="407"/>
      <c r="Y672" s="407"/>
      <c r="Z672" s="407"/>
      <c r="AA672" s="407"/>
      <c r="AB672" s="407"/>
      <c r="AC672" s="407"/>
      <c r="AD672" s="407"/>
      <c r="AE672" s="407"/>
    </row>
    <row r="673">
      <c r="A673" s="407"/>
      <c r="B673" s="407"/>
      <c r="C673" s="407"/>
      <c r="D673" s="407"/>
      <c r="E673" s="407"/>
      <c r="F673" s="409"/>
      <c r="G673" s="407"/>
      <c r="H673" s="407"/>
      <c r="I673" s="409"/>
      <c r="J673" s="407"/>
      <c r="K673" s="407"/>
      <c r="L673" s="409"/>
      <c r="M673" s="407"/>
      <c r="N673" s="407"/>
      <c r="O673" s="409"/>
      <c r="P673" s="407"/>
      <c r="Q673" s="409"/>
      <c r="R673" s="407"/>
      <c r="S673" s="407"/>
      <c r="T673" s="407"/>
      <c r="U673" s="407"/>
      <c r="V673" s="407"/>
      <c r="W673" s="407"/>
      <c r="X673" s="407"/>
      <c r="Y673" s="407"/>
      <c r="Z673" s="407"/>
      <c r="AA673" s="407"/>
      <c r="AB673" s="407"/>
      <c r="AC673" s="407"/>
      <c r="AD673" s="407"/>
      <c r="AE673" s="407"/>
    </row>
    <row r="674">
      <c r="A674" s="407"/>
      <c r="B674" s="407"/>
      <c r="C674" s="407"/>
      <c r="D674" s="407"/>
      <c r="E674" s="407"/>
      <c r="F674" s="409"/>
      <c r="G674" s="407"/>
      <c r="H674" s="407"/>
      <c r="I674" s="409"/>
      <c r="J674" s="407"/>
      <c r="K674" s="407"/>
      <c r="L674" s="409"/>
      <c r="M674" s="407"/>
      <c r="N674" s="407"/>
      <c r="O674" s="409"/>
      <c r="P674" s="407"/>
      <c r="Q674" s="409"/>
      <c r="R674" s="407"/>
      <c r="S674" s="407"/>
      <c r="T674" s="407"/>
      <c r="U674" s="407"/>
      <c r="V674" s="407"/>
      <c r="W674" s="407"/>
      <c r="X674" s="407"/>
      <c r="Y674" s="407"/>
      <c r="Z674" s="407"/>
      <c r="AA674" s="407"/>
      <c r="AB674" s="407"/>
      <c r="AC674" s="407"/>
      <c r="AD674" s="407"/>
      <c r="AE674" s="407"/>
    </row>
    <row r="675">
      <c r="A675" s="407"/>
      <c r="B675" s="407"/>
      <c r="C675" s="407"/>
      <c r="D675" s="407"/>
      <c r="E675" s="407"/>
      <c r="F675" s="409"/>
      <c r="G675" s="407"/>
      <c r="H675" s="407"/>
      <c r="I675" s="409"/>
      <c r="J675" s="407"/>
      <c r="K675" s="407"/>
      <c r="L675" s="409"/>
      <c r="M675" s="407"/>
      <c r="N675" s="407"/>
      <c r="O675" s="409"/>
      <c r="P675" s="407"/>
      <c r="Q675" s="409"/>
      <c r="R675" s="407"/>
      <c r="S675" s="407"/>
      <c r="T675" s="407"/>
      <c r="U675" s="407"/>
      <c r="V675" s="407"/>
      <c r="W675" s="407"/>
      <c r="X675" s="407"/>
      <c r="Y675" s="407"/>
      <c r="Z675" s="407"/>
      <c r="AA675" s="407"/>
      <c r="AB675" s="407"/>
      <c r="AC675" s="407"/>
      <c r="AD675" s="407"/>
      <c r="AE675" s="407"/>
    </row>
    <row r="676">
      <c r="A676" s="407"/>
      <c r="B676" s="407"/>
      <c r="C676" s="407"/>
      <c r="D676" s="407"/>
      <c r="E676" s="407"/>
      <c r="F676" s="409"/>
      <c r="G676" s="407"/>
      <c r="H676" s="407"/>
      <c r="I676" s="409"/>
      <c r="J676" s="407"/>
      <c r="K676" s="407"/>
      <c r="L676" s="409"/>
      <c r="M676" s="407"/>
      <c r="N676" s="407"/>
      <c r="O676" s="409"/>
      <c r="P676" s="407"/>
      <c r="Q676" s="409"/>
      <c r="R676" s="407"/>
      <c r="S676" s="407"/>
      <c r="T676" s="407"/>
      <c r="U676" s="407"/>
      <c r="V676" s="407"/>
      <c r="W676" s="407"/>
      <c r="X676" s="407"/>
      <c r="Y676" s="407"/>
      <c r="Z676" s="407"/>
      <c r="AA676" s="407"/>
      <c r="AB676" s="407"/>
      <c r="AC676" s="407"/>
      <c r="AD676" s="407"/>
      <c r="AE676" s="407"/>
    </row>
    <row r="677">
      <c r="A677" s="407"/>
      <c r="B677" s="407"/>
      <c r="C677" s="407"/>
      <c r="D677" s="407"/>
      <c r="E677" s="407"/>
      <c r="F677" s="409"/>
      <c r="G677" s="407"/>
      <c r="H677" s="407"/>
      <c r="I677" s="409"/>
      <c r="J677" s="407"/>
      <c r="K677" s="407"/>
      <c r="L677" s="409"/>
      <c r="M677" s="407"/>
      <c r="N677" s="407"/>
      <c r="O677" s="409"/>
      <c r="P677" s="407"/>
      <c r="Q677" s="409"/>
      <c r="R677" s="407"/>
      <c r="S677" s="407"/>
      <c r="T677" s="407"/>
      <c r="U677" s="407"/>
      <c r="V677" s="407"/>
      <c r="W677" s="407"/>
      <c r="X677" s="407"/>
      <c r="Y677" s="407"/>
      <c r="Z677" s="407"/>
      <c r="AA677" s="407"/>
      <c r="AB677" s="407"/>
      <c r="AC677" s="407"/>
      <c r="AD677" s="407"/>
      <c r="AE677" s="407"/>
    </row>
    <row r="678">
      <c r="A678" s="407"/>
      <c r="B678" s="407"/>
      <c r="C678" s="407"/>
      <c r="D678" s="407"/>
      <c r="E678" s="407"/>
      <c r="F678" s="409"/>
      <c r="G678" s="407"/>
      <c r="H678" s="407"/>
      <c r="I678" s="409"/>
      <c r="J678" s="407"/>
      <c r="K678" s="407"/>
      <c r="L678" s="409"/>
      <c r="M678" s="407"/>
      <c r="N678" s="407"/>
      <c r="O678" s="409"/>
      <c r="P678" s="407"/>
      <c r="Q678" s="409"/>
      <c r="R678" s="407"/>
      <c r="S678" s="407"/>
      <c r="T678" s="407"/>
      <c r="U678" s="407"/>
      <c r="V678" s="407"/>
      <c r="W678" s="407"/>
      <c r="X678" s="407"/>
      <c r="Y678" s="407"/>
      <c r="Z678" s="407"/>
      <c r="AA678" s="407"/>
      <c r="AB678" s="407"/>
      <c r="AC678" s="407"/>
      <c r="AD678" s="407"/>
      <c r="AE678" s="407"/>
    </row>
    <row r="679">
      <c r="A679" s="407"/>
      <c r="B679" s="407"/>
      <c r="C679" s="407"/>
      <c r="D679" s="407"/>
      <c r="E679" s="407"/>
      <c r="F679" s="409"/>
      <c r="G679" s="407"/>
      <c r="H679" s="407"/>
      <c r="I679" s="409"/>
      <c r="J679" s="407"/>
      <c r="K679" s="407"/>
      <c r="L679" s="409"/>
      <c r="M679" s="407"/>
      <c r="N679" s="407"/>
      <c r="O679" s="409"/>
      <c r="P679" s="407"/>
      <c r="Q679" s="409"/>
      <c r="R679" s="407"/>
      <c r="S679" s="407"/>
      <c r="T679" s="407"/>
      <c r="U679" s="407"/>
      <c r="V679" s="407"/>
      <c r="W679" s="407"/>
      <c r="X679" s="407"/>
      <c r="Y679" s="407"/>
      <c r="Z679" s="407"/>
      <c r="AA679" s="407"/>
      <c r="AB679" s="407"/>
      <c r="AC679" s="407"/>
      <c r="AD679" s="407"/>
      <c r="AE679" s="407"/>
    </row>
    <row r="680">
      <c r="A680" s="407"/>
      <c r="B680" s="407"/>
      <c r="C680" s="407"/>
      <c r="D680" s="407"/>
      <c r="E680" s="407"/>
      <c r="F680" s="409"/>
      <c r="G680" s="407"/>
      <c r="H680" s="407"/>
      <c r="I680" s="409"/>
      <c r="J680" s="407"/>
      <c r="K680" s="407"/>
      <c r="L680" s="409"/>
      <c r="M680" s="407"/>
      <c r="N680" s="407"/>
      <c r="O680" s="409"/>
      <c r="P680" s="407"/>
      <c r="Q680" s="409"/>
      <c r="R680" s="407"/>
      <c r="S680" s="407"/>
      <c r="T680" s="407"/>
      <c r="U680" s="407"/>
      <c r="V680" s="407"/>
      <c r="W680" s="407"/>
      <c r="X680" s="407"/>
      <c r="Y680" s="407"/>
      <c r="Z680" s="407"/>
      <c r="AA680" s="407"/>
      <c r="AB680" s="407"/>
      <c r="AC680" s="407"/>
      <c r="AD680" s="407"/>
      <c r="AE680" s="407"/>
    </row>
    <row r="681">
      <c r="A681" s="407"/>
      <c r="B681" s="407"/>
      <c r="C681" s="407"/>
      <c r="D681" s="407"/>
      <c r="E681" s="407"/>
      <c r="F681" s="409"/>
      <c r="G681" s="407"/>
      <c r="H681" s="407"/>
      <c r="I681" s="409"/>
      <c r="J681" s="407"/>
      <c r="K681" s="407"/>
      <c r="L681" s="409"/>
      <c r="M681" s="407"/>
      <c r="N681" s="407"/>
      <c r="O681" s="409"/>
      <c r="P681" s="407"/>
      <c r="Q681" s="409"/>
      <c r="R681" s="407"/>
      <c r="S681" s="407"/>
      <c r="T681" s="407"/>
      <c r="U681" s="407"/>
      <c r="V681" s="407"/>
      <c r="W681" s="407"/>
      <c r="X681" s="407"/>
      <c r="Y681" s="407"/>
      <c r="Z681" s="407"/>
      <c r="AA681" s="407"/>
      <c r="AB681" s="407"/>
      <c r="AC681" s="407"/>
      <c r="AD681" s="407"/>
      <c r="AE681" s="407"/>
    </row>
    <row r="682">
      <c r="A682" s="407"/>
      <c r="B682" s="407"/>
      <c r="C682" s="407"/>
      <c r="D682" s="407"/>
      <c r="E682" s="407"/>
      <c r="F682" s="409"/>
      <c r="G682" s="407"/>
      <c r="H682" s="407"/>
      <c r="I682" s="409"/>
      <c r="J682" s="407"/>
      <c r="K682" s="407"/>
      <c r="L682" s="409"/>
      <c r="M682" s="407"/>
      <c r="N682" s="407"/>
      <c r="O682" s="409"/>
      <c r="P682" s="407"/>
      <c r="Q682" s="409"/>
      <c r="R682" s="407"/>
      <c r="S682" s="407"/>
      <c r="T682" s="407"/>
      <c r="U682" s="407"/>
      <c r="V682" s="407"/>
      <c r="W682" s="407"/>
      <c r="X682" s="407"/>
      <c r="Y682" s="407"/>
      <c r="Z682" s="407"/>
      <c r="AA682" s="407"/>
      <c r="AB682" s="407"/>
      <c r="AC682" s="407"/>
      <c r="AD682" s="407"/>
      <c r="AE682" s="407"/>
    </row>
    <row r="683">
      <c r="A683" s="407"/>
      <c r="B683" s="407"/>
      <c r="C683" s="407"/>
      <c r="D683" s="407"/>
      <c r="E683" s="407"/>
      <c r="F683" s="409"/>
      <c r="G683" s="407"/>
      <c r="H683" s="407"/>
      <c r="I683" s="409"/>
      <c r="J683" s="407"/>
      <c r="K683" s="407"/>
      <c r="L683" s="409"/>
      <c r="M683" s="407"/>
      <c r="N683" s="407"/>
      <c r="O683" s="409"/>
      <c r="P683" s="407"/>
      <c r="Q683" s="409"/>
      <c r="R683" s="407"/>
      <c r="S683" s="407"/>
      <c r="T683" s="407"/>
      <c r="U683" s="407"/>
      <c r="V683" s="407"/>
      <c r="W683" s="407"/>
      <c r="X683" s="407"/>
      <c r="Y683" s="407"/>
      <c r="Z683" s="407"/>
      <c r="AA683" s="407"/>
      <c r="AB683" s="407"/>
      <c r="AC683" s="407"/>
      <c r="AD683" s="407"/>
      <c r="AE683" s="407"/>
    </row>
    <row r="684">
      <c r="A684" s="407"/>
      <c r="B684" s="407"/>
      <c r="C684" s="407"/>
      <c r="D684" s="407"/>
      <c r="E684" s="407"/>
      <c r="F684" s="409"/>
      <c r="G684" s="407"/>
      <c r="H684" s="407"/>
      <c r="I684" s="409"/>
      <c r="J684" s="407"/>
      <c r="K684" s="407"/>
      <c r="L684" s="409"/>
      <c r="M684" s="407"/>
      <c r="N684" s="407"/>
      <c r="O684" s="409"/>
      <c r="P684" s="407"/>
      <c r="Q684" s="409"/>
      <c r="R684" s="407"/>
      <c r="S684" s="407"/>
      <c r="T684" s="407"/>
      <c r="U684" s="407"/>
      <c r="V684" s="407"/>
      <c r="W684" s="407"/>
      <c r="X684" s="407"/>
      <c r="Y684" s="407"/>
      <c r="Z684" s="407"/>
      <c r="AA684" s="407"/>
      <c r="AB684" s="407"/>
      <c r="AC684" s="407"/>
      <c r="AD684" s="407"/>
      <c r="AE684" s="407"/>
    </row>
    <row r="685">
      <c r="A685" s="407"/>
      <c r="B685" s="407"/>
      <c r="C685" s="407"/>
      <c r="D685" s="407"/>
      <c r="E685" s="407"/>
      <c r="F685" s="409"/>
      <c r="G685" s="407"/>
      <c r="H685" s="407"/>
      <c r="I685" s="409"/>
      <c r="J685" s="407"/>
      <c r="K685" s="407"/>
      <c r="L685" s="409"/>
      <c r="M685" s="407"/>
      <c r="N685" s="407"/>
      <c r="O685" s="409"/>
      <c r="P685" s="407"/>
      <c r="Q685" s="409"/>
      <c r="R685" s="407"/>
      <c r="S685" s="407"/>
      <c r="T685" s="407"/>
      <c r="U685" s="407"/>
      <c r="V685" s="407"/>
      <c r="W685" s="407"/>
      <c r="X685" s="407"/>
      <c r="Y685" s="407"/>
      <c r="Z685" s="407"/>
      <c r="AA685" s="407"/>
      <c r="AB685" s="407"/>
      <c r="AC685" s="407"/>
      <c r="AD685" s="407"/>
      <c r="AE685" s="407"/>
    </row>
    <row r="686">
      <c r="A686" s="407"/>
      <c r="B686" s="407"/>
      <c r="C686" s="407"/>
      <c r="D686" s="407"/>
      <c r="E686" s="407"/>
      <c r="F686" s="409"/>
      <c r="G686" s="407"/>
      <c r="H686" s="407"/>
      <c r="I686" s="409"/>
      <c r="J686" s="407"/>
      <c r="K686" s="407"/>
      <c r="L686" s="409"/>
      <c r="M686" s="407"/>
      <c r="N686" s="407"/>
      <c r="O686" s="409"/>
      <c r="P686" s="407"/>
      <c r="Q686" s="409"/>
      <c r="R686" s="407"/>
      <c r="S686" s="407"/>
      <c r="T686" s="407"/>
      <c r="U686" s="407"/>
      <c r="V686" s="407"/>
      <c r="W686" s="407"/>
      <c r="X686" s="407"/>
      <c r="Y686" s="407"/>
      <c r="Z686" s="407"/>
      <c r="AA686" s="407"/>
      <c r="AB686" s="407"/>
      <c r="AC686" s="407"/>
      <c r="AD686" s="407"/>
      <c r="AE686" s="407"/>
    </row>
    <row r="687">
      <c r="A687" s="407"/>
      <c r="B687" s="407"/>
      <c r="C687" s="407"/>
      <c r="D687" s="407"/>
      <c r="E687" s="407"/>
      <c r="F687" s="409"/>
      <c r="G687" s="407"/>
      <c r="H687" s="407"/>
      <c r="I687" s="409"/>
      <c r="J687" s="407"/>
      <c r="K687" s="407"/>
      <c r="L687" s="409"/>
      <c r="M687" s="407"/>
      <c r="N687" s="407"/>
      <c r="O687" s="409"/>
      <c r="P687" s="407"/>
      <c r="Q687" s="409"/>
      <c r="R687" s="407"/>
      <c r="S687" s="407"/>
      <c r="T687" s="407"/>
      <c r="U687" s="407"/>
      <c r="V687" s="407"/>
      <c r="W687" s="407"/>
      <c r="X687" s="407"/>
      <c r="Y687" s="407"/>
      <c r="Z687" s="407"/>
      <c r="AA687" s="407"/>
      <c r="AB687" s="407"/>
      <c r="AC687" s="407"/>
      <c r="AD687" s="407"/>
      <c r="AE687" s="407"/>
    </row>
    <row r="688">
      <c r="A688" s="407"/>
      <c r="B688" s="407"/>
      <c r="C688" s="407"/>
      <c r="D688" s="407"/>
      <c r="E688" s="407"/>
      <c r="F688" s="409"/>
      <c r="G688" s="407"/>
      <c r="H688" s="407"/>
      <c r="I688" s="409"/>
      <c r="J688" s="407"/>
      <c r="K688" s="407"/>
      <c r="L688" s="409"/>
      <c r="M688" s="407"/>
      <c r="N688" s="407"/>
      <c r="O688" s="409"/>
      <c r="P688" s="407"/>
      <c r="Q688" s="409"/>
      <c r="R688" s="407"/>
      <c r="S688" s="407"/>
      <c r="T688" s="407"/>
      <c r="U688" s="407"/>
      <c r="V688" s="407"/>
      <c r="W688" s="407"/>
      <c r="X688" s="407"/>
      <c r="Y688" s="407"/>
      <c r="Z688" s="407"/>
      <c r="AA688" s="407"/>
      <c r="AB688" s="407"/>
      <c r="AC688" s="407"/>
      <c r="AD688" s="407"/>
      <c r="AE688" s="407"/>
    </row>
    <row r="689">
      <c r="A689" s="407"/>
      <c r="B689" s="407"/>
      <c r="C689" s="407"/>
      <c r="D689" s="407"/>
      <c r="E689" s="407"/>
      <c r="F689" s="409"/>
      <c r="G689" s="407"/>
      <c r="H689" s="407"/>
      <c r="I689" s="409"/>
      <c r="J689" s="407"/>
      <c r="K689" s="407"/>
      <c r="L689" s="409"/>
      <c r="M689" s="407"/>
      <c r="N689" s="407"/>
      <c r="O689" s="409"/>
      <c r="P689" s="407"/>
      <c r="Q689" s="409"/>
      <c r="R689" s="407"/>
      <c r="S689" s="407"/>
      <c r="T689" s="407"/>
      <c r="U689" s="407"/>
      <c r="V689" s="407"/>
      <c r="W689" s="407"/>
      <c r="X689" s="407"/>
      <c r="Y689" s="407"/>
      <c r="Z689" s="407"/>
      <c r="AA689" s="407"/>
      <c r="AB689" s="407"/>
      <c r="AC689" s="407"/>
      <c r="AD689" s="407"/>
      <c r="AE689" s="407"/>
    </row>
    <row r="690">
      <c r="A690" s="407"/>
      <c r="B690" s="407"/>
      <c r="C690" s="407"/>
      <c r="D690" s="407"/>
      <c r="E690" s="407"/>
      <c r="F690" s="409"/>
      <c r="G690" s="407"/>
      <c r="H690" s="407"/>
      <c r="I690" s="409"/>
      <c r="J690" s="407"/>
      <c r="K690" s="407"/>
      <c r="L690" s="409"/>
      <c r="M690" s="407"/>
      <c r="N690" s="407"/>
      <c r="O690" s="409"/>
      <c r="P690" s="407"/>
      <c r="Q690" s="409"/>
      <c r="R690" s="407"/>
      <c r="S690" s="407"/>
      <c r="T690" s="407"/>
      <c r="U690" s="407"/>
      <c r="V690" s="407"/>
      <c r="W690" s="407"/>
      <c r="X690" s="407"/>
      <c r="Y690" s="407"/>
      <c r="Z690" s="407"/>
      <c r="AA690" s="407"/>
      <c r="AB690" s="407"/>
      <c r="AC690" s="407"/>
      <c r="AD690" s="407"/>
      <c r="AE690" s="407"/>
    </row>
    <row r="691">
      <c r="A691" s="407"/>
      <c r="B691" s="407"/>
      <c r="C691" s="407"/>
      <c r="D691" s="407"/>
      <c r="E691" s="407"/>
      <c r="F691" s="409"/>
      <c r="G691" s="407"/>
      <c r="H691" s="407"/>
      <c r="I691" s="409"/>
      <c r="J691" s="407"/>
      <c r="K691" s="407"/>
      <c r="L691" s="409"/>
      <c r="M691" s="407"/>
      <c r="N691" s="407"/>
      <c r="O691" s="409"/>
      <c r="P691" s="407"/>
      <c r="Q691" s="409"/>
      <c r="R691" s="407"/>
      <c r="S691" s="407"/>
      <c r="T691" s="407"/>
      <c r="U691" s="407"/>
      <c r="V691" s="407"/>
      <c r="W691" s="407"/>
      <c r="X691" s="407"/>
      <c r="Y691" s="407"/>
      <c r="Z691" s="407"/>
      <c r="AA691" s="407"/>
      <c r="AB691" s="407"/>
      <c r="AC691" s="407"/>
      <c r="AD691" s="407"/>
      <c r="AE691" s="407"/>
    </row>
    <row r="692">
      <c r="A692" s="407"/>
      <c r="B692" s="407"/>
      <c r="C692" s="407"/>
      <c r="D692" s="407"/>
      <c r="E692" s="407"/>
      <c r="F692" s="409"/>
      <c r="G692" s="407"/>
      <c r="H692" s="407"/>
      <c r="I692" s="409"/>
      <c r="J692" s="407"/>
      <c r="K692" s="407"/>
      <c r="L692" s="409"/>
      <c r="M692" s="407"/>
      <c r="N692" s="407"/>
      <c r="O692" s="409"/>
      <c r="P692" s="407"/>
      <c r="Q692" s="409"/>
      <c r="R692" s="407"/>
      <c r="S692" s="407"/>
      <c r="T692" s="407"/>
      <c r="U692" s="407"/>
      <c r="V692" s="407"/>
      <c r="W692" s="407"/>
      <c r="X692" s="407"/>
      <c r="Y692" s="407"/>
      <c r="Z692" s="407"/>
      <c r="AA692" s="407"/>
      <c r="AB692" s="407"/>
      <c r="AC692" s="407"/>
      <c r="AD692" s="407"/>
      <c r="AE692" s="407"/>
    </row>
    <row r="693">
      <c r="A693" s="407"/>
      <c r="B693" s="407"/>
      <c r="C693" s="407"/>
      <c r="D693" s="407"/>
      <c r="E693" s="407"/>
      <c r="F693" s="409"/>
      <c r="G693" s="407"/>
      <c r="H693" s="407"/>
      <c r="I693" s="409"/>
      <c r="J693" s="407"/>
      <c r="K693" s="407"/>
      <c r="L693" s="409"/>
      <c r="M693" s="407"/>
      <c r="N693" s="407"/>
      <c r="O693" s="409"/>
      <c r="P693" s="407"/>
      <c r="Q693" s="409"/>
      <c r="R693" s="407"/>
      <c r="S693" s="407"/>
      <c r="T693" s="407"/>
      <c r="U693" s="407"/>
      <c r="V693" s="407"/>
      <c r="W693" s="407"/>
      <c r="X693" s="407"/>
      <c r="Y693" s="407"/>
      <c r="Z693" s="407"/>
      <c r="AA693" s="407"/>
      <c r="AB693" s="407"/>
      <c r="AC693" s="407"/>
      <c r="AD693" s="407"/>
      <c r="AE693" s="407"/>
    </row>
    <row r="694">
      <c r="A694" s="407"/>
      <c r="B694" s="407"/>
      <c r="C694" s="407"/>
      <c r="D694" s="407"/>
      <c r="E694" s="407"/>
      <c r="F694" s="409"/>
      <c r="G694" s="407"/>
      <c r="H694" s="407"/>
      <c r="I694" s="409"/>
      <c r="J694" s="407"/>
      <c r="K694" s="407"/>
      <c r="L694" s="409"/>
      <c r="M694" s="407"/>
      <c r="N694" s="407"/>
      <c r="O694" s="409"/>
      <c r="P694" s="407"/>
      <c r="Q694" s="409"/>
      <c r="R694" s="407"/>
      <c r="S694" s="407"/>
      <c r="T694" s="407"/>
      <c r="U694" s="407"/>
      <c r="V694" s="407"/>
      <c r="W694" s="407"/>
      <c r="X694" s="407"/>
      <c r="Y694" s="407"/>
      <c r="Z694" s="407"/>
      <c r="AA694" s="407"/>
      <c r="AB694" s="407"/>
      <c r="AC694" s="407"/>
      <c r="AD694" s="407"/>
      <c r="AE694" s="407"/>
    </row>
    <row r="695">
      <c r="A695" s="407"/>
      <c r="B695" s="407"/>
      <c r="C695" s="407"/>
      <c r="D695" s="407"/>
      <c r="E695" s="407"/>
      <c r="F695" s="409"/>
      <c r="G695" s="407"/>
      <c r="H695" s="407"/>
      <c r="I695" s="409"/>
      <c r="J695" s="407"/>
      <c r="K695" s="407"/>
      <c r="L695" s="409"/>
      <c r="M695" s="407"/>
      <c r="N695" s="407"/>
      <c r="O695" s="409"/>
      <c r="P695" s="407"/>
      <c r="Q695" s="409"/>
      <c r="R695" s="407"/>
      <c r="S695" s="407"/>
      <c r="T695" s="407"/>
      <c r="U695" s="407"/>
      <c r="V695" s="407"/>
      <c r="W695" s="407"/>
      <c r="X695" s="407"/>
      <c r="Y695" s="407"/>
      <c r="Z695" s="407"/>
      <c r="AA695" s="407"/>
      <c r="AB695" s="407"/>
      <c r="AC695" s="407"/>
      <c r="AD695" s="407"/>
      <c r="AE695" s="407"/>
    </row>
    <row r="696">
      <c r="A696" s="407"/>
      <c r="B696" s="407"/>
      <c r="C696" s="407"/>
      <c r="D696" s="407"/>
      <c r="E696" s="407"/>
      <c r="F696" s="409"/>
      <c r="G696" s="407"/>
      <c r="H696" s="407"/>
      <c r="I696" s="409"/>
      <c r="J696" s="407"/>
      <c r="K696" s="407"/>
      <c r="L696" s="409"/>
      <c r="M696" s="407"/>
      <c r="N696" s="407"/>
      <c r="O696" s="409"/>
      <c r="P696" s="407"/>
      <c r="Q696" s="409"/>
      <c r="R696" s="407"/>
      <c r="S696" s="407"/>
      <c r="T696" s="407"/>
      <c r="U696" s="407"/>
      <c r="V696" s="407"/>
      <c r="W696" s="407"/>
      <c r="X696" s="407"/>
      <c r="Y696" s="407"/>
      <c r="Z696" s="407"/>
      <c r="AA696" s="407"/>
      <c r="AB696" s="407"/>
      <c r="AC696" s="407"/>
      <c r="AD696" s="407"/>
      <c r="AE696" s="407"/>
    </row>
    <row r="697">
      <c r="A697" s="407"/>
      <c r="B697" s="407"/>
      <c r="C697" s="407"/>
      <c r="D697" s="407"/>
      <c r="E697" s="407"/>
      <c r="F697" s="409"/>
      <c r="G697" s="407"/>
      <c r="H697" s="407"/>
      <c r="I697" s="409"/>
      <c r="J697" s="407"/>
      <c r="K697" s="407"/>
      <c r="L697" s="409"/>
      <c r="M697" s="407"/>
      <c r="N697" s="407"/>
      <c r="O697" s="409"/>
      <c r="P697" s="407"/>
      <c r="Q697" s="409"/>
      <c r="R697" s="407"/>
      <c r="S697" s="407"/>
      <c r="T697" s="407"/>
      <c r="U697" s="407"/>
      <c r="V697" s="407"/>
      <c r="W697" s="407"/>
      <c r="X697" s="407"/>
      <c r="Y697" s="407"/>
      <c r="Z697" s="407"/>
      <c r="AA697" s="407"/>
      <c r="AB697" s="407"/>
      <c r="AC697" s="407"/>
      <c r="AD697" s="407"/>
      <c r="AE697" s="407"/>
    </row>
    <row r="698">
      <c r="A698" s="407"/>
      <c r="B698" s="407"/>
      <c r="C698" s="407"/>
      <c r="D698" s="407"/>
      <c r="E698" s="407"/>
      <c r="F698" s="409"/>
      <c r="G698" s="407"/>
      <c r="H698" s="407"/>
      <c r="I698" s="409"/>
      <c r="J698" s="407"/>
      <c r="K698" s="407"/>
      <c r="L698" s="409"/>
      <c r="M698" s="407"/>
      <c r="N698" s="407"/>
      <c r="O698" s="409"/>
      <c r="P698" s="407"/>
      <c r="Q698" s="409"/>
      <c r="R698" s="407"/>
      <c r="S698" s="407"/>
      <c r="T698" s="407"/>
      <c r="U698" s="407"/>
      <c r="V698" s="407"/>
      <c r="W698" s="407"/>
      <c r="X698" s="407"/>
      <c r="Y698" s="407"/>
      <c r="Z698" s="407"/>
      <c r="AA698" s="407"/>
      <c r="AB698" s="407"/>
      <c r="AC698" s="407"/>
      <c r="AD698" s="407"/>
      <c r="AE698" s="407"/>
    </row>
    <row r="699">
      <c r="A699" s="407"/>
      <c r="B699" s="407"/>
      <c r="C699" s="407"/>
      <c r="D699" s="407"/>
      <c r="E699" s="407"/>
      <c r="F699" s="409"/>
      <c r="G699" s="407"/>
      <c r="H699" s="407"/>
      <c r="I699" s="409"/>
      <c r="J699" s="407"/>
      <c r="K699" s="407"/>
      <c r="L699" s="409"/>
      <c r="M699" s="407"/>
      <c r="N699" s="407"/>
      <c r="O699" s="409"/>
      <c r="P699" s="407"/>
      <c r="Q699" s="409"/>
      <c r="R699" s="407"/>
      <c r="S699" s="407"/>
      <c r="T699" s="407"/>
      <c r="U699" s="407"/>
      <c r="V699" s="407"/>
      <c r="W699" s="407"/>
      <c r="X699" s="407"/>
      <c r="Y699" s="407"/>
      <c r="Z699" s="407"/>
      <c r="AA699" s="407"/>
      <c r="AB699" s="407"/>
      <c r="AC699" s="407"/>
      <c r="AD699" s="407"/>
      <c r="AE699" s="407"/>
    </row>
    <row r="700">
      <c r="A700" s="407"/>
      <c r="B700" s="407"/>
      <c r="C700" s="407"/>
      <c r="D700" s="407"/>
      <c r="E700" s="407"/>
      <c r="F700" s="409"/>
      <c r="G700" s="407"/>
      <c r="H700" s="407"/>
      <c r="I700" s="409"/>
      <c r="J700" s="407"/>
      <c r="K700" s="407"/>
      <c r="L700" s="409"/>
      <c r="M700" s="407"/>
      <c r="N700" s="407"/>
      <c r="O700" s="409"/>
      <c r="P700" s="407"/>
      <c r="Q700" s="409"/>
      <c r="R700" s="407"/>
      <c r="S700" s="407"/>
      <c r="T700" s="407"/>
      <c r="U700" s="407"/>
      <c r="V700" s="407"/>
      <c r="W700" s="407"/>
      <c r="X700" s="407"/>
      <c r="Y700" s="407"/>
      <c r="Z700" s="407"/>
      <c r="AA700" s="407"/>
      <c r="AB700" s="407"/>
      <c r="AC700" s="407"/>
      <c r="AD700" s="407"/>
      <c r="AE700" s="407"/>
    </row>
    <row r="701">
      <c r="A701" s="407"/>
      <c r="B701" s="407"/>
      <c r="C701" s="407"/>
      <c r="D701" s="407"/>
      <c r="E701" s="407"/>
      <c r="F701" s="409"/>
      <c r="G701" s="407"/>
      <c r="H701" s="407"/>
      <c r="I701" s="409"/>
      <c r="J701" s="407"/>
      <c r="K701" s="407"/>
      <c r="L701" s="409"/>
      <c r="M701" s="407"/>
      <c r="N701" s="407"/>
      <c r="O701" s="409"/>
      <c r="P701" s="407"/>
      <c r="Q701" s="409"/>
      <c r="R701" s="407"/>
      <c r="S701" s="407"/>
      <c r="T701" s="407"/>
      <c r="U701" s="407"/>
      <c r="V701" s="407"/>
      <c r="W701" s="407"/>
      <c r="X701" s="407"/>
      <c r="Y701" s="407"/>
      <c r="Z701" s="407"/>
      <c r="AA701" s="407"/>
      <c r="AB701" s="407"/>
      <c r="AC701" s="407"/>
      <c r="AD701" s="407"/>
      <c r="AE701" s="407"/>
    </row>
    <row r="702">
      <c r="A702" s="407"/>
      <c r="B702" s="407"/>
      <c r="C702" s="407"/>
      <c r="D702" s="407"/>
      <c r="E702" s="407"/>
      <c r="F702" s="409"/>
      <c r="G702" s="407"/>
      <c r="H702" s="407"/>
      <c r="I702" s="409"/>
      <c r="J702" s="407"/>
      <c r="K702" s="407"/>
      <c r="L702" s="409"/>
      <c r="M702" s="407"/>
      <c r="N702" s="407"/>
      <c r="O702" s="409"/>
      <c r="P702" s="407"/>
      <c r="Q702" s="409"/>
      <c r="R702" s="407"/>
      <c r="S702" s="407"/>
      <c r="T702" s="407"/>
      <c r="U702" s="407"/>
      <c r="V702" s="407"/>
      <c r="W702" s="407"/>
      <c r="X702" s="407"/>
      <c r="Y702" s="407"/>
      <c r="Z702" s="407"/>
      <c r="AA702" s="407"/>
      <c r="AB702" s="407"/>
      <c r="AC702" s="407"/>
      <c r="AD702" s="407"/>
      <c r="AE702" s="407"/>
    </row>
    <row r="703">
      <c r="A703" s="407"/>
      <c r="B703" s="407"/>
      <c r="C703" s="407"/>
      <c r="D703" s="407"/>
      <c r="E703" s="407"/>
      <c r="F703" s="409"/>
      <c r="G703" s="407"/>
      <c r="H703" s="407"/>
      <c r="I703" s="409"/>
      <c r="J703" s="407"/>
      <c r="K703" s="407"/>
      <c r="L703" s="409"/>
      <c r="M703" s="407"/>
      <c r="N703" s="407"/>
      <c r="O703" s="409"/>
      <c r="P703" s="407"/>
      <c r="Q703" s="409"/>
      <c r="R703" s="407"/>
      <c r="S703" s="407"/>
      <c r="T703" s="407"/>
      <c r="U703" s="407"/>
      <c r="V703" s="407"/>
      <c r="W703" s="407"/>
      <c r="X703" s="407"/>
      <c r="Y703" s="407"/>
      <c r="Z703" s="407"/>
      <c r="AA703" s="407"/>
      <c r="AB703" s="407"/>
      <c r="AC703" s="407"/>
      <c r="AD703" s="407"/>
      <c r="AE703" s="407"/>
    </row>
    <row r="704">
      <c r="A704" s="407"/>
      <c r="B704" s="407"/>
      <c r="C704" s="407"/>
      <c r="D704" s="407"/>
      <c r="E704" s="407"/>
      <c r="F704" s="409"/>
      <c r="G704" s="407"/>
      <c r="H704" s="407"/>
      <c r="I704" s="409"/>
      <c r="J704" s="407"/>
      <c r="K704" s="407"/>
      <c r="L704" s="409"/>
      <c r="M704" s="407"/>
      <c r="N704" s="407"/>
      <c r="O704" s="409"/>
      <c r="P704" s="407"/>
      <c r="Q704" s="409"/>
      <c r="R704" s="407"/>
      <c r="S704" s="407"/>
      <c r="T704" s="407"/>
      <c r="U704" s="407"/>
      <c r="V704" s="407"/>
      <c r="W704" s="407"/>
      <c r="X704" s="407"/>
      <c r="Y704" s="407"/>
      <c r="Z704" s="407"/>
      <c r="AA704" s="407"/>
      <c r="AB704" s="407"/>
      <c r="AC704" s="407"/>
      <c r="AD704" s="407"/>
      <c r="AE704" s="407"/>
    </row>
    <row r="705">
      <c r="A705" s="407"/>
      <c r="B705" s="407"/>
      <c r="C705" s="407"/>
      <c r="D705" s="407"/>
      <c r="E705" s="407"/>
      <c r="F705" s="409"/>
      <c r="G705" s="407"/>
      <c r="H705" s="407"/>
      <c r="I705" s="409"/>
      <c r="J705" s="407"/>
      <c r="K705" s="407"/>
      <c r="L705" s="409"/>
      <c r="M705" s="407"/>
      <c r="N705" s="407"/>
      <c r="O705" s="409"/>
      <c r="P705" s="407"/>
      <c r="Q705" s="409"/>
      <c r="R705" s="407"/>
      <c r="S705" s="407"/>
      <c r="T705" s="407"/>
      <c r="U705" s="407"/>
      <c r="V705" s="407"/>
      <c r="W705" s="407"/>
      <c r="X705" s="407"/>
      <c r="Y705" s="407"/>
      <c r="Z705" s="407"/>
      <c r="AA705" s="407"/>
      <c r="AB705" s="407"/>
      <c r="AC705" s="407"/>
      <c r="AD705" s="407"/>
      <c r="AE705" s="407"/>
    </row>
    <row r="706">
      <c r="A706" s="407"/>
      <c r="B706" s="407"/>
      <c r="C706" s="407"/>
      <c r="D706" s="407"/>
      <c r="E706" s="407"/>
      <c r="F706" s="409"/>
      <c r="G706" s="407"/>
      <c r="H706" s="407"/>
      <c r="I706" s="409"/>
      <c r="J706" s="407"/>
      <c r="K706" s="407"/>
      <c r="L706" s="409"/>
      <c r="M706" s="407"/>
      <c r="N706" s="407"/>
      <c r="O706" s="409"/>
      <c r="P706" s="407"/>
      <c r="Q706" s="409"/>
      <c r="R706" s="407"/>
      <c r="S706" s="407"/>
      <c r="T706" s="407"/>
      <c r="U706" s="407"/>
      <c r="V706" s="407"/>
      <c r="W706" s="407"/>
      <c r="X706" s="407"/>
      <c r="Y706" s="407"/>
      <c r="Z706" s="407"/>
      <c r="AA706" s="407"/>
      <c r="AB706" s="407"/>
      <c r="AC706" s="407"/>
      <c r="AD706" s="407"/>
      <c r="AE706" s="407"/>
    </row>
    <row r="707">
      <c r="A707" s="407"/>
      <c r="B707" s="407"/>
      <c r="C707" s="407"/>
      <c r="D707" s="407"/>
      <c r="E707" s="407"/>
      <c r="F707" s="409"/>
      <c r="G707" s="407"/>
      <c r="H707" s="407"/>
      <c r="I707" s="409"/>
      <c r="J707" s="407"/>
      <c r="K707" s="407"/>
      <c r="L707" s="409"/>
      <c r="M707" s="407"/>
      <c r="N707" s="407"/>
      <c r="O707" s="409"/>
      <c r="P707" s="407"/>
      <c r="Q707" s="409"/>
      <c r="R707" s="407"/>
      <c r="S707" s="407"/>
      <c r="T707" s="407"/>
      <c r="U707" s="407"/>
      <c r="V707" s="407"/>
      <c r="W707" s="407"/>
      <c r="X707" s="407"/>
      <c r="Y707" s="407"/>
      <c r="Z707" s="407"/>
      <c r="AA707" s="407"/>
      <c r="AB707" s="407"/>
      <c r="AC707" s="407"/>
      <c r="AD707" s="407"/>
      <c r="AE707" s="407"/>
    </row>
    <row r="708">
      <c r="A708" s="407"/>
      <c r="B708" s="407"/>
      <c r="C708" s="407"/>
      <c r="D708" s="407"/>
      <c r="E708" s="407"/>
      <c r="F708" s="409"/>
      <c r="G708" s="407"/>
      <c r="H708" s="407"/>
      <c r="I708" s="409"/>
      <c r="J708" s="407"/>
      <c r="K708" s="407"/>
      <c r="L708" s="409"/>
      <c r="M708" s="407"/>
      <c r="N708" s="407"/>
      <c r="O708" s="409"/>
      <c r="P708" s="407"/>
      <c r="Q708" s="409"/>
      <c r="R708" s="407"/>
      <c r="S708" s="407"/>
      <c r="T708" s="407"/>
      <c r="U708" s="407"/>
      <c r="V708" s="407"/>
      <c r="W708" s="407"/>
      <c r="X708" s="407"/>
      <c r="Y708" s="407"/>
      <c r="Z708" s="407"/>
      <c r="AA708" s="407"/>
      <c r="AB708" s="407"/>
      <c r="AC708" s="407"/>
      <c r="AD708" s="407"/>
      <c r="AE708" s="407"/>
    </row>
    <row r="709">
      <c r="A709" s="407"/>
      <c r="B709" s="407"/>
      <c r="C709" s="407"/>
      <c r="D709" s="407"/>
      <c r="E709" s="407"/>
      <c r="F709" s="409"/>
      <c r="G709" s="407"/>
      <c r="H709" s="407"/>
      <c r="I709" s="409"/>
      <c r="J709" s="407"/>
      <c r="K709" s="407"/>
      <c r="L709" s="409"/>
      <c r="M709" s="407"/>
      <c r="N709" s="407"/>
      <c r="O709" s="409"/>
      <c r="P709" s="407"/>
      <c r="Q709" s="409"/>
      <c r="R709" s="407"/>
      <c r="S709" s="407"/>
      <c r="T709" s="407"/>
      <c r="U709" s="407"/>
      <c r="V709" s="407"/>
      <c r="W709" s="407"/>
      <c r="X709" s="407"/>
      <c r="Y709" s="407"/>
      <c r="Z709" s="407"/>
      <c r="AA709" s="407"/>
      <c r="AB709" s="407"/>
      <c r="AC709" s="407"/>
      <c r="AD709" s="407"/>
      <c r="AE709" s="407"/>
    </row>
    <row r="710">
      <c r="A710" s="407"/>
      <c r="B710" s="407"/>
      <c r="C710" s="407"/>
      <c r="D710" s="407"/>
      <c r="E710" s="407"/>
      <c r="F710" s="409"/>
      <c r="G710" s="407"/>
      <c r="H710" s="407"/>
      <c r="I710" s="409"/>
      <c r="J710" s="407"/>
      <c r="K710" s="407"/>
      <c r="L710" s="409"/>
      <c r="M710" s="407"/>
      <c r="N710" s="407"/>
      <c r="O710" s="409"/>
      <c r="P710" s="407"/>
      <c r="Q710" s="409"/>
      <c r="R710" s="407"/>
      <c r="S710" s="407"/>
      <c r="T710" s="407"/>
      <c r="U710" s="407"/>
      <c r="V710" s="407"/>
      <c r="W710" s="407"/>
      <c r="X710" s="407"/>
      <c r="Y710" s="407"/>
      <c r="Z710" s="407"/>
      <c r="AA710" s="407"/>
      <c r="AB710" s="407"/>
      <c r="AC710" s="407"/>
      <c r="AD710" s="407"/>
      <c r="AE710" s="407"/>
    </row>
    <row r="711">
      <c r="A711" s="407"/>
      <c r="B711" s="407"/>
      <c r="C711" s="407"/>
      <c r="D711" s="407"/>
      <c r="E711" s="407"/>
      <c r="F711" s="409"/>
      <c r="G711" s="407"/>
      <c r="H711" s="407"/>
      <c r="I711" s="409"/>
      <c r="J711" s="407"/>
      <c r="K711" s="407"/>
      <c r="L711" s="409"/>
      <c r="M711" s="407"/>
      <c r="N711" s="407"/>
      <c r="O711" s="409"/>
      <c r="P711" s="407"/>
      <c r="Q711" s="409"/>
      <c r="R711" s="407"/>
      <c r="S711" s="407"/>
      <c r="T711" s="407"/>
      <c r="U711" s="407"/>
      <c r="V711" s="407"/>
      <c r="W711" s="407"/>
      <c r="X711" s="407"/>
      <c r="Y711" s="407"/>
      <c r="Z711" s="407"/>
      <c r="AA711" s="407"/>
      <c r="AB711" s="407"/>
      <c r="AC711" s="407"/>
      <c r="AD711" s="407"/>
      <c r="AE711" s="407"/>
    </row>
    <row r="712">
      <c r="A712" s="407"/>
      <c r="B712" s="407"/>
      <c r="C712" s="407"/>
      <c r="D712" s="407"/>
      <c r="E712" s="407"/>
      <c r="F712" s="409"/>
      <c r="G712" s="407"/>
      <c r="H712" s="407"/>
      <c r="I712" s="409"/>
      <c r="J712" s="407"/>
      <c r="K712" s="407"/>
      <c r="L712" s="409"/>
      <c r="M712" s="407"/>
      <c r="N712" s="407"/>
      <c r="O712" s="409"/>
      <c r="P712" s="407"/>
      <c r="Q712" s="409"/>
      <c r="R712" s="407"/>
      <c r="S712" s="407"/>
      <c r="T712" s="407"/>
      <c r="U712" s="407"/>
      <c r="V712" s="407"/>
      <c r="W712" s="407"/>
      <c r="X712" s="407"/>
      <c r="Y712" s="407"/>
      <c r="Z712" s="407"/>
      <c r="AA712" s="407"/>
      <c r="AB712" s="407"/>
      <c r="AC712" s="407"/>
      <c r="AD712" s="407"/>
      <c r="AE712" s="407"/>
    </row>
    <row r="713">
      <c r="A713" s="407"/>
      <c r="B713" s="407"/>
      <c r="C713" s="407"/>
      <c r="D713" s="407"/>
      <c r="E713" s="407"/>
      <c r="F713" s="409"/>
      <c r="G713" s="407"/>
      <c r="H713" s="407"/>
      <c r="I713" s="409"/>
      <c r="J713" s="407"/>
      <c r="K713" s="407"/>
      <c r="L713" s="409"/>
      <c r="M713" s="407"/>
      <c r="N713" s="407"/>
      <c r="O713" s="409"/>
      <c r="P713" s="407"/>
      <c r="Q713" s="409"/>
      <c r="R713" s="407"/>
      <c r="S713" s="407"/>
      <c r="T713" s="407"/>
      <c r="U713" s="407"/>
      <c r="V713" s="407"/>
      <c r="W713" s="407"/>
      <c r="X713" s="407"/>
      <c r="Y713" s="407"/>
      <c r="Z713" s="407"/>
      <c r="AA713" s="407"/>
      <c r="AB713" s="407"/>
      <c r="AC713" s="407"/>
      <c r="AD713" s="407"/>
      <c r="AE713" s="407"/>
    </row>
    <row r="714">
      <c r="A714" s="407"/>
      <c r="B714" s="407"/>
      <c r="C714" s="407"/>
      <c r="D714" s="407"/>
      <c r="E714" s="407"/>
      <c r="F714" s="409"/>
      <c r="G714" s="407"/>
      <c r="H714" s="407"/>
      <c r="I714" s="409"/>
      <c r="J714" s="407"/>
      <c r="K714" s="407"/>
      <c r="L714" s="409"/>
      <c r="M714" s="407"/>
      <c r="N714" s="407"/>
      <c r="O714" s="409"/>
      <c r="P714" s="407"/>
      <c r="Q714" s="409"/>
      <c r="R714" s="407"/>
      <c r="S714" s="407"/>
      <c r="T714" s="407"/>
      <c r="U714" s="407"/>
      <c r="V714" s="407"/>
      <c r="W714" s="407"/>
      <c r="X714" s="407"/>
      <c r="Y714" s="407"/>
      <c r="Z714" s="407"/>
      <c r="AA714" s="407"/>
      <c r="AB714" s="407"/>
      <c r="AC714" s="407"/>
      <c r="AD714" s="407"/>
      <c r="AE714" s="407"/>
    </row>
    <row r="715">
      <c r="A715" s="407"/>
      <c r="B715" s="407"/>
      <c r="C715" s="407"/>
      <c r="D715" s="407"/>
      <c r="E715" s="407"/>
      <c r="F715" s="409"/>
      <c r="G715" s="407"/>
      <c r="H715" s="407"/>
      <c r="I715" s="409"/>
      <c r="J715" s="407"/>
      <c r="K715" s="407"/>
      <c r="L715" s="409"/>
      <c r="M715" s="407"/>
      <c r="N715" s="407"/>
      <c r="O715" s="409"/>
      <c r="P715" s="407"/>
      <c r="Q715" s="409"/>
      <c r="R715" s="407"/>
      <c r="S715" s="407"/>
      <c r="T715" s="407"/>
      <c r="U715" s="407"/>
      <c r="V715" s="407"/>
      <c r="W715" s="407"/>
      <c r="X715" s="407"/>
      <c r="Y715" s="407"/>
      <c r="Z715" s="407"/>
      <c r="AA715" s="407"/>
      <c r="AB715" s="407"/>
      <c r="AC715" s="407"/>
      <c r="AD715" s="407"/>
      <c r="AE715" s="407"/>
    </row>
    <row r="716">
      <c r="A716" s="407"/>
      <c r="B716" s="407"/>
      <c r="C716" s="407"/>
      <c r="D716" s="407"/>
      <c r="E716" s="407"/>
      <c r="F716" s="409"/>
      <c r="G716" s="407"/>
      <c r="H716" s="407"/>
      <c r="I716" s="409"/>
      <c r="J716" s="407"/>
      <c r="K716" s="407"/>
      <c r="L716" s="409"/>
      <c r="M716" s="407"/>
      <c r="N716" s="407"/>
      <c r="O716" s="409"/>
      <c r="P716" s="407"/>
      <c r="Q716" s="409"/>
      <c r="R716" s="407"/>
      <c r="S716" s="407"/>
      <c r="T716" s="407"/>
      <c r="U716" s="407"/>
      <c r="V716" s="407"/>
      <c r="W716" s="407"/>
      <c r="X716" s="407"/>
      <c r="Y716" s="407"/>
      <c r="Z716" s="407"/>
      <c r="AA716" s="407"/>
      <c r="AB716" s="407"/>
      <c r="AC716" s="407"/>
      <c r="AD716" s="407"/>
      <c r="AE716" s="407"/>
    </row>
    <row r="717">
      <c r="A717" s="407"/>
      <c r="B717" s="407"/>
      <c r="C717" s="407"/>
      <c r="D717" s="407"/>
      <c r="E717" s="407"/>
      <c r="F717" s="409"/>
      <c r="G717" s="407"/>
      <c r="H717" s="407"/>
      <c r="I717" s="409"/>
      <c r="J717" s="407"/>
      <c r="K717" s="407"/>
      <c r="L717" s="409"/>
      <c r="M717" s="407"/>
      <c r="N717" s="407"/>
      <c r="O717" s="409"/>
      <c r="P717" s="407"/>
      <c r="Q717" s="409"/>
      <c r="R717" s="407"/>
      <c r="S717" s="407"/>
      <c r="T717" s="407"/>
      <c r="U717" s="407"/>
      <c r="V717" s="407"/>
      <c r="W717" s="407"/>
      <c r="X717" s="407"/>
      <c r="Y717" s="407"/>
      <c r="Z717" s="407"/>
      <c r="AA717" s="407"/>
      <c r="AB717" s="407"/>
      <c r="AC717" s="407"/>
      <c r="AD717" s="407"/>
      <c r="AE717" s="407"/>
    </row>
    <row r="718">
      <c r="A718" s="407"/>
      <c r="B718" s="407"/>
      <c r="C718" s="407"/>
      <c r="D718" s="407"/>
      <c r="E718" s="407"/>
      <c r="F718" s="409"/>
      <c r="G718" s="407"/>
      <c r="H718" s="407"/>
      <c r="I718" s="409"/>
      <c r="J718" s="407"/>
      <c r="K718" s="407"/>
      <c r="L718" s="409"/>
      <c r="M718" s="407"/>
      <c r="N718" s="407"/>
      <c r="O718" s="409"/>
      <c r="P718" s="407"/>
      <c r="Q718" s="409"/>
      <c r="R718" s="407"/>
      <c r="S718" s="407"/>
      <c r="T718" s="407"/>
      <c r="U718" s="407"/>
      <c r="V718" s="407"/>
      <c r="W718" s="407"/>
      <c r="X718" s="407"/>
      <c r="Y718" s="407"/>
      <c r="Z718" s="407"/>
      <c r="AA718" s="407"/>
      <c r="AB718" s="407"/>
      <c r="AC718" s="407"/>
      <c r="AD718" s="407"/>
      <c r="AE718" s="407"/>
    </row>
    <row r="719">
      <c r="A719" s="407"/>
      <c r="B719" s="407"/>
      <c r="C719" s="407"/>
      <c r="D719" s="407"/>
      <c r="E719" s="407"/>
      <c r="F719" s="409"/>
      <c r="G719" s="407"/>
      <c r="H719" s="407"/>
      <c r="I719" s="409"/>
      <c r="J719" s="407"/>
      <c r="K719" s="407"/>
      <c r="L719" s="409"/>
      <c r="M719" s="407"/>
      <c r="N719" s="407"/>
      <c r="O719" s="409"/>
      <c r="P719" s="407"/>
      <c r="Q719" s="409"/>
      <c r="R719" s="407"/>
      <c r="S719" s="407"/>
      <c r="T719" s="407"/>
      <c r="U719" s="407"/>
      <c r="V719" s="407"/>
      <c r="W719" s="407"/>
      <c r="X719" s="407"/>
      <c r="Y719" s="407"/>
      <c r="Z719" s="407"/>
      <c r="AA719" s="407"/>
      <c r="AB719" s="407"/>
      <c r="AC719" s="407"/>
      <c r="AD719" s="407"/>
      <c r="AE719" s="407"/>
    </row>
    <row r="720">
      <c r="A720" s="407"/>
      <c r="B720" s="407"/>
      <c r="C720" s="407"/>
      <c r="D720" s="407"/>
      <c r="E720" s="407"/>
      <c r="F720" s="409"/>
      <c r="G720" s="407"/>
      <c r="H720" s="407"/>
      <c r="I720" s="409"/>
      <c r="J720" s="407"/>
      <c r="K720" s="407"/>
      <c r="L720" s="409"/>
      <c r="M720" s="407"/>
      <c r="N720" s="407"/>
      <c r="O720" s="409"/>
      <c r="P720" s="407"/>
      <c r="Q720" s="409"/>
      <c r="R720" s="407"/>
      <c r="S720" s="407"/>
      <c r="T720" s="407"/>
      <c r="U720" s="407"/>
      <c r="V720" s="407"/>
      <c r="W720" s="407"/>
      <c r="X720" s="407"/>
      <c r="Y720" s="407"/>
      <c r="Z720" s="407"/>
      <c r="AA720" s="407"/>
      <c r="AB720" s="407"/>
      <c r="AC720" s="407"/>
      <c r="AD720" s="407"/>
      <c r="AE720" s="407"/>
    </row>
    <row r="721">
      <c r="A721" s="407"/>
      <c r="B721" s="407"/>
      <c r="C721" s="407"/>
      <c r="D721" s="407"/>
      <c r="E721" s="407"/>
      <c r="F721" s="409"/>
      <c r="G721" s="407"/>
      <c r="H721" s="407"/>
      <c r="I721" s="409"/>
      <c r="J721" s="407"/>
      <c r="K721" s="407"/>
      <c r="L721" s="409"/>
      <c r="M721" s="407"/>
      <c r="N721" s="407"/>
      <c r="O721" s="409"/>
      <c r="P721" s="407"/>
      <c r="Q721" s="409"/>
      <c r="R721" s="407"/>
      <c r="S721" s="407"/>
      <c r="T721" s="407"/>
      <c r="U721" s="407"/>
      <c r="V721" s="407"/>
      <c r="W721" s="407"/>
      <c r="X721" s="407"/>
      <c r="Y721" s="407"/>
      <c r="Z721" s="407"/>
      <c r="AA721" s="407"/>
      <c r="AB721" s="407"/>
      <c r="AC721" s="407"/>
      <c r="AD721" s="407"/>
      <c r="AE721" s="407"/>
    </row>
    <row r="722">
      <c r="A722" s="407"/>
      <c r="B722" s="407"/>
      <c r="C722" s="407"/>
      <c r="D722" s="407"/>
      <c r="E722" s="407"/>
      <c r="F722" s="409"/>
      <c r="G722" s="407"/>
      <c r="H722" s="407"/>
      <c r="I722" s="409"/>
      <c r="J722" s="407"/>
      <c r="K722" s="407"/>
      <c r="L722" s="409"/>
      <c r="M722" s="407"/>
      <c r="N722" s="407"/>
      <c r="O722" s="409"/>
      <c r="P722" s="407"/>
      <c r="Q722" s="409"/>
      <c r="R722" s="407"/>
      <c r="S722" s="407"/>
      <c r="T722" s="407"/>
      <c r="U722" s="407"/>
      <c r="V722" s="407"/>
      <c r="W722" s="407"/>
      <c r="X722" s="407"/>
      <c r="Y722" s="407"/>
      <c r="Z722" s="407"/>
      <c r="AA722" s="407"/>
      <c r="AB722" s="407"/>
      <c r="AC722" s="407"/>
      <c r="AD722" s="407"/>
      <c r="AE722" s="407"/>
    </row>
    <row r="723">
      <c r="A723" s="407"/>
      <c r="B723" s="407"/>
      <c r="C723" s="407"/>
      <c r="D723" s="407"/>
      <c r="E723" s="407"/>
      <c r="F723" s="409"/>
      <c r="G723" s="407"/>
      <c r="H723" s="407"/>
      <c r="I723" s="409"/>
      <c r="J723" s="407"/>
      <c r="K723" s="407"/>
      <c r="L723" s="409"/>
      <c r="M723" s="407"/>
      <c r="N723" s="407"/>
      <c r="O723" s="409"/>
      <c r="P723" s="407"/>
      <c r="Q723" s="409"/>
      <c r="R723" s="407"/>
      <c r="S723" s="407"/>
      <c r="T723" s="407"/>
      <c r="U723" s="407"/>
      <c r="V723" s="407"/>
      <c r="W723" s="407"/>
      <c r="X723" s="407"/>
      <c r="Y723" s="407"/>
      <c r="Z723" s="407"/>
      <c r="AA723" s="407"/>
      <c r="AB723" s="407"/>
      <c r="AC723" s="407"/>
      <c r="AD723" s="407"/>
      <c r="AE723" s="407"/>
    </row>
    <row r="724">
      <c r="A724" s="407"/>
      <c r="B724" s="407"/>
      <c r="C724" s="407"/>
      <c r="D724" s="407"/>
      <c r="E724" s="407"/>
      <c r="F724" s="409"/>
      <c r="G724" s="407"/>
      <c r="H724" s="407"/>
      <c r="I724" s="409"/>
      <c r="J724" s="407"/>
      <c r="K724" s="407"/>
      <c r="L724" s="409"/>
      <c r="M724" s="407"/>
      <c r="N724" s="407"/>
      <c r="O724" s="409"/>
      <c r="P724" s="407"/>
      <c r="Q724" s="409"/>
      <c r="R724" s="407"/>
      <c r="S724" s="407"/>
      <c r="T724" s="407"/>
      <c r="U724" s="407"/>
      <c r="V724" s="407"/>
      <c r="W724" s="407"/>
      <c r="X724" s="407"/>
      <c r="Y724" s="407"/>
      <c r="Z724" s="407"/>
      <c r="AA724" s="407"/>
      <c r="AB724" s="407"/>
      <c r="AC724" s="407"/>
      <c r="AD724" s="407"/>
      <c r="AE724" s="407"/>
    </row>
    <row r="725">
      <c r="A725" s="407"/>
      <c r="B725" s="407"/>
      <c r="C725" s="407"/>
      <c r="D725" s="407"/>
      <c r="E725" s="407"/>
      <c r="F725" s="409"/>
      <c r="G725" s="407"/>
      <c r="H725" s="407"/>
      <c r="I725" s="409"/>
      <c r="J725" s="407"/>
      <c r="K725" s="407"/>
      <c r="L725" s="409"/>
      <c r="M725" s="407"/>
      <c r="N725" s="407"/>
      <c r="O725" s="409"/>
      <c r="P725" s="407"/>
      <c r="Q725" s="409"/>
      <c r="R725" s="407"/>
      <c r="S725" s="407"/>
      <c r="T725" s="407"/>
      <c r="U725" s="407"/>
      <c r="V725" s="407"/>
      <c r="W725" s="407"/>
      <c r="X725" s="407"/>
      <c r="Y725" s="407"/>
      <c r="Z725" s="407"/>
      <c r="AA725" s="407"/>
      <c r="AB725" s="407"/>
      <c r="AC725" s="407"/>
      <c r="AD725" s="407"/>
      <c r="AE725" s="407"/>
    </row>
    <row r="726">
      <c r="A726" s="407"/>
      <c r="B726" s="407"/>
      <c r="C726" s="407"/>
      <c r="D726" s="407"/>
      <c r="E726" s="407"/>
      <c r="F726" s="409"/>
      <c r="G726" s="407"/>
      <c r="H726" s="407"/>
      <c r="I726" s="409"/>
      <c r="J726" s="407"/>
      <c r="K726" s="407"/>
      <c r="L726" s="409"/>
      <c r="M726" s="407"/>
      <c r="N726" s="407"/>
      <c r="O726" s="409"/>
      <c r="P726" s="407"/>
      <c r="Q726" s="409"/>
      <c r="R726" s="407"/>
      <c r="S726" s="407"/>
      <c r="T726" s="407"/>
      <c r="U726" s="407"/>
      <c r="V726" s="407"/>
      <c r="W726" s="407"/>
      <c r="X726" s="407"/>
      <c r="Y726" s="407"/>
      <c r="Z726" s="407"/>
      <c r="AA726" s="407"/>
      <c r="AB726" s="407"/>
      <c r="AC726" s="407"/>
      <c r="AD726" s="407"/>
      <c r="AE726" s="407"/>
    </row>
    <row r="727">
      <c r="A727" s="407"/>
      <c r="B727" s="407"/>
      <c r="C727" s="407"/>
      <c r="D727" s="407"/>
      <c r="E727" s="407"/>
      <c r="F727" s="409"/>
      <c r="G727" s="407"/>
      <c r="H727" s="407"/>
      <c r="I727" s="409"/>
      <c r="J727" s="407"/>
      <c r="K727" s="407"/>
      <c r="L727" s="409"/>
      <c r="M727" s="407"/>
      <c r="N727" s="407"/>
      <c r="O727" s="409"/>
      <c r="P727" s="407"/>
      <c r="Q727" s="409"/>
      <c r="R727" s="407"/>
      <c r="S727" s="407"/>
      <c r="T727" s="407"/>
      <c r="U727" s="407"/>
      <c r="V727" s="407"/>
      <c r="W727" s="407"/>
      <c r="X727" s="407"/>
      <c r="Y727" s="407"/>
      <c r="Z727" s="407"/>
      <c r="AA727" s="407"/>
      <c r="AB727" s="407"/>
      <c r="AC727" s="407"/>
      <c r="AD727" s="407"/>
      <c r="AE727" s="407"/>
    </row>
    <row r="728">
      <c r="A728" s="407"/>
      <c r="B728" s="407"/>
      <c r="C728" s="407"/>
      <c r="D728" s="407"/>
      <c r="E728" s="407"/>
      <c r="F728" s="409"/>
      <c r="G728" s="407"/>
      <c r="H728" s="407"/>
      <c r="I728" s="409"/>
      <c r="J728" s="407"/>
      <c r="K728" s="407"/>
      <c r="L728" s="409"/>
      <c r="M728" s="407"/>
      <c r="N728" s="407"/>
      <c r="O728" s="409"/>
      <c r="P728" s="407"/>
      <c r="Q728" s="409"/>
      <c r="R728" s="407"/>
      <c r="S728" s="407"/>
      <c r="T728" s="407"/>
      <c r="U728" s="407"/>
      <c r="V728" s="407"/>
      <c r="W728" s="407"/>
      <c r="X728" s="407"/>
      <c r="Y728" s="407"/>
      <c r="Z728" s="407"/>
      <c r="AA728" s="407"/>
      <c r="AB728" s="407"/>
      <c r="AC728" s="407"/>
      <c r="AD728" s="407"/>
      <c r="AE728" s="407"/>
    </row>
    <row r="729">
      <c r="A729" s="407"/>
      <c r="B729" s="407"/>
      <c r="C729" s="407"/>
      <c r="D729" s="407"/>
      <c r="E729" s="407"/>
      <c r="F729" s="409"/>
      <c r="G729" s="407"/>
      <c r="H729" s="407"/>
      <c r="I729" s="409"/>
      <c r="J729" s="407"/>
      <c r="K729" s="407"/>
      <c r="L729" s="409"/>
      <c r="M729" s="407"/>
      <c r="N729" s="407"/>
      <c r="O729" s="409"/>
      <c r="P729" s="407"/>
      <c r="Q729" s="409"/>
      <c r="R729" s="407"/>
      <c r="S729" s="407"/>
      <c r="T729" s="407"/>
      <c r="U729" s="407"/>
      <c r="V729" s="407"/>
      <c r="W729" s="407"/>
      <c r="X729" s="407"/>
      <c r="Y729" s="407"/>
      <c r="Z729" s="407"/>
      <c r="AA729" s="407"/>
      <c r="AB729" s="407"/>
      <c r="AC729" s="407"/>
      <c r="AD729" s="407"/>
      <c r="AE729" s="407"/>
    </row>
    <row r="730">
      <c r="A730" s="407"/>
      <c r="B730" s="407"/>
      <c r="C730" s="407"/>
      <c r="D730" s="407"/>
      <c r="E730" s="407"/>
      <c r="F730" s="409"/>
      <c r="G730" s="407"/>
      <c r="H730" s="407"/>
      <c r="I730" s="409"/>
      <c r="J730" s="407"/>
      <c r="K730" s="407"/>
      <c r="L730" s="409"/>
      <c r="M730" s="407"/>
      <c r="N730" s="407"/>
      <c r="O730" s="409"/>
      <c r="P730" s="407"/>
      <c r="Q730" s="409"/>
      <c r="R730" s="407"/>
      <c r="S730" s="407"/>
      <c r="T730" s="407"/>
      <c r="U730" s="407"/>
      <c r="V730" s="407"/>
      <c r="W730" s="407"/>
      <c r="X730" s="407"/>
      <c r="Y730" s="407"/>
      <c r="Z730" s="407"/>
      <c r="AA730" s="407"/>
      <c r="AB730" s="407"/>
      <c r="AC730" s="407"/>
      <c r="AD730" s="407"/>
      <c r="AE730" s="407"/>
    </row>
    <row r="731">
      <c r="A731" s="407"/>
      <c r="B731" s="407"/>
      <c r="C731" s="407"/>
      <c r="D731" s="407"/>
      <c r="E731" s="407"/>
      <c r="F731" s="409"/>
      <c r="G731" s="407"/>
      <c r="H731" s="407"/>
      <c r="I731" s="409"/>
      <c r="J731" s="407"/>
      <c r="K731" s="407"/>
      <c r="L731" s="409"/>
      <c r="M731" s="407"/>
      <c r="N731" s="407"/>
      <c r="O731" s="409"/>
      <c r="P731" s="407"/>
      <c r="Q731" s="409"/>
      <c r="R731" s="407"/>
      <c r="S731" s="407"/>
      <c r="T731" s="407"/>
      <c r="U731" s="407"/>
      <c r="V731" s="407"/>
      <c r="W731" s="407"/>
      <c r="X731" s="407"/>
      <c r="Y731" s="407"/>
      <c r="Z731" s="407"/>
      <c r="AA731" s="407"/>
      <c r="AB731" s="407"/>
      <c r="AC731" s="407"/>
      <c r="AD731" s="407"/>
      <c r="AE731" s="407"/>
    </row>
    <row r="732">
      <c r="A732" s="407"/>
      <c r="B732" s="407"/>
      <c r="C732" s="407"/>
      <c r="D732" s="407"/>
      <c r="E732" s="407"/>
      <c r="F732" s="409"/>
      <c r="G732" s="407"/>
      <c r="H732" s="407"/>
      <c r="I732" s="409"/>
      <c r="J732" s="407"/>
      <c r="K732" s="407"/>
      <c r="L732" s="409"/>
      <c r="M732" s="407"/>
      <c r="N732" s="407"/>
      <c r="O732" s="409"/>
      <c r="P732" s="407"/>
      <c r="Q732" s="409"/>
      <c r="R732" s="407"/>
      <c r="S732" s="407"/>
      <c r="T732" s="407"/>
      <c r="U732" s="407"/>
      <c r="V732" s="407"/>
      <c r="W732" s="407"/>
      <c r="X732" s="407"/>
      <c r="Y732" s="407"/>
      <c r="Z732" s="407"/>
      <c r="AA732" s="407"/>
      <c r="AB732" s="407"/>
      <c r="AC732" s="407"/>
      <c r="AD732" s="407"/>
      <c r="AE732" s="407"/>
    </row>
    <row r="733">
      <c r="A733" s="407"/>
      <c r="B733" s="407"/>
      <c r="C733" s="407"/>
      <c r="D733" s="407"/>
      <c r="E733" s="407"/>
      <c r="F733" s="409"/>
      <c r="G733" s="407"/>
      <c r="H733" s="407"/>
      <c r="I733" s="409"/>
      <c r="J733" s="407"/>
      <c r="K733" s="407"/>
      <c r="L733" s="409"/>
      <c r="M733" s="407"/>
      <c r="N733" s="407"/>
      <c r="O733" s="409"/>
      <c r="P733" s="407"/>
      <c r="Q733" s="409"/>
      <c r="R733" s="407"/>
      <c r="S733" s="407"/>
      <c r="T733" s="407"/>
      <c r="U733" s="407"/>
      <c r="V733" s="407"/>
      <c r="W733" s="407"/>
      <c r="X733" s="407"/>
      <c r="Y733" s="407"/>
      <c r="Z733" s="407"/>
      <c r="AA733" s="407"/>
      <c r="AB733" s="407"/>
      <c r="AC733" s="407"/>
      <c r="AD733" s="407"/>
      <c r="AE733" s="407"/>
    </row>
    <row r="734">
      <c r="A734" s="407"/>
      <c r="B734" s="407"/>
      <c r="C734" s="407"/>
      <c r="D734" s="407"/>
      <c r="E734" s="407"/>
      <c r="F734" s="409"/>
      <c r="G734" s="407"/>
      <c r="H734" s="407"/>
      <c r="I734" s="409"/>
      <c r="J734" s="407"/>
      <c r="K734" s="407"/>
      <c r="L734" s="409"/>
      <c r="M734" s="407"/>
      <c r="N734" s="407"/>
      <c r="O734" s="409"/>
      <c r="P734" s="407"/>
      <c r="Q734" s="409"/>
      <c r="R734" s="407"/>
      <c r="S734" s="407"/>
      <c r="T734" s="407"/>
      <c r="U734" s="407"/>
      <c r="V734" s="407"/>
      <c r="W734" s="407"/>
      <c r="X734" s="407"/>
      <c r="Y734" s="407"/>
      <c r="Z734" s="407"/>
      <c r="AA734" s="407"/>
      <c r="AB734" s="407"/>
      <c r="AC734" s="407"/>
      <c r="AD734" s="407"/>
      <c r="AE734" s="407"/>
    </row>
    <row r="735">
      <c r="A735" s="407"/>
      <c r="B735" s="407"/>
      <c r="C735" s="407"/>
      <c r="D735" s="407"/>
      <c r="E735" s="407"/>
      <c r="F735" s="409"/>
      <c r="G735" s="407"/>
      <c r="H735" s="407"/>
      <c r="I735" s="409"/>
      <c r="J735" s="407"/>
      <c r="K735" s="407"/>
      <c r="L735" s="409"/>
      <c r="M735" s="407"/>
      <c r="N735" s="407"/>
      <c r="O735" s="409"/>
      <c r="P735" s="407"/>
      <c r="Q735" s="409"/>
      <c r="R735" s="407"/>
      <c r="S735" s="407"/>
      <c r="T735" s="407"/>
      <c r="U735" s="407"/>
      <c r="V735" s="407"/>
      <c r="W735" s="407"/>
      <c r="X735" s="407"/>
      <c r="Y735" s="407"/>
      <c r="Z735" s="407"/>
      <c r="AA735" s="407"/>
      <c r="AB735" s="407"/>
      <c r="AC735" s="407"/>
      <c r="AD735" s="407"/>
      <c r="AE735" s="407"/>
    </row>
    <row r="736">
      <c r="A736" s="407"/>
      <c r="B736" s="407"/>
      <c r="C736" s="407"/>
      <c r="D736" s="407"/>
      <c r="E736" s="407"/>
      <c r="F736" s="409"/>
      <c r="G736" s="407"/>
      <c r="H736" s="407"/>
      <c r="I736" s="409"/>
      <c r="J736" s="407"/>
      <c r="K736" s="407"/>
      <c r="L736" s="409"/>
      <c r="M736" s="407"/>
      <c r="N736" s="407"/>
      <c r="O736" s="409"/>
      <c r="P736" s="407"/>
      <c r="Q736" s="409"/>
      <c r="R736" s="407"/>
      <c r="S736" s="407"/>
      <c r="T736" s="407"/>
      <c r="U736" s="407"/>
      <c r="V736" s="407"/>
      <c r="W736" s="407"/>
      <c r="X736" s="407"/>
      <c r="Y736" s="407"/>
      <c r="Z736" s="407"/>
      <c r="AA736" s="407"/>
      <c r="AB736" s="407"/>
      <c r="AC736" s="407"/>
      <c r="AD736" s="407"/>
      <c r="AE736" s="407"/>
    </row>
    <row r="737">
      <c r="A737" s="407"/>
      <c r="B737" s="407"/>
      <c r="C737" s="407"/>
      <c r="D737" s="407"/>
      <c r="E737" s="407"/>
      <c r="F737" s="409"/>
      <c r="G737" s="407"/>
      <c r="H737" s="407"/>
      <c r="I737" s="409"/>
      <c r="J737" s="407"/>
      <c r="K737" s="407"/>
      <c r="L737" s="409"/>
      <c r="M737" s="407"/>
      <c r="N737" s="407"/>
      <c r="O737" s="409"/>
      <c r="P737" s="407"/>
      <c r="Q737" s="409"/>
      <c r="R737" s="407"/>
      <c r="S737" s="407"/>
      <c r="T737" s="407"/>
      <c r="U737" s="407"/>
      <c r="V737" s="407"/>
      <c r="W737" s="407"/>
      <c r="X737" s="407"/>
      <c r="Y737" s="407"/>
      <c r="Z737" s="407"/>
      <c r="AA737" s="407"/>
      <c r="AB737" s="407"/>
      <c r="AC737" s="407"/>
      <c r="AD737" s="407"/>
      <c r="AE737" s="407"/>
    </row>
    <row r="738">
      <c r="A738" s="407"/>
      <c r="B738" s="407"/>
      <c r="C738" s="407"/>
      <c r="D738" s="407"/>
      <c r="E738" s="407"/>
      <c r="F738" s="409"/>
      <c r="G738" s="407"/>
      <c r="H738" s="407"/>
      <c r="I738" s="409"/>
      <c r="J738" s="407"/>
      <c r="K738" s="407"/>
      <c r="L738" s="409"/>
      <c r="M738" s="407"/>
      <c r="N738" s="407"/>
      <c r="O738" s="409"/>
      <c r="P738" s="407"/>
      <c r="Q738" s="409"/>
      <c r="R738" s="407"/>
      <c r="S738" s="407"/>
      <c r="T738" s="407"/>
      <c r="U738" s="407"/>
      <c r="V738" s="407"/>
      <c r="W738" s="407"/>
      <c r="X738" s="407"/>
      <c r="Y738" s="407"/>
      <c r="Z738" s="407"/>
      <c r="AA738" s="407"/>
      <c r="AB738" s="407"/>
      <c r="AC738" s="407"/>
      <c r="AD738" s="407"/>
      <c r="AE738" s="407"/>
    </row>
    <row r="739">
      <c r="A739" s="407"/>
      <c r="B739" s="407"/>
      <c r="C739" s="407"/>
      <c r="D739" s="407"/>
      <c r="E739" s="407"/>
      <c r="F739" s="409"/>
      <c r="G739" s="407"/>
      <c r="H739" s="407"/>
      <c r="I739" s="409"/>
      <c r="J739" s="407"/>
      <c r="K739" s="407"/>
      <c r="L739" s="409"/>
      <c r="M739" s="407"/>
      <c r="N739" s="407"/>
      <c r="O739" s="409"/>
      <c r="P739" s="407"/>
      <c r="Q739" s="409"/>
      <c r="R739" s="407"/>
      <c r="S739" s="407"/>
      <c r="T739" s="407"/>
      <c r="U739" s="407"/>
      <c r="V739" s="407"/>
      <c r="W739" s="407"/>
      <c r="X739" s="407"/>
      <c r="Y739" s="407"/>
      <c r="Z739" s="407"/>
      <c r="AA739" s="407"/>
      <c r="AB739" s="407"/>
      <c r="AC739" s="407"/>
      <c r="AD739" s="407"/>
      <c r="AE739" s="407"/>
    </row>
    <row r="740">
      <c r="A740" s="407"/>
      <c r="B740" s="407"/>
      <c r="C740" s="407"/>
      <c r="D740" s="407"/>
      <c r="E740" s="407"/>
      <c r="F740" s="409"/>
      <c r="G740" s="407"/>
      <c r="H740" s="407"/>
      <c r="I740" s="409"/>
      <c r="J740" s="407"/>
      <c r="K740" s="407"/>
      <c r="L740" s="409"/>
      <c r="M740" s="407"/>
      <c r="N740" s="407"/>
      <c r="O740" s="409"/>
      <c r="P740" s="407"/>
      <c r="Q740" s="409"/>
      <c r="R740" s="407"/>
      <c r="S740" s="407"/>
      <c r="T740" s="407"/>
      <c r="U740" s="407"/>
      <c r="V740" s="407"/>
      <c r="W740" s="407"/>
      <c r="X740" s="407"/>
      <c r="Y740" s="407"/>
      <c r="Z740" s="407"/>
      <c r="AA740" s="407"/>
      <c r="AB740" s="407"/>
      <c r="AC740" s="407"/>
      <c r="AD740" s="407"/>
      <c r="AE740" s="407"/>
    </row>
    <row r="741">
      <c r="A741" s="407"/>
      <c r="B741" s="407"/>
      <c r="C741" s="407"/>
      <c r="D741" s="407"/>
      <c r="E741" s="407"/>
      <c r="F741" s="409"/>
      <c r="G741" s="407"/>
      <c r="H741" s="407"/>
      <c r="I741" s="409"/>
      <c r="J741" s="407"/>
      <c r="K741" s="407"/>
      <c r="L741" s="409"/>
      <c r="M741" s="407"/>
      <c r="N741" s="407"/>
      <c r="O741" s="409"/>
      <c r="P741" s="407"/>
      <c r="Q741" s="409"/>
      <c r="R741" s="407"/>
      <c r="S741" s="407"/>
      <c r="T741" s="407"/>
      <c r="U741" s="407"/>
      <c r="V741" s="407"/>
      <c r="W741" s="407"/>
      <c r="X741" s="407"/>
      <c r="Y741" s="407"/>
      <c r="Z741" s="407"/>
      <c r="AA741" s="407"/>
      <c r="AB741" s="407"/>
      <c r="AC741" s="407"/>
      <c r="AD741" s="407"/>
      <c r="AE741" s="407"/>
    </row>
    <row r="742">
      <c r="A742" s="407"/>
      <c r="B742" s="407"/>
      <c r="C742" s="407"/>
      <c r="D742" s="407"/>
      <c r="E742" s="407"/>
      <c r="F742" s="409"/>
      <c r="G742" s="407"/>
      <c r="H742" s="407"/>
      <c r="I742" s="409"/>
      <c r="J742" s="407"/>
      <c r="K742" s="407"/>
      <c r="L742" s="409"/>
      <c r="M742" s="407"/>
      <c r="N742" s="407"/>
      <c r="O742" s="409"/>
      <c r="P742" s="407"/>
      <c r="Q742" s="409"/>
      <c r="R742" s="407"/>
      <c r="S742" s="407"/>
      <c r="T742" s="407"/>
      <c r="U742" s="407"/>
      <c r="V742" s="407"/>
      <c r="W742" s="407"/>
      <c r="X742" s="407"/>
      <c r="Y742" s="407"/>
      <c r="Z742" s="407"/>
      <c r="AA742" s="407"/>
      <c r="AB742" s="407"/>
      <c r="AC742" s="407"/>
      <c r="AD742" s="407"/>
      <c r="AE742" s="407"/>
    </row>
    <row r="743">
      <c r="A743" s="407"/>
      <c r="B743" s="407"/>
      <c r="C743" s="407"/>
      <c r="D743" s="407"/>
      <c r="E743" s="407"/>
      <c r="F743" s="409"/>
      <c r="G743" s="407"/>
      <c r="H743" s="407"/>
      <c r="I743" s="409"/>
      <c r="J743" s="407"/>
      <c r="K743" s="407"/>
      <c r="L743" s="409"/>
      <c r="M743" s="407"/>
      <c r="N743" s="407"/>
      <c r="O743" s="409"/>
      <c r="P743" s="407"/>
      <c r="Q743" s="409"/>
      <c r="R743" s="407"/>
      <c r="S743" s="407"/>
      <c r="T743" s="407"/>
      <c r="U743" s="407"/>
      <c r="V743" s="407"/>
      <c r="W743" s="407"/>
      <c r="X743" s="407"/>
      <c r="Y743" s="407"/>
      <c r="Z743" s="407"/>
      <c r="AA743" s="407"/>
      <c r="AB743" s="407"/>
      <c r="AC743" s="407"/>
      <c r="AD743" s="407"/>
      <c r="AE743" s="407"/>
    </row>
    <row r="744">
      <c r="A744" s="407"/>
      <c r="B744" s="407"/>
      <c r="C744" s="407"/>
      <c r="D744" s="407"/>
      <c r="E744" s="407"/>
      <c r="F744" s="409"/>
      <c r="G744" s="407"/>
      <c r="H744" s="407"/>
      <c r="I744" s="409"/>
      <c r="J744" s="407"/>
      <c r="K744" s="407"/>
      <c r="L744" s="409"/>
      <c r="M744" s="407"/>
      <c r="N744" s="407"/>
      <c r="O744" s="409"/>
      <c r="P744" s="407"/>
      <c r="Q744" s="409"/>
      <c r="R744" s="407"/>
      <c r="S744" s="407"/>
      <c r="T744" s="407"/>
      <c r="U744" s="407"/>
      <c r="V744" s="407"/>
      <c r="W744" s="407"/>
      <c r="X744" s="407"/>
      <c r="Y744" s="407"/>
      <c r="Z744" s="407"/>
      <c r="AA744" s="407"/>
      <c r="AB744" s="407"/>
      <c r="AC744" s="407"/>
      <c r="AD744" s="407"/>
      <c r="AE744" s="407"/>
    </row>
    <row r="745">
      <c r="A745" s="407"/>
      <c r="B745" s="407"/>
      <c r="C745" s="407"/>
      <c r="D745" s="407"/>
      <c r="E745" s="407"/>
      <c r="F745" s="409"/>
      <c r="G745" s="407"/>
      <c r="H745" s="407"/>
      <c r="I745" s="409"/>
      <c r="J745" s="407"/>
      <c r="K745" s="407"/>
      <c r="L745" s="409"/>
      <c r="M745" s="407"/>
      <c r="N745" s="407"/>
      <c r="O745" s="409"/>
      <c r="P745" s="407"/>
      <c r="Q745" s="409"/>
      <c r="R745" s="407"/>
      <c r="S745" s="407"/>
      <c r="T745" s="407"/>
      <c r="U745" s="407"/>
      <c r="V745" s="407"/>
      <c r="W745" s="407"/>
      <c r="X745" s="407"/>
      <c r="Y745" s="407"/>
      <c r="Z745" s="407"/>
      <c r="AA745" s="407"/>
      <c r="AB745" s="407"/>
      <c r="AC745" s="407"/>
      <c r="AD745" s="407"/>
      <c r="AE745" s="407"/>
    </row>
    <row r="746">
      <c r="A746" s="407"/>
      <c r="B746" s="407"/>
      <c r="C746" s="407"/>
      <c r="D746" s="407"/>
      <c r="E746" s="407"/>
      <c r="F746" s="409"/>
      <c r="G746" s="407"/>
      <c r="H746" s="407"/>
      <c r="I746" s="409"/>
      <c r="J746" s="407"/>
      <c r="K746" s="407"/>
      <c r="L746" s="409"/>
      <c r="M746" s="407"/>
      <c r="N746" s="407"/>
      <c r="O746" s="409"/>
      <c r="P746" s="407"/>
      <c r="Q746" s="409"/>
      <c r="R746" s="407"/>
      <c r="S746" s="407"/>
      <c r="T746" s="407"/>
      <c r="U746" s="407"/>
      <c r="V746" s="407"/>
      <c r="W746" s="407"/>
      <c r="X746" s="407"/>
      <c r="Y746" s="407"/>
      <c r="Z746" s="407"/>
      <c r="AA746" s="407"/>
      <c r="AB746" s="407"/>
      <c r="AC746" s="407"/>
      <c r="AD746" s="407"/>
      <c r="AE746" s="407"/>
    </row>
    <row r="747">
      <c r="A747" s="407"/>
      <c r="B747" s="407"/>
      <c r="C747" s="407"/>
      <c r="D747" s="407"/>
      <c r="E747" s="407"/>
      <c r="F747" s="409"/>
      <c r="G747" s="407"/>
      <c r="H747" s="407"/>
      <c r="I747" s="409"/>
      <c r="J747" s="407"/>
      <c r="K747" s="407"/>
      <c r="L747" s="409"/>
      <c r="M747" s="407"/>
      <c r="N747" s="407"/>
      <c r="O747" s="409"/>
      <c r="P747" s="407"/>
      <c r="Q747" s="409"/>
      <c r="R747" s="407"/>
      <c r="S747" s="407"/>
      <c r="T747" s="407"/>
      <c r="U747" s="407"/>
      <c r="V747" s="407"/>
      <c r="W747" s="407"/>
      <c r="X747" s="407"/>
      <c r="Y747" s="407"/>
      <c r="Z747" s="407"/>
      <c r="AA747" s="407"/>
      <c r="AB747" s="407"/>
      <c r="AC747" s="407"/>
      <c r="AD747" s="407"/>
      <c r="AE747" s="407"/>
    </row>
    <row r="748">
      <c r="A748" s="407"/>
      <c r="B748" s="407"/>
      <c r="C748" s="407"/>
      <c r="D748" s="407"/>
      <c r="E748" s="407"/>
      <c r="F748" s="409"/>
      <c r="G748" s="407"/>
      <c r="H748" s="407"/>
      <c r="I748" s="409"/>
      <c r="J748" s="407"/>
      <c r="K748" s="407"/>
      <c r="L748" s="409"/>
      <c r="M748" s="407"/>
      <c r="N748" s="407"/>
      <c r="O748" s="409"/>
      <c r="P748" s="407"/>
      <c r="Q748" s="409"/>
      <c r="R748" s="407"/>
      <c r="S748" s="407"/>
      <c r="T748" s="407"/>
      <c r="U748" s="407"/>
      <c r="V748" s="407"/>
      <c r="W748" s="407"/>
      <c r="X748" s="407"/>
      <c r="Y748" s="407"/>
      <c r="Z748" s="407"/>
      <c r="AA748" s="407"/>
      <c r="AB748" s="407"/>
      <c r="AC748" s="407"/>
      <c r="AD748" s="407"/>
      <c r="AE748" s="407"/>
    </row>
    <row r="749">
      <c r="A749" s="407"/>
      <c r="B749" s="407"/>
      <c r="C749" s="407"/>
      <c r="D749" s="407"/>
      <c r="E749" s="407"/>
      <c r="F749" s="409"/>
      <c r="G749" s="407"/>
      <c r="H749" s="407"/>
      <c r="I749" s="409"/>
      <c r="J749" s="407"/>
      <c r="K749" s="407"/>
      <c r="L749" s="409"/>
      <c r="M749" s="407"/>
      <c r="N749" s="407"/>
      <c r="O749" s="409"/>
      <c r="P749" s="407"/>
      <c r="Q749" s="409"/>
      <c r="R749" s="407"/>
      <c r="S749" s="407"/>
      <c r="T749" s="407"/>
      <c r="U749" s="407"/>
      <c r="V749" s="407"/>
      <c r="W749" s="407"/>
      <c r="X749" s="407"/>
      <c r="Y749" s="407"/>
      <c r="Z749" s="407"/>
      <c r="AA749" s="407"/>
      <c r="AB749" s="407"/>
      <c r="AC749" s="407"/>
      <c r="AD749" s="407"/>
      <c r="AE749" s="407"/>
    </row>
    <row r="750">
      <c r="A750" s="407"/>
      <c r="B750" s="407"/>
      <c r="C750" s="407"/>
      <c r="D750" s="407"/>
      <c r="E750" s="407"/>
      <c r="F750" s="409"/>
      <c r="G750" s="407"/>
      <c r="H750" s="407"/>
      <c r="I750" s="409"/>
      <c r="J750" s="407"/>
      <c r="K750" s="407"/>
      <c r="L750" s="409"/>
      <c r="M750" s="407"/>
      <c r="N750" s="407"/>
      <c r="O750" s="409"/>
      <c r="P750" s="407"/>
      <c r="Q750" s="409"/>
      <c r="R750" s="407"/>
      <c r="S750" s="407"/>
      <c r="T750" s="407"/>
      <c r="U750" s="407"/>
      <c r="V750" s="407"/>
      <c r="W750" s="407"/>
      <c r="X750" s="407"/>
      <c r="Y750" s="407"/>
      <c r="Z750" s="407"/>
      <c r="AA750" s="407"/>
      <c r="AB750" s="407"/>
      <c r="AC750" s="407"/>
      <c r="AD750" s="407"/>
      <c r="AE750" s="407"/>
    </row>
    <row r="751">
      <c r="A751" s="407"/>
      <c r="B751" s="407"/>
      <c r="C751" s="407"/>
      <c r="D751" s="407"/>
      <c r="E751" s="407"/>
      <c r="F751" s="409"/>
      <c r="G751" s="407"/>
      <c r="H751" s="407"/>
      <c r="I751" s="409"/>
      <c r="J751" s="407"/>
      <c r="K751" s="407"/>
      <c r="L751" s="409"/>
      <c r="M751" s="407"/>
      <c r="N751" s="407"/>
      <c r="O751" s="409"/>
      <c r="P751" s="407"/>
      <c r="Q751" s="409"/>
      <c r="R751" s="407"/>
      <c r="S751" s="407"/>
      <c r="T751" s="407"/>
      <c r="U751" s="407"/>
      <c r="V751" s="407"/>
      <c r="W751" s="407"/>
      <c r="X751" s="407"/>
      <c r="Y751" s="407"/>
      <c r="Z751" s="407"/>
      <c r="AA751" s="407"/>
      <c r="AB751" s="407"/>
      <c r="AC751" s="407"/>
      <c r="AD751" s="407"/>
      <c r="AE751" s="407"/>
    </row>
    <row r="752">
      <c r="A752" s="407"/>
      <c r="B752" s="407"/>
      <c r="C752" s="407"/>
      <c r="D752" s="407"/>
      <c r="E752" s="407"/>
      <c r="F752" s="409"/>
      <c r="G752" s="407"/>
      <c r="H752" s="407"/>
      <c r="I752" s="409"/>
      <c r="J752" s="407"/>
      <c r="K752" s="407"/>
      <c r="L752" s="409"/>
      <c r="M752" s="407"/>
      <c r="N752" s="407"/>
      <c r="O752" s="409"/>
      <c r="P752" s="407"/>
      <c r="Q752" s="409"/>
      <c r="R752" s="407"/>
      <c r="S752" s="407"/>
      <c r="T752" s="407"/>
      <c r="U752" s="407"/>
      <c r="V752" s="407"/>
      <c r="W752" s="407"/>
      <c r="X752" s="407"/>
      <c r="Y752" s="407"/>
      <c r="Z752" s="407"/>
      <c r="AA752" s="407"/>
      <c r="AB752" s="407"/>
      <c r="AC752" s="407"/>
      <c r="AD752" s="407"/>
      <c r="AE752" s="407"/>
    </row>
    <row r="753">
      <c r="A753" s="407"/>
      <c r="B753" s="407"/>
      <c r="C753" s="407"/>
      <c r="D753" s="407"/>
      <c r="E753" s="407"/>
      <c r="F753" s="409"/>
      <c r="G753" s="407"/>
      <c r="H753" s="407"/>
      <c r="I753" s="409"/>
      <c r="J753" s="407"/>
      <c r="K753" s="407"/>
      <c r="L753" s="409"/>
      <c r="M753" s="407"/>
      <c r="N753" s="407"/>
      <c r="O753" s="409"/>
      <c r="P753" s="407"/>
      <c r="Q753" s="409"/>
      <c r="R753" s="407"/>
      <c r="S753" s="407"/>
      <c r="T753" s="407"/>
      <c r="U753" s="407"/>
      <c r="V753" s="407"/>
      <c r="W753" s="407"/>
      <c r="X753" s="407"/>
      <c r="Y753" s="407"/>
      <c r="Z753" s="407"/>
      <c r="AA753" s="407"/>
      <c r="AB753" s="407"/>
      <c r="AC753" s="407"/>
      <c r="AD753" s="407"/>
      <c r="AE753" s="407"/>
    </row>
    <row r="754">
      <c r="A754" s="407"/>
      <c r="B754" s="407"/>
      <c r="C754" s="407"/>
      <c r="D754" s="407"/>
      <c r="E754" s="407"/>
      <c r="F754" s="409"/>
      <c r="G754" s="407"/>
      <c r="H754" s="407"/>
      <c r="I754" s="409"/>
      <c r="J754" s="407"/>
      <c r="K754" s="407"/>
      <c r="L754" s="409"/>
      <c r="M754" s="407"/>
      <c r="N754" s="407"/>
      <c r="O754" s="409"/>
      <c r="P754" s="407"/>
      <c r="Q754" s="409"/>
      <c r="R754" s="407"/>
      <c r="S754" s="407"/>
      <c r="T754" s="407"/>
      <c r="U754" s="407"/>
      <c r="V754" s="407"/>
      <c r="W754" s="407"/>
      <c r="X754" s="407"/>
      <c r="Y754" s="407"/>
      <c r="Z754" s="407"/>
      <c r="AA754" s="407"/>
      <c r="AB754" s="407"/>
      <c r="AC754" s="407"/>
      <c r="AD754" s="407"/>
      <c r="AE754" s="407"/>
    </row>
    <row r="755">
      <c r="A755" s="407"/>
      <c r="B755" s="407"/>
      <c r="C755" s="407"/>
      <c r="D755" s="407"/>
      <c r="E755" s="407"/>
      <c r="F755" s="409"/>
      <c r="G755" s="407"/>
      <c r="H755" s="407"/>
      <c r="I755" s="409"/>
      <c r="J755" s="407"/>
      <c r="K755" s="407"/>
      <c r="L755" s="409"/>
      <c r="M755" s="407"/>
      <c r="N755" s="407"/>
      <c r="O755" s="409"/>
      <c r="P755" s="407"/>
      <c r="Q755" s="409"/>
      <c r="R755" s="407"/>
      <c r="S755" s="407"/>
      <c r="T755" s="407"/>
      <c r="U755" s="407"/>
      <c r="V755" s="407"/>
      <c r="W755" s="407"/>
      <c r="X755" s="407"/>
      <c r="Y755" s="407"/>
      <c r="Z755" s="407"/>
      <c r="AA755" s="407"/>
      <c r="AB755" s="407"/>
      <c r="AC755" s="407"/>
      <c r="AD755" s="407"/>
      <c r="AE755" s="407"/>
    </row>
    <row r="756">
      <c r="A756" s="407"/>
      <c r="B756" s="407"/>
      <c r="C756" s="407"/>
      <c r="D756" s="407"/>
      <c r="E756" s="407"/>
      <c r="F756" s="409"/>
      <c r="G756" s="407"/>
      <c r="H756" s="407"/>
      <c r="I756" s="409"/>
      <c r="J756" s="407"/>
      <c r="K756" s="407"/>
      <c r="L756" s="409"/>
      <c r="M756" s="407"/>
      <c r="N756" s="407"/>
      <c r="O756" s="409"/>
      <c r="P756" s="407"/>
      <c r="Q756" s="409"/>
      <c r="R756" s="407"/>
      <c r="S756" s="407"/>
      <c r="T756" s="407"/>
      <c r="U756" s="407"/>
      <c r="V756" s="407"/>
      <c r="W756" s="407"/>
      <c r="X756" s="407"/>
      <c r="Y756" s="407"/>
      <c r="Z756" s="407"/>
      <c r="AA756" s="407"/>
      <c r="AB756" s="407"/>
      <c r="AC756" s="407"/>
      <c r="AD756" s="407"/>
      <c r="AE756" s="407"/>
    </row>
    <row r="757">
      <c r="A757" s="407"/>
      <c r="B757" s="407"/>
      <c r="C757" s="407"/>
      <c r="D757" s="407"/>
      <c r="E757" s="407"/>
      <c r="F757" s="409"/>
      <c r="G757" s="407"/>
      <c r="H757" s="407"/>
      <c r="I757" s="409"/>
      <c r="J757" s="407"/>
      <c r="K757" s="407"/>
      <c r="L757" s="409"/>
      <c r="M757" s="407"/>
      <c r="N757" s="407"/>
      <c r="O757" s="409"/>
      <c r="P757" s="407"/>
      <c r="Q757" s="409"/>
      <c r="R757" s="407"/>
      <c r="S757" s="407"/>
      <c r="T757" s="407"/>
      <c r="U757" s="407"/>
      <c r="V757" s="407"/>
      <c r="W757" s="407"/>
      <c r="X757" s="407"/>
      <c r="Y757" s="407"/>
      <c r="Z757" s="407"/>
      <c r="AA757" s="407"/>
      <c r="AB757" s="407"/>
      <c r="AC757" s="407"/>
      <c r="AD757" s="407"/>
      <c r="AE757" s="407"/>
    </row>
    <row r="758">
      <c r="A758" s="407"/>
      <c r="B758" s="407"/>
      <c r="C758" s="407"/>
      <c r="D758" s="407"/>
      <c r="E758" s="407"/>
      <c r="F758" s="409"/>
      <c r="G758" s="407"/>
      <c r="H758" s="407"/>
      <c r="I758" s="409"/>
      <c r="J758" s="407"/>
      <c r="K758" s="407"/>
      <c r="L758" s="409"/>
      <c r="M758" s="407"/>
      <c r="N758" s="407"/>
      <c r="O758" s="409"/>
      <c r="P758" s="407"/>
      <c r="Q758" s="409"/>
      <c r="R758" s="407"/>
      <c r="S758" s="407"/>
      <c r="T758" s="407"/>
      <c r="U758" s="407"/>
      <c r="V758" s="407"/>
      <c r="W758" s="407"/>
      <c r="X758" s="407"/>
      <c r="Y758" s="407"/>
      <c r="Z758" s="407"/>
      <c r="AA758" s="407"/>
      <c r="AB758" s="407"/>
      <c r="AC758" s="407"/>
      <c r="AD758" s="407"/>
      <c r="AE758" s="407"/>
    </row>
    <row r="759">
      <c r="A759" s="407"/>
      <c r="B759" s="407"/>
      <c r="C759" s="407"/>
      <c r="D759" s="407"/>
      <c r="E759" s="407"/>
      <c r="F759" s="409"/>
      <c r="G759" s="407"/>
      <c r="H759" s="407"/>
      <c r="I759" s="409"/>
      <c r="J759" s="407"/>
      <c r="K759" s="407"/>
      <c r="L759" s="409"/>
      <c r="M759" s="407"/>
      <c r="N759" s="407"/>
      <c r="O759" s="409"/>
      <c r="P759" s="407"/>
      <c r="Q759" s="409"/>
      <c r="R759" s="407"/>
      <c r="S759" s="407"/>
      <c r="T759" s="407"/>
      <c r="U759" s="407"/>
      <c r="V759" s="407"/>
      <c r="W759" s="407"/>
      <c r="X759" s="407"/>
      <c r="Y759" s="407"/>
      <c r="Z759" s="407"/>
      <c r="AA759" s="407"/>
      <c r="AB759" s="407"/>
      <c r="AC759" s="407"/>
      <c r="AD759" s="407"/>
      <c r="AE759" s="407"/>
    </row>
    <row r="760">
      <c r="A760" s="407"/>
      <c r="B760" s="407"/>
      <c r="C760" s="407"/>
      <c r="D760" s="407"/>
      <c r="E760" s="407"/>
      <c r="F760" s="409"/>
      <c r="G760" s="407"/>
      <c r="H760" s="407"/>
      <c r="I760" s="409"/>
      <c r="J760" s="407"/>
      <c r="K760" s="407"/>
      <c r="L760" s="409"/>
      <c r="M760" s="407"/>
      <c r="N760" s="407"/>
      <c r="O760" s="409"/>
      <c r="P760" s="407"/>
      <c r="Q760" s="409"/>
      <c r="R760" s="407"/>
      <c r="S760" s="407"/>
      <c r="T760" s="407"/>
      <c r="U760" s="407"/>
      <c r="V760" s="407"/>
      <c r="W760" s="407"/>
      <c r="X760" s="407"/>
      <c r="Y760" s="407"/>
      <c r="Z760" s="407"/>
      <c r="AA760" s="407"/>
      <c r="AB760" s="407"/>
      <c r="AC760" s="407"/>
      <c r="AD760" s="407"/>
      <c r="AE760" s="407"/>
    </row>
    <row r="761">
      <c r="A761" s="407"/>
      <c r="B761" s="407"/>
      <c r="C761" s="407"/>
      <c r="D761" s="407"/>
      <c r="E761" s="407"/>
      <c r="F761" s="409"/>
      <c r="G761" s="407"/>
      <c r="H761" s="407"/>
      <c r="I761" s="409"/>
      <c r="J761" s="407"/>
      <c r="K761" s="407"/>
      <c r="L761" s="409"/>
      <c r="M761" s="407"/>
      <c r="N761" s="407"/>
      <c r="O761" s="409"/>
      <c r="P761" s="407"/>
      <c r="Q761" s="409"/>
      <c r="R761" s="407"/>
      <c r="S761" s="407"/>
      <c r="T761" s="407"/>
      <c r="U761" s="407"/>
      <c r="V761" s="407"/>
      <c r="W761" s="407"/>
      <c r="X761" s="407"/>
      <c r="Y761" s="407"/>
      <c r="Z761" s="407"/>
      <c r="AA761" s="407"/>
      <c r="AB761" s="407"/>
      <c r="AC761" s="407"/>
      <c r="AD761" s="407"/>
      <c r="AE761" s="407"/>
    </row>
    <row r="762">
      <c r="A762" s="407"/>
      <c r="B762" s="407"/>
      <c r="C762" s="407"/>
      <c r="D762" s="407"/>
      <c r="E762" s="407"/>
      <c r="F762" s="409"/>
      <c r="G762" s="407"/>
      <c r="H762" s="407"/>
      <c r="I762" s="409"/>
      <c r="J762" s="407"/>
      <c r="K762" s="407"/>
      <c r="L762" s="409"/>
      <c r="M762" s="407"/>
      <c r="N762" s="407"/>
      <c r="O762" s="409"/>
      <c r="P762" s="407"/>
      <c r="Q762" s="409"/>
      <c r="R762" s="407"/>
      <c r="S762" s="407"/>
      <c r="T762" s="407"/>
      <c r="U762" s="407"/>
      <c r="V762" s="407"/>
      <c r="W762" s="407"/>
      <c r="X762" s="407"/>
      <c r="Y762" s="407"/>
      <c r="Z762" s="407"/>
      <c r="AA762" s="407"/>
      <c r="AB762" s="407"/>
      <c r="AC762" s="407"/>
      <c r="AD762" s="407"/>
      <c r="AE762" s="407"/>
    </row>
    <row r="763">
      <c r="A763" s="407"/>
      <c r="B763" s="407"/>
      <c r="C763" s="407"/>
      <c r="D763" s="407"/>
      <c r="E763" s="407"/>
      <c r="F763" s="409"/>
      <c r="G763" s="407"/>
      <c r="H763" s="407"/>
      <c r="I763" s="409"/>
      <c r="J763" s="407"/>
      <c r="K763" s="407"/>
      <c r="L763" s="409"/>
      <c r="M763" s="407"/>
      <c r="N763" s="407"/>
      <c r="O763" s="409"/>
      <c r="P763" s="407"/>
      <c r="Q763" s="409"/>
      <c r="R763" s="407"/>
      <c r="S763" s="407"/>
      <c r="T763" s="407"/>
      <c r="U763" s="407"/>
      <c r="V763" s="407"/>
      <c r="W763" s="407"/>
      <c r="X763" s="407"/>
      <c r="Y763" s="407"/>
      <c r="Z763" s="407"/>
      <c r="AA763" s="407"/>
      <c r="AB763" s="407"/>
      <c r="AC763" s="407"/>
      <c r="AD763" s="407"/>
      <c r="AE763" s="407"/>
    </row>
    <row r="764">
      <c r="A764" s="407"/>
      <c r="B764" s="407"/>
      <c r="C764" s="407"/>
      <c r="D764" s="407"/>
      <c r="E764" s="407"/>
      <c r="F764" s="409"/>
      <c r="G764" s="407"/>
      <c r="H764" s="407"/>
      <c r="I764" s="409"/>
      <c r="J764" s="407"/>
      <c r="K764" s="407"/>
      <c r="L764" s="409"/>
      <c r="M764" s="407"/>
      <c r="N764" s="407"/>
      <c r="O764" s="409"/>
      <c r="P764" s="407"/>
      <c r="Q764" s="409"/>
      <c r="R764" s="407"/>
      <c r="S764" s="407"/>
      <c r="T764" s="407"/>
      <c r="U764" s="407"/>
      <c r="V764" s="407"/>
      <c r="W764" s="407"/>
      <c r="X764" s="407"/>
      <c r="Y764" s="407"/>
      <c r="Z764" s="407"/>
      <c r="AA764" s="407"/>
      <c r="AB764" s="407"/>
      <c r="AC764" s="407"/>
      <c r="AD764" s="407"/>
      <c r="AE764" s="407"/>
    </row>
    <row r="765">
      <c r="A765" s="407"/>
      <c r="B765" s="407"/>
      <c r="C765" s="407"/>
      <c r="D765" s="407"/>
      <c r="E765" s="407"/>
      <c r="F765" s="409"/>
      <c r="G765" s="407"/>
      <c r="H765" s="407"/>
      <c r="I765" s="409"/>
      <c r="J765" s="407"/>
      <c r="K765" s="407"/>
      <c r="L765" s="409"/>
      <c r="M765" s="407"/>
      <c r="N765" s="407"/>
      <c r="O765" s="409"/>
      <c r="P765" s="407"/>
      <c r="Q765" s="409"/>
      <c r="R765" s="407"/>
      <c r="S765" s="407"/>
      <c r="T765" s="407"/>
      <c r="U765" s="407"/>
      <c r="V765" s="407"/>
      <c r="W765" s="407"/>
      <c r="X765" s="407"/>
      <c r="Y765" s="407"/>
      <c r="Z765" s="407"/>
      <c r="AA765" s="407"/>
      <c r="AB765" s="407"/>
      <c r="AC765" s="407"/>
      <c r="AD765" s="407"/>
      <c r="AE765" s="407"/>
    </row>
    <row r="766">
      <c r="A766" s="407"/>
      <c r="B766" s="407"/>
      <c r="C766" s="407"/>
      <c r="D766" s="407"/>
      <c r="E766" s="407"/>
      <c r="F766" s="409"/>
      <c r="G766" s="407"/>
      <c r="H766" s="407"/>
      <c r="I766" s="409"/>
      <c r="J766" s="407"/>
      <c r="K766" s="407"/>
      <c r="L766" s="409"/>
      <c r="M766" s="407"/>
      <c r="N766" s="407"/>
      <c r="O766" s="409"/>
      <c r="P766" s="407"/>
      <c r="Q766" s="409"/>
      <c r="R766" s="407"/>
      <c r="S766" s="407"/>
      <c r="T766" s="407"/>
      <c r="U766" s="407"/>
      <c r="V766" s="407"/>
      <c r="W766" s="407"/>
      <c r="X766" s="407"/>
      <c r="Y766" s="407"/>
      <c r="Z766" s="407"/>
      <c r="AA766" s="407"/>
      <c r="AB766" s="407"/>
      <c r="AC766" s="407"/>
      <c r="AD766" s="407"/>
      <c r="AE766" s="407"/>
    </row>
    <row r="767">
      <c r="A767" s="407"/>
      <c r="B767" s="407"/>
      <c r="C767" s="407"/>
      <c r="D767" s="407"/>
      <c r="E767" s="407"/>
      <c r="F767" s="409"/>
      <c r="G767" s="407"/>
      <c r="H767" s="407"/>
      <c r="I767" s="409"/>
      <c r="J767" s="407"/>
      <c r="K767" s="407"/>
      <c r="L767" s="409"/>
      <c r="M767" s="407"/>
      <c r="N767" s="407"/>
      <c r="O767" s="409"/>
      <c r="P767" s="407"/>
      <c r="Q767" s="409"/>
      <c r="R767" s="407"/>
      <c r="S767" s="407"/>
      <c r="T767" s="407"/>
      <c r="U767" s="407"/>
      <c r="V767" s="407"/>
      <c r="W767" s="407"/>
      <c r="X767" s="407"/>
      <c r="Y767" s="407"/>
      <c r="Z767" s="407"/>
      <c r="AA767" s="407"/>
      <c r="AB767" s="407"/>
      <c r="AC767" s="407"/>
      <c r="AD767" s="407"/>
      <c r="AE767" s="407"/>
    </row>
    <row r="768">
      <c r="A768" s="407"/>
      <c r="B768" s="407"/>
      <c r="C768" s="407"/>
      <c r="D768" s="407"/>
      <c r="E768" s="407"/>
      <c r="F768" s="409"/>
      <c r="G768" s="407"/>
      <c r="H768" s="407"/>
      <c r="I768" s="409"/>
      <c r="J768" s="407"/>
      <c r="K768" s="407"/>
      <c r="L768" s="409"/>
      <c r="M768" s="407"/>
      <c r="N768" s="407"/>
      <c r="O768" s="409"/>
      <c r="P768" s="407"/>
      <c r="Q768" s="409"/>
      <c r="R768" s="407"/>
      <c r="S768" s="407"/>
      <c r="T768" s="407"/>
      <c r="U768" s="407"/>
      <c r="V768" s="407"/>
      <c r="W768" s="407"/>
      <c r="X768" s="407"/>
      <c r="Y768" s="407"/>
      <c r="Z768" s="407"/>
      <c r="AA768" s="407"/>
      <c r="AB768" s="407"/>
      <c r="AC768" s="407"/>
      <c r="AD768" s="407"/>
      <c r="AE768" s="407"/>
    </row>
    <row r="769">
      <c r="A769" s="407"/>
      <c r="B769" s="407"/>
      <c r="C769" s="407"/>
      <c r="D769" s="407"/>
      <c r="E769" s="407"/>
      <c r="F769" s="409"/>
      <c r="G769" s="407"/>
      <c r="H769" s="407"/>
      <c r="I769" s="409"/>
      <c r="J769" s="407"/>
      <c r="K769" s="407"/>
      <c r="L769" s="409"/>
      <c r="M769" s="407"/>
      <c r="N769" s="407"/>
      <c r="O769" s="409"/>
      <c r="P769" s="407"/>
      <c r="Q769" s="409"/>
      <c r="R769" s="407"/>
      <c r="S769" s="407"/>
      <c r="T769" s="407"/>
      <c r="U769" s="407"/>
      <c r="V769" s="407"/>
      <c r="W769" s="407"/>
      <c r="X769" s="407"/>
      <c r="Y769" s="407"/>
      <c r="Z769" s="407"/>
      <c r="AA769" s="407"/>
      <c r="AB769" s="407"/>
      <c r="AC769" s="407"/>
      <c r="AD769" s="407"/>
      <c r="AE769" s="407"/>
    </row>
    <row r="770">
      <c r="A770" s="407"/>
      <c r="B770" s="407"/>
      <c r="C770" s="407"/>
      <c r="D770" s="407"/>
      <c r="E770" s="407"/>
      <c r="F770" s="409"/>
      <c r="G770" s="407"/>
      <c r="H770" s="407"/>
      <c r="I770" s="409"/>
      <c r="J770" s="407"/>
      <c r="K770" s="407"/>
      <c r="L770" s="409"/>
      <c r="M770" s="407"/>
      <c r="N770" s="407"/>
      <c r="O770" s="409"/>
      <c r="P770" s="407"/>
      <c r="Q770" s="409"/>
      <c r="R770" s="407"/>
      <c r="S770" s="407"/>
      <c r="T770" s="407"/>
      <c r="U770" s="407"/>
      <c r="V770" s="407"/>
      <c r="W770" s="407"/>
      <c r="X770" s="407"/>
      <c r="Y770" s="407"/>
      <c r="Z770" s="407"/>
      <c r="AA770" s="407"/>
      <c r="AB770" s="407"/>
      <c r="AC770" s="407"/>
      <c r="AD770" s="407"/>
      <c r="AE770" s="407"/>
    </row>
    <row r="771">
      <c r="A771" s="407"/>
      <c r="B771" s="407"/>
      <c r="C771" s="407"/>
      <c r="D771" s="407"/>
      <c r="E771" s="407"/>
      <c r="F771" s="409"/>
      <c r="G771" s="407"/>
      <c r="H771" s="407"/>
      <c r="I771" s="409"/>
      <c r="J771" s="407"/>
      <c r="K771" s="407"/>
      <c r="L771" s="409"/>
      <c r="M771" s="407"/>
      <c r="N771" s="407"/>
      <c r="O771" s="409"/>
      <c r="P771" s="407"/>
      <c r="Q771" s="409"/>
      <c r="R771" s="407"/>
      <c r="S771" s="407"/>
      <c r="T771" s="407"/>
      <c r="U771" s="407"/>
      <c r="V771" s="407"/>
      <c r="W771" s="407"/>
      <c r="X771" s="407"/>
      <c r="Y771" s="407"/>
      <c r="Z771" s="407"/>
      <c r="AA771" s="407"/>
      <c r="AB771" s="407"/>
      <c r="AC771" s="407"/>
      <c r="AD771" s="407"/>
      <c r="AE771" s="407"/>
    </row>
    <row r="772">
      <c r="A772" s="407"/>
      <c r="B772" s="407"/>
      <c r="C772" s="407"/>
      <c r="D772" s="407"/>
      <c r="E772" s="407"/>
      <c r="F772" s="409"/>
      <c r="G772" s="407"/>
      <c r="H772" s="407"/>
      <c r="I772" s="409"/>
      <c r="J772" s="407"/>
      <c r="K772" s="407"/>
      <c r="L772" s="409"/>
      <c r="M772" s="407"/>
      <c r="N772" s="407"/>
      <c r="O772" s="409"/>
      <c r="P772" s="407"/>
      <c r="Q772" s="409"/>
      <c r="R772" s="407"/>
      <c r="S772" s="407"/>
      <c r="T772" s="407"/>
      <c r="U772" s="407"/>
      <c r="V772" s="407"/>
      <c r="W772" s="407"/>
      <c r="X772" s="407"/>
      <c r="Y772" s="407"/>
      <c r="Z772" s="407"/>
      <c r="AA772" s="407"/>
      <c r="AB772" s="407"/>
      <c r="AC772" s="407"/>
      <c r="AD772" s="407"/>
      <c r="AE772" s="407"/>
    </row>
    <row r="773">
      <c r="A773" s="407"/>
      <c r="B773" s="407"/>
      <c r="C773" s="407"/>
      <c r="D773" s="407"/>
      <c r="E773" s="407"/>
      <c r="F773" s="409"/>
      <c r="G773" s="407"/>
      <c r="H773" s="407"/>
      <c r="I773" s="409"/>
      <c r="J773" s="407"/>
      <c r="K773" s="407"/>
      <c r="L773" s="409"/>
      <c r="M773" s="407"/>
      <c r="N773" s="407"/>
      <c r="O773" s="409"/>
      <c r="P773" s="407"/>
      <c r="Q773" s="409"/>
      <c r="R773" s="407"/>
      <c r="S773" s="407"/>
      <c r="T773" s="407"/>
      <c r="U773" s="407"/>
      <c r="V773" s="407"/>
      <c r="W773" s="407"/>
      <c r="X773" s="407"/>
      <c r="Y773" s="407"/>
      <c r="Z773" s="407"/>
      <c r="AA773" s="407"/>
      <c r="AB773" s="407"/>
      <c r="AC773" s="407"/>
      <c r="AD773" s="407"/>
      <c r="AE773" s="407"/>
    </row>
    <row r="774">
      <c r="A774" s="407"/>
      <c r="B774" s="407"/>
      <c r="C774" s="407"/>
      <c r="D774" s="407"/>
      <c r="E774" s="407"/>
      <c r="F774" s="409"/>
      <c r="G774" s="407"/>
      <c r="H774" s="407"/>
      <c r="I774" s="409"/>
      <c r="J774" s="407"/>
      <c r="K774" s="407"/>
      <c r="L774" s="409"/>
      <c r="M774" s="407"/>
      <c r="N774" s="407"/>
      <c r="O774" s="409"/>
      <c r="P774" s="407"/>
      <c r="Q774" s="409"/>
      <c r="R774" s="407"/>
      <c r="S774" s="407"/>
      <c r="T774" s="407"/>
      <c r="U774" s="407"/>
      <c r="V774" s="407"/>
      <c r="W774" s="407"/>
      <c r="X774" s="407"/>
      <c r="Y774" s="407"/>
      <c r="Z774" s="407"/>
      <c r="AA774" s="407"/>
      <c r="AB774" s="407"/>
      <c r="AC774" s="407"/>
      <c r="AD774" s="407"/>
      <c r="AE774" s="407"/>
    </row>
    <row r="775">
      <c r="A775" s="407"/>
      <c r="B775" s="407"/>
      <c r="C775" s="407"/>
      <c r="D775" s="407"/>
      <c r="E775" s="407"/>
      <c r="F775" s="409"/>
      <c r="G775" s="407"/>
      <c r="H775" s="407"/>
      <c r="I775" s="409"/>
      <c r="J775" s="407"/>
      <c r="K775" s="407"/>
      <c r="L775" s="409"/>
      <c r="M775" s="407"/>
      <c r="N775" s="407"/>
      <c r="O775" s="409"/>
      <c r="P775" s="407"/>
      <c r="Q775" s="409"/>
      <c r="R775" s="407"/>
      <c r="S775" s="407"/>
      <c r="T775" s="407"/>
      <c r="U775" s="407"/>
      <c r="V775" s="407"/>
      <c r="W775" s="407"/>
      <c r="X775" s="407"/>
      <c r="Y775" s="407"/>
      <c r="Z775" s="407"/>
      <c r="AA775" s="407"/>
      <c r="AB775" s="407"/>
      <c r="AC775" s="407"/>
      <c r="AD775" s="407"/>
      <c r="AE775" s="407"/>
    </row>
    <row r="776">
      <c r="A776" s="407"/>
      <c r="B776" s="407"/>
      <c r="C776" s="407"/>
      <c r="D776" s="407"/>
      <c r="E776" s="407"/>
      <c r="F776" s="409"/>
      <c r="G776" s="407"/>
      <c r="H776" s="407"/>
      <c r="I776" s="409"/>
      <c r="J776" s="407"/>
      <c r="K776" s="407"/>
      <c r="L776" s="409"/>
      <c r="M776" s="407"/>
      <c r="N776" s="407"/>
      <c r="O776" s="409"/>
      <c r="P776" s="407"/>
      <c r="Q776" s="409"/>
      <c r="R776" s="407"/>
      <c r="S776" s="407"/>
      <c r="T776" s="407"/>
      <c r="U776" s="407"/>
      <c r="V776" s="407"/>
      <c r="W776" s="407"/>
      <c r="X776" s="407"/>
      <c r="Y776" s="407"/>
      <c r="Z776" s="407"/>
      <c r="AA776" s="407"/>
      <c r="AB776" s="407"/>
      <c r="AC776" s="407"/>
      <c r="AD776" s="407"/>
      <c r="AE776" s="407"/>
    </row>
    <row r="777">
      <c r="A777" s="407"/>
      <c r="B777" s="407"/>
      <c r="C777" s="407"/>
      <c r="D777" s="407"/>
      <c r="E777" s="407"/>
      <c r="F777" s="409"/>
      <c r="G777" s="407"/>
      <c r="H777" s="407"/>
      <c r="I777" s="409"/>
      <c r="J777" s="407"/>
      <c r="K777" s="407"/>
      <c r="L777" s="409"/>
      <c r="M777" s="407"/>
      <c r="N777" s="407"/>
      <c r="O777" s="409"/>
      <c r="P777" s="407"/>
      <c r="Q777" s="409"/>
      <c r="R777" s="407"/>
      <c r="S777" s="407"/>
      <c r="T777" s="407"/>
      <c r="U777" s="407"/>
      <c r="V777" s="407"/>
      <c r="W777" s="407"/>
      <c r="X777" s="407"/>
      <c r="Y777" s="407"/>
      <c r="Z777" s="407"/>
      <c r="AA777" s="407"/>
      <c r="AB777" s="407"/>
      <c r="AC777" s="407"/>
      <c r="AD777" s="407"/>
      <c r="AE777" s="407"/>
    </row>
    <row r="778">
      <c r="A778" s="407"/>
      <c r="B778" s="407"/>
      <c r="C778" s="407"/>
      <c r="D778" s="407"/>
      <c r="E778" s="407"/>
      <c r="F778" s="409"/>
      <c r="G778" s="407"/>
      <c r="H778" s="407"/>
      <c r="I778" s="409"/>
      <c r="J778" s="407"/>
      <c r="K778" s="407"/>
      <c r="L778" s="409"/>
      <c r="M778" s="407"/>
      <c r="N778" s="407"/>
      <c r="O778" s="409"/>
      <c r="P778" s="407"/>
      <c r="Q778" s="409"/>
      <c r="R778" s="407"/>
      <c r="S778" s="407"/>
      <c r="T778" s="407"/>
      <c r="U778" s="407"/>
      <c r="V778" s="407"/>
      <c r="W778" s="407"/>
      <c r="X778" s="407"/>
      <c r="Y778" s="407"/>
      <c r="Z778" s="407"/>
      <c r="AA778" s="407"/>
      <c r="AB778" s="407"/>
      <c r="AC778" s="407"/>
      <c r="AD778" s="407"/>
      <c r="AE778" s="407"/>
    </row>
    <row r="779">
      <c r="A779" s="407"/>
      <c r="B779" s="407"/>
      <c r="C779" s="407"/>
      <c r="D779" s="407"/>
      <c r="E779" s="407"/>
      <c r="F779" s="409"/>
      <c r="G779" s="407"/>
      <c r="H779" s="407"/>
      <c r="I779" s="409"/>
      <c r="J779" s="407"/>
      <c r="K779" s="407"/>
      <c r="L779" s="409"/>
      <c r="M779" s="407"/>
      <c r="N779" s="407"/>
      <c r="O779" s="409"/>
      <c r="P779" s="407"/>
      <c r="Q779" s="409"/>
      <c r="R779" s="407"/>
      <c r="S779" s="407"/>
      <c r="T779" s="407"/>
      <c r="U779" s="407"/>
      <c r="V779" s="407"/>
      <c r="W779" s="407"/>
      <c r="X779" s="407"/>
      <c r="Y779" s="407"/>
      <c r="Z779" s="407"/>
      <c r="AA779" s="407"/>
      <c r="AB779" s="407"/>
      <c r="AC779" s="407"/>
      <c r="AD779" s="407"/>
      <c r="AE779" s="407"/>
    </row>
    <row r="780">
      <c r="A780" s="407"/>
      <c r="B780" s="407"/>
      <c r="C780" s="407"/>
      <c r="D780" s="407"/>
      <c r="E780" s="407"/>
      <c r="F780" s="409"/>
      <c r="G780" s="407"/>
      <c r="H780" s="407"/>
      <c r="I780" s="409"/>
      <c r="J780" s="407"/>
      <c r="K780" s="407"/>
      <c r="L780" s="409"/>
      <c r="M780" s="407"/>
      <c r="N780" s="407"/>
      <c r="O780" s="409"/>
      <c r="P780" s="407"/>
      <c r="Q780" s="409"/>
      <c r="R780" s="407"/>
      <c r="S780" s="407"/>
      <c r="T780" s="407"/>
      <c r="U780" s="407"/>
      <c r="V780" s="407"/>
      <c r="W780" s="407"/>
      <c r="X780" s="407"/>
      <c r="Y780" s="407"/>
      <c r="Z780" s="407"/>
      <c r="AA780" s="407"/>
      <c r="AB780" s="407"/>
      <c r="AC780" s="407"/>
      <c r="AD780" s="407"/>
      <c r="AE780" s="407"/>
    </row>
    <row r="781">
      <c r="A781" s="407"/>
      <c r="B781" s="407"/>
      <c r="C781" s="407"/>
      <c r="D781" s="407"/>
      <c r="E781" s="407"/>
      <c r="F781" s="409"/>
      <c r="G781" s="407"/>
      <c r="H781" s="407"/>
      <c r="I781" s="409"/>
      <c r="J781" s="407"/>
      <c r="K781" s="407"/>
      <c r="L781" s="409"/>
      <c r="M781" s="407"/>
      <c r="N781" s="407"/>
      <c r="O781" s="409"/>
      <c r="P781" s="407"/>
      <c r="Q781" s="409"/>
      <c r="R781" s="407"/>
      <c r="S781" s="407"/>
      <c r="T781" s="407"/>
      <c r="U781" s="407"/>
      <c r="V781" s="407"/>
      <c r="W781" s="407"/>
      <c r="X781" s="407"/>
      <c r="Y781" s="407"/>
      <c r="Z781" s="407"/>
      <c r="AA781" s="407"/>
      <c r="AB781" s="407"/>
      <c r="AC781" s="407"/>
      <c r="AD781" s="407"/>
      <c r="AE781" s="407"/>
    </row>
    <row r="782">
      <c r="A782" s="407"/>
      <c r="B782" s="407"/>
      <c r="C782" s="407"/>
      <c r="D782" s="407"/>
      <c r="E782" s="407"/>
      <c r="F782" s="409"/>
      <c r="G782" s="407"/>
      <c r="H782" s="407"/>
      <c r="I782" s="409"/>
      <c r="J782" s="407"/>
      <c r="K782" s="407"/>
      <c r="L782" s="409"/>
      <c r="M782" s="407"/>
      <c r="N782" s="407"/>
      <c r="O782" s="409"/>
      <c r="P782" s="407"/>
      <c r="Q782" s="409"/>
      <c r="R782" s="407"/>
      <c r="S782" s="407"/>
      <c r="T782" s="407"/>
      <c r="U782" s="407"/>
      <c r="V782" s="407"/>
      <c r="W782" s="407"/>
      <c r="X782" s="407"/>
      <c r="Y782" s="407"/>
      <c r="Z782" s="407"/>
      <c r="AA782" s="407"/>
      <c r="AB782" s="407"/>
      <c r="AC782" s="407"/>
      <c r="AD782" s="407"/>
      <c r="AE782" s="407"/>
    </row>
    <row r="783">
      <c r="A783" s="407"/>
      <c r="B783" s="407"/>
      <c r="C783" s="407"/>
      <c r="D783" s="407"/>
      <c r="E783" s="407"/>
      <c r="F783" s="409"/>
      <c r="G783" s="407"/>
      <c r="H783" s="407"/>
      <c r="I783" s="409"/>
      <c r="J783" s="407"/>
      <c r="K783" s="407"/>
      <c r="L783" s="409"/>
      <c r="M783" s="407"/>
      <c r="N783" s="407"/>
      <c r="O783" s="409"/>
      <c r="P783" s="407"/>
      <c r="Q783" s="409"/>
      <c r="R783" s="407"/>
      <c r="S783" s="407"/>
      <c r="T783" s="407"/>
      <c r="U783" s="407"/>
      <c r="V783" s="407"/>
      <c r="W783" s="407"/>
      <c r="X783" s="407"/>
      <c r="Y783" s="407"/>
      <c r="Z783" s="407"/>
      <c r="AA783" s="407"/>
      <c r="AB783" s="407"/>
      <c r="AC783" s="407"/>
      <c r="AD783" s="407"/>
      <c r="AE783" s="407"/>
    </row>
    <row r="784">
      <c r="A784" s="407"/>
      <c r="B784" s="407"/>
      <c r="C784" s="407"/>
      <c r="D784" s="407"/>
      <c r="E784" s="407"/>
      <c r="F784" s="409"/>
      <c r="G784" s="407"/>
      <c r="H784" s="407"/>
      <c r="I784" s="409"/>
      <c r="J784" s="407"/>
      <c r="K784" s="407"/>
      <c r="L784" s="409"/>
      <c r="M784" s="407"/>
      <c r="N784" s="407"/>
      <c r="O784" s="409"/>
      <c r="P784" s="407"/>
      <c r="Q784" s="409"/>
      <c r="R784" s="407"/>
      <c r="S784" s="407"/>
      <c r="T784" s="407"/>
      <c r="U784" s="407"/>
      <c r="V784" s="407"/>
      <c r="W784" s="407"/>
      <c r="X784" s="407"/>
      <c r="Y784" s="407"/>
      <c r="Z784" s="407"/>
      <c r="AA784" s="407"/>
      <c r="AB784" s="407"/>
      <c r="AC784" s="407"/>
      <c r="AD784" s="407"/>
      <c r="AE784" s="407"/>
    </row>
    <row r="785">
      <c r="A785" s="407"/>
      <c r="B785" s="407"/>
      <c r="C785" s="407"/>
      <c r="D785" s="407"/>
      <c r="E785" s="407"/>
      <c r="F785" s="409"/>
      <c r="G785" s="407"/>
      <c r="H785" s="407"/>
      <c r="I785" s="409"/>
      <c r="J785" s="407"/>
      <c r="K785" s="407"/>
      <c r="L785" s="409"/>
      <c r="M785" s="407"/>
      <c r="N785" s="407"/>
      <c r="O785" s="409"/>
      <c r="P785" s="407"/>
      <c r="Q785" s="409"/>
      <c r="R785" s="407"/>
      <c r="S785" s="407"/>
      <c r="T785" s="407"/>
      <c r="U785" s="407"/>
      <c r="V785" s="407"/>
      <c r="W785" s="407"/>
      <c r="X785" s="407"/>
      <c r="Y785" s="407"/>
      <c r="Z785" s="407"/>
      <c r="AA785" s="407"/>
      <c r="AB785" s="407"/>
      <c r="AC785" s="407"/>
      <c r="AD785" s="407"/>
      <c r="AE785" s="407"/>
    </row>
    <row r="786">
      <c r="A786" s="407"/>
      <c r="B786" s="407"/>
      <c r="C786" s="407"/>
      <c r="D786" s="407"/>
      <c r="E786" s="407"/>
      <c r="F786" s="409"/>
      <c r="G786" s="407"/>
      <c r="H786" s="407"/>
      <c r="I786" s="409"/>
      <c r="J786" s="407"/>
      <c r="K786" s="407"/>
      <c r="L786" s="409"/>
      <c r="M786" s="407"/>
      <c r="N786" s="407"/>
      <c r="O786" s="409"/>
      <c r="P786" s="407"/>
      <c r="Q786" s="409"/>
      <c r="R786" s="407"/>
      <c r="S786" s="407"/>
      <c r="T786" s="407"/>
      <c r="U786" s="407"/>
      <c r="V786" s="407"/>
      <c r="W786" s="407"/>
      <c r="X786" s="407"/>
      <c r="Y786" s="407"/>
      <c r="Z786" s="407"/>
      <c r="AA786" s="407"/>
      <c r="AB786" s="407"/>
      <c r="AC786" s="407"/>
      <c r="AD786" s="407"/>
      <c r="AE786" s="407"/>
    </row>
    <row r="787">
      <c r="A787" s="407"/>
      <c r="B787" s="407"/>
      <c r="C787" s="407"/>
      <c r="D787" s="407"/>
      <c r="E787" s="407"/>
      <c r="F787" s="409"/>
      <c r="G787" s="407"/>
      <c r="H787" s="407"/>
      <c r="I787" s="409"/>
      <c r="J787" s="407"/>
      <c r="K787" s="407"/>
      <c r="L787" s="409"/>
      <c r="M787" s="407"/>
      <c r="N787" s="407"/>
      <c r="O787" s="409"/>
      <c r="P787" s="407"/>
      <c r="Q787" s="409"/>
      <c r="R787" s="407"/>
      <c r="S787" s="407"/>
      <c r="T787" s="407"/>
      <c r="U787" s="407"/>
      <c r="V787" s="407"/>
      <c r="W787" s="407"/>
      <c r="X787" s="407"/>
      <c r="Y787" s="407"/>
      <c r="Z787" s="407"/>
      <c r="AA787" s="407"/>
      <c r="AB787" s="407"/>
      <c r="AC787" s="407"/>
      <c r="AD787" s="407"/>
      <c r="AE787" s="407"/>
    </row>
    <row r="788">
      <c r="A788" s="407"/>
      <c r="B788" s="407"/>
      <c r="C788" s="407"/>
      <c r="D788" s="407"/>
      <c r="E788" s="407"/>
      <c r="F788" s="409"/>
      <c r="G788" s="407"/>
      <c r="H788" s="407"/>
      <c r="I788" s="409"/>
      <c r="J788" s="407"/>
      <c r="K788" s="407"/>
      <c r="L788" s="409"/>
      <c r="M788" s="407"/>
      <c r="N788" s="407"/>
      <c r="O788" s="409"/>
      <c r="P788" s="407"/>
      <c r="Q788" s="409"/>
      <c r="R788" s="407"/>
      <c r="S788" s="407"/>
      <c r="T788" s="407"/>
      <c r="U788" s="407"/>
      <c r="V788" s="407"/>
      <c r="W788" s="407"/>
      <c r="X788" s="407"/>
      <c r="Y788" s="407"/>
      <c r="Z788" s="407"/>
      <c r="AA788" s="407"/>
      <c r="AB788" s="407"/>
      <c r="AC788" s="407"/>
      <c r="AD788" s="407"/>
      <c r="AE788" s="407"/>
    </row>
    <row r="789">
      <c r="A789" s="407"/>
      <c r="B789" s="407"/>
      <c r="C789" s="407"/>
      <c r="D789" s="407"/>
      <c r="E789" s="407"/>
      <c r="F789" s="409"/>
      <c r="G789" s="407"/>
      <c r="H789" s="407"/>
      <c r="I789" s="409"/>
      <c r="J789" s="407"/>
      <c r="K789" s="407"/>
      <c r="L789" s="409"/>
      <c r="M789" s="407"/>
      <c r="N789" s="407"/>
      <c r="O789" s="409"/>
      <c r="P789" s="407"/>
      <c r="Q789" s="409"/>
      <c r="R789" s="407"/>
      <c r="S789" s="407"/>
      <c r="T789" s="407"/>
      <c r="U789" s="407"/>
      <c r="V789" s="407"/>
      <c r="W789" s="407"/>
      <c r="X789" s="407"/>
      <c r="Y789" s="407"/>
      <c r="Z789" s="407"/>
      <c r="AA789" s="407"/>
      <c r="AB789" s="407"/>
      <c r="AC789" s="407"/>
      <c r="AD789" s="407"/>
      <c r="AE789" s="407"/>
    </row>
    <row r="790">
      <c r="A790" s="407"/>
      <c r="B790" s="407"/>
      <c r="C790" s="407"/>
      <c r="D790" s="407"/>
      <c r="E790" s="407"/>
      <c r="F790" s="409"/>
      <c r="G790" s="407"/>
      <c r="H790" s="407"/>
      <c r="I790" s="409"/>
      <c r="J790" s="407"/>
      <c r="K790" s="407"/>
      <c r="L790" s="409"/>
      <c r="M790" s="407"/>
      <c r="N790" s="407"/>
      <c r="O790" s="409"/>
      <c r="P790" s="407"/>
      <c r="Q790" s="409"/>
      <c r="R790" s="407"/>
      <c r="S790" s="407"/>
      <c r="T790" s="407"/>
      <c r="U790" s="407"/>
      <c r="V790" s="407"/>
      <c r="W790" s="407"/>
      <c r="X790" s="407"/>
      <c r="Y790" s="407"/>
      <c r="Z790" s="407"/>
      <c r="AA790" s="407"/>
      <c r="AB790" s="407"/>
      <c r="AC790" s="407"/>
      <c r="AD790" s="407"/>
      <c r="AE790" s="407"/>
    </row>
    <row r="791">
      <c r="A791" s="407"/>
      <c r="B791" s="407"/>
      <c r="C791" s="407"/>
      <c r="D791" s="407"/>
      <c r="E791" s="407"/>
      <c r="F791" s="409"/>
      <c r="G791" s="407"/>
      <c r="H791" s="407"/>
      <c r="I791" s="409"/>
      <c r="J791" s="407"/>
      <c r="K791" s="407"/>
      <c r="L791" s="409"/>
      <c r="M791" s="407"/>
      <c r="N791" s="407"/>
      <c r="O791" s="409"/>
      <c r="P791" s="407"/>
      <c r="Q791" s="409"/>
      <c r="R791" s="407"/>
      <c r="S791" s="407"/>
      <c r="T791" s="407"/>
      <c r="U791" s="407"/>
      <c r="V791" s="407"/>
      <c r="W791" s="407"/>
      <c r="X791" s="407"/>
      <c r="Y791" s="407"/>
      <c r="Z791" s="407"/>
      <c r="AA791" s="407"/>
      <c r="AB791" s="407"/>
      <c r="AC791" s="407"/>
      <c r="AD791" s="407"/>
      <c r="AE791" s="407"/>
    </row>
    <row r="792">
      <c r="A792" s="407"/>
      <c r="B792" s="407"/>
      <c r="C792" s="407"/>
      <c r="D792" s="407"/>
      <c r="E792" s="407"/>
      <c r="F792" s="409"/>
      <c r="G792" s="407"/>
      <c r="H792" s="407"/>
      <c r="I792" s="409"/>
      <c r="J792" s="407"/>
      <c r="K792" s="407"/>
      <c r="L792" s="409"/>
      <c r="M792" s="407"/>
      <c r="N792" s="407"/>
      <c r="O792" s="409"/>
      <c r="P792" s="407"/>
      <c r="Q792" s="409"/>
      <c r="R792" s="407"/>
      <c r="S792" s="407"/>
      <c r="T792" s="407"/>
      <c r="U792" s="407"/>
      <c r="V792" s="407"/>
      <c r="W792" s="407"/>
      <c r="X792" s="407"/>
      <c r="Y792" s="407"/>
      <c r="Z792" s="407"/>
      <c r="AA792" s="407"/>
      <c r="AB792" s="407"/>
      <c r="AC792" s="407"/>
      <c r="AD792" s="407"/>
      <c r="AE792" s="407"/>
    </row>
    <row r="793">
      <c r="A793" s="407"/>
      <c r="B793" s="407"/>
      <c r="C793" s="407"/>
      <c r="D793" s="407"/>
      <c r="E793" s="407"/>
      <c r="F793" s="409"/>
      <c r="G793" s="407"/>
      <c r="H793" s="407"/>
      <c r="I793" s="409"/>
      <c r="J793" s="407"/>
      <c r="K793" s="407"/>
      <c r="L793" s="409"/>
      <c r="M793" s="407"/>
      <c r="N793" s="407"/>
      <c r="O793" s="409"/>
      <c r="P793" s="407"/>
      <c r="Q793" s="409"/>
      <c r="R793" s="407"/>
      <c r="S793" s="407"/>
      <c r="T793" s="407"/>
      <c r="U793" s="407"/>
      <c r="V793" s="407"/>
      <c r="W793" s="407"/>
      <c r="X793" s="407"/>
      <c r="Y793" s="407"/>
      <c r="Z793" s="407"/>
      <c r="AA793" s="407"/>
      <c r="AB793" s="407"/>
      <c r="AC793" s="407"/>
      <c r="AD793" s="407"/>
      <c r="AE793" s="407"/>
    </row>
    <row r="794">
      <c r="A794" s="407"/>
      <c r="B794" s="407"/>
      <c r="C794" s="407"/>
      <c r="D794" s="407"/>
      <c r="E794" s="407"/>
      <c r="F794" s="409"/>
      <c r="G794" s="407"/>
      <c r="H794" s="407"/>
      <c r="I794" s="409"/>
      <c r="J794" s="407"/>
      <c r="K794" s="407"/>
      <c r="L794" s="409"/>
      <c r="M794" s="407"/>
      <c r="N794" s="407"/>
      <c r="O794" s="409"/>
      <c r="P794" s="407"/>
      <c r="Q794" s="409"/>
      <c r="R794" s="407"/>
      <c r="S794" s="407"/>
      <c r="T794" s="407"/>
      <c r="U794" s="407"/>
      <c r="V794" s="407"/>
      <c r="W794" s="407"/>
      <c r="X794" s="407"/>
      <c r="Y794" s="407"/>
      <c r="Z794" s="407"/>
      <c r="AA794" s="407"/>
      <c r="AB794" s="407"/>
      <c r="AC794" s="407"/>
      <c r="AD794" s="407"/>
      <c r="AE794" s="407"/>
    </row>
    <row r="795">
      <c r="A795" s="407"/>
      <c r="B795" s="407"/>
      <c r="C795" s="407"/>
      <c r="D795" s="407"/>
      <c r="E795" s="407"/>
      <c r="F795" s="409"/>
      <c r="G795" s="407"/>
      <c r="H795" s="407"/>
      <c r="I795" s="409"/>
      <c r="J795" s="407"/>
      <c r="K795" s="407"/>
      <c r="L795" s="409"/>
      <c r="M795" s="407"/>
      <c r="N795" s="407"/>
      <c r="O795" s="409"/>
      <c r="P795" s="407"/>
      <c r="Q795" s="409"/>
      <c r="R795" s="407"/>
      <c r="S795" s="407"/>
      <c r="T795" s="407"/>
      <c r="U795" s="407"/>
      <c r="V795" s="407"/>
      <c r="W795" s="407"/>
      <c r="X795" s="407"/>
      <c r="Y795" s="407"/>
      <c r="Z795" s="407"/>
      <c r="AA795" s="407"/>
      <c r="AB795" s="407"/>
      <c r="AC795" s="407"/>
      <c r="AD795" s="407"/>
      <c r="AE795" s="407"/>
    </row>
    <row r="796">
      <c r="A796" s="407"/>
      <c r="B796" s="407"/>
      <c r="C796" s="407"/>
      <c r="D796" s="407"/>
      <c r="E796" s="407"/>
      <c r="F796" s="409"/>
      <c r="G796" s="407"/>
      <c r="H796" s="407"/>
      <c r="I796" s="409"/>
      <c r="J796" s="407"/>
      <c r="K796" s="407"/>
      <c r="L796" s="409"/>
      <c r="M796" s="407"/>
      <c r="N796" s="407"/>
      <c r="O796" s="409"/>
      <c r="P796" s="407"/>
      <c r="Q796" s="409"/>
      <c r="R796" s="407"/>
      <c r="S796" s="407"/>
      <c r="T796" s="407"/>
      <c r="U796" s="407"/>
      <c r="V796" s="407"/>
      <c r="W796" s="407"/>
      <c r="X796" s="407"/>
      <c r="Y796" s="407"/>
      <c r="Z796" s="407"/>
      <c r="AA796" s="407"/>
      <c r="AB796" s="407"/>
      <c r="AC796" s="407"/>
      <c r="AD796" s="407"/>
      <c r="AE796" s="407"/>
    </row>
    <row r="797">
      <c r="A797" s="407"/>
      <c r="B797" s="407"/>
      <c r="C797" s="407"/>
      <c r="D797" s="407"/>
      <c r="E797" s="407"/>
      <c r="F797" s="409"/>
      <c r="G797" s="407"/>
      <c r="H797" s="407"/>
      <c r="I797" s="409"/>
      <c r="J797" s="407"/>
      <c r="K797" s="407"/>
      <c r="L797" s="409"/>
      <c r="M797" s="407"/>
      <c r="N797" s="407"/>
      <c r="O797" s="409"/>
      <c r="P797" s="407"/>
      <c r="Q797" s="409"/>
      <c r="R797" s="407"/>
      <c r="S797" s="407"/>
      <c r="T797" s="407"/>
      <c r="U797" s="407"/>
      <c r="V797" s="407"/>
      <c r="W797" s="407"/>
      <c r="X797" s="407"/>
      <c r="Y797" s="407"/>
      <c r="Z797" s="407"/>
      <c r="AA797" s="407"/>
      <c r="AB797" s="407"/>
      <c r="AC797" s="407"/>
      <c r="AD797" s="407"/>
      <c r="AE797" s="407"/>
    </row>
    <row r="798">
      <c r="A798" s="407"/>
      <c r="B798" s="407"/>
      <c r="C798" s="407"/>
      <c r="D798" s="407"/>
      <c r="E798" s="407"/>
      <c r="F798" s="409"/>
      <c r="G798" s="407"/>
      <c r="H798" s="407"/>
      <c r="I798" s="409"/>
      <c r="J798" s="407"/>
      <c r="K798" s="407"/>
      <c r="L798" s="409"/>
      <c r="M798" s="407"/>
      <c r="N798" s="407"/>
      <c r="O798" s="409"/>
      <c r="P798" s="407"/>
      <c r="Q798" s="409"/>
      <c r="R798" s="407"/>
      <c r="S798" s="407"/>
      <c r="T798" s="407"/>
      <c r="U798" s="407"/>
      <c r="V798" s="407"/>
      <c r="W798" s="407"/>
      <c r="X798" s="407"/>
      <c r="Y798" s="407"/>
      <c r="Z798" s="407"/>
      <c r="AA798" s="407"/>
      <c r="AB798" s="407"/>
      <c r="AC798" s="407"/>
      <c r="AD798" s="407"/>
      <c r="AE798" s="407"/>
    </row>
    <row r="799">
      <c r="A799" s="407"/>
      <c r="B799" s="407"/>
      <c r="C799" s="407"/>
      <c r="D799" s="407"/>
      <c r="E799" s="407"/>
      <c r="F799" s="409"/>
      <c r="G799" s="407"/>
      <c r="H799" s="407"/>
      <c r="I799" s="409"/>
      <c r="J799" s="407"/>
      <c r="K799" s="407"/>
      <c r="L799" s="409"/>
      <c r="M799" s="407"/>
      <c r="N799" s="407"/>
      <c r="O799" s="409"/>
      <c r="P799" s="407"/>
      <c r="Q799" s="409"/>
      <c r="R799" s="407"/>
      <c r="S799" s="407"/>
      <c r="T799" s="407"/>
      <c r="U799" s="407"/>
      <c r="V799" s="407"/>
      <c r="W799" s="407"/>
      <c r="X799" s="407"/>
      <c r="Y799" s="407"/>
      <c r="Z799" s="407"/>
      <c r="AA799" s="407"/>
      <c r="AB799" s="407"/>
      <c r="AC799" s="407"/>
      <c r="AD799" s="407"/>
      <c r="AE799" s="407"/>
    </row>
    <row r="800">
      <c r="A800" s="407"/>
      <c r="B800" s="407"/>
      <c r="C800" s="407"/>
      <c r="D800" s="407"/>
      <c r="E800" s="407"/>
      <c r="F800" s="409"/>
      <c r="G800" s="407"/>
      <c r="H800" s="407"/>
      <c r="I800" s="409"/>
      <c r="J800" s="407"/>
      <c r="K800" s="407"/>
      <c r="L800" s="409"/>
      <c r="M800" s="407"/>
      <c r="N800" s="407"/>
      <c r="O800" s="409"/>
      <c r="P800" s="407"/>
      <c r="Q800" s="409"/>
      <c r="R800" s="407"/>
      <c r="S800" s="407"/>
      <c r="T800" s="407"/>
      <c r="U800" s="407"/>
      <c r="V800" s="407"/>
      <c r="W800" s="407"/>
      <c r="X800" s="407"/>
      <c r="Y800" s="407"/>
      <c r="Z800" s="407"/>
      <c r="AA800" s="407"/>
      <c r="AB800" s="407"/>
      <c r="AC800" s="407"/>
      <c r="AD800" s="407"/>
      <c r="AE800" s="407"/>
    </row>
    <row r="801">
      <c r="A801" s="407"/>
      <c r="B801" s="407"/>
      <c r="C801" s="407"/>
      <c r="D801" s="407"/>
      <c r="E801" s="407"/>
      <c r="F801" s="409"/>
      <c r="G801" s="407"/>
      <c r="H801" s="407"/>
      <c r="I801" s="409"/>
      <c r="J801" s="407"/>
      <c r="K801" s="407"/>
      <c r="L801" s="409"/>
      <c r="M801" s="407"/>
      <c r="N801" s="407"/>
      <c r="O801" s="409"/>
      <c r="P801" s="407"/>
      <c r="Q801" s="409"/>
      <c r="R801" s="407"/>
      <c r="S801" s="407"/>
      <c r="T801" s="407"/>
      <c r="U801" s="407"/>
      <c r="V801" s="407"/>
      <c r="W801" s="407"/>
      <c r="X801" s="407"/>
      <c r="Y801" s="407"/>
      <c r="Z801" s="407"/>
      <c r="AA801" s="407"/>
      <c r="AB801" s="407"/>
      <c r="AC801" s="407"/>
      <c r="AD801" s="407"/>
      <c r="AE801" s="407"/>
    </row>
    <row r="802">
      <c r="A802" s="407"/>
      <c r="B802" s="407"/>
      <c r="C802" s="407"/>
      <c r="D802" s="407"/>
      <c r="E802" s="407"/>
      <c r="F802" s="409"/>
      <c r="G802" s="407"/>
      <c r="H802" s="407"/>
      <c r="I802" s="409"/>
      <c r="J802" s="407"/>
      <c r="K802" s="407"/>
      <c r="L802" s="409"/>
      <c r="M802" s="407"/>
      <c r="N802" s="407"/>
      <c r="O802" s="409"/>
      <c r="P802" s="407"/>
      <c r="Q802" s="409"/>
      <c r="R802" s="407"/>
      <c r="S802" s="407"/>
      <c r="T802" s="407"/>
      <c r="U802" s="407"/>
      <c r="V802" s="407"/>
      <c r="W802" s="407"/>
      <c r="X802" s="407"/>
      <c r="Y802" s="407"/>
      <c r="Z802" s="407"/>
      <c r="AA802" s="407"/>
      <c r="AB802" s="407"/>
      <c r="AC802" s="407"/>
      <c r="AD802" s="407"/>
      <c r="AE802" s="407"/>
    </row>
    <row r="803">
      <c r="A803" s="407"/>
      <c r="B803" s="407"/>
      <c r="C803" s="407"/>
      <c r="D803" s="407"/>
      <c r="E803" s="407"/>
      <c r="F803" s="409"/>
      <c r="G803" s="407"/>
      <c r="H803" s="407"/>
      <c r="I803" s="409"/>
      <c r="J803" s="407"/>
      <c r="K803" s="407"/>
      <c r="L803" s="409"/>
      <c r="M803" s="407"/>
      <c r="N803" s="407"/>
      <c r="O803" s="409"/>
      <c r="P803" s="407"/>
      <c r="Q803" s="409"/>
      <c r="R803" s="407"/>
      <c r="S803" s="407"/>
      <c r="T803" s="407"/>
      <c r="U803" s="407"/>
      <c r="V803" s="407"/>
      <c r="W803" s="407"/>
      <c r="X803" s="407"/>
      <c r="Y803" s="407"/>
      <c r="Z803" s="407"/>
      <c r="AA803" s="407"/>
      <c r="AB803" s="407"/>
      <c r="AC803" s="407"/>
      <c r="AD803" s="407"/>
      <c r="AE803" s="407"/>
    </row>
    <row r="804">
      <c r="A804" s="407"/>
      <c r="B804" s="407"/>
      <c r="C804" s="407"/>
      <c r="D804" s="407"/>
      <c r="E804" s="407"/>
      <c r="F804" s="409"/>
      <c r="G804" s="407"/>
      <c r="H804" s="407"/>
      <c r="I804" s="409"/>
      <c r="J804" s="407"/>
      <c r="K804" s="407"/>
      <c r="L804" s="409"/>
      <c r="M804" s="407"/>
      <c r="N804" s="407"/>
      <c r="O804" s="409"/>
      <c r="P804" s="407"/>
      <c r="Q804" s="409"/>
      <c r="R804" s="407"/>
      <c r="S804" s="407"/>
      <c r="T804" s="407"/>
      <c r="U804" s="407"/>
      <c r="V804" s="407"/>
      <c r="W804" s="407"/>
      <c r="X804" s="407"/>
      <c r="Y804" s="407"/>
      <c r="Z804" s="407"/>
      <c r="AA804" s="407"/>
      <c r="AB804" s="407"/>
      <c r="AC804" s="407"/>
      <c r="AD804" s="407"/>
      <c r="AE804" s="407"/>
    </row>
    <row r="805">
      <c r="A805" s="407"/>
      <c r="B805" s="407"/>
      <c r="C805" s="407"/>
      <c r="D805" s="407"/>
      <c r="E805" s="407"/>
      <c r="F805" s="409"/>
      <c r="G805" s="407"/>
      <c r="H805" s="407"/>
      <c r="I805" s="409"/>
      <c r="J805" s="407"/>
      <c r="K805" s="407"/>
      <c r="L805" s="409"/>
      <c r="M805" s="407"/>
      <c r="N805" s="407"/>
      <c r="O805" s="409"/>
      <c r="P805" s="407"/>
      <c r="Q805" s="409"/>
      <c r="R805" s="407"/>
      <c r="S805" s="407"/>
      <c r="T805" s="407"/>
      <c r="U805" s="407"/>
      <c r="V805" s="407"/>
      <c r="W805" s="407"/>
      <c r="X805" s="407"/>
      <c r="Y805" s="407"/>
      <c r="Z805" s="407"/>
      <c r="AA805" s="407"/>
      <c r="AB805" s="407"/>
      <c r="AC805" s="407"/>
      <c r="AD805" s="407"/>
      <c r="AE805" s="407"/>
    </row>
    <row r="806">
      <c r="A806" s="407"/>
      <c r="B806" s="407"/>
      <c r="C806" s="407"/>
      <c r="D806" s="407"/>
      <c r="E806" s="407"/>
      <c r="F806" s="409"/>
      <c r="G806" s="407"/>
      <c r="H806" s="407"/>
      <c r="I806" s="409"/>
      <c r="J806" s="407"/>
      <c r="K806" s="407"/>
      <c r="L806" s="409"/>
      <c r="M806" s="407"/>
      <c r="N806" s="407"/>
      <c r="O806" s="409"/>
      <c r="P806" s="407"/>
      <c r="Q806" s="409"/>
      <c r="R806" s="407"/>
      <c r="S806" s="407"/>
      <c r="T806" s="407"/>
      <c r="U806" s="407"/>
      <c r="V806" s="407"/>
      <c r="W806" s="407"/>
      <c r="X806" s="407"/>
      <c r="Y806" s="407"/>
      <c r="Z806" s="407"/>
      <c r="AA806" s="407"/>
      <c r="AB806" s="407"/>
      <c r="AC806" s="407"/>
      <c r="AD806" s="407"/>
      <c r="AE806" s="407"/>
    </row>
    <row r="807">
      <c r="A807" s="407"/>
      <c r="B807" s="407"/>
      <c r="C807" s="407"/>
      <c r="D807" s="407"/>
      <c r="E807" s="407"/>
      <c r="F807" s="409"/>
      <c r="G807" s="407"/>
      <c r="H807" s="407"/>
      <c r="I807" s="409"/>
      <c r="J807" s="407"/>
      <c r="K807" s="407"/>
      <c r="L807" s="409"/>
      <c r="M807" s="407"/>
      <c r="N807" s="407"/>
      <c r="O807" s="409"/>
      <c r="P807" s="407"/>
      <c r="Q807" s="409"/>
      <c r="R807" s="407"/>
      <c r="S807" s="407"/>
      <c r="T807" s="407"/>
      <c r="U807" s="407"/>
      <c r="V807" s="407"/>
      <c r="W807" s="407"/>
      <c r="X807" s="407"/>
      <c r="Y807" s="407"/>
      <c r="Z807" s="407"/>
      <c r="AA807" s="407"/>
      <c r="AB807" s="407"/>
      <c r="AC807" s="407"/>
      <c r="AD807" s="407"/>
      <c r="AE807" s="407"/>
    </row>
    <row r="808">
      <c r="A808" s="407"/>
      <c r="B808" s="407"/>
      <c r="C808" s="407"/>
      <c r="D808" s="407"/>
      <c r="E808" s="407"/>
      <c r="F808" s="409"/>
      <c r="G808" s="407"/>
      <c r="H808" s="407"/>
      <c r="I808" s="409"/>
      <c r="J808" s="407"/>
      <c r="K808" s="407"/>
      <c r="L808" s="409"/>
      <c r="M808" s="407"/>
      <c r="N808" s="407"/>
      <c r="O808" s="409"/>
      <c r="P808" s="407"/>
      <c r="Q808" s="409"/>
      <c r="R808" s="407"/>
      <c r="S808" s="407"/>
      <c r="T808" s="407"/>
      <c r="U808" s="407"/>
      <c r="V808" s="407"/>
      <c r="W808" s="407"/>
      <c r="X808" s="407"/>
      <c r="Y808" s="407"/>
      <c r="Z808" s="407"/>
      <c r="AA808" s="407"/>
      <c r="AB808" s="407"/>
      <c r="AC808" s="407"/>
      <c r="AD808" s="407"/>
      <c r="AE808" s="407"/>
    </row>
    <row r="809">
      <c r="A809" s="407"/>
      <c r="B809" s="407"/>
      <c r="C809" s="407"/>
      <c r="D809" s="407"/>
      <c r="E809" s="407"/>
      <c r="F809" s="409"/>
      <c r="G809" s="407"/>
      <c r="H809" s="407"/>
      <c r="I809" s="409"/>
      <c r="J809" s="407"/>
      <c r="K809" s="407"/>
      <c r="L809" s="409"/>
      <c r="M809" s="407"/>
      <c r="N809" s="407"/>
      <c r="O809" s="409"/>
      <c r="P809" s="407"/>
      <c r="Q809" s="409"/>
      <c r="R809" s="407"/>
      <c r="S809" s="407"/>
      <c r="T809" s="407"/>
      <c r="U809" s="407"/>
      <c r="V809" s="407"/>
      <c r="W809" s="407"/>
      <c r="X809" s="407"/>
      <c r="Y809" s="407"/>
      <c r="Z809" s="407"/>
      <c r="AA809" s="407"/>
      <c r="AB809" s="407"/>
      <c r="AC809" s="407"/>
      <c r="AD809" s="407"/>
      <c r="AE809" s="407"/>
    </row>
    <row r="810">
      <c r="A810" s="407"/>
      <c r="B810" s="407"/>
      <c r="C810" s="407"/>
      <c r="D810" s="407"/>
      <c r="E810" s="407"/>
      <c r="F810" s="409"/>
      <c r="G810" s="407"/>
      <c r="H810" s="407"/>
      <c r="I810" s="409"/>
      <c r="J810" s="407"/>
      <c r="K810" s="407"/>
      <c r="L810" s="409"/>
      <c r="M810" s="407"/>
      <c r="N810" s="407"/>
      <c r="O810" s="409"/>
      <c r="P810" s="407"/>
      <c r="Q810" s="409"/>
      <c r="R810" s="407"/>
      <c r="S810" s="407"/>
      <c r="T810" s="407"/>
      <c r="U810" s="407"/>
      <c r="V810" s="407"/>
      <c r="W810" s="407"/>
      <c r="X810" s="407"/>
      <c r="Y810" s="407"/>
      <c r="Z810" s="407"/>
      <c r="AA810" s="407"/>
      <c r="AB810" s="407"/>
      <c r="AC810" s="407"/>
      <c r="AD810" s="407"/>
      <c r="AE810" s="407"/>
    </row>
    <row r="811">
      <c r="A811" s="407"/>
      <c r="B811" s="407"/>
      <c r="C811" s="407"/>
      <c r="D811" s="407"/>
      <c r="E811" s="407"/>
      <c r="F811" s="409"/>
      <c r="G811" s="407"/>
      <c r="H811" s="407"/>
      <c r="I811" s="409"/>
      <c r="J811" s="407"/>
      <c r="K811" s="407"/>
      <c r="L811" s="409"/>
      <c r="M811" s="407"/>
      <c r="N811" s="407"/>
      <c r="O811" s="409"/>
      <c r="P811" s="407"/>
      <c r="Q811" s="409"/>
      <c r="R811" s="407"/>
      <c r="S811" s="407"/>
      <c r="T811" s="407"/>
      <c r="U811" s="407"/>
      <c r="V811" s="407"/>
      <c r="W811" s="407"/>
      <c r="X811" s="407"/>
      <c r="Y811" s="407"/>
      <c r="Z811" s="407"/>
      <c r="AA811" s="407"/>
      <c r="AB811" s="407"/>
      <c r="AC811" s="407"/>
      <c r="AD811" s="407"/>
      <c r="AE811" s="407"/>
    </row>
    <row r="812">
      <c r="A812" s="407"/>
      <c r="B812" s="407"/>
      <c r="C812" s="407"/>
      <c r="D812" s="407"/>
      <c r="E812" s="407"/>
      <c r="F812" s="409"/>
      <c r="G812" s="407"/>
      <c r="H812" s="407"/>
      <c r="I812" s="409"/>
      <c r="J812" s="407"/>
      <c r="K812" s="407"/>
      <c r="L812" s="409"/>
      <c r="M812" s="407"/>
      <c r="N812" s="407"/>
      <c r="O812" s="409"/>
      <c r="P812" s="407"/>
      <c r="Q812" s="409"/>
      <c r="R812" s="407"/>
      <c r="S812" s="407"/>
      <c r="T812" s="407"/>
      <c r="U812" s="407"/>
      <c r="V812" s="407"/>
      <c r="W812" s="407"/>
      <c r="X812" s="407"/>
      <c r="Y812" s="407"/>
      <c r="Z812" s="407"/>
      <c r="AA812" s="407"/>
      <c r="AB812" s="407"/>
      <c r="AC812" s="407"/>
      <c r="AD812" s="407"/>
      <c r="AE812" s="407"/>
    </row>
    <row r="813">
      <c r="A813" s="407"/>
      <c r="B813" s="407"/>
      <c r="C813" s="407"/>
      <c r="D813" s="407"/>
      <c r="E813" s="407"/>
      <c r="F813" s="409"/>
      <c r="G813" s="407"/>
      <c r="H813" s="407"/>
      <c r="I813" s="409"/>
      <c r="J813" s="407"/>
      <c r="K813" s="407"/>
      <c r="L813" s="409"/>
      <c r="M813" s="407"/>
      <c r="N813" s="407"/>
      <c r="O813" s="409"/>
      <c r="P813" s="407"/>
      <c r="Q813" s="409"/>
      <c r="R813" s="407"/>
      <c r="S813" s="407"/>
      <c r="T813" s="407"/>
      <c r="U813" s="407"/>
      <c r="V813" s="407"/>
      <c r="W813" s="407"/>
      <c r="X813" s="407"/>
      <c r="Y813" s="407"/>
      <c r="Z813" s="407"/>
      <c r="AA813" s="407"/>
      <c r="AB813" s="407"/>
      <c r="AC813" s="407"/>
      <c r="AD813" s="407"/>
      <c r="AE813" s="407"/>
    </row>
    <row r="814">
      <c r="A814" s="407"/>
      <c r="B814" s="407"/>
      <c r="C814" s="407"/>
      <c r="D814" s="407"/>
      <c r="E814" s="407"/>
      <c r="F814" s="409"/>
      <c r="G814" s="407"/>
      <c r="H814" s="407"/>
      <c r="I814" s="409"/>
      <c r="J814" s="407"/>
      <c r="K814" s="407"/>
      <c r="L814" s="409"/>
      <c r="M814" s="407"/>
      <c r="N814" s="407"/>
      <c r="O814" s="409"/>
      <c r="P814" s="407"/>
      <c r="Q814" s="409"/>
      <c r="R814" s="407"/>
      <c r="S814" s="407"/>
      <c r="T814" s="407"/>
      <c r="U814" s="407"/>
      <c r="V814" s="407"/>
      <c r="W814" s="407"/>
      <c r="X814" s="407"/>
      <c r="Y814" s="407"/>
      <c r="Z814" s="407"/>
      <c r="AA814" s="407"/>
      <c r="AB814" s="407"/>
      <c r="AC814" s="407"/>
      <c r="AD814" s="407"/>
      <c r="AE814" s="407"/>
    </row>
    <row r="815">
      <c r="A815" s="407"/>
      <c r="B815" s="407"/>
      <c r="C815" s="407"/>
      <c r="D815" s="407"/>
      <c r="E815" s="407"/>
      <c r="F815" s="409"/>
      <c r="G815" s="407"/>
      <c r="H815" s="407"/>
      <c r="I815" s="409"/>
      <c r="J815" s="407"/>
      <c r="K815" s="407"/>
      <c r="L815" s="409"/>
      <c r="M815" s="407"/>
      <c r="N815" s="407"/>
      <c r="O815" s="409"/>
      <c r="P815" s="407"/>
      <c r="Q815" s="409"/>
      <c r="R815" s="407"/>
      <c r="S815" s="407"/>
      <c r="T815" s="407"/>
      <c r="U815" s="407"/>
      <c r="V815" s="407"/>
      <c r="W815" s="407"/>
      <c r="X815" s="407"/>
      <c r="Y815" s="407"/>
      <c r="Z815" s="407"/>
      <c r="AA815" s="407"/>
      <c r="AB815" s="407"/>
      <c r="AC815" s="407"/>
      <c r="AD815" s="407"/>
      <c r="AE815" s="407"/>
    </row>
    <row r="816">
      <c r="A816" s="407"/>
      <c r="B816" s="407"/>
      <c r="C816" s="407"/>
      <c r="D816" s="407"/>
      <c r="E816" s="407"/>
      <c r="F816" s="409"/>
      <c r="G816" s="407"/>
      <c r="H816" s="407"/>
      <c r="I816" s="409"/>
      <c r="J816" s="407"/>
      <c r="K816" s="407"/>
      <c r="L816" s="409"/>
      <c r="M816" s="407"/>
      <c r="N816" s="407"/>
      <c r="O816" s="409"/>
      <c r="P816" s="407"/>
      <c r="Q816" s="409"/>
      <c r="R816" s="407"/>
      <c r="S816" s="407"/>
      <c r="T816" s="407"/>
      <c r="U816" s="407"/>
      <c r="V816" s="407"/>
      <c r="W816" s="407"/>
      <c r="X816" s="407"/>
      <c r="Y816" s="407"/>
      <c r="Z816" s="407"/>
      <c r="AA816" s="407"/>
      <c r="AB816" s="407"/>
      <c r="AC816" s="407"/>
      <c r="AD816" s="407"/>
      <c r="AE816" s="407"/>
    </row>
    <row r="817">
      <c r="A817" s="407"/>
      <c r="B817" s="407"/>
      <c r="C817" s="407"/>
      <c r="D817" s="407"/>
      <c r="E817" s="407"/>
      <c r="F817" s="409"/>
      <c r="G817" s="407"/>
      <c r="H817" s="407"/>
      <c r="I817" s="409"/>
      <c r="J817" s="407"/>
      <c r="K817" s="407"/>
      <c r="L817" s="409"/>
      <c r="M817" s="407"/>
      <c r="N817" s="407"/>
      <c r="O817" s="409"/>
      <c r="P817" s="407"/>
      <c r="Q817" s="409"/>
      <c r="R817" s="407"/>
      <c r="S817" s="407"/>
      <c r="T817" s="407"/>
      <c r="U817" s="407"/>
      <c r="V817" s="407"/>
      <c r="W817" s="407"/>
      <c r="X817" s="407"/>
      <c r="Y817" s="407"/>
      <c r="Z817" s="407"/>
      <c r="AA817" s="407"/>
      <c r="AB817" s="407"/>
      <c r="AC817" s="407"/>
      <c r="AD817" s="407"/>
      <c r="AE817" s="407"/>
    </row>
    <row r="818">
      <c r="A818" s="407"/>
      <c r="B818" s="407"/>
      <c r="C818" s="407"/>
      <c r="D818" s="407"/>
      <c r="E818" s="407"/>
      <c r="F818" s="409"/>
      <c r="G818" s="407"/>
      <c r="H818" s="407"/>
      <c r="I818" s="409"/>
      <c r="J818" s="407"/>
      <c r="K818" s="407"/>
      <c r="L818" s="409"/>
      <c r="M818" s="407"/>
      <c r="N818" s="407"/>
      <c r="O818" s="409"/>
      <c r="P818" s="407"/>
      <c r="Q818" s="409"/>
      <c r="R818" s="407"/>
      <c r="S818" s="407"/>
      <c r="T818" s="407"/>
      <c r="U818" s="407"/>
      <c r="V818" s="407"/>
      <c r="W818" s="407"/>
      <c r="X818" s="407"/>
      <c r="Y818" s="407"/>
      <c r="Z818" s="407"/>
      <c r="AA818" s="407"/>
      <c r="AB818" s="407"/>
      <c r="AC818" s="407"/>
      <c r="AD818" s="407"/>
      <c r="AE818" s="407"/>
    </row>
    <row r="819">
      <c r="A819" s="407"/>
      <c r="B819" s="407"/>
      <c r="C819" s="407"/>
      <c r="D819" s="407"/>
      <c r="E819" s="407"/>
      <c r="F819" s="409"/>
      <c r="G819" s="407"/>
      <c r="H819" s="407"/>
      <c r="I819" s="409"/>
      <c r="J819" s="407"/>
      <c r="K819" s="407"/>
      <c r="L819" s="409"/>
      <c r="M819" s="407"/>
      <c r="N819" s="407"/>
      <c r="O819" s="409"/>
      <c r="P819" s="407"/>
      <c r="Q819" s="409"/>
      <c r="R819" s="407"/>
      <c r="S819" s="407"/>
      <c r="T819" s="407"/>
      <c r="U819" s="407"/>
      <c r="V819" s="407"/>
      <c r="W819" s="407"/>
      <c r="X819" s="407"/>
      <c r="Y819" s="407"/>
      <c r="Z819" s="407"/>
      <c r="AA819" s="407"/>
      <c r="AB819" s="407"/>
      <c r="AC819" s="407"/>
      <c r="AD819" s="407"/>
      <c r="AE819" s="407"/>
    </row>
    <row r="820">
      <c r="A820" s="407"/>
      <c r="B820" s="407"/>
      <c r="C820" s="407"/>
      <c r="D820" s="407"/>
      <c r="E820" s="407"/>
      <c r="F820" s="409"/>
      <c r="G820" s="407"/>
      <c r="H820" s="407"/>
      <c r="I820" s="409"/>
      <c r="J820" s="407"/>
      <c r="K820" s="407"/>
      <c r="L820" s="409"/>
      <c r="M820" s="407"/>
      <c r="N820" s="407"/>
      <c r="O820" s="409"/>
      <c r="P820" s="407"/>
      <c r="Q820" s="409"/>
      <c r="R820" s="407"/>
      <c r="S820" s="407"/>
      <c r="T820" s="407"/>
      <c r="U820" s="407"/>
      <c r="V820" s="407"/>
      <c r="W820" s="407"/>
      <c r="X820" s="407"/>
      <c r="Y820" s="407"/>
      <c r="Z820" s="407"/>
      <c r="AA820" s="407"/>
      <c r="AB820" s="407"/>
      <c r="AC820" s="407"/>
      <c r="AD820" s="407"/>
      <c r="AE820" s="407"/>
    </row>
    <row r="821">
      <c r="A821" s="407"/>
      <c r="B821" s="407"/>
      <c r="C821" s="407"/>
      <c r="D821" s="407"/>
      <c r="E821" s="407"/>
      <c r="F821" s="409"/>
      <c r="G821" s="407"/>
      <c r="H821" s="407"/>
      <c r="I821" s="409"/>
      <c r="J821" s="407"/>
      <c r="K821" s="407"/>
      <c r="L821" s="409"/>
      <c r="M821" s="407"/>
      <c r="N821" s="407"/>
      <c r="O821" s="409"/>
      <c r="P821" s="407"/>
      <c r="Q821" s="409"/>
      <c r="R821" s="407"/>
      <c r="S821" s="407"/>
      <c r="T821" s="407"/>
      <c r="U821" s="407"/>
      <c r="V821" s="407"/>
      <c r="W821" s="407"/>
      <c r="X821" s="407"/>
      <c r="Y821" s="407"/>
      <c r="Z821" s="407"/>
      <c r="AA821" s="407"/>
      <c r="AB821" s="407"/>
      <c r="AC821" s="407"/>
      <c r="AD821" s="407"/>
      <c r="AE821" s="407"/>
    </row>
    <row r="822">
      <c r="A822" s="407"/>
      <c r="B822" s="407"/>
      <c r="C822" s="407"/>
      <c r="D822" s="407"/>
      <c r="E822" s="407"/>
      <c r="F822" s="409"/>
      <c r="G822" s="407"/>
      <c r="H822" s="407"/>
      <c r="I822" s="409"/>
      <c r="J822" s="407"/>
      <c r="K822" s="407"/>
      <c r="L822" s="409"/>
      <c r="M822" s="407"/>
      <c r="N822" s="407"/>
      <c r="O822" s="409"/>
      <c r="P822" s="407"/>
      <c r="Q822" s="409"/>
      <c r="R822" s="407"/>
      <c r="S822" s="407"/>
      <c r="T822" s="407"/>
      <c r="U822" s="407"/>
      <c r="V822" s="407"/>
      <c r="W822" s="407"/>
      <c r="X822" s="407"/>
      <c r="Y822" s="407"/>
      <c r="Z822" s="407"/>
      <c r="AA822" s="407"/>
      <c r="AB822" s="407"/>
      <c r="AC822" s="407"/>
      <c r="AD822" s="407"/>
      <c r="AE822" s="407"/>
    </row>
    <row r="823">
      <c r="A823" s="407"/>
      <c r="B823" s="407"/>
      <c r="C823" s="407"/>
      <c r="D823" s="407"/>
      <c r="E823" s="407"/>
      <c r="F823" s="409"/>
      <c r="G823" s="407"/>
      <c r="H823" s="407"/>
      <c r="I823" s="409"/>
      <c r="J823" s="407"/>
      <c r="K823" s="407"/>
      <c r="L823" s="409"/>
      <c r="M823" s="407"/>
      <c r="N823" s="407"/>
      <c r="O823" s="409"/>
      <c r="P823" s="407"/>
      <c r="Q823" s="409"/>
      <c r="R823" s="407"/>
      <c r="S823" s="407"/>
      <c r="T823" s="407"/>
      <c r="U823" s="407"/>
      <c r="V823" s="407"/>
      <c r="W823" s="407"/>
      <c r="X823" s="407"/>
      <c r="Y823" s="407"/>
      <c r="Z823" s="407"/>
      <c r="AA823" s="407"/>
      <c r="AB823" s="407"/>
      <c r="AC823" s="407"/>
      <c r="AD823" s="407"/>
      <c r="AE823" s="407"/>
    </row>
    <row r="824">
      <c r="A824" s="407"/>
      <c r="B824" s="407"/>
      <c r="C824" s="407"/>
      <c r="D824" s="407"/>
      <c r="E824" s="407"/>
      <c r="F824" s="409"/>
      <c r="G824" s="407"/>
      <c r="H824" s="407"/>
      <c r="I824" s="409"/>
      <c r="J824" s="407"/>
      <c r="K824" s="407"/>
      <c r="L824" s="409"/>
      <c r="M824" s="407"/>
      <c r="N824" s="407"/>
      <c r="O824" s="409"/>
      <c r="P824" s="407"/>
      <c r="Q824" s="409"/>
      <c r="R824" s="407"/>
      <c r="S824" s="407"/>
      <c r="T824" s="407"/>
      <c r="U824" s="407"/>
      <c r="V824" s="407"/>
      <c r="W824" s="407"/>
      <c r="X824" s="407"/>
      <c r="Y824" s="407"/>
      <c r="Z824" s="407"/>
      <c r="AA824" s="407"/>
      <c r="AB824" s="407"/>
      <c r="AC824" s="407"/>
      <c r="AD824" s="407"/>
      <c r="AE824" s="407"/>
    </row>
    <row r="825">
      <c r="A825" s="407"/>
      <c r="B825" s="407"/>
      <c r="C825" s="407"/>
      <c r="D825" s="407"/>
      <c r="E825" s="407"/>
      <c r="F825" s="409"/>
      <c r="G825" s="407"/>
      <c r="H825" s="407"/>
      <c r="I825" s="409"/>
      <c r="J825" s="407"/>
      <c r="K825" s="407"/>
      <c r="L825" s="409"/>
      <c r="M825" s="407"/>
      <c r="N825" s="407"/>
      <c r="O825" s="409"/>
      <c r="P825" s="407"/>
      <c r="Q825" s="409"/>
      <c r="R825" s="407"/>
      <c r="S825" s="407"/>
      <c r="T825" s="407"/>
      <c r="U825" s="407"/>
      <c r="V825" s="407"/>
      <c r="W825" s="407"/>
      <c r="X825" s="407"/>
      <c r="Y825" s="407"/>
      <c r="Z825" s="407"/>
      <c r="AA825" s="407"/>
      <c r="AB825" s="407"/>
      <c r="AC825" s="407"/>
      <c r="AD825" s="407"/>
      <c r="AE825" s="407"/>
    </row>
    <row r="826">
      <c r="A826" s="407"/>
      <c r="B826" s="407"/>
      <c r="C826" s="407"/>
      <c r="D826" s="407"/>
      <c r="E826" s="407"/>
      <c r="F826" s="409"/>
      <c r="G826" s="407"/>
      <c r="H826" s="407"/>
      <c r="I826" s="409"/>
      <c r="J826" s="407"/>
      <c r="K826" s="407"/>
      <c r="L826" s="409"/>
      <c r="M826" s="407"/>
      <c r="N826" s="407"/>
      <c r="O826" s="409"/>
      <c r="P826" s="407"/>
      <c r="Q826" s="409"/>
      <c r="R826" s="407"/>
      <c r="S826" s="407"/>
      <c r="T826" s="407"/>
      <c r="U826" s="407"/>
      <c r="V826" s="407"/>
      <c r="W826" s="407"/>
      <c r="X826" s="407"/>
      <c r="Y826" s="407"/>
      <c r="Z826" s="407"/>
      <c r="AA826" s="407"/>
      <c r="AB826" s="407"/>
      <c r="AC826" s="407"/>
      <c r="AD826" s="407"/>
      <c r="AE826" s="407"/>
    </row>
    <row r="827">
      <c r="A827" s="407"/>
      <c r="B827" s="407"/>
      <c r="C827" s="407"/>
      <c r="D827" s="407"/>
      <c r="E827" s="407"/>
      <c r="F827" s="409"/>
      <c r="G827" s="407"/>
      <c r="H827" s="407"/>
      <c r="I827" s="409"/>
      <c r="J827" s="407"/>
      <c r="K827" s="407"/>
      <c r="L827" s="409"/>
      <c r="M827" s="407"/>
      <c r="N827" s="407"/>
      <c r="O827" s="409"/>
      <c r="P827" s="407"/>
      <c r="Q827" s="409"/>
      <c r="R827" s="407"/>
      <c r="S827" s="407"/>
      <c r="T827" s="407"/>
      <c r="U827" s="407"/>
      <c r="V827" s="407"/>
      <c r="W827" s="407"/>
      <c r="X827" s="407"/>
      <c r="Y827" s="407"/>
      <c r="Z827" s="407"/>
      <c r="AA827" s="407"/>
      <c r="AB827" s="407"/>
      <c r="AC827" s="407"/>
      <c r="AD827" s="407"/>
      <c r="AE827" s="407"/>
    </row>
    <row r="828">
      <c r="A828" s="407"/>
      <c r="B828" s="407"/>
      <c r="C828" s="407"/>
      <c r="D828" s="407"/>
      <c r="E828" s="407"/>
      <c r="F828" s="409"/>
      <c r="G828" s="407"/>
      <c r="H828" s="407"/>
      <c r="I828" s="409"/>
      <c r="J828" s="407"/>
      <c r="K828" s="407"/>
      <c r="L828" s="409"/>
      <c r="M828" s="407"/>
      <c r="N828" s="407"/>
      <c r="O828" s="409"/>
      <c r="P828" s="407"/>
      <c r="Q828" s="409"/>
      <c r="R828" s="407"/>
      <c r="S828" s="407"/>
      <c r="T828" s="407"/>
      <c r="U828" s="407"/>
      <c r="V828" s="407"/>
      <c r="W828" s="407"/>
      <c r="X828" s="407"/>
      <c r="Y828" s="407"/>
      <c r="Z828" s="407"/>
      <c r="AA828" s="407"/>
      <c r="AB828" s="407"/>
      <c r="AC828" s="407"/>
      <c r="AD828" s="407"/>
      <c r="AE828" s="407"/>
    </row>
    <row r="829">
      <c r="A829" s="407"/>
      <c r="B829" s="407"/>
      <c r="C829" s="407"/>
      <c r="D829" s="407"/>
      <c r="E829" s="407"/>
      <c r="F829" s="409"/>
      <c r="G829" s="407"/>
      <c r="H829" s="407"/>
      <c r="I829" s="409"/>
      <c r="J829" s="407"/>
      <c r="K829" s="407"/>
      <c r="L829" s="409"/>
      <c r="M829" s="407"/>
      <c r="N829" s="407"/>
      <c r="O829" s="409"/>
      <c r="P829" s="407"/>
      <c r="Q829" s="409"/>
      <c r="R829" s="407"/>
      <c r="S829" s="407"/>
      <c r="T829" s="407"/>
      <c r="U829" s="407"/>
      <c r="V829" s="407"/>
      <c r="W829" s="407"/>
      <c r="X829" s="407"/>
      <c r="Y829" s="407"/>
      <c r="Z829" s="407"/>
      <c r="AA829" s="407"/>
      <c r="AB829" s="407"/>
      <c r="AC829" s="407"/>
      <c r="AD829" s="407"/>
      <c r="AE829" s="407"/>
    </row>
    <row r="830">
      <c r="A830" s="407"/>
      <c r="B830" s="407"/>
      <c r="C830" s="407"/>
      <c r="D830" s="407"/>
      <c r="E830" s="407"/>
      <c r="F830" s="409"/>
      <c r="G830" s="407"/>
      <c r="H830" s="407"/>
      <c r="I830" s="409"/>
      <c r="J830" s="407"/>
      <c r="K830" s="407"/>
      <c r="L830" s="409"/>
      <c r="M830" s="407"/>
      <c r="N830" s="407"/>
      <c r="O830" s="409"/>
      <c r="P830" s="407"/>
      <c r="Q830" s="409"/>
      <c r="R830" s="407"/>
      <c r="S830" s="407"/>
      <c r="T830" s="407"/>
      <c r="U830" s="407"/>
      <c r="V830" s="407"/>
      <c r="W830" s="407"/>
      <c r="X830" s="407"/>
      <c r="Y830" s="407"/>
      <c r="Z830" s="407"/>
      <c r="AA830" s="407"/>
      <c r="AB830" s="407"/>
      <c r="AC830" s="407"/>
      <c r="AD830" s="407"/>
      <c r="AE830" s="407"/>
    </row>
    <row r="831">
      <c r="A831" s="407"/>
      <c r="B831" s="407"/>
      <c r="C831" s="407"/>
      <c r="D831" s="407"/>
      <c r="E831" s="407"/>
      <c r="F831" s="409"/>
      <c r="G831" s="407"/>
      <c r="H831" s="407"/>
      <c r="I831" s="409"/>
      <c r="J831" s="407"/>
      <c r="K831" s="407"/>
      <c r="L831" s="409"/>
      <c r="M831" s="407"/>
      <c r="N831" s="407"/>
      <c r="O831" s="409"/>
      <c r="P831" s="407"/>
      <c r="Q831" s="409"/>
      <c r="R831" s="407"/>
      <c r="S831" s="407"/>
      <c r="T831" s="407"/>
      <c r="U831" s="407"/>
      <c r="V831" s="407"/>
      <c r="W831" s="407"/>
      <c r="X831" s="407"/>
      <c r="Y831" s="407"/>
      <c r="Z831" s="407"/>
      <c r="AA831" s="407"/>
      <c r="AB831" s="407"/>
      <c r="AC831" s="407"/>
      <c r="AD831" s="407"/>
      <c r="AE831" s="407"/>
    </row>
    <row r="832">
      <c r="A832" s="407"/>
      <c r="B832" s="407"/>
      <c r="C832" s="407"/>
      <c r="D832" s="407"/>
      <c r="E832" s="407"/>
      <c r="F832" s="409"/>
      <c r="G832" s="407"/>
      <c r="H832" s="407"/>
      <c r="I832" s="409"/>
      <c r="J832" s="407"/>
      <c r="K832" s="407"/>
      <c r="L832" s="409"/>
      <c r="M832" s="407"/>
      <c r="N832" s="407"/>
      <c r="O832" s="409"/>
      <c r="P832" s="407"/>
      <c r="Q832" s="409"/>
      <c r="R832" s="407"/>
      <c r="S832" s="407"/>
      <c r="T832" s="407"/>
      <c r="U832" s="407"/>
      <c r="V832" s="407"/>
      <c r="W832" s="407"/>
      <c r="X832" s="407"/>
      <c r="Y832" s="407"/>
      <c r="Z832" s="407"/>
      <c r="AA832" s="407"/>
      <c r="AB832" s="407"/>
      <c r="AC832" s="407"/>
      <c r="AD832" s="407"/>
      <c r="AE832" s="407"/>
    </row>
    <row r="833">
      <c r="A833" s="407"/>
      <c r="B833" s="407"/>
      <c r="C833" s="407"/>
      <c r="D833" s="407"/>
      <c r="E833" s="407"/>
      <c r="F833" s="409"/>
      <c r="G833" s="407"/>
      <c r="H833" s="407"/>
      <c r="I833" s="409"/>
      <c r="J833" s="407"/>
      <c r="K833" s="407"/>
      <c r="L833" s="409"/>
      <c r="M833" s="407"/>
      <c r="N833" s="407"/>
      <c r="O833" s="409"/>
      <c r="P833" s="407"/>
      <c r="Q833" s="409"/>
      <c r="R833" s="407"/>
      <c r="S833" s="407"/>
      <c r="T833" s="407"/>
      <c r="U833" s="407"/>
      <c r="V833" s="407"/>
      <c r="W833" s="407"/>
      <c r="X833" s="407"/>
      <c r="Y833" s="407"/>
      <c r="Z833" s="407"/>
      <c r="AA833" s="407"/>
      <c r="AB833" s="407"/>
      <c r="AC833" s="407"/>
      <c r="AD833" s="407"/>
      <c r="AE833" s="407"/>
    </row>
    <row r="834">
      <c r="A834" s="407"/>
      <c r="B834" s="407"/>
      <c r="C834" s="407"/>
      <c r="D834" s="407"/>
      <c r="E834" s="407"/>
      <c r="F834" s="409"/>
      <c r="G834" s="407"/>
      <c r="H834" s="407"/>
      <c r="I834" s="409"/>
      <c r="J834" s="407"/>
      <c r="K834" s="407"/>
      <c r="L834" s="409"/>
      <c r="M834" s="407"/>
      <c r="N834" s="407"/>
      <c r="O834" s="409"/>
      <c r="P834" s="407"/>
      <c r="Q834" s="409"/>
      <c r="R834" s="407"/>
      <c r="S834" s="407"/>
      <c r="T834" s="407"/>
      <c r="U834" s="407"/>
      <c r="V834" s="407"/>
      <c r="W834" s="407"/>
      <c r="X834" s="407"/>
      <c r="Y834" s="407"/>
      <c r="Z834" s="407"/>
      <c r="AA834" s="407"/>
      <c r="AB834" s="407"/>
      <c r="AC834" s="407"/>
      <c r="AD834" s="407"/>
      <c r="AE834" s="407"/>
    </row>
    <row r="835">
      <c r="A835" s="407"/>
      <c r="B835" s="407"/>
      <c r="C835" s="407"/>
      <c r="D835" s="407"/>
      <c r="E835" s="407"/>
      <c r="F835" s="409"/>
      <c r="G835" s="407"/>
      <c r="H835" s="407"/>
      <c r="I835" s="409"/>
      <c r="J835" s="407"/>
      <c r="K835" s="407"/>
      <c r="L835" s="409"/>
      <c r="M835" s="407"/>
      <c r="N835" s="407"/>
      <c r="O835" s="409"/>
      <c r="P835" s="407"/>
      <c r="Q835" s="409"/>
      <c r="R835" s="407"/>
      <c r="S835" s="407"/>
      <c r="T835" s="407"/>
      <c r="U835" s="407"/>
      <c r="V835" s="407"/>
      <c r="W835" s="407"/>
      <c r="X835" s="407"/>
      <c r="Y835" s="407"/>
      <c r="Z835" s="407"/>
      <c r="AA835" s="407"/>
      <c r="AB835" s="407"/>
      <c r="AC835" s="407"/>
      <c r="AD835" s="407"/>
      <c r="AE835" s="407"/>
    </row>
    <row r="836">
      <c r="A836" s="407"/>
      <c r="B836" s="407"/>
      <c r="C836" s="407"/>
      <c r="D836" s="407"/>
      <c r="E836" s="407"/>
      <c r="F836" s="409"/>
      <c r="G836" s="407"/>
      <c r="H836" s="407"/>
      <c r="I836" s="409"/>
      <c r="J836" s="407"/>
      <c r="K836" s="407"/>
      <c r="L836" s="409"/>
      <c r="M836" s="407"/>
      <c r="N836" s="407"/>
      <c r="O836" s="409"/>
      <c r="P836" s="407"/>
      <c r="Q836" s="409"/>
      <c r="R836" s="407"/>
      <c r="S836" s="407"/>
      <c r="T836" s="407"/>
      <c r="U836" s="407"/>
      <c r="V836" s="407"/>
      <c r="W836" s="407"/>
      <c r="X836" s="407"/>
      <c r="Y836" s="407"/>
      <c r="Z836" s="407"/>
      <c r="AA836" s="407"/>
      <c r="AB836" s="407"/>
      <c r="AC836" s="407"/>
      <c r="AD836" s="407"/>
      <c r="AE836" s="407"/>
    </row>
    <row r="837">
      <c r="A837" s="407"/>
      <c r="B837" s="407"/>
      <c r="C837" s="407"/>
      <c r="D837" s="407"/>
      <c r="E837" s="407"/>
      <c r="F837" s="409"/>
      <c r="G837" s="407"/>
      <c r="H837" s="407"/>
      <c r="I837" s="409"/>
      <c r="J837" s="407"/>
      <c r="K837" s="407"/>
      <c r="L837" s="409"/>
      <c r="M837" s="407"/>
      <c r="N837" s="407"/>
      <c r="O837" s="409"/>
      <c r="P837" s="407"/>
      <c r="Q837" s="409"/>
      <c r="R837" s="407"/>
      <c r="S837" s="407"/>
      <c r="T837" s="407"/>
      <c r="U837" s="407"/>
      <c r="V837" s="407"/>
      <c r="W837" s="407"/>
      <c r="X837" s="407"/>
      <c r="Y837" s="407"/>
      <c r="Z837" s="407"/>
      <c r="AA837" s="407"/>
      <c r="AB837" s="407"/>
      <c r="AC837" s="407"/>
      <c r="AD837" s="407"/>
      <c r="AE837" s="407"/>
    </row>
    <row r="838">
      <c r="A838" s="407"/>
      <c r="B838" s="407"/>
      <c r="C838" s="407"/>
      <c r="D838" s="407"/>
      <c r="E838" s="407"/>
      <c r="F838" s="409"/>
      <c r="G838" s="407"/>
      <c r="H838" s="407"/>
      <c r="I838" s="409"/>
      <c r="J838" s="407"/>
      <c r="K838" s="407"/>
      <c r="L838" s="409"/>
      <c r="M838" s="407"/>
      <c r="N838" s="407"/>
      <c r="O838" s="409"/>
      <c r="P838" s="407"/>
      <c r="Q838" s="409"/>
      <c r="R838" s="407"/>
      <c r="S838" s="407"/>
      <c r="T838" s="407"/>
      <c r="U838" s="407"/>
      <c r="V838" s="407"/>
      <c r="W838" s="407"/>
      <c r="X838" s="407"/>
      <c r="Y838" s="407"/>
      <c r="Z838" s="407"/>
      <c r="AA838" s="407"/>
      <c r="AB838" s="407"/>
      <c r="AC838" s="407"/>
      <c r="AD838" s="407"/>
      <c r="AE838" s="407"/>
    </row>
    <row r="839">
      <c r="A839" s="407"/>
      <c r="B839" s="407"/>
      <c r="C839" s="407"/>
      <c r="D839" s="407"/>
      <c r="E839" s="407"/>
      <c r="F839" s="409"/>
      <c r="G839" s="407"/>
      <c r="H839" s="407"/>
      <c r="I839" s="409"/>
      <c r="J839" s="407"/>
      <c r="K839" s="407"/>
      <c r="L839" s="409"/>
      <c r="M839" s="407"/>
      <c r="N839" s="407"/>
      <c r="O839" s="409"/>
      <c r="P839" s="407"/>
      <c r="Q839" s="409"/>
      <c r="R839" s="407"/>
      <c r="S839" s="407"/>
      <c r="T839" s="407"/>
      <c r="U839" s="407"/>
      <c r="V839" s="407"/>
      <c r="W839" s="407"/>
      <c r="X839" s="407"/>
      <c r="Y839" s="407"/>
      <c r="Z839" s="407"/>
      <c r="AA839" s="407"/>
      <c r="AB839" s="407"/>
      <c r="AC839" s="407"/>
      <c r="AD839" s="407"/>
      <c r="AE839" s="407"/>
    </row>
    <row r="840">
      <c r="A840" s="407"/>
      <c r="B840" s="407"/>
      <c r="C840" s="407"/>
      <c r="D840" s="407"/>
      <c r="E840" s="407"/>
      <c r="F840" s="409"/>
      <c r="G840" s="407"/>
      <c r="H840" s="407"/>
      <c r="I840" s="409"/>
      <c r="J840" s="407"/>
      <c r="K840" s="407"/>
      <c r="L840" s="409"/>
      <c r="M840" s="407"/>
      <c r="N840" s="407"/>
      <c r="O840" s="409"/>
      <c r="P840" s="407"/>
      <c r="Q840" s="409"/>
      <c r="R840" s="407"/>
      <c r="S840" s="407"/>
      <c r="T840" s="407"/>
      <c r="U840" s="407"/>
      <c r="V840" s="407"/>
      <c r="W840" s="407"/>
      <c r="X840" s="407"/>
      <c r="Y840" s="407"/>
      <c r="Z840" s="407"/>
      <c r="AA840" s="407"/>
      <c r="AB840" s="407"/>
      <c r="AC840" s="407"/>
      <c r="AD840" s="407"/>
      <c r="AE840" s="407"/>
    </row>
    <row r="841">
      <c r="A841" s="407"/>
      <c r="B841" s="407"/>
      <c r="C841" s="407"/>
      <c r="D841" s="407"/>
      <c r="E841" s="407"/>
      <c r="F841" s="409"/>
      <c r="G841" s="407"/>
      <c r="H841" s="407"/>
      <c r="I841" s="409"/>
      <c r="J841" s="407"/>
      <c r="K841" s="407"/>
      <c r="L841" s="409"/>
      <c r="M841" s="407"/>
      <c r="N841" s="407"/>
      <c r="O841" s="409"/>
      <c r="P841" s="407"/>
      <c r="Q841" s="409"/>
      <c r="R841" s="407"/>
      <c r="S841" s="407"/>
      <c r="T841" s="407"/>
      <c r="U841" s="407"/>
      <c r="V841" s="407"/>
      <c r="W841" s="407"/>
      <c r="X841" s="407"/>
      <c r="Y841" s="407"/>
      <c r="Z841" s="407"/>
      <c r="AA841" s="407"/>
      <c r="AB841" s="407"/>
      <c r="AC841" s="407"/>
      <c r="AD841" s="407"/>
      <c r="AE841" s="407"/>
    </row>
    <row r="842">
      <c r="A842" s="407"/>
      <c r="B842" s="407"/>
      <c r="C842" s="407"/>
      <c r="D842" s="407"/>
      <c r="E842" s="407"/>
      <c r="F842" s="409"/>
      <c r="G842" s="407"/>
      <c r="H842" s="407"/>
      <c r="I842" s="409"/>
      <c r="J842" s="407"/>
      <c r="K842" s="407"/>
      <c r="L842" s="409"/>
      <c r="M842" s="407"/>
      <c r="N842" s="407"/>
      <c r="O842" s="409"/>
      <c r="P842" s="407"/>
      <c r="Q842" s="409"/>
      <c r="R842" s="407"/>
      <c r="S842" s="407"/>
      <c r="T842" s="407"/>
      <c r="U842" s="407"/>
      <c r="V842" s="407"/>
      <c r="W842" s="407"/>
      <c r="X842" s="407"/>
      <c r="Y842" s="407"/>
      <c r="Z842" s="407"/>
      <c r="AA842" s="407"/>
      <c r="AB842" s="407"/>
      <c r="AC842" s="407"/>
      <c r="AD842" s="407"/>
      <c r="AE842" s="407"/>
    </row>
    <row r="843">
      <c r="A843" s="407"/>
      <c r="B843" s="407"/>
      <c r="C843" s="407"/>
      <c r="D843" s="407"/>
      <c r="E843" s="407"/>
      <c r="F843" s="409"/>
      <c r="G843" s="407"/>
      <c r="H843" s="407"/>
      <c r="I843" s="409"/>
      <c r="J843" s="407"/>
      <c r="K843" s="407"/>
      <c r="L843" s="409"/>
      <c r="M843" s="407"/>
      <c r="N843" s="407"/>
      <c r="O843" s="409"/>
      <c r="P843" s="407"/>
      <c r="Q843" s="409"/>
      <c r="R843" s="407"/>
      <c r="S843" s="407"/>
      <c r="T843" s="407"/>
      <c r="U843" s="407"/>
      <c r="V843" s="407"/>
      <c r="W843" s="407"/>
      <c r="X843" s="407"/>
      <c r="Y843" s="407"/>
      <c r="Z843" s="407"/>
      <c r="AA843" s="407"/>
      <c r="AB843" s="407"/>
      <c r="AC843" s="407"/>
      <c r="AD843" s="407"/>
      <c r="AE843" s="407"/>
    </row>
    <row r="844">
      <c r="A844" s="407"/>
      <c r="B844" s="407"/>
      <c r="C844" s="407"/>
      <c r="D844" s="407"/>
      <c r="E844" s="407"/>
      <c r="F844" s="409"/>
      <c r="G844" s="407"/>
      <c r="H844" s="407"/>
      <c r="I844" s="409"/>
      <c r="J844" s="407"/>
      <c r="K844" s="407"/>
      <c r="L844" s="409"/>
      <c r="M844" s="407"/>
      <c r="N844" s="407"/>
      <c r="O844" s="409"/>
      <c r="P844" s="407"/>
      <c r="Q844" s="409"/>
      <c r="R844" s="407"/>
      <c r="S844" s="407"/>
      <c r="T844" s="407"/>
      <c r="U844" s="407"/>
      <c r="V844" s="407"/>
      <c r="W844" s="407"/>
      <c r="X844" s="407"/>
      <c r="Y844" s="407"/>
      <c r="Z844" s="407"/>
      <c r="AA844" s="407"/>
      <c r="AB844" s="407"/>
      <c r="AC844" s="407"/>
      <c r="AD844" s="407"/>
      <c r="AE844" s="407"/>
    </row>
    <row r="845">
      <c r="A845" s="407"/>
      <c r="B845" s="407"/>
      <c r="C845" s="407"/>
      <c r="D845" s="407"/>
      <c r="E845" s="407"/>
      <c r="F845" s="409"/>
      <c r="G845" s="407"/>
      <c r="H845" s="407"/>
      <c r="I845" s="409"/>
      <c r="J845" s="407"/>
      <c r="K845" s="407"/>
      <c r="L845" s="409"/>
      <c r="M845" s="407"/>
      <c r="N845" s="407"/>
      <c r="O845" s="409"/>
      <c r="P845" s="407"/>
      <c r="Q845" s="409"/>
      <c r="R845" s="407"/>
      <c r="S845" s="407"/>
      <c r="T845" s="407"/>
      <c r="U845" s="407"/>
      <c r="V845" s="407"/>
      <c r="W845" s="407"/>
      <c r="X845" s="407"/>
      <c r="Y845" s="407"/>
      <c r="Z845" s="407"/>
      <c r="AA845" s="407"/>
      <c r="AB845" s="407"/>
      <c r="AC845" s="407"/>
      <c r="AD845" s="407"/>
      <c r="AE845" s="407"/>
    </row>
    <row r="846">
      <c r="A846" s="407"/>
      <c r="B846" s="407"/>
      <c r="C846" s="407"/>
      <c r="D846" s="407"/>
      <c r="E846" s="407"/>
      <c r="F846" s="409"/>
      <c r="G846" s="407"/>
      <c r="H846" s="407"/>
      <c r="I846" s="409"/>
      <c r="J846" s="407"/>
      <c r="K846" s="407"/>
      <c r="L846" s="409"/>
      <c r="M846" s="407"/>
      <c r="N846" s="407"/>
      <c r="O846" s="409"/>
      <c r="P846" s="407"/>
      <c r="Q846" s="409"/>
      <c r="R846" s="407"/>
      <c r="S846" s="407"/>
      <c r="T846" s="407"/>
      <c r="U846" s="407"/>
      <c r="V846" s="407"/>
      <c r="W846" s="407"/>
      <c r="X846" s="407"/>
      <c r="Y846" s="407"/>
      <c r="Z846" s="407"/>
      <c r="AA846" s="407"/>
      <c r="AB846" s="407"/>
      <c r="AC846" s="407"/>
      <c r="AD846" s="407"/>
      <c r="AE846" s="407"/>
    </row>
    <row r="847">
      <c r="A847" s="407"/>
      <c r="B847" s="407"/>
      <c r="C847" s="407"/>
      <c r="D847" s="407"/>
      <c r="E847" s="407"/>
      <c r="F847" s="409"/>
      <c r="G847" s="407"/>
      <c r="H847" s="407"/>
      <c r="I847" s="409"/>
      <c r="J847" s="407"/>
      <c r="K847" s="407"/>
      <c r="L847" s="409"/>
      <c r="M847" s="407"/>
      <c r="N847" s="407"/>
      <c r="O847" s="409"/>
      <c r="P847" s="407"/>
      <c r="Q847" s="409"/>
      <c r="R847" s="407"/>
      <c r="S847" s="407"/>
      <c r="T847" s="407"/>
      <c r="U847" s="407"/>
      <c r="V847" s="407"/>
      <c r="W847" s="407"/>
      <c r="X847" s="407"/>
      <c r="Y847" s="407"/>
      <c r="Z847" s="407"/>
      <c r="AA847" s="407"/>
      <c r="AB847" s="407"/>
      <c r="AC847" s="407"/>
      <c r="AD847" s="407"/>
      <c r="AE847" s="407"/>
    </row>
    <row r="848">
      <c r="A848" s="407"/>
      <c r="B848" s="407"/>
      <c r="C848" s="407"/>
      <c r="D848" s="407"/>
      <c r="E848" s="407"/>
      <c r="F848" s="409"/>
      <c r="G848" s="407"/>
      <c r="H848" s="407"/>
      <c r="I848" s="409"/>
      <c r="J848" s="407"/>
      <c r="K848" s="407"/>
      <c r="L848" s="409"/>
      <c r="M848" s="407"/>
      <c r="N848" s="407"/>
      <c r="O848" s="409"/>
      <c r="P848" s="407"/>
      <c r="Q848" s="409"/>
      <c r="R848" s="407"/>
      <c r="S848" s="407"/>
      <c r="T848" s="407"/>
      <c r="U848" s="407"/>
      <c r="V848" s="407"/>
      <c r="W848" s="407"/>
      <c r="X848" s="407"/>
      <c r="Y848" s="407"/>
      <c r="Z848" s="407"/>
      <c r="AA848" s="407"/>
      <c r="AB848" s="407"/>
      <c r="AC848" s="407"/>
      <c r="AD848" s="407"/>
      <c r="AE848" s="407"/>
    </row>
    <row r="849">
      <c r="A849" s="407"/>
      <c r="B849" s="407"/>
      <c r="C849" s="407"/>
      <c r="D849" s="407"/>
      <c r="E849" s="407"/>
      <c r="F849" s="409"/>
      <c r="G849" s="407"/>
      <c r="H849" s="407"/>
      <c r="I849" s="409"/>
      <c r="J849" s="407"/>
      <c r="K849" s="407"/>
      <c r="L849" s="409"/>
      <c r="M849" s="407"/>
      <c r="N849" s="407"/>
      <c r="O849" s="409"/>
      <c r="P849" s="407"/>
      <c r="Q849" s="409"/>
      <c r="R849" s="407"/>
      <c r="S849" s="407"/>
      <c r="T849" s="407"/>
      <c r="U849" s="407"/>
      <c r="V849" s="407"/>
      <c r="W849" s="407"/>
      <c r="X849" s="407"/>
      <c r="Y849" s="407"/>
      <c r="Z849" s="407"/>
      <c r="AA849" s="407"/>
      <c r="AB849" s="407"/>
      <c r="AC849" s="407"/>
      <c r="AD849" s="407"/>
      <c r="AE849" s="407"/>
    </row>
    <row r="850">
      <c r="A850" s="407"/>
      <c r="B850" s="407"/>
      <c r="C850" s="407"/>
      <c r="D850" s="407"/>
      <c r="E850" s="407"/>
      <c r="F850" s="409"/>
      <c r="G850" s="407"/>
      <c r="H850" s="407"/>
      <c r="I850" s="409"/>
      <c r="J850" s="407"/>
      <c r="K850" s="407"/>
      <c r="L850" s="409"/>
      <c r="M850" s="407"/>
      <c r="N850" s="407"/>
      <c r="O850" s="409"/>
      <c r="P850" s="407"/>
      <c r="Q850" s="409"/>
      <c r="R850" s="407"/>
      <c r="S850" s="407"/>
      <c r="T850" s="407"/>
      <c r="U850" s="407"/>
      <c r="V850" s="407"/>
      <c r="W850" s="407"/>
      <c r="X850" s="407"/>
      <c r="Y850" s="407"/>
      <c r="Z850" s="407"/>
      <c r="AA850" s="407"/>
      <c r="AB850" s="407"/>
      <c r="AC850" s="407"/>
      <c r="AD850" s="407"/>
      <c r="AE850" s="407"/>
    </row>
    <row r="851">
      <c r="A851" s="407"/>
      <c r="B851" s="407"/>
      <c r="C851" s="407"/>
      <c r="D851" s="407"/>
      <c r="E851" s="407"/>
      <c r="F851" s="409"/>
      <c r="G851" s="407"/>
      <c r="H851" s="407"/>
      <c r="I851" s="409"/>
      <c r="J851" s="407"/>
      <c r="K851" s="407"/>
      <c r="L851" s="409"/>
      <c r="M851" s="407"/>
      <c r="N851" s="407"/>
      <c r="O851" s="409"/>
      <c r="P851" s="407"/>
      <c r="Q851" s="409"/>
      <c r="R851" s="407"/>
      <c r="S851" s="407"/>
      <c r="T851" s="407"/>
      <c r="U851" s="407"/>
      <c r="V851" s="407"/>
      <c r="W851" s="407"/>
      <c r="X851" s="407"/>
      <c r="Y851" s="407"/>
      <c r="Z851" s="407"/>
      <c r="AA851" s="407"/>
      <c r="AB851" s="407"/>
      <c r="AC851" s="407"/>
      <c r="AD851" s="407"/>
      <c r="AE851" s="407"/>
    </row>
    <row r="852">
      <c r="A852" s="407"/>
      <c r="B852" s="407"/>
      <c r="C852" s="407"/>
      <c r="D852" s="407"/>
      <c r="E852" s="407"/>
      <c r="F852" s="409"/>
      <c r="G852" s="407"/>
      <c r="H852" s="407"/>
      <c r="I852" s="409"/>
      <c r="J852" s="407"/>
      <c r="K852" s="407"/>
      <c r="L852" s="409"/>
      <c r="M852" s="407"/>
      <c r="N852" s="407"/>
      <c r="O852" s="409"/>
      <c r="P852" s="407"/>
      <c r="Q852" s="409"/>
      <c r="R852" s="407"/>
      <c r="S852" s="407"/>
      <c r="T852" s="407"/>
      <c r="U852" s="407"/>
      <c r="V852" s="407"/>
      <c r="W852" s="407"/>
      <c r="X852" s="407"/>
      <c r="Y852" s="407"/>
      <c r="Z852" s="407"/>
      <c r="AA852" s="407"/>
      <c r="AB852" s="407"/>
      <c r="AC852" s="407"/>
      <c r="AD852" s="407"/>
      <c r="AE852" s="407"/>
    </row>
    <row r="853">
      <c r="A853" s="407"/>
      <c r="B853" s="407"/>
      <c r="C853" s="407"/>
      <c r="D853" s="407"/>
      <c r="E853" s="407"/>
      <c r="F853" s="409"/>
      <c r="G853" s="407"/>
      <c r="H853" s="407"/>
      <c r="I853" s="409"/>
      <c r="J853" s="407"/>
      <c r="K853" s="407"/>
      <c r="L853" s="409"/>
      <c r="M853" s="407"/>
      <c r="N853" s="407"/>
      <c r="O853" s="409"/>
      <c r="P853" s="407"/>
      <c r="Q853" s="409"/>
      <c r="R853" s="407"/>
      <c r="S853" s="407"/>
      <c r="T853" s="407"/>
      <c r="U853" s="407"/>
      <c r="V853" s="407"/>
      <c r="W853" s="407"/>
      <c r="X853" s="407"/>
      <c r="Y853" s="407"/>
      <c r="Z853" s="407"/>
      <c r="AA853" s="407"/>
      <c r="AB853" s="407"/>
      <c r="AC853" s="407"/>
      <c r="AD853" s="407"/>
      <c r="AE853" s="407"/>
    </row>
    <row r="854">
      <c r="A854" s="407"/>
      <c r="B854" s="407"/>
      <c r="C854" s="407"/>
      <c r="D854" s="407"/>
      <c r="E854" s="407"/>
      <c r="F854" s="409"/>
      <c r="G854" s="407"/>
      <c r="H854" s="407"/>
      <c r="I854" s="409"/>
      <c r="J854" s="407"/>
      <c r="K854" s="407"/>
      <c r="L854" s="409"/>
      <c r="M854" s="407"/>
      <c r="N854" s="407"/>
      <c r="O854" s="409"/>
      <c r="P854" s="407"/>
      <c r="Q854" s="409"/>
      <c r="R854" s="407"/>
      <c r="S854" s="407"/>
      <c r="T854" s="407"/>
      <c r="U854" s="407"/>
      <c r="V854" s="407"/>
      <c r="W854" s="407"/>
      <c r="X854" s="407"/>
      <c r="Y854" s="407"/>
      <c r="Z854" s="407"/>
      <c r="AA854" s="407"/>
      <c r="AB854" s="407"/>
      <c r="AC854" s="407"/>
      <c r="AD854" s="407"/>
      <c r="AE854" s="407"/>
    </row>
    <row r="855">
      <c r="A855" s="407"/>
      <c r="B855" s="407"/>
      <c r="C855" s="407"/>
      <c r="D855" s="407"/>
      <c r="E855" s="407"/>
      <c r="F855" s="409"/>
      <c r="G855" s="407"/>
      <c r="H855" s="407"/>
      <c r="I855" s="409"/>
      <c r="J855" s="407"/>
      <c r="K855" s="407"/>
      <c r="L855" s="409"/>
      <c r="M855" s="407"/>
      <c r="N855" s="407"/>
      <c r="O855" s="409"/>
      <c r="P855" s="407"/>
      <c r="Q855" s="409"/>
      <c r="R855" s="407"/>
      <c r="S855" s="407"/>
      <c r="T855" s="407"/>
      <c r="U855" s="407"/>
      <c r="V855" s="407"/>
      <c r="W855" s="407"/>
      <c r="X855" s="407"/>
      <c r="Y855" s="407"/>
      <c r="Z855" s="407"/>
      <c r="AA855" s="407"/>
      <c r="AB855" s="407"/>
      <c r="AC855" s="407"/>
      <c r="AD855" s="407"/>
      <c r="AE855" s="407"/>
    </row>
    <row r="856">
      <c r="A856" s="407"/>
      <c r="B856" s="407"/>
      <c r="C856" s="407"/>
      <c r="D856" s="407"/>
      <c r="E856" s="407"/>
      <c r="F856" s="409"/>
      <c r="G856" s="407"/>
      <c r="H856" s="407"/>
      <c r="I856" s="409"/>
      <c r="J856" s="407"/>
      <c r="K856" s="407"/>
      <c r="L856" s="409"/>
      <c r="M856" s="407"/>
      <c r="N856" s="407"/>
      <c r="O856" s="409"/>
      <c r="P856" s="407"/>
      <c r="Q856" s="409"/>
      <c r="R856" s="407"/>
      <c r="S856" s="407"/>
      <c r="T856" s="407"/>
      <c r="U856" s="407"/>
      <c r="V856" s="407"/>
      <c r="W856" s="407"/>
      <c r="X856" s="407"/>
      <c r="Y856" s="407"/>
      <c r="Z856" s="407"/>
      <c r="AA856" s="407"/>
      <c r="AB856" s="407"/>
      <c r="AC856" s="407"/>
      <c r="AD856" s="407"/>
      <c r="AE856" s="407"/>
    </row>
    <row r="857">
      <c r="A857" s="407"/>
      <c r="B857" s="407"/>
      <c r="C857" s="407"/>
      <c r="D857" s="407"/>
      <c r="E857" s="407"/>
      <c r="F857" s="409"/>
      <c r="G857" s="407"/>
      <c r="H857" s="407"/>
      <c r="I857" s="409"/>
      <c r="J857" s="407"/>
      <c r="K857" s="407"/>
      <c r="L857" s="409"/>
      <c r="M857" s="407"/>
      <c r="N857" s="407"/>
      <c r="O857" s="409"/>
      <c r="P857" s="407"/>
      <c r="Q857" s="409"/>
      <c r="R857" s="407"/>
      <c r="S857" s="407"/>
      <c r="T857" s="407"/>
      <c r="U857" s="407"/>
      <c r="V857" s="407"/>
      <c r="W857" s="407"/>
      <c r="X857" s="407"/>
      <c r="Y857" s="407"/>
      <c r="Z857" s="407"/>
      <c r="AA857" s="407"/>
      <c r="AB857" s="407"/>
      <c r="AC857" s="407"/>
      <c r="AD857" s="407"/>
      <c r="AE857" s="407"/>
    </row>
    <row r="858">
      <c r="A858" s="407"/>
      <c r="B858" s="407"/>
      <c r="C858" s="407"/>
      <c r="D858" s="407"/>
      <c r="E858" s="407"/>
      <c r="F858" s="409"/>
      <c r="G858" s="407"/>
      <c r="H858" s="407"/>
      <c r="I858" s="409"/>
      <c r="J858" s="407"/>
      <c r="K858" s="407"/>
      <c r="L858" s="409"/>
      <c r="M858" s="407"/>
      <c r="N858" s="407"/>
      <c r="O858" s="409"/>
      <c r="P858" s="407"/>
      <c r="Q858" s="409"/>
      <c r="R858" s="407"/>
      <c r="S858" s="407"/>
      <c r="T858" s="407"/>
      <c r="U858" s="407"/>
      <c r="V858" s="407"/>
      <c r="W858" s="407"/>
      <c r="X858" s="407"/>
      <c r="Y858" s="407"/>
      <c r="Z858" s="407"/>
      <c r="AA858" s="407"/>
      <c r="AB858" s="407"/>
      <c r="AC858" s="407"/>
      <c r="AD858" s="407"/>
      <c r="AE858" s="407"/>
    </row>
    <row r="859">
      <c r="A859" s="407"/>
      <c r="B859" s="407"/>
      <c r="C859" s="407"/>
      <c r="D859" s="407"/>
      <c r="E859" s="407"/>
      <c r="F859" s="409"/>
      <c r="G859" s="407"/>
      <c r="H859" s="407"/>
      <c r="I859" s="409"/>
      <c r="J859" s="407"/>
      <c r="K859" s="407"/>
      <c r="L859" s="409"/>
      <c r="M859" s="407"/>
      <c r="N859" s="407"/>
      <c r="O859" s="409"/>
      <c r="P859" s="407"/>
      <c r="Q859" s="409"/>
      <c r="R859" s="407"/>
      <c r="S859" s="407"/>
      <c r="T859" s="407"/>
      <c r="U859" s="407"/>
      <c r="V859" s="407"/>
      <c r="W859" s="407"/>
      <c r="X859" s="407"/>
      <c r="Y859" s="407"/>
      <c r="Z859" s="407"/>
      <c r="AA859" s="407"/>
      <c r="AB859" s="407"/>
      <c r="AC859" s="407"/>
      <c r="AD859" s="407"/>
      <c r="AE859" s="407"/>
    </row>
    <row r="860">
      <c r="A860" s="407"/>
      <c r="B860" s="407"/>
      <c r="C860" s="407"/>
      <c r="D860" s="407"/>
      <c r="E860" s="407"/>
      <c r="F860" s="409"/>
      <c r="G860" s="407"/>
      <c r="H860" s="407"/>
      <c r="I860" s="409"/>
      <c r="J860" s="407"/>
      <c r="K860" s="407"/>
      <c r="L860" s="409"/>
      <c r="M860" s="407"/>
      <c r="N860" s="407"/>
      <c r="O860" s="409"/>
      <c r="P860" s="407"/>
      <c r="Q860" s="409"/>
      <c r="R860" s="407"/>
      <c r="S860" s="407"/>
      <c r="T860" s="407"/>
      <c r="U860" s="407"/>
      <c r="V860" s="407"/>
      <c r="W860" s="407"/>
      <c r="X860" s="407"/>
      <c r="Y860" s="407"/>
      <c r="Z860" s="407"/>
      <c r="AA860" s="407"/>
      <c r="AB860" s="407"/>
      <c r="AC860" s="407"/>
      <c r="AD860" s="407"/>
      <c r="AE860" s="407"/>
    </row>
    <row r="861">
      <c r="A861" s="407"/>
      <c r="B861" s="407"/>
      <c r="C861" s="407"/>
      <c r="D861" s="407"/>
      <c r="E861" s="407"/>
      <c r="F861" s="409"/>
      <c r="G861" s="407"/>
      <c r="H861" s="407"/>
      <c r="I861" s="409"/>
      <c r="J861" s="407"/>
      <c r="K861" s="407"/>
      <c r="L861" s="409"/>
      <c r="M861" s="407"/>
      <c r="N861" s="407"/>
      <c r="O861" s="409"/>
      <c r="P861" s="407"/>
      <c r="Q861" s="409"/>
      <c r="R861" s="407"/>
      <c r="S861" s="407"/>
      <c r="T861" s="407"/>
      <c r="U861" s="407"/>
      <c r="V861" s="407"/>
      <c r="W861" s="407"/>
      <c r="X861" s="407"/>
      <c r="Y861" s="407"/>
      <c r="Z861" s="407"/>
      <c r="AA861" s="407"/>
      <c r="AB861" s="407"/>
      <c r="AC861" s="407"/>
      <c r="AD861" s="407"/>
      <c r="AE861" s="407"/>
    </row>
    <row r="862">
      <c r="A862" s="407"/>
      <c r="B862" s="407"/>
      <c r="C862" s="407"/>
      <c r="D862" s="407"/>
      <c r="E862" s="407"/>
      <c r="F862" s="409"/>
      <c r="G862" s="407"/>
      <c r="H862" s="407"/>
      <c r="I862" s="409"/>
      <c r="J862" s="407"/>
      <c r="K862" s="407"/>
      <c r="L862" s="409"/>
      <c r="M862" s="407"/>
      <c r="N862" s="407"/>
      <c r="O862" s="409"/>
      <c r="P862" s="407"/>
      <c r="Q862" s="409"/>
      <c r="R862" s="407"/>
      <c r="S862" s="407"/>
      <c r="T862" s="407"/>
      <c r="U862" s="407"/>
      <c r="V862" s="407"/>
      <c r="W862" s="407"/>
      <c r="X862" s="407"/>
      <c r="Y862" s="407"/>
      <c r="Z862" s="407"/>
      <c r="AA862" s="407"/>
      <c r="AB862" s="407"/>
      <c r="AC862" s="407"/>
      <c r="AD862" s="407"/>
      <c r="AE862" s="407"/>
    </row>
    <row r="863">
      <c r="A863" s="407"/>
      <c r="B863" s="407"/>
      <c r="C863" s="407"/>
      <c r="D863" s="407"/>
      <c r="E863" s="407"/>
      <c r="F863" s="409"/>
      <c r="G863" s="407"/>
      <c r="H863" s="407"/>
      <c r="I863" s="409"/>
      <c r="J863" s="407"/>
      <c r="K863" s="407"/>
      <c r="L863" s="409"/>
      <c r="M863" s="407"/>
      <c r="N863" s="407"/>
      <c r="O863" s="409"/>
      <c r="P863" s="407"/>
      <c r="Q863" s="409"/>
      <c r="R863" s="407"/>
      <c r="S863" s="407"/>
      <c r="T863" s="407"/>
      <c r="U863" s="407"/>
      <c r="V863" s="407"/>
      <c r="W863" s="407"/>
      <c r="X863" s="407"/>
      <c r="Y863" s="407"/>
      <c r="Z863" s="407"/>
      <c r="AA863" s="407"/>
      <c r="AB863" s="407"/>
      <c r="AC863" s="407"/>
      <c r="AD863" s="407"/>
      <c r="AE863" s="407"/>
    </row>
    <row r="864">
      <c r="A864" s="407"/>
      <c r="B864" s="407"/>
      <c r="C864" s="407"/>
      <c r="D864" s="407"/>
      <c r="E864" s="407"/>
      <c r="F864" s="409"/>
      <c r="G864" s="407"/>
      <c r="H864" s="407"/>
      <c r="I864" s="409"/>
      <c r="J864" s="407"/>
      <c r="K864" s="407"/>
      <c r="L864" s="409"/>
      <c r="M864" s="407"/>
      <c r="N864" s="407"/>
      <c r="O864" s="409"/>
      <c r="P864" s="407"/>
      <c r="Q864" s="409"/>
      <c r="R864" s="407"/>
      <c r="S864" s="407"/>
      <c r="T864" s="407"/>
      <c r="U864" s="407"/>
      <c r="V864" s="407"/>
      <c r="W864" s="407"/>
      <c r="X864" s="407"/>
      <c r="Y864" s="407"/>
      <c r="Z864" s="407"/>
      <c r="AA864" s="407"/>
      <c r="AB864" s="407"/>
      <c r="AC864" s="407"/>
      <c r="AD864" s="407"/>
      <c r="AE864" s="407"/>
    </row>
    <row r="865">
      <c r="A865" s="407"/>
      <c r="B865" s="407"/>
      <c r="C865" s="407"/>
      <c r="D865" s="407"/>
      <c r="E865" s="407"/>
      <c r="F865" s="409"/>
      <c r="G865" s="407"/>
      <c r="H865" s="407"/>
      <c r="I865" s="409"/>
      <c r="J865" s="407"/>
      <c r="K865" s="407"/>
      <c r="L865" s="409"/>
      <c r="M865" s="407"/>
      <c r="N865" s="407"/>
      <c r="O865" s="409"/>
      <c r="P865" s="407"/>
      <c r="Q865" s="409"/>
      <c r="R865" s="407"/>
      <c r="S865" s="407"/>
      <c r="T865" s="407"/>
      <c r="U865" s="407"/>
      <c r="V865" s="407"/>
      <c r="W865" s="407"/>
      <c r="X865" s="407"/>
      <c r="Y865" s="407"/>
      <c r="Z865" s="407"/>
      <c r="AA865" s="407"/>
      <c r="AB865" s="407"/>
      <c r="AC865" s="407"/>
      <c r="AD865" s="407"/>
      <c r="AE865" s="407"/>
    </row>
    <row r="866">
      <c r="A866" s="407"/>
      <c r="B866" s="407"/>
      <c r="C866" s="407"/>
      <c r="D866" s="407"/>
      <c r="E866" s="407"/>
      <c r="F866" s="409"/>
      <c r="G866" s="407"/>
      <c r="H866" s="407"/>
      <c r="I866" s="409"/>
      <c r="J866" s="407"/>
      <c r="K866" s="407"/>
      <c r="L866" s="409"/>
      <c r="M866" s="407"/>
      <c r="N866" s="407"/>
      <c r="O866" s="409"/>
      <c r="P866" s="407"/>
      <c r="Q866" s="409"/>
      <c r="R866" s="407"/>
      <c r="S866" s="407"/>
      <c r="T866" s="407"/>
      <c r="U866" s="407"/>
      <c r="V866" s="407"/>
      <c r="W866" s="407"/>
      <c r="X866" s="407"/>
      <c r="Y866" s="407"/>
      <c r="Z866" s="407"/>
      <c r="AA866" s="407"/>
      <c r="AB866" s="407"/>
      <c r="AC866" s="407"/>
      <c r="AD866" s="407"/>
      <c r="AE866" s="407"/>
    </row>
    <row r="867">
      <c r="A867" s="407"/>
      <c r="B867" s="407"/>
      <c r="C867" s="407"/>
      <c r="D867" s="407"/>
      <c r="E867" s="407"/>
      <c r="F867" s="409"/>
      <c r="G867" s="407"/>
      <c r="H867" s="407"/>
      <c r="I867" s="409"/>
      <c r="J867" s="407"/>
      <c r="K867" s="407"/>
      <c r="L867" s="409"/>
      <c r="M867" s="407"/>
      <c r="N867" s="407"/>
      <c r="O867" s="409"/>
      <c r="P867" s="407"/>
      <c r="Q867" s="409"/>
      <c r="R867" s="407"/>
      <c r="S867" s="407"/>
      <c r="T867" s="407"/>
      <c r="U867" s="407"/>
      <c r="V867" s="407"/>
      <c r="W867" s="407"/>
      <c r="X867" s="407"/>
      <c r="Y867" s="407"/>
      <c r="Z867" s="407"/>
      <c r="AA867" s="407"/>
      <c r="AB867" s="407"/>
      <c r="AC867" s="407"/>
      <c r="AD867" s="407"/>
      <c r="AE867" s="407"/>
    </row>
    <row r="868">
      <c r="A868" s="407"/>
      <c r="B868" s="407"/>
      <c r="C868" s="407"/>
      <c r="D868" s="407"/>
      <c r="E868" s="407"/>
      <c r="F868" s="409"/>
      <c r="G868" s="407"/>
      <c r="H868" s="407"/>
      <c r="I868" s="409"/>
      <c r="J868" s="407"/>
      <c r="K868" s="407"/>
      <c r="L868" s="409"/>
      <c r="M868" s="407"/>
      <c r="N868" s="407"/>
      <c r="O868" s="409"/>
      <c r="P868" s="407"/>
      <c r="Q868" s="409"/>
      <c r="R868" s="407"/>
      <c r="S868" s="407"/>
      <c r="T868" s="407"/>
      <c r="U868" s="407"/>
      <c r="V868" s="407"/>
      <c r="W868" s="407"/>
      <c r="X868" s="407"/>
      <c r="Y868" s="407"/>
      <c r="Z868" s="407"/>
      <c r="AA868" s="407"/>
      <c r="AB868" s="407"/>
      <c r="AC868" s="407"/>
      <c r="AD868" s="407"/>
      <c r="AE868" s="407"/>
    </row>
    <row r="869">
      <c r="A869" s="407"/>
      <c r="B869" s="407"/>
      <c r="C869" s="407"/>
      <c r="D869" s="407"/>
      <c r="E869" s="407"/>
      <c r="F869" s="409"/>
      <c r="G869" s="407"/>
      <c r="H869" s="407"/>
      <c r="I869" s="409"/>
      <c r="J869" s="407"/>
      <c r="K869" s="407"/>
      <c r="L869" s="409"/>
      <c r="M869" s="407"/>
      <c r="N869" s="407"/>
      <c r="O869" s="409"/>
      <c r="P869" s="407"/>
      <c r="Q869" s="409"/>
      <c r="R869" s="407"/>
      <c r="S869" s="407"/>
      <c r="T869" s="407"/>
      <c r="U869" s="407"/>
      <c r="V869" s="407"/>
      <c r="W869" s="407"/>
      <c r="X869" s="407"/>
      <c r="Y869" s="407"/>
      <c r="Z869" s="407"/>
      <c r="AA869" s="407"/>
      <c r="AB869" s="407"/>
      <c r="AC869" s="407"/>
      <c r="AD869" s="407"/>
      <c r="AE869" s="407"/>
    </row>
    <row r="870">
      <c r="A870" s="407"/>
      <c r="B870" s="407"/>
      <c r="C870" s="407"/>
      <c r="D870" s="407"/>
      <c r="E870" s="407"/>
      <c r="F870" s="409"/>
      <c r="G870" s="407"/>
      <c r="H870" s="407"/>
      <c r="I870" s="409"/>
      <c r="J870" s="407"/>
      <c r="K870" s="407"/>
      <c r="L870" s="409"/>
      <c r="M870" s="407"/>
      <c r="N870" s="407"/>
      <c r="O870" s="409"/>
      <c r="P870" s="407"/>
      <c r="Q870" s="409"/>
      <c r="R870" s="407"/>
      <c r="S870" s="407"/>
      <c r="T870" s="407"/>
      <c r="U870" s="407"/>
      <c r="V870" s="407"/>
      <c r="W870" s="407"/>
      <c r="X870" s="407"/>
      <c r="Y870" s="407"/>
      <c r="Z870" s="407"/>
      <c r="AA870" s="407"/>
      <c r="AB870" s="407"/>
      <c r="AC870" s="407"/>
      <c r="AD870" s="407"/>
      <c r="AE870" s="407"/>
    </row>
    <row r="871">
      <c r="A871" s="407"/>
      <c r="B871" s="407"/>
      <c r="C871" s="407"/>
      <c r="D871" s="407"/>
      <c r="E871" s="407"/>
      <c r="F871" s="409"/>
      <c r="G871" s="407"/>
      <c r="H871" s="407"/>
      <c r="I871" s="409"/>
      <c r="J871" s="407"/>
      <c r="K871" s="407"/>
      <c r="L871" s="409"/>
      <c r="M871" s="407"/>
      <c r="N871" s="407"/>
      <c r="O871" s="409"/>
      <c r="P871" s="407"/>
      <c r="Q871" s="409"/>
      <c r="R871" s="407"/>
      <c r="S871" s="407"/>
      <c r="T871" s="407"/>
      <c r="U871" s="407"/>
      <c r="V871" s="407"/>
      <c r="W871" s="407"/>
      <c r="X871" s="407"/>
      <c r="Y871" s="407"/>
      <c r="Z871" s="407"/>
      <c r="AA871" s="407"/>
      <c r="AB871" s="407"/>
      <c r="AC871" s="407"/>
      <c r="AD871" s="407"/>
      <c r="AE871" s="407"/>
    </row>
    <row r="872">
      <c r="A872" s="407"/>
      <c r="B872" s="407"/>
      <c r="C872" s="407"/>
      <c r="D872" s="407"/>
      <c r="E872" s="407"/>
      <c r="F872" s="409"/>
      <c r="G872" s="407"/>
      <c r="H872" s="407"/>
      <c r="I872" s="409"/>
      <c r="J872" s="407"/>
      <c r="K872" s="407"/>
      <c r="L872" s="409"/>
      <c r="M872" s="407"/>
      <c r="N872" s="407"/>
      <c r="O872" s="409"/>
      <c r="P872" s="407"/>
      <c r="Q872" s="409"/>
      <c r="R872" s="407"/>
      <c r="S872" s="407"/>
      <c r="T872" s="407"/>
      <c r="U872" s="407"/>
      <c r="V872" s="407"/>
      <c r="W872" s="407"/>
      <c r="X872" s="407"/>
      <c r="Y872" s="407"/>
      <c r="Z872" s="407"/>
      <c r="AA872" s="407"/>
      <c r="AB872" s="407"/>
      <c r="AC872" s="407"/>
      <c r="AD872" s="407"/>
      <c r="AE872" s="407"/>
    </row>
    <row r="873">
      <c r="A873" s="407"/>
      <c r="B873" s="407"/>
      <c r="C873" s="407"/>
      <c r="D873" s="407"/>
      <c r="E873" s="407"/>
      <c r="F873" s="409"/>
      <c r="G873" s="407"/>
      <c r="H873" s="407"/>
      <c r="I873" s="409"/>
      <c r="J873" s="407"/>
      <c r="K873" s="407"/>
      <c r="L873" s="409"/>
      <c r="M873" s="407"/>
      <c r="N873" s="407"/>
      <c r="O873" s="409"/>
      <c r="P873" s="407"/>
      <c r="Q873" s="409"/>
      <c r="R873" s="407"/>
      <c r="S873" s="407"/>
      <c r="T873" s="407"/>
      <c r="U873" s="407"/>
      <c r="V873" s="407"/>
      <c r="W873" s="407"/>
      <c r="X873" s="407"/>
      <c r="Y873" s="407"/>
      <c r="Z873" s="407"/>
      <c r="AA873" s="407"/>
      <c r="AB873" s="407"/>
      <c r="AC873" s="407"/>
      <c r="AD873" s="407"/>
      <c r="AE873" s="407"/>
    </row>
    <row r="874">
      <c r="A874" s="407"/>
      <c r="B874" s="407"/>
      <c r="C874" s="407"/>
      <c r="D874" s="407"/>
      <c r="E874" s="407"/>
      <c r="F874" s="409"/>
      <c r="G874" s="407"/>
      <c r="H874" s="407"/>
      <c r="I874" s="409"/>
      <c r="J874" s="407"/>
      <c r="K874" s="407"/>
      <c r="L874" s="409"/>
      <c r="M874" s="407"/>
      <c r="N874" s="407"/>
      <c r="O874" s="409"/>
      <c r="P874" s="407"/>
      <c r="Q874" s="409"/>
      <c r="R874" s="407"/>
      <c r="S874" s="407"/>
      <c r="T874" s="407"/>
      <c r="U874" s="407"/>
      <c r="V874" s="407"/>
      <c r="W874" s="407"/>
      <c r="X874" s="407"/>
      <c r="Y874" s="407"/>
      <c r="Z874" s="407"/>
      <c r="AA874" s="407"/>
      <c r="AB874" s="407"/>
      <c r="AC874" s="407"/>
      <c r="AD874" s="407"/>
      <c r="AE874" s="407"/>
    </row>
    <row r="875">
      <c r="A875" s="407"/>
      <c r="B875" s="407"/>
      <c r="C875" s="407"/>
      <c r="D875" s="407"/>
      <c r="E875" s="407"/>
      <c r="F875" s="409"/>
      <c r="G875" s="407"/>
      <c r="H875" s="407"/>
      <c r="I875" s="409"/>
      <c r="J875" s="407"/>
      <c r="K875" s="407"/>
      <c r="L875" s="409"/>
      <c r="M875" s="407"/>
      <c r="N875" s="407"/>
      <c r="O875" s="409"/>
      <c r="P875" s="407"/>
      <c r="Q875" s="409"/>
      <c r="R875" s="407"/>
      <c r="S875" s="407"/>
      <c r="T875" s="407"/>
      <c r="U875" s="407"/>
      <c r="V875" s="407"/>
      <c r="W875" s="407"/>
      <c r="X875" s="407"/>
      <c r="Y875" s="407"/>
      <c r="Z875" s="407"/>
      <c r="AA875" s="407"/>
      <c r="AB875" s="407"/>
      <c r="AC875" s="407"/>
      <c r="AD875" s="407"/>
      <c r="AE875" s="407"/>
    </row>
    <row r="876">
      <c r="A876" s="407"/>
      <c r="B876" s="407"/>
      <c r="C876" s="407"/>
      <c r="D876" s="407"/>
      <c r="E876" s="407"/>
      <c r="F876" s="409"/>
      <c r="G876" s="407"/>
      <c r="H876" s="407"/>
      <c r="I876" s="409"/>
      <c r="J876" s="407"/>
      <c r="K876" s="407"/>
      <c r="L876" s="409"/>
      <c r="M876" s="407"/>
      <c r="N876" s="407"/>
      <c r="O876" s="409"/>
      <c r="P876" s="407"/>
      <c r="Q876" s="409"/>
      <c r="R876" s="407"/>
      <c r="S876" s="407"/>
      <c r="T876" s="407"/>
      <c r="U876" s="407"/>
      <c r="V876" s="407"/>
      <c r="W876" s="407"/>
      <c r="X876" s="407"/>
      <c r="Y876" s="407"/>
      <c r="Z876" s="407"/>
      <c r="AA876" s="407"/>
      <c r="AB876" s="407"/>
      <c r="AC876" s="407"/>
      <c r="AD876" s="407"/>
      <c r="AE876" s="407"/>
    </row>
    <row r="877">
      <c r="A877" s="407"/>
      <c r="B877" s="407"/>
      <c r="C877" s="407"/>
      <c r="D877" s="407"/>
      <c r="E877" s="407"/>
      <c r="F877" s="409"/>
      <c r="G877" s="407"/>
      <c r="H877" s="407"/>
      <c r="I877" s="409"/>
      <c r="J877" s="407"/>
      <c r="K877" s="407"/>
      <c r="L877" s="409"/>
      <c r="M877" s="407"/>
      <c r="N877" s="407"/>
      <c r="O877" s="409"/>
      <c r="P877" s="407"/>
      <c r="Q877" s="409"/>
      <c r="R877" s="407"/>
      <c r="S877" s="407"/>
      <c r="T877" s="407"/>
      <c r="U877" s="407"/>
      <c r="V877" s="407"/>
      <c r="W877" s="407"/>
      <c r="X877" s="407"/>
      <c r="Y877" s="407"/>
      <c r="Z877" s="407"/>
      <c r="AA877" s="407"/>
      <c r="AB877" s="407"/>
      <c r="AC877" s="407"/>
      <c r="AD877" s="407"/>
      <c r="AE877" s="407"/>
    </row>
    <row r="878">
      <c r="A878" s="407"/>
      <c r="B878" s="407"/>
      <c r="C878" s="407"/>
      <c r="D878" s="407"/>
      <c r="E878" s="407"/>
      <c r="F878" s="409"/>
      <c r="G878" s="407"/>
      <c r="H878" s="407"/>
      <c r="I878" s="409"/>
      <c r="J878" s="407"/>
      <c r="K878" s="407"/>
      <c r="L878" s="409"/>
      <c r="M878" s="407"/>
      <c r="N878" s="407"/>
      <c r="O878" s="409"/>
      <c r="P878" s="407"/>
      <c r="Q878" s="409"/>
      <c r="R878" s="407"/>
      <c r="S878" s="407"/>
      <c r="T878" s="407"/>
      <c r="U878" s="407"/>
      <c r="V878" s="407"/>
      <c r="W878" s="407"/>
      <c r="X878" s="407"/>
      <c r="Y878" s="407"/>
      <c r="Z878" s="407"/>
      <c r="AA878" s="407"/>
      <c r="AB878" s="407"/>
      <c r="AC878" s="407"/>
      <c r="AD878" s="407"/>
      <c r="AE878" s="407"/>
    </row>
    <row r="879">
      <c r="A879" s="407"/>
      <c r="B879" s="407"/>
      <c r="C879" s="407"/>
      <c r="D879" s="407"/>
      <c r="E879" s="407"/>
      <c r="F879" s="409"/>
      <c r="G879" s="407"/>
      <c r="H879" s="407"/>
      <c r="I879" s="409"/>
      <c r="J879" s="407"/>
      <c r="K879" s="407"/>
      <c r="L879" s="409"/>
      <c r="M879" s="407"/>
      <c r="N879" s="407"/>
      <c r="O879" s="409"/>
      <c r="P879" s="407"/>
      <c r="Q879" s="409"/>
      <c r="R879" s="407"/>
      <c r="S879" s="407"/>
      <c r="T879" s="407"/>
      <c r="U879" s="407"/>
      <c r="V879" s="407"/>
      <c r="W879" s="407"/>
      <c r="X879" s="407"/>
      <c r="Y879" s="407"/>
      <c r="Z879" s="407"/>
      <c r="AA879" s="407"/>
      <c r="AB879" s="407"/>
      <c r="AC879" s="407"/>
      <c r="AD879" s="407"/>
      <c r="AE879" s="407"/>
    </row>
    <row r="880">
      <c r="A880" s="407"/>
      <c r="B880" s="407"/>
      <c r="C880" s="407"/>
      <c r="D880" s="407"/>
      <c r="E880" s="407"/>
      <c r="F880" s="409"/>
      <c r="G880" s="407"/>
      <c r="H880" s="407"/>
      <c r="I880" s="409"/>
      <c r="J880" s="407"/>
      <c r="K880" s="407"/>
      <c r="L880" s="409"/>
      <c r="M880" s="407"/>
      <c r="N880" s="407"/>
      <c r="O880" s="409"/>
      <c r="P880" s="407"/>
      <c r="Q880" s="409"/>
      <c r="R880" s="407"/>
      <c r="S880" s="407"/>
      <c r="T880" s="407"/>
      <c r="U880" s="407"/>
      <c r="V880" s="407"/>
      <c r="W880" s="407"/>
      <c r="X880" s="407"/>
      <c r="Y880" s="407"/>
      <c r="Z880" s="407"/>
      <c r="AA880" s="407"/>
      <c r="AB880" s="407"/>
      <c r="AC880" s="407"/>
      <c r="AD880" s="407"/>
      <c r="AE880" s="407"/>
    </row>
    <row r="881">
      <c r="A881" s="407"/>
      <c r="B881" s="407"/>
      <c r="C881" s="407"/>
      <c r="D881" s="407"/>
      <c r="E881" s="407"/>
      <c r="F881" s="409"/>
      <c r="G881" s="407"/>
      <c r="H881" s="407"/>
      <c r="I881" s="409"/>
      <c r="J881" s="407"/>
      <c r="K881" s="407"/>
      <c r="L881" s="409"/>
      <c r="M881" s="407"/>
      <c r="N881" s="407"/>
      <c r="O881" s="409"/>
      <c r="P881" s="407"/>
      <c r="Q881" s="409"/>
      <c r="R881" s="407"/>
      <c r="S881" s="407"/>
      <c r="T881" s="407"/>
      <c r="U881" s="407"/>
      <c r="V881" s="407"/>
      <c r="W881" s="407"/>
      <c r="X881" s="407"/>
      <c r="Y881" s="407"/>
      <c r="Z881" s="407"/>
      <c r="AA881" s="407"/>
      <c r="AB881" s="407"/>
      <c r="AC881" s="407"/>
      <c r="AD881" s="407"/>
      <c r="AE881" s="407"/>
    </row>
    <row r="882">
      <c r="A882" s="407"/>
      <c r="B882" s="407"/>
      <c r="C882" s="407"/>
      <c r="D882" s="407"/>
      <c r="E882" s="407"/>
      <c r="F882" s="409"/>
      <c r="G882" s="407"/>
      <c r="H882" s="407"/>
      <c r="I882" s="409"/>
      <c r="J882" s="407"/>
      <c r="K882" s="407"/>
      <c r="L882" s="409"/>
      <c r="M882" s="407"/>
      <c r="N882" s="407"/>
      <c r="O882" s="409"/>
      <c r="P882" s="407"/>
      <c r="Q882" s="409"/>
      <c r="R882" s="407"/>
      <c r="S882" s="407"/>
      <c r="T882" s="407"/>
      <c r="U882" s="407"/>
      <c r="V882" s="407"/>
      <c r="W882" s="407"/>
      <c r="X882" s="407"/>
      <c r="Y882" s="407"/>
      <c r="Z882" s="407"/>
      <c r="AA882" s="407"/>
      <c r="AB882" s="407"/>
      <c r="AC882" s="407"/>
      <c r="AD882" s="407"/>
      <c r="AE882" s="407"/>
    </row>
    <row r="883">
      <c r="A883" s="407"/>
      <c r="B883" s="407"/>
      <c r="C883" s="407"/>
      <c r="D883" s="407"/>
      <c r="E883" s="407"/>
      <c r="F883" s="409"/>
      <c r="G883" s="407"/>
      <c r="H883" s="407"/>
      <c r="I883" s="409"/>
      <c r="J883" s="407"/>
      <c r="K883" s="407"/>
      <c r="L883" s="409"/>
      <c r="M883" s="407"/>
      <c r="N883" s="407"/>
      <c r="O883" s="409"/>
      <c r="P883" s="407"/>
      <c r="Q883" s="409"/>
      <c r="R883" s="407"/>
      <c r="S883" s="407"/>
      <c r="T883" s="407"/>
      <c r="U883" s="407"/>
      <c r="V883" s="407"/>
      <c r="W883" s="407"/>
      <c r="X883" s="407"/>
      <c r="Y883" s="407"/>
      <c r="Z883" s="407"/>
      <c r="AA883" s="407"/>
      <c r="AB883" s="407"/>
      <c r="AC883" s="407"/>
      <c r="AD883" s="407"/>
      <c r="AE883" s="407"/>
    </row>
    <row r="884">
      <c r="A884" s="407"/>
      <c r="B884" s="407"/>
      <c r="C884" s="407"/>
      <c r="D884" s="407"/>
      <c r="E884" s="407"/>
      <c r="F884" s="409"/>
      <c r="G884" s="407"/>
      <c r="H884" s="407"/>
      <c r="I884" s="409"/>
      <c r="J884" s="407"/>
      <c r="K884" s="407"/>
      <c r="L884" s="409"/>
      <c r="M884" s="407"/>
      <c r="N884" s="407"/>
      <c r="O884" s="409"/>
      <c r="P884" s="407"/>
      <c r="Q884" s="409"/>
      <c r="R884" s="407"/>
      <c r="S884" s="407"/>
      <c r="T884" s="407"/>
      <c r="U884" s="407"/>
      <c r="V884" s="407"/>
      <c r="W884" s="407"/>
      <c r="X884" s="407"/>
      <c r="Y884" s="407"/>
      <c r="Z884" s="407"/>
      <c r="AA884" s="407"/>
      <c r="AB884" s="407"/>
      <c r="AC884" s="407"/>
      <c r="AD884" s="407"/>
      <c r="AE884" s="407"/>
    </row>
    <row r="885">
      <c r="A885" s="407"/>
      <c r="B885" s="407"/>
      <c r="C885" s="407"/>
      <c r="D885" s="407"/>
      <c r="E885" s="407"/>
      <c r="F885" s="409"/>
      <c r="G885" s="407"/>
      <c r="H885" s="407"/>
      <c r="I885" s="409"/>
      <c r="J885" s="407"/>
      <c r="K885" s="407"/>
      <c r="L885" s="409"/>
      <c r="M885" s="407"/>
      <c r="N885" s="407"/>
      <c r="O885" s="409"/>
      <c r="P885" s="407"/>
      <c r="Q885" s="409"/>
      <c r="R885" s="407"/>
      <c r="S885" s="407"/>
      <c r="T885" s="407"/>
      <c r="U885" s="407"/>
      <c r="V885" s="407"/>
      <c r="W885" s="407"/>
      <c r="X885" s="407"/>
      <c r="Y885" s="407"/>
      <c r="Z885" s="407"/>
      <c r="AA885" s="407"/>
      <c r="AB885" s="407"/>
      <c r="AC885" s="407"/>
      <c r="AD885" s="407"/>
      <c r="AE885" s="407"/>
    </row>
    <row r="886">
      <c r="A886" s="407"/>
      <c r="B886" s="407"/>
      <c r="C886" s="407"/>
      <c r="D886" s="407"/>
      <c r="E886" s="407"/>
      <c r="F886" s="409"/>
      <c r="G886" s="407"/>
      <c r="H886" s="407"/>
      <c r="I886" s="409"/>
      <c r="J886" s="407"/>
      <c r="K886" s="407"/>
      <c r="L886" s="409"/>
      <c r="M886" s="407"/>
      <c r="N886" s="407"/>
      <c r="O886" s="409"/>
      <c r="P886" s="407"/>
      <c r="Q886" s="409"/>
      <c r="R886" s="407"/>
      <c r="S886" s="407"/>
      <c r="T886" s="407"/>
      <c r="U886" s="407"/>
      <c r="V886" s="407"/>
      <c r="W886" s="407"/>
      <c r="X886" s="407"/>
      <c r="Y886" s="407"/>
      <c r="Z886" s="407"/>
      <c r="AA886" s="407"/>
      <c r="AB886" s="407"/>
      <c r="AC886" s="407"/>
      <c r="AD886" s="407"/>
      <c r="AE886" s="407"/>
    </row>
    <row r="887">
      <c r="A887" s="407"/>
      <c r="B887" s="407"/>
      <c r="C887" s="407"/>
      <c r="D887" s="407"/>
      <c r="E887" s="407"/>
      <c r="F887" s="409"/>
      <c r="G887" s="407"/>
      <c r="H887" s="407"/>
      <c r="I887" s="409"/>
      <c r="J887" s="407"/>
      <c r="K887" s="407"/>
      <c r="L887" s="409"/>
      <c r="M887" s="407"/>
      <c r="N887" s="407"/>
      <c r="O887" s="409"/>
      <c r="P887" s="407"/>
      <c r="Q887" s="409"/>
      <c r="R887" s="407"/>
      <c r="S887" s="407"/>
      <c r="T887" s="407"/>
      <c r="U887" s="407"/>
      <c r="V887" s="407"/>
      <c r="W887" s="407"/>
      <c r="X887" s="407"/>
      <c r="Y887" s="407"/>
      <c r="Z887" s="407"/>
      <c r="AA887" s="407"/>
      <c r="AB887" s="407"/>
      <c r="AC887" s="407"/>
      <c r="AD887" s="407"/>
      <c r="AE887" s="407"/>
    </row>
    <row r="888">
      <c r="A888" s="407"/>
      <c r="B888" s="407"/>
      <c r="C888" s="407"/>
      <c r="D888" s="407"/>
      <c r="E888" s="407"/>
      <c r="F888" s="409"/>
      <c r="G888" s="407"/>
      <c r="H888" s="407"/>
      <c r="I888" s="409"/>
      <c r="J888" s="407"/>
      <c r="K888" s="407"/>
      <c r="L888" s="409"/>
      <c r="M888" s="407"/>
      <c r="N888" s="407"/>
      <c r="O888" s="409"/>
      <c r="P888" s="407"/>
      <c r="Q888" s="409"/>
      <c r="R888" s="407"/>
      <c r="S888" s="407"/>
      <c r="T888" s="407"/>
      <c r="U888" s="407"/>
      <c r="V888" s="407"/>
      <c r="W888" s="407"/>
      <c r="X888" s="407"/>
      <c r="Y888" s="407"/>
      <c r="Z888" s="407"/>
      <c r="AA888" s="407"/>
      <c r="AB888" s="407"/>
      <c r="AC888" s="407"/>
      <c r="AD888" s="407"/>
      <c r="AE888" s="407"/>
    </row>
    <row r="889">
      <c r="A889" s="407"/>
      <c r="B889" s="407"/>
      <c r="C889" s="407"/>
      <c r="D889" s="407"/>
      <c r="E889" s="407"/>
      <c r="F889" s="409"/>
      <c r="G889" s="407"/>
      <c r="H889" s="407"/>
      <c r="I889" s="409"/>
      <c r="J889" s="407"/>
      <c r="K889" s="407"/>
      <c r="L889" s="409"/>
      <c r="M889" s="407"/>
      <c r="N889" s="407"/>
      <c r="O889" s="409"/>
      <c r="P889" s="407"/>
      <c r="Q889" s="409"/>
      <c r="R889" s="407"/>
      <c r="S889" s="407"/>
      <c r="T889" s="407"/>
      <c r="U889" s="407"/>
      <c r="V889" s="407"/>
      <c r="W889" s="407"/>
      <c r="X889" s="407"/>
      <c r="Y889" s="407"/>
      <c r="Z889" s="407"/>
      <c r="AA889" s="407"/>
      <c r="AB889" s="407"/>
      <c r="AC889" s="407"/>
      <c r="AD889" s="407"/>
      <c r="AE889" s="407"/>
    </row>
    <row r="890">
      <c r="A890" s="407"/>
      <c r="B890" s="407"/>
      <c r="C890" s="407"/>
      <c r="D890" s="407"/>
      <c r="E890" s="407"/>
      <c r="F890" s="409"/>
      <c r="G890" s="407"/>
      <c r="H890" s="407"/>
      <c r="I890" s="409"/>
      <c r="J890" s="407"/>
      <c r="K890" s="407"/>
      <c r="L890" s="409"/>
      <c r="M890" s="407"/>
      <c r="N890" s="407"/>
      <c r="O890" s="409"/>
      <c r="P890" s="407"/>
      <c r="Q890" s="409"/>
      <c r="R890" s="407"/>
      <c r="S890" s="407"/>
      <c r="T890" s="407"/>
      <c r="U890" s="407"/>
      <c r="V890" s="407"/>
      <c r="W890" s="407"/>
      <c r="X890" s="407"/>
      <c r="Y890" s="407"/>
      <c r="Z890" s="407"/>
      <c r="AA890" s="407"/>
      <c r="AB890" s="407"/>
      <c r="AC890" s="407"/>
      <c r="AD890" s="407"/>
      <c r="AE890" s="407"/>
    </row>
    <row r="891">
      <c r="A891" s="407"/>
      <c r="B891" s="407"/>
      <c r="C891" s="407"/>
      <c r="D891" s="407"/>
      <c r="E891" s="407"/>
      <c r="F891" s="409"/>
      <c r="G891" s="407"/>
      <c r="H891" s="407"/>
      <c r="I891" s="409"/>
      <c r="J891" s="407"/>
      <c r="K891" s="407"/>
      <c r="L891" s="409"/>
      <c r="M891" s="407"/>
      <c r="N891" s="407"/>
      <c r="O891" s="409"/>
      <c r="P891" s="407"/>
      <c r="Q891" s="409"/>
      <c r="R891" s="407"/>
      <c r="S891" s="407"/>
      <c r="T891" s="407"/>
      <c r="U891" s="407"/>
      <c r="V891" s="407"/>
      <c r="W891" s="407"/>
      <c r="X891" s="407"/>
      <c r="Y891" s="407"/>
      <c r="Z891" s="407"/>
      <c r="AA891" s="407"/>
      <c r="AB891" s="407"/>
      <c r="AC891" s="407"/>
      <c r="AD891" s="407"/>
      <c r="AE891" s="407"/>
    </row>
    <row r="892">
      <c r="A892" s="407"/>
      <c r="B892" s="407"/>
      <c r="C892" s="407"/>
      <c r="D892" s="407"/>
      <c r="E892" s="407"/>
      <c r="F892" s="409"/>
      <c r="G892" s="407"/>
      <c r="H892" s="407"/>
      <c r="I892" s="409"/>
      <c r="J892" s="407"/>
      <c r="K892" s="407"/>
      <c r="L892" s="409"/>
      <c r="M892" s="407"/>
      <c r="N892" s="407"/>
      <c r="O892" s="409"/>
      <c r="P892" s="407"/>
      <c r="Q892" s="409"/>
      <c r="R892" s="407"/>
      <c r="S892" s="407"/>
      <c r="T892" s="407"/>
      <c r="U892" s="407"/>
      <c r="V892" s="407"/>
      <c r="W892" s="407"/>
      <c r="X892" s="407"/>
      <c r="Y892" s="407"/>
      <c r="Z892" s="407"/>
      <c r="AA892" s="407"/>
      <c r="AB892" s="407"/>
      <c r="AC892" s="407"/>
      <c r="AD892" s="407"/>
      <c r="AE892" s="407"/>
    </row>
    <row r="893">
      <c r="A893" s="407"/>
      <c r="B893" s="407"/>
      <c r="C893" s="407"/>
      <c r="D893" s="407"/>
      <c r="E893" s="407"/>
      <c r="F893" s="409"/>
      <c r="G893" s="407"/>
      <c r="H893" s="407"/>
      <c r="I893" s="409"/>
      <c r="J893" s="407"/>
      <c r="K893" s="407"/>
      <c r="L893" s="409"/>
      <c r="M893" s="407"/>
      <c r="N893" s="407"/>
      <c r="O893" s="409"/>
      <c r="P893" s="407"/>
      <c r="Q893" s="409"/>
      <c r="R893" s="407"/>
      <c r="S893" s="407"/>
      <c r="T893" s="407"/>
      <c r="U893" s="407"/>
      <c r="V893" s="407"/>
      <c r="W893" s="407"/>
      <c r="X893" s="407"/>
      <c r="Y893" s="407"/>
      <c r="Z893" s="407"/>
      <c r="AA893" s="407"/>
      <c r="AB893" s="407"/>
      <c r="AC893" s="407"/>
      <c r="AD893" s="407"/>
      <c r="AE893" s="407"/>
    </row>
    <row r="894">
      <c r="A894" s="407"/>
      <c r="B894" s="407"/>
      <c r="C894" s="407"/>
      <c r="D894" s="407"/>
      <c r="E894" s="407"/>
      <c r="F894" s="409"/>
      <c r="G894" s="407"/>
      <c r="H894" s="407"/>
      <c r="I894" s="409"/>
      <c r="J894" s="407"/>
      <c r="K894" s="407"/>
      <c r="L894" s="409"/>
      <c r="M894" s="407"/>
      <c r="N894" s="407"/>
      <c r="O894" s="409"/>
      <c r="P894" s="407"/>
      <c r="Q894" s="409"/>
      <c r="R894" s="407"/>
      <c r="S894" s="407"/>
      <c r="T894" s="407"/>
      <c r="U894" s="407"/>
      <c r="V894" s="407"/>
      <c r="W894" s="407"/>
      <c r="X894" s="407"/>
      <c r="Y894" s="407"/>
      <c r="Z894" s="407"/>
      <c r="AA894" s="407"/>
      <c r="AB894" s="407"/>
      <c r="AC894" s="407"/>
      <c r="AD894" s="407"/>
      <c r="AE894" s="407"/>
    </row>
    <row r="895">
      <c r="A895" s="407"/>
      <c r="B895" s="407"/>
      <c r="C895" s="407"/>
      <c r="D895" s="407"/>
      <c r="E895" s="407"/>
      <c r="F895" s="409"/>
      <c r="G895" s="407"/>
      <c r="H895" s="407"/>
      <c r="I895" s="409"/>
      <c r="J895" s="407"/>
      <c r="K895" s="407"/>
      <c r="L895" s="409"/>
      <c r="M895" s="407"/>
      <c r="N895" s="407"/>
      <c r="O895" s="409"/>
      <c r="P895" s="407"/>
      <c r="Q895" s="409"/>
      <c r="R895" s="407"/>
      <c r="S895" s="407"/>
      <c r="T895" s="407"/>
      <c r="U895" s="407"/>
      <c r="V895" s="407"/>
      <c r="W895" s="407"/>
      <c r="X895" s="407"/>
      <c r="Y895" s="407"/>
      <c r="Z895" s="407"/>
      <c r="AA895" s="407"/>
      <c r="AB895" s="407"/>
      <c r="AC895" s="407"/>
      <c r="AD895" s="407"/>
      <c r="AE895" s="407"/>
    </row>
    <row r="896">
      <c r="A896" s="407"/>
      <c r="B896" s="407"/>
      <c r="C896" s="407"/>
      <c r="D896" s="407"/>
      <c r="E896" s="407"/>
      <c r="F896" s="409"/>
      <c r="G896" s="407"/>
      <c r="H896" s="407"/>
      <c r="I896" s="409"/>
      <c r="J896" s="407"/>
      <c r="K896" s="407"/>
      <c r="L896" s="409"/>
      <c r="M896" s="407"/>
      <c r="N896" s="407"/>
      <c r="O896" s="409"/>
      <c r="P896" s="407"/>
      <c r="Q896" s="409"/>
      <c r="R896" s="407"/>
      <c r="S896" s="407"/>
      <c r="T896" s="407"/>
      <c r="U896" s="407"/>
      <c r="V896" s="407"/>
      <c r="W896" s="407"/>
      <c r="X896" s="407"/>
      <c r="Y896" s="407"/>
      <c r="Z896" s="407"/>
      <c r="AA896" s="407"/>
      <c r="AB896" s="407"/>
      <c r="AC896" s="407"/>
      <c r="AD896" s="407"/>
      <c r="AE896" s="407"/>
    </row>
    <row r="897">
      <c r="A897" s="407"/>
      <c r="B897" s="407"/>
      <c r="C897" s="407"/>
      <c r="D897" s="407"/>
      <c r="E897" s="407"/>
      <c r="F897" s="409"/>
      <c r="G897" s="407"/>
      <c r="H897" s="407"/>
      <c r="I897" s="409"/>
      <c r="J897" s="407"/>
      <c r="K897" s="407"/>
      <c r="L897" s="409"/>
      <c r="M897" s="407"/>
      <c r="N897" s="407"/>
      <c r="O897" s="409"/>
      <c r="P897" s="407"/>
      <c r="Q897" s="409"/>
      <c r="R897" s="407"/>
      <c r="S897" s="407"/>
      <c r="T897" s="407"/>
      <c r="U897" s="407"/>
      <c r="V897" s="407"/>
      <c r="W897" s="407"/>
      <c r="X897" s="407"/>
      <c r="Y897" s="407"/>
      <c r="Z897" s="407"/>
      <c r="AA897" s="407"/>
      <c r="AB897" s="407"/>
      <c r="AC897" s="407"/>
      <c r="AD897" s="407"/>
      <c r="AE897" s="407"/>
    </row>
    <row r="898">
      <c r="A898" s="407"/>
      <c r="B898" s="407"/>
      <c r="C898" s="407"/>
      <c r="D898" s="407"/>
      <c r="E898" s="407"/>
      <c r="F898" s="409"/>
      <c r="G898" s="407"/>
      <c r="H898" s="407"/>
      <c r="I898" s="409"/>
      <c r="J898" s="407"/>
      <c r="K898" s="407"/>
      <c r="L898" s="409"/>
      <c r="M898" s="407"/>
      <c r="N898" s="407"/>
      <c r="O898" s="409"/>
      <c r="P898" s="407"/>
      <c r="Q898" s="409"/>
      <c r="R898" s="407"/>
      <c r="S898" s="407"/>
      <c r="T898" s="407"/>
      <c r="U898" s="407"/>
      <c r="V898" s="407"/>
      <c r="W898" s="407"/>
      <c r="X898" s="407"/>
      <c r="Y898" s="407"/>
      <c r="Z898" s="407"/>
      <c r="AA898" s="407"/>
      <c r="AB898" s="407"/>
      <c r="AC898" s="407"/>
      <c r="AD898" s="407"/>
      <c r="AE898" s="407"/>
    </row>
    <row r="899">
      <c r="A899" s="407"/>
      <c r="B899" s="407"/>
      <c r="C899" s="407"/>
      <c r="D899" s="407"/>
      <c r="E899" s="407"/>
      <c r="F899" s="409"/>
      <c r="G899" s="407"/>
      <c r="H899" s="407"/>
      <c r="I899" s="409"/>
      <c r="J899" s="407"/>
      <c r="K899" s="407"/>
      <c r="L899" s="409"/>
      <c r="M899" s="407"/>
      <c r="N899" s="407"/>
      <c r="O899" s="409"/>
      <c r="P899" s="407"/>
      <c r="Q899" s="409"/>
      <c r="R899" s="407"/>
      <c r="S899" s="407"/>
      <c r="T899" s="407"/>
      <c r="U899" s="407"/>
      <c r="V899" s="407"/>
      <c r="W899" s="407"/>
      <c r="X899" s="407"/>
      <c r="Y899" s="407"/>
      <c r="Z899" s="407"/>
      <c r="AA899" s="407"/>
      <c r="AB899" s="407"/>
      <c r="AC899" s="407"/>
      <c r="AD899" s="407"/>
      <c r="AE899" s="407"/>
    </row>
    <row r="900">
      <c r="A900" s="407"/>
      <c r="B900" s="407"/>
      <c r="C900" s="407"/>
      <c r="D900" s="407"/>
      <c r="E900" s="407"/>
      <c r="F900" s="409"/>
      <c r="G900" s="407"/>
      <c r="H900" s="407"/>
      <c r="I900" s="409"/>
      <c r="J900" s="407"/>
      <c r="K900" s="407"/>
      <c r="L900" s="409"/>
      <c r="M900" s="407"/>
      <c r="N900" s="407"/>
      <c r="O900" s="409"/>
      <c r="P900" s="407"/>
      <c r="Q900" s="409"/>
      <c r="R900" s="407"/>
      <c r="S900" s="407"/>
      <c r="T900" s="407"/>
      <c r="U900" s="407"/>
      <c r="V900" s="407"/>
      <c r="W900" s="407"/>
      <c r="X900" s="407"/>
      <c r="Y900" s="407"/>
      <c r="Z900" s="407"/>
      <c r="AA900" s="407"/>
      <c r="AB900" s="407"/>
      <c r="AC900" s="407"/>
      <c r="AD900" s="407"/>
      <c r="AE900" s="407"/>
    </row>
    <row r="901">
      <c r="A901" s="407"/>
      <c r="B901" s="407"/>
      <c r="C901" s="407"/>
      <c r="D901" s="407"/>
      <c r="E901" s="407"/>
      <c r="F901" s="409"/>
      <c r="G901" s="407"/>
      <c r="H901" s="407"/>
      <c r="I901" s="409"/>
      <c r="J901" s="407"/>
      <c r="K901" s="407"/>
      <c r="L901" s="409"/>
      <c r="M901" s="407"/>
      <c r="N901" s="407"/>
      <c r="O901" s="409"/>
      <c r="P901" s="407"/>
      <c r="Q901" s="409"/>
      <c r="R901" s="407"/>
      <c r="S901" s="407"/>
      <c r="T901" s="407"/>
      <c r="U901" s="407"/>
      <c r="V901" s="407"/>
      <c r="W901" s="407"/>
      <c r="X901" s="407"/>
      <c r="Y901" s="407"/>
      <c r="Z901" s="407"/>
      <c r="AA901" s="407"/>
      <c r="AB901" s="407"/>
      <c r="AC901" s="407"/>
      <c r="AD901" s="407"/>
      <c r="AE901" s="407"/>
    </row>
    <row r="902">
      <c r="A902" s="407"/>
      <c r="B902" s="407"/>
      <c r="C902" s="407"/>
      <c r="D902" s="407"/>
      <c r="E902" s="407"/>
      <c r="F902" s="409"/>
      <c r="G902" s="407"/>
      <c r="H902" s="407"/>
      <c r="I902" s="409"/>
      <c r="J902" s="407"/>
      <c r="K902" s="407"/>
      <c r="L902" s="409"/>
      <c r="M902" s="407"/>
      <c r="N902" s="407"/>
      <c r="O902" s="409"/>
      <c r="P902" s="407"/>
      <c r="Q902" s="409"/>
      <c r="R902" s="407"/>
      <c r="S902" s="407"/>
      <c r="T902" s="407"/>
      <c r="U902" s="407"/>
      <c r="V902" s="407"/>
      <c r="W902" s="407"/>
      <c r="X902" s="407"/>
      <c r="Y902" s="407"/>
      <c r="Z902" s="407"/>
      <c r="AA902" s="407"/>
      <c r="AB902" s="407"/>
      <c r="AC902" s="407"/>
      <c r="AD902" s="407"/>
      <c r="AE902" s="407"/>
    </row>
    <row r="903">
      <c r="A903" s="407"/>
      <c r="B903" s="407"/>
      <c r="C903" s="407"/>
      <c r="D903" s="407"/>
      <c r="E903" s="407"/>
      <c r="F903" s="409"/>
      <c r="G903" s="407"/>
      <c r="H903" s="407"/>
      <c r="I903" s="409"/>
      <c r="J903" s="407"/>
      <c r="K903" s="407"/>
      <c r="L903" s="409"/>
      <c r="M903" s="407"/>
      <c r="N903" s="407"/>
      <c r="O903" s="409"/>
      <c r="P903" s="407"/>
      <c r="Q903" s="409"/>
      <c r="R903" s="407"/>
      <c r="S903" s="407"/>
      <c r="T903" s="407"/>
      <c r="U903" s="407"/>
      <c r="V903" s="407"/>
      <c r="W903" s="407"/>
      <c r="X903" s="407"/>
      <c r="Y903" s="407"/>
      <c r="Z903" s="407"/>
      <c r="AA903" s="407"/>
      <c r="AB903" s="407"/>
      <c r="AC903" s="407"/>
      <c r="AD903" s="407"/>
      <c r="AE903" s="407"/>
    </row>
    <row r="904">
      <c r="A904" s="407"/>
      <c r="B904" s="407"/>
      <c r="C904" s="407"/>
      <c r="D904" s="407"/>
      <c r="E904" s="407"/>
      <c r="F904" s="409"/>
      <c r="G904" s="407"/>
      <c r="H904" s="407"/>
      <c r="I904" s="409"/>
      <c r="J904" s="407"/>
      <c r="K904" s="407"/>
      <c r="L904" s="409"/>
      <c r="M904" s="407"/>
      <c r="N904" s="407"/>
      <c r="O904" s="409"/>
      <c r="P904" s="407"/>
      <c r="Q904" s="409"/>
      <c r="R904" s="407"/>
      <c r="S904" s="407"/>
      <c r="T904" s="407"/>
      <c r="U904" s="407"/>
      <c r="V904" s="407"/>
      <c r="W904" s="407"/>
      <c r="X904" s="407"/>
      <c r="Y904" s="407"/>
      <c r="Z904" s="407"/>
      <c r="AA904" s="407"/>
      <c r="AB904" s="407"/>
      <c r="AC904" s="407"/>
      <c r="AD904" s="407"/>
      <c r="AE904" s="407"/>
    </row>
    <row r="905">
      <c r="A905" s="407"/>
      <c r="B905" s="407"/>
      <c r="C905" s="407"/>
      <c r="D905" s="407"/>
      <c r="E905" s="407"/>
      <c r="F905" s="409"/>
      <c r="G905" s="407"/>
      <c r="H905" s="407"/>
      <c r="I905" s="409"/>
      <c r="J905" s="407"/>
      <c r="K905" s="407"/>
      <c r="L905" s="409"/>
      <c r="M905" s="407"/>
      <c r="N905" s="407"/>
      <c r="O905" s="409"/>
      <c r="P905" s="407"/>
      <c r="Q905" s="409"/>
      <c r="R905" s="407"/>
      <c r="S905" s="407"/>
      <c r="T905" s="407"/>
      <c r="U905" s="407"/>
      <c r="V905" s="407"/>
      <c r="W905" s="407"/>
      <c r="X905" s="407"/>
      <c r="Y905" s="407"/>
      <c r="Z905" s="407"/>
      <c r="AA905" s="407"/>
      <c r="AB905" s="407"/>
      <c r="AC905" s="407"/>
      <c r="AD905" s="407"/>
      <c r="AE905" s="407"/>
    </row>
    <row r="906">
      <c r="A906" s="407"/>
      <c r="B906" s="407"/>
      <c r="C906" s="407"/>
      <c r="D906" s="407"/>
      <c r="E906" s="407"/>
      <c r="F906" s="409"/>
      <c r="G906" s="407"/>
      <c r="H906" s="407"/>
      <c r="I906" s="409"/>
      <c r="J906" s="407"/>
      <c r="K906" s="407"/>
      <c r="L906" s="409"/>
      <c r="M906" s="407"/>
      <c r="N906" s="407"/>
      <c r="O906" s="409"/>
      <c r="P906" s="407"/>
      <c r="Q906" s="409"/>
      <c r="R906" s="407"/>
      <c r="S906" s="407"/>
      <c r="T906" s="407"/>
      <c r="U906" s="407"/>
      <c r="V906" s="407"/>
      <c r="W906" s="407"/>
      <c r="X906" s="407"/>
      <c r="Y906" s="407"/>
      <c r="Z906" s="407"/>
      <c r="AA906" s="407"/>
      <c r="AB906" s="407"/>
      <c r="AC906" s="407"/>
      <c r="AD906" s="407"/>
      <c r="AE906" s="407"/>
    </row>
    <row r="907">
      <c r="A907" s="407"/>
      <c r="B907" s="407"/>
      <c r="C907" s="407"/>
      <c r="D907" s="407"/>
      <c r="E907" s="407"/>
      <c r="F907" s="409"/>
      <c r="G907" s="407"/>
      <c r="H907" s="407"/>
      <c r="I907" s="409"/>
      <c r="J907" s="407"/>
      <c r="K907" s="407"/>
      <c r="L907" s="409"/>
      <c r="M907" s="407"/>
      <c r="N907" s="407"/>
      <c r="O907" s="409"/>
      <c r="P907" s="407"/>
      <c r="Q907" s="409"/>
      <c r="R907" s="407"/>
      <c r="S907" s="407"/>
      <c r="T907" s="407"/>
      <c r="U907" s="407"/>
      <c r="V907" s="407"/>
      <c r="W907" s="407"/>
      <c r="X907" s="407"/>
      <c r="Y907" s="407"/>
      <c r="Z907" s="407"/>
      <c r="AA907" s="407"/>
      <c r="AB907" s="407"/>
      <c r="AC907" s="407"/>
      <c r="AD907" s="407"/>
      <c r="AE907" s="407"/>
    </row>
    <row r="908">
      <c r="A908" s="407"/>
      <c r="B908" s="407"/>
      <c r="C908" s="407"/>
      <c r="D908" s="407"/>
      <c r="E908" s="407"/>
      <c r="F908" s="409"/>
      <c r="G908" s="407"/>
      <c r="H908" s="407"/>
      <c r="I908" s="409"/>
      <c r="J908" s="407"/>
      <c r="K908" s="407"/>
      <c r="L908" s="409"/>
      <c r="M908" s="407"/>
      <c r="N908" s="407"/>
      <c r="O908" s="409"/>
      <c r="P908" s="407"/>
      <c r="Q908" s="409"/>
      <c r="R908" s="407"/>
      <c r="S908" s="407"/>
      <c r="T908" s="407"/>
      <c r="U908" s="407"/>
      <c r="V908" s="407"/>
      <c r="W908" s="407"/>
      <c r="X908" s="407"/>
      <c r="Y908" s="407"/>
      <c r="Z908" s="407"/>
      <c r="AA908" s="407"/>
      <c r="AB908" s="407"/>
      <c r="AC908" s="407"/>
      <c r="AD908" s="407"/>
      <c r="AE908" s="407"/>
    </row>
    <row r="909">
      <c r="A909" s="407"/>
      <c r="B909" s="407"/>
      <c r="C909" s="407"/>
      <c r="D909" s="407"/>
      <c r="E909" s="407"/>
      <c r="F909" s="409"/>
      <c r="G909" s="407"/>
      <c r="H909" s="407"/>
      <c r="I909" s="409"/>
      <c r="J909" s="407"/>
      <c r="K909" s="407"/>
      <c r="L909" s="409"/>
      <c r="M909" s="407"/>
      <c r="N909" s="407"/>
      <c r="O909" s="409"/>
      <c r="P909" s="407"/>
      <c r="Q909" s="409"/>
      <c r="R909" s="407"/>
      <c r="S909" s="407"/>
      <c r="T909" s="407"/>
      <c r="U909" s="407"/>
      <c r="V909" s="407"/>
      <c r="W909" s="407"/>
      <c r="X909" s="407"/>
      <c r="Y909" s="407"/>
      <c r="Z909" s="407"/>
      <c r="AA909" s="407"/>
      <c r="AB909" s="407"/>
      <c r="AC909" s="407"/>
      <c r="AD909" s="407"/>
      <c r="AE909" s="407"/>
    </row>
    <row r="910">
      <c r="A910" s="407"/>
      <c r="B910" s="407"/>
      <c r="C910" s="407"/>
      <c r="D910" s="407"/>
      <c r="E910" s="407"/>
      <c r="F910" s="409"/>
      <c r="G910" s="407"/>
      <c r="H910" s="407"/>
      <c r="I910" s="409"/>
      <c r="J910" s="407"/>
      <c r="K910" s="407"/>
      <c r="L910" s="409"/>
      <c r="M910" s="407"/>
      <c r="N910" s="407"/>
      <c r="O910" s="409"/>
      <c r="P910" s="407"/>
      <c r="Q910" s="409"/>
      <c r="R910" s="407"/>
      <c r="S910" s="407"/>
      <c r="T910" s="407"/>
      <c r="U910" s="407"/>
      <c r="V910" s="407"/>
      <c r="W910" s="407"/>
      <c r="X910" s="407"/>
      <c r="Y910" s="407"/>
      <c r="Z910" s="407"/>
      <c r="AA910" s="407"/>
      <c r="AB910" s="407"/>
      <c r="AC910" s="407"/>
      <c r="AD910" s="407"/>
      <c r="AE910" s="407"/>
    </row>
    <row r="911">
      <c r="A911" s="407"/>
      <c r="B911" s="407"/>
      <c r="C911" s="407"/>
      <c r="D911" s="407"/>
      <c r="E911" s="407"/>
      <c r="F911" s="409"/>
      <c r="G911" s="407"/>
      <c r="H911" s="407"/>
      <c r="I911" s="409"/>
      <c r="J911" s="407"/>
      <c r="K911" s="407"/>
      <c r="L911" s="409"/>
      <c r="M911" s="407"/>
      <c r="N911" s="407"/>
      <c r="O911" s="409"/>
      <c r="P911" s="407"/>
      <c r="Q911" s="409"/>
      <c r="R911" s="407"/>
      <c r="S911" s="407"/>
      <c r="T911" s="407"/>
      <c r="U911" s="407"/>
      <c r="V911" s="407"/>
      <c r="W911" s="407"/>
      <c r="X911" s="407"/>
      <c r="Y911" s="407"/>
      <c r="Z911" s="407"/>
      <c r="AA911" s="407"/>
      <c r="AB911" s="407"/>
      <c r="AC911" s="407"/>
      <c r="AD911" s="407"/>
      <c r="AE911" s="407"/>
    </row>
    <row r="912">
      <c r="A912" s="407"/>
      <c r="B912" s="407"/>
      <c r="C912" s="407"/>
      <c r="D912" s="407"/>
      <c r="E912" s="407"/>
      <c r="F912" s="409"/>
      <c r="G912" s="407"/>
      <c r="H912" s="407"/>
      <c r="I912" s="409"/>
      <c r="J912" s="407"/>
      <c r="K912" s="407"/>
      <c r="L912" s="409"/>
      <c r="M912" s="407"/>
      <c r="N912" s="407"/>
      <c r="O912" s="409"/>
      <c r="P912" s="407"/>
      <c r="Q912" s="409"/>
      <c r="R912" s="407"/>
      <c r="S912" s="407"/>
      <c r="T912" s="407"/>
      <c r="U912" s="407"/>
      <c r="V912" s="407"/>
      <c r="W912" s="407"/>
      <c r="X912" s="407"/>
      <c r="Y912" s="407"/>
      <c r="Z912" s="407"/>
      <c r="AA912" s="407"/>
      <c r="AB912" s="407"/>
      <c r="AC912" s="407"/>
      <c r="AD912" s="407"/>
      <c r="AE912" s="407"/>
    </row>
    <row r="913">
      <c r="A913" s="407"/>
      <c r="B913" s="407"/>
      <c r="C913" s="407"/>
      <c r="D913" s="407"/>
      <c r="E913" s="407"/>
      <c r="F913" s="409"/>
      <c r="G913" s="407"/>
      <c r="H913" s="407"/>
      <c r="I913" s="409"/>
      <c r="J913" s="407"/>
      <c r="K913" s="407"/>
      <c r="L913" s="409"/>
      <c r="M913" s="407"/>
      <c r="N913" s="407"/>
      <c r="O913" s="409"/>
      <c r="P913" s="407"/>
      <c r="Q913" s="409"/>
      <c r="R913" s="407"/>
      <c r="S913" s="407"/>
      <c r="T913" s="407"/>
      <c r="U913" s="407"/>
      <c r="V913" s="407"/>
      <c r="W913" s="407"/>
      <c r="X913" s="407"/>
      <c r="Y913" s="407"/>
      <c r="Z913" s="407"/>
      <c r="AA913" s="407"/>
      <c r="AB913" s="407"/>
      <c r="AC913" s="407"/>
      <c r="AD913" s="407"/>
      <c r="AE913" s="407"/>
    </row>
    <row r="914">
      <c r="A914" s="407"/>
      <c r="B914" s="407"/>
      <c r="C914" s="407"/>
      <c r="D914" s="407"/>
      <c r="E914" s="407"/>
      <c r="F914" s="409"/>
      <c r="G914" s="407"/>
      <c r="H914" s="407"/>
      <c r="I914" s="409"/>
      <c r="J914" s="407"/>
      <c r="K914" s="407"/>
      <c r="L914" s="409"/>
      <c r="M914" s="407"/>
      <c r="N914" s="407"/>
      <c r="O914" s="409"/>
      <c r="P914" s="407"/>
      <c r="Q914" s="409"/>
      <c r="R914" s="407"/>
      <c r="S914" s="407"/>
      <c r="T914" s="407"/>
      <c r="U914" s="407"/>
      <c r="V914" s="407"/>
      <c r="W914" s="407"/>
      <c r="X914" s="407"/>
      <c r="Y914" s="407"/>
      <c r="Z914" s="407"/>
      <c r="AA914" s="407"/>
      <c r="AB914" s="407"/>
      <c r="AC914" s="407"/>
      <c r="AD914" s="407"/>
      <c r="AE914" s="407"/>
    </row>
    <row r="915">
      <c r="A915" s="407"/>
      <c r="B915" s="407"/>
      <c r="C915" s="407"/>
      <c r="D915" s="407"/>
      <c r="E915" s="407"/>
      <c r="F915" s="409"/>
      <c r="G915" s="407"/>
      <c r="H915" s="407"/>
      <c r="I915" s="409"/>
      <c r="J915" s="407"/>
      <c r="K915" s="407"/>
      <c r="L915" s="409"/>
      <c r="M915" s="407"/>
      <c r="N915" s="407"/>
      <c r="O915" s="409"/>
      <c r="P915" s="407"/>
      <c r="Q915" s="409"/>
      <c r="R915" s="407"/>
      <c r="S915" s="407"/>
      <c r="T915" s="407"/>
      <c r="U915" s="407"/>
      <c r="V915" s="407"/>
      <c r="W915" s="407"/>
      <c r="X915" s="407"/>
      <c r="Y915" s="407"/>
      <c r="Z915" s="407"/>
      <c r="AA915" s="407"/>
      <c r="AB915" s="407"/>
      <c r="AC915" s="407"/>
      <c r="AD915" s="407"/>
      <c r="AE915" s="407"/>
    </row>
    <row r="916">
      <c r="A916" s="407"/>
      <c r="B916" s="407"/>
      <c r="C916" s="407"/>
      <c r="D916" s="407"/>
      <c r="E916" s="407"/>
      <c r="F916" s="409"/>
      <c r="G916" s="407"/>
      <c r="H916" s="407"/>
      <c r="I916" s="409"/>
      <c r="J916" s="407"/>
      <c r="K916" s="407"/>
      <c r="L916" s="409"/>
      <c r="M916" s="407"/>
      <c r="N916" s="407"/>
      <c r="O916" s="409"/>
      <c r="P916" s="407"/>
      <c r="Q916" s="409"/>
      <c r="R916" s="407"/>
      <c r="S916" s="407"/>
      <c r="T916" s="407"/>
      <c r="U916" s="407"/>
      <c r="V916" s="407"/>
      <c r="W916" s="407"/>
      <c r="X916" s="407"/>
      <c r="Y916" s="407"/>
      <c r="Z916" s="407"/>
      <c r="AA916" s="407"/>
      <c r="AB916" s="407"/>
      <c r="AC916" s="407"/>
      <c r="AD916" s="407"/>
      <c r="AE916" s="407"/>
    </row>
    <row r="917">
      <c r="A917" s="407"/>
      <c r="B917" s="407"/>
      <c r="C917" s="407"/>
      <c r="D917" s="407"/>
      <c r="E917" s="407"/>
      <c r="F917" s="409"/>
      <c r="G917" s="407"/>
      <c r="H917" s="407"/>
      <c r="I917" s="409"/>
      <c r="J917" s="407"/>
      <c r="K917" s="407"/>
      <c r="L917" s="409"/>
      <c r="M917" s="407"/>
      <c r="N917" s="407"/>
      <c r="O917" s="409"/>
      <c r="P917" s="407"/>
      <c r="Q917" s="409"/>
      <c r="R917" s="407"/>
      <c r="S917" s="407"/>
      <c r="T917" s="407"/>
      <c r="U917" s="407"/>
      <c r="V917" s="407"/>
      <c r="W917" s="407"/>
      <c r="X917" s="407"/>
      <c r="Y917" s="407"/>
      <c r="Z917" s="407"/>
      <c r="AA917" s="407"/>
      <c r="AB917" s="407"/>
      <c r="AC917" s="407"/>
      <c r="AD917" s="407"/>
      <c r="AE917" s="407"/>
    </row>
    <row r="918">
      <c r="A918" s="407"/>
      <c r="B918" s="407"/>
      <c r="C918" s="407"/>
      <c r="D918" s="407"/>
      <c r="E918" s="407"/>
      <c r="F918" s="409"/>
      <c r="G918" s="407"/>
      <c r="H918" s="407"/>
      <c r="I918" s="409"/>
      <c r="J918" s="407"/>
      <c r="K918" s="407"/>
      <c r="L918" s="409"/>
      <c r="M918" s="407"/>
      <c r="N918" s="407"/>
      <c r="O918" s="409"/>
      <c r="P918" s="407"/>
      <c r="Q918" s="409"/>
      <c r="R918" s="407"/>
      <c r="S918" s="407"/>
      <c r="T918" s="407"/>
      <c r="U918" s="407"/>
      <c r="V918" s="407"/>
      <c r="W918" s="407"/>
      <c r="X918" s="407"/>
      <c r="Y918" s="407"/>
      <c r="Z918" s="407"/>
      <c r="AA918" s="407"/>
      <c r="AB918" s="407"/>
      <c r="AC918" s="407"/>
      <c r="AD918" s="407"/>
      <c r="AE918" s="407"/>
    </row>
    <row r="919">
      <c r="A919" s="407"/>
      <c r="B919" s="407"/>
      <c r="C919" s="407"/>
      <c r="D919" s="407"/>
      <c r="E919" s="407"/>
      <c r="F919" s="409"/>
      <c r="G919" s="407"/>
      <c r="H919" s="407"/>
      <c r="I919" s="409"/>
      <c r="J919" s="407"/>
      <c r="K919" s="407"/>
      <c r="L919" s="409"/>
      <c r="M919" s="407"/>
      <c r="N919" s="407"/>
      <c r="O919" s="409"/>
      <c r="P919" s="407"/>
      <c r="Q919" s="409"/>
      <c r="R919" s="407"/>
      <c r="S919" s="407"/>
      <c r="T919" s="407"/>
      <c r="U919" s="407"/>
      <c r="V919" s="407"/>
      <c r="W919" s="407"/>
      <c r="X919" s="407"/>
      <c r="Y919" s="407"/>
      <c r="Z919" s="407"/>
      <c r="AA919" s="407"/>
      <c r="AB919" s="407"/>
      <c r="AC919" s="407"/>
      <c r="AD919" s="407"/>
      <c r="AE919" s="407"/>
    </row>
    <row r="920">
      <c r="A920" s="407"/>
      <c r="B920" s="407"/>
      <c r="C920" s="407"/>
      <c r="D920" s="407"/>
      <c r="E920" s="407"/>
      <c r="F920" s="409"/>
      <c r="G920" s="407"/>
      <c r="H920" s="407"/>
      <c r="I920" s="409"/>
      <c r="J920" s="407"/>
      <c r="K920" s="407"/>
      <c r="L920" s="409"/>
      <c r="M920" s="407"/>
      <c r="N920" s="407"/>
      <c r="O920" s="409"/>
      <c r="P920" s="407"/>
      <c r="Q920" s="409"/>
      <c r="R920" s="407"/>
      <c r="S920" s="407"/>
      <c r="T920" s="407"/>
      <c r="U920" s="407"/>
      <c r="V920" s="407"/>
      <c r="W920" s="407"/>
      <c r="X920" s="407"/>
      <c r="Y920" s="407"/>
      <c r="Z920" s="407"/>
      <c r="AA920" s="407"/>
      <c r="AB920" s="407"/>
      <c r="AC920" s="407"/>
      <c r="AD920" s="407"/>
      <c r="AE920" s="407"/>
    </row>
    <row r="921">
      <c r="A921" s="407"/>
      <c r="B921" s="407"/>
      <c r="C921" s="407"/>
      <c r="D921" s="407"/>
      <c r="E921" s="407"/>
      <c r="F921" s="409"/>
      <c r="G921" s="407"/>
      <c r="H921" s="407"/>
      <c r="I921" s="409"/>
      <c r="J921" s="407"/>
      <c r="K921" s="407"/>
      <c r="L921" s="409"/>
      <c r="M921" s="407"/>
      <c r="N921" s="407"/>
      <c r="O921" s="409"/>
      <c r="P921" s="407"/>
      <c r="Q921" s="409"/>
      <c r="R921" s="407"/>
      <c r="S921" s="407"/>
      <c r="T921" s="407"/>
      <c r="U921" s="407"/>
      <c r="V921" s="407"/>
      <c r="W921" s="407"/>
      <c r="X921" s="407"/>
      <c r="Y921" s="407"/>
      <c r="Z921" s="407"/>
      <c r="AA921" s="407"/>
      <c r="AB921" s="407"/>
      <c r="AC921" s="407"/>
      <c r="AD921" s="407"/>
      <c r="AE921" s="407"/>
    </row>
    <row r="922">
      <c r="A922" s="407"/>
      <c r="B922" s="407"/>
      <c r="C922" s="407"/>
      <c r="D922" s="407"/>
      <c r="E922" s="407"/>
      <c r="F922" s="409"/>
      <c r="G922" s="407"/>
      <c r="H922" s="407"/>
      <c r="I922" s="409"/>
      <c r="J922" s="407"/>
      <c r="K922" s="407"/>
      <c r="L922" s="409"/>
      <c r="M922" s="407"/>
      <c r="N922" s="407"/>
      <c r="O922" s="409"/>
      <c r="P922" s="407"/>
      <c r="Q922" s="409"/>
      <c r="R922" s="407"/>
      <c r="S922" s="407"/>
      <c r="T922" s="407"/>
      <c r="U922" s="407"/>
      <c r="V922" s="407"/>
      <c r="W922" s="407"/>
      <c r="X922" s="407"/>
      <c r="Y922" s="407"/>
      <c r="Z922" s="407"/>
      <c r="AA922" s="407"/>
      <c r="AB922" s="407"/>
      <c r="AC922" s="407"/>
      <c r="AD922" s="407"/>
      <c r="AE922" s="407"/>
    </row>
    <row r="923">
      <c r="A923" s="407"/>
      <c r="B923" s="407"/>
      <c r="C923" s="407"/>
      <c r="D923" s="407"/>
      <c r="E923" s="407"/>
      <c r="F923" s="409"/>
      <c r="G923" s="407"/>
      <c r="H923" s="407"/>
      <c r="I923" s="409"/>
      <c r="J923" s="407"/>
      <c r="K923" s="407"/>
      <c r="L923" s="409"/>
      <c r="M923" s="407"/>
      <c r="N923" s="407"/>
      <c r="O923" s="409"/>
      <c r="P923" s="407"/>
      <c r="Q923" s="409"/>
      <c r="R923" s="407"/>
      <c r="S923" s="407"/>
      <c r="T923" s="407"/>
      <c r="U923" s="407"/>
      <c r="V923" s="407"/>
      <c r="W923" s="407"/>
      <c r="X923" s="407"/>
      <c r="Y923" s="407"/>
      <c r="Z923" s="407"/>
      <c r="AA923" s="407"/>
      <c r="AB923" s="407"/>
      <c r="AC923" s="407"/>
      <c r="AD923" s="407"/>
      <c r="AE923" s="407"/>
    </row>
    <row r="924">
      <c r="A924" s="407"/>
      <c r="B924" s="407"/>
      <c r="C924" s="407"/>
      <c r="D924" s="407"/>
      <c r="E924" s="407"/>
      <c r="F924" s="409"/>
      <c r="G924" s="407"/>
      <c r="H924" s="407"/>
      <c r="I924" s="409"/>
      <c r="J924" s="407"/>
      <c r="K924" s="407"/>
      <c r="L924" s="409"/>
      <c r="M924" s="407"/>
      <c r="N924" s="407"/>
      <c r="O924" s="409"/>
      <c r="P924" s="407"/>
      <c r="Q924" s="409"/>
      <c r="R924" s="407"/>
      <c r="S924" s="407"/>
      <c r="T924" s="407"/>
      <c r="U924" s="407"/>
      <c r="V924" s="407"/>
      <c r="W924" s="407"/>
      <c r="X924" s="407"/>
      <c r="Y924" s="407"/>
      <c r="Z924" s="407"/>
      <c r="AA924" s="407"/>
      <c r="AB924" s="407"/>
      <c r="AC924" s="407"/>
      <c r="AD924" s="407"/>
      <c r="AE924" s="407"/>
    </row>
    <row r="925">
      <c r="A925" s="407"/>
      <c r="B925" s="407"/>
      <c r="C925" s="407"/>
      <c r="D925" s="407"/>
      <c r="E925" s="407"/>
      <c r="F925" s="409"/>
      <c r="G925" s="407"/>
      <c r="H925" s="407"/>
      <c r="I925" s="409"/>
      <c r="J925" s="407"/>
      <c r="K925" s="407"/>
      <c r="L925" s="409"/>
      <c r="M925" s="407"/>
      <c r="N925" s="407"/>
      <c r="O925" s="409"/>
      <c r="P925" s="407"/>
      <c r="Q925" s="409"/>
      <c r="R925" s="407"/>
      <c r="S925" s="407"/>
      <c r="T925" s="407"/>
      <c r="U925" s="407"/>
      <c r="V925" s="407"/>
      <c r="W925" s="407"/>
      <c r="X925" s="407"/>
      <c r="Y925" s="407"/>
      <c r="Z925" s="407"/>
      <c r="AA925" s="407"/>
      <c r="AB925" s="407"/>
      <c r="AC925" s="407"/>
      <c r="AD925" s="407"/>
      <c r="AE925" s="407"/>
    </row>
    <row r="926">
      <c r="A926" s="407"/>
      <c r="B926" s="407"/>
      <c r="C926" s="407"/>
      <c r="D926" s="407"/>
      <c r="E926" s="407"/>
      <c r="F926" s="409"/>
      <c r="G926" s="407"/>
      <c r="H926" s="407"/>
      <c r="I926" s="409"/>
      <c r="J926" s="407"/>
      <c r="K926" s="407"/>
      <c r="L926" s="409"/>
      <c r="M926" s="407"/>
      <c r="N926" s="407"/>
      <c r="O926" s="409"/>
      <c r="P926" s="407"/>
      <c r="Q926" s="409"/>
      <c r="R926" s="407"/>
      <c r="S926" s="407"/>
      <c r="T926" s="407"/>
      <c r="U926" s="407"/>
      <c r="V926" s="407"/>
      <c r="W926" s="407"/>
      <c r="X926" s="407"/>
      <c r="Y926" s="407"/>
      <c r="Z926" s="407"/>
      <c r="AA926" s="407"/>
      <c r="AB926" s="407"/>
      <c r="AC926" s="407"/>
      <c r="AD926" s="407"/>
      <c r="AE926" s="407"/>
    </row>
    <row r="927">
      <c r="A927" s="407"/>
      <c r="B927" s="407"/>
      <c r="C927" s="407"/>
      <c r="D927" s="407"/>
      <c r="E927" s="407"/>
      <c r="F927" s="409"/>
      <c r="G927" s="407"/>
      <c r="H927" s="407"/>
      <c r="I927" s="409"/>
      <c r="J927" s="407"/>
      <c r="K927" s="407"/>
      <c r="L927" s="409"/>
      <c r="M927" s="407"/>
      <c r="N927" s="407"/>
      <c r="O927" s="409"/>
      <c r="P927" s="407"/>
      <c r="Q927" s="409"/>
      <c r="R927" s="407"/>
      <c r="S927" s="407"/>
      <c r="T927" s="407"/>
      <c r="U927" s="407"/>
      <c r="V927" s="407"/>
      <c r="W927" s="407"/>
      <c r="X927" s="407"/>
      <c r="Y927" s="407"/>
      <c r="Z927" s="407"/>
      <c r="AA927" s="407"/>
      <c r="AB927" s="407"/>
      <c r="AC927" s="407"/>
      <c r="AD927" s="407"/>
      <c r="AE927" s="407"/>
    </row>
    <row r="928">
      <c r="A928" s="407"/>
      <c r="B928" s="407"/>
      <c r="C928" s="407"/>
      <c r="D928" s="407"/>
      <c r="E928" s="407"/>
      <c r="F928" s="409"/>
      <c r="G928" s="407"/>
      <c r="H928" s="407"/>
      <c r="I928" s="409"/>
      <c r="J928" s="407"/>
      <c r="K928" s="407"/>
      <c r="L928" s="409"/>
      <c r="M928" s="407"/>
      <c r="N928" s="407"/>
      <c r="O928" s="409"/>
      <c r="P928" s="407"/>
      <c r="Q928" s="409"/>
      <c r="R928" s="407"/>
      <c r="S928" s="407"/>
      <c r="T928" s="407"/>
      <c r="U928" s="407"/>
      <c r="V928" s="407"/>
      <c r="W928" s="407"/>
      <c r="X928" s="407"/>
      <c r="Y928" s="407"/>
      <c r="Z928" s="407"/>
      <c r="AA928" s="407"/>
      <c r="AB928" s="407"/>
      <c r="AC928" s="407"/>
      <c r="AD928" s="407"/>
      <c r="AE928" s="407"/>
    </row>
    <row r="929">
      <c r="A929" s="407"/>
      <c r="B929" s="407"/>
      <c r="C929" s="407"/>
      <c r="D929" s="407"/>
      <c r="E929" s="407"/>
      <c r="F929" s="409"/>
      <c r="G929" s="407"/>
      <c r="H929" s="407"/>
      <c r="I929" s="409"/>
      <c r="J929" s="407"/>
      <c r="K929" s="407"/>
      <c r="L929" s="409"/>
      <c r="M929" s="407"/>
      <c r="N929" s="407"/>
      <c r="O929" s="409"/>
      <c r="P929" s="407"/>
      <c r="Q929" s="409"/>
      <c r="R929" s="407"/>
      <c r="S929" s="407"/>
      <c r="T929" s="407"/>
      <c r="U929" s="407"/>
      <c r="V929" s="407"/>
      <c r="W929" s="407"/>
      <c r="X929" s="407"/>
      <c r="Y929" s="407"/>
      <c r="Z929" s="407"/>
      <c r="AA929" s="407"/>
      <c r="AB929" s="407"/>
      <c r="AC929" s="407"/>
      <c r="AD929" s="407"/>
      <c r="AE929" s="407"/>
    </row>
    <row r="930">
      <c r="A930" s="407"/>
      <c r="B930" s="407"/>
      <c r="C930" s="407"/>
      <c r="D930" s="407"/>
      <c r="E930" s="407"/>
      <c r="F930" s="409"/>
      <c r="G930" s="407"/>
      <c r="H930" s="407"/>
      <c r="I930" s="409"/>
      <c r="J930" s="407"/>
      <c r="K930" s="407"/>
      <c r="L930" s="409"/>
      <c r="M930" s="407"/>
      <c r="N930" s="407"/>
      <c r="O930" s="409"/>
      <c r="P930" s="407"/>
      <c r="Q930" s="409"/>
      <c r="R930" s="407"/>
      <c r="S930" s="407"/>
      <c r="T930" s="407"/>
      <c r="U930" s="407"/>
      <c r="V930" s="407"/>
      <c r="W930" s="407"/>
      <c r="X930" s="407"/>
      <c r="Y930" s="407"/>
      <c r="Z930" s="407"/>
      <c r="AA930" s="407"/>
      <c r="AB930" s="407"/>
      <c r="AC930" s="407"/>
      <c r="AD930" s="407"/>
      <c r="AE930" s="407"/>
    </row>
    <row r="931">
      <c r="A931" s="407"/>
      <c r="B931" s="407"/>
      <c r="C931" s="407"/>
      <c r="D931" s="407"/>
      <c r="E931" s="407"/>
      <c r="F931" s="409"/>
      <c r="G931" s="407"/>
      <c r="H931" s="407"/>
      <c r="I931" s="409"/>
      <c r="J931" s="407"/>
      <c r="K931" s="407"/>
      <c r="L931" s="409"/>
      <c r="M931" s="407"/>
      <c r="N931" s="407"/>
      <c r="O931" s="409"/>
      <c r="P931" s="407"/>
      <c r="Q931" s="409"/>
      <c r="R931" s="407"/>
      <c r="S931" s="407"/>
      <c r="T931" s="407"/>
      <c r="U931" s="407"/>
      <c r="V931" s="407"/>
      <c r="W931" s="407"/>
      <c r="X931" s="407"/>
      <c r="Y931" s="407"/>
      <c r="Z931" s="407"/>
      <c r="AA931" s="407"/>
      <c r="AB931" s="407"/>
      <c r="AC931" s="407"/>
      <c r="AD931" s="407"/>
      <c r="AE931" s="407"/>
    </row>
    <row r="932">
      <c r="A932" s="407"/>
      <c r="B932" s="407"/>
      <c r="C932" s="407"/>
      <c r="D932" s="407"/>
      <c r="E932" s="407"/>
      <c r="F932" s="409"/>
      <c r="G932" s="407"/>
      <c r="H932" s="407"/>
      <c r="I932" s="409"/>
      <c r="J932" s="407"/>
      <c r="K932" s="407"/>
      <c r="L932" s="409"/>
      <c r="M932" s="407"/>
      <c r="N932" s="407"/>
      <c r="O932" s="409"/>
      <c r="P932" s="407"/>
      <c r="Q932" s="409"/>
      <c r="R932" s="407"/>
      <c r="S932" s="407"/>
      <c r="T932" s="407"/>
      <c r="U932" s="407"/>
      <c r="V932" s="407"/>
      <c r="W932" s="407"/>
      <c r="X932" s="407"/>
      <c r="Y932" s="407"/>
      <c r="Z932" s="407"/>
      <c r="AA932" s="407"/>
      <c r="AB932" s="407"/>
      <c r="AC932" s="407"/>
      <c r="AD932" s="407"/>
      <c r="AE932" s="407"/>
    </row>
    <row r="933">
      <c r="A933" s="407"/>
      <c r="B933" s="407"/>
      <c r="C933" s="407"/>
      <c r="D933" s="407"/>
      <c r="E933" s="407"/>
      <c r="F933" s="409"/>
      <c r="G933" s="407"/>
      <c r="H933" s="407"/>
      <c r="I933" s="409"/>
      <c r="J933" s="407"/>
      <c r="K933" s="407"/>
      <c r="L933" s="409"/>
      <c r="M933" s="407"/>
      <c r="N933" s="407"/>
      <c r="O933" s="409"/>
      <c r="P933" s="407"/>
      <c r="Q933" s="409"/>
      <c r="R933" s="407"/>
      <c r="S933" s="407"/>
      <c r="T933" s="407"/>
      <c r="U933" s="407"/>
      <c r="V933" s="407"/>
      <c r="W933" s="407"/>
      <c r="X933" s="407"/>
      <c r="Y933" s="407"/>
      <c r="Z933" s="407"/>
      <c r="AA933" s="407"/>
      <c r="AB933" s="407"/>
      <c r="AC933" s="407"/>
      <c r="AD933" s="407"/>
      <c r="AE933" s="407"/>
    </row>
    <row r="934">
      <c r="A934" s="407"/>
      <c r="B934" s="407"/>
      <c r="C934" s="407"/>
      <c r="D934" s="407"/>
      <c r="E934" s="407"/>
      <c r="F934" s="409"/>
      <c r="G934" s="407"/>
      <c r="H934" s="407"/>
      <c r="I934" s="409"/>
      <c r="J934" s="407"/>
      <c r="K934" s="407"/>
      <c r="L934" s="409"/>
      <c r="M934" s="407"/>
      <c r="N934" s="407"/>
      <c r="O934" s="409"/>
      <c r="P934" s="407"/>
      <c r="Q934" s="409"/>
      <c r="R934" s="407"/>
      <c r="S934" s="407"/>
      <c r="T934" s="407"/>
      <c r="U934" s="407"/>
      <c r="V934" s="407"/>
      <c r="W934" s="407"/>
      <c r="X934" s="407"/>
      <c r="Y934" s="407"/>
      <c r="Z934" s="407"/>
      <c r="AA934" s="407"/>
      <c r="AB934" s="407"/>
      <c r="AC934" s="407"/>
      <c r="AD934" s="407"/>
      <c r="AE934" s="407"/>
    </row>
    <row r="935">
      <c r="A935" s="407"/>
      <c r="B935" s="407"/>
      <c r="C935" s="407"/>
      <c r="D935" s="407"/>
      <c r="E935" s="407"/>
      <c r="F935" s="409"/>
      <c r="G935" s="407"/>
      <c r="H935" s="407"/>
      <c r="I935" s="409"/>
      <c r="J935" s="407"/>
      <c r="K935" s="407"/>
      <c r="L935" s="409"/>
      <c r="M935" s="407"/>
      <c r="N935" s="407"/>
      <c r="O935" s="409"/>
      <c r="P935" s="407"/>
      <c r="Q935" s="409"/>
      <c r="R935" s="407"/>
      <c r="S935" s="407"/>
      <c r="T935" s="407"/>
      <c r="U935" s="407"/>
      <c r="V935" s="407"/>
      <c r="W935" s="407"/>
      <c r="X935" s="407"/>
      <c r="Y935" s="407"/>
      <c r="Z935" s="407"/>
      <c r="AA935" s="407"/>
      <c r="AB935" s="407"/>
      <c r="AC935" s="407"/>
      <c r="AD935" s="407"/>
      <c r="AE935" s="407"/>
    </row>
    <row r="936">
      <c r="A936" s="407"/>
      <c r="B936" s="407"/>
      <c r="C936" s="407"/>
      <c r="D936" s="407"/>
      <c r="E936" s="407"/>
      <c r="F936" s="409"/>
      <c r="G936" s="407"/>
      <c r="H936" s="407"/>
      <c r="I936" s="409"/>
      <c r="J936" s="407"/>
      <c r="K936" s="407"/>
      <c r="L936" s="409"/>
      <c r="M936" s="407"/>
      <c r="N936" s="407"/>
      <c r="O936" s="409"/>
      <c r="P936" s="407"/>
      <c r="Q936" s="409"/>
      <c r="R936" s="407"/>
      <c r="S936" s="407"/>
      <c r="T936" s="407"/>
      <c r="U936" s="407"/>
      <c r="V936" s="407"/>
      <c r="W936" s="407"/>
      <c r="X936" s="407"/>
      <c r="Y936" s="407"/>
      <c r="Z936" s="407"/>
      <c r="AA936" s="407"/>
      <c r="AB936" s="407"/>
      <c r="AC936" s="407"/>
      <c r="AD936" s="407"/>
      <c r="AE936" s="407"/>
    </row>
    <row r="937">
      <c r="A937" s="407"/>
      <c r="B937" s="407"/>
      <c r="C937" s="407"/>
      <c r="D937" s="407"/>
      <c r="E937" s="407"/>
      <c r="F937" s="409"/>
      <c r="G937" s="407"/>
      <c r="H937" s="407"/>
      <c r="I937" s="409"/>
      <c r="J937" s="407"/>
      <c r="K937" s="407"/>
      <c r="L937" s="409"/>
      <c r="M937" s="407"/>
      <c r="N937" s="407"/>
      <c r="O937" s="409"/>
      <c r="P937" s="407"/>
      <c r="Q937" s="409"/>
      <c r="R937" s="407"/>
      <c r="S937" s="407"/>
      <c r="T937" s="407"/>
      <c r="U937" s="407"/>
      <c r="V937" s="407"/>
      <c r="W937" s="407"/>
      <c r="X937" s="407"/>
      <c r="Y937" s="407"/>
      <c r="Z937" s="407"/>
      <c r="AA937" s="407"/>
      <c r="AB937" s="407"/>
      <c r="AC937" s="407"/>
      <c r="AD937" s="407"/>
      <c r="AE937" s="407"/>
    </row>
    <row r="938">
      <c r="A938" s="407"/>
      <c r="B938" s="407"/>
      <c r="C938" s="407"/>
      <c r="D938" s="407"/>
      <c r="E938" s="407"/>
      <c r="F938" s="409"/>
      <c r="G938" s="407"/>
      <c r="H938" s="407"/>
      <c r="I938" s="409"/>
      <c r="J938" s="407"/>
      <c r="K938" s="407"/>
      <c r="L938" s="409"/>
      <c r="M938" s="407"/>
      <c r="N938" s="407"/>
      <c r="O938" s="409"/>
      <c r="P938" s="407"/>
      <c r="Q938" s="409"/>
      <c r="R938" s="407"/>
      <c r="S938" s="407"/>
      <c r="T938" s="407"/>
      <c r="U938" s="407"/>
      <c r="V938" s="407"/>
      <c r="W938" s="407"/>
      <c r="X938" s="407"/>
      <c r="Y938" s="407"/>
      <c r="Z938" s="407"/>
      <c r="AA938" s="407"/>
      <c r="AB938" s="407"/>
      <c r="AC938" s="407"/>
      <c r="AD938" s="407"/>
      <c r="AE938" s="407"/>
    </row>
    <row r="939">
      <c r="A939" s="407"/>
      <c r="B939" s="407"/>
      <c r="C939" s="407"/>
      <c r="D939" s="407"/>
      <c r="E939" s="407"/>
      <c r="F939" s="409"/>
      <c r="G939" s="407"/>
      <c r="H939" s="407"/>
      <c r="I939" s="409"/>
      <c r="J939" s="407"/>
      <c r="K939" s="407"/>
      <c r="L939" s="409"/>
      <c r="M939" s="407"/>
      <c r="N939" s="407"/>
      <c r="O939" s="409"/>
      <c r="P939" s="407"/>
      <c r="Q939" s="409"/>
      <c r="R939" s="407"/>
      <c r="S939" s="407"/>
      <c r="T939" s="407"/>
      <c r="U939" s="407"/>
      <c r="V939" s="407"/>
      <c r="W939" s="407"/>
      <c r="X939" s="407"/>
      <c r="Y939" s="407"/>
      <c r="Z939" s="407"/>
      <c r="AA939" s="407"/>
      <c r="AB939" s="407"/>
      <c r="AC939" s="407"/>
      <c r="AD939" s="407"/>
      <c r="AE939" s="407"/>
    </row>
    <row r="940">
      <c r="A940" s="407"/>
      <c r="B940" s="407"/>
      <c r="C940" s="407"/>
      <c r="D940" s="407"/>
      <c r="E940" s="407"/>
      <c r="F940" s="409"/>
      <c r="G940" s="407"/>
      <c r="H940" s="407"/>
      <c r="I940" s="409"/>
      <c r="J940" s="407"/>
      <c r="K940" s="407"/>
      <c r="L940" s="409"/>
      <c r="M940" s="407"/>
      <c r="N940" s="407"/>
      <c r="O940" s="409"/>
      <c r="P940" s="407"/>
      <c r="Q940" s="409"/>
      <c r="R940" s="407"/>
      <c r="S940" s="407"/>
      <c r="T940" s="407"/>
      <c r="U940" s="407"/>
      <c r="V940" s="407"/>
      <c r="W940" s="407"/>
      <c r="X940" s="407"/>
      <c r="Y940" s="407"/>
      <c r="Z940" s="407"/>
      <c r="AA940" s="407"/>
      <c r="AB940" s="407"/>
      <c r="AC940" s="407"/>
      <c r="AD940" s="407"/>
      <c r="AE940" s="407"/>
    </row>
    <row r="941">
      <c r="A941" s="407"/>
      <c r="B941" s="407"/>
      <c r="C941" s="407"/>
      <c r="D941" s="407"/>
      <c r="E941" s="407"/>
      <c r="F941" s="409"/>
      <c r="G941" s="407"/>
      <c r="H941" s="407"/>
      <c r="I941" s="409"/>
      <c r="J941" s="407"/>
      <c r="K941" s="407"/>
      <c r="L941" s="409"/>
      <c r="M941" s="407"/>
      <c r="N941" s="407"/>
      <c r="O941" s="409"/>
      <c r="P941" s="407"/>
      <c r="Q941" s="409"/>
      <c r="R941" s="407"/>
      <c r="S941" s="407"/>
      <c r="T941" s="407"/>
      <c r="U941" s="407"/>
      <c r="V941" s="407"/>
      <c r="W941" s="407"/>
      <c r="X941" s="407"/>
      <c r="Y941" s="407"/>
      <c r="Z941" s="407"/>
      <c r="AA941" s="407"/>
      <c r="AB941" s="407"/>
      <c r="AC941" s="407"/>
      <c r="AD941" s="407"/>
      <c r="AE941" s="407"/>
    </row>
    <row r="942">
      <c r="A942" s="407"/>
      <c r="B942" s="407"/>
      <c r="C942" s="407"/>
      <c r="D942" s="407"/>
      <c r="E942" s="407"/>
      <c r="F942" s="409"/>
      <c r="G942" s="407"/>
      <c r="H942" s="407"/>
      <c r="I942" s="409"/>
      <c r="J942" s="407"/>
      <c r="K942" s="407"/>
      <c r="L942" s="409"/>
      <c r="M942" s="407"/>
      <c r="N942" s="407"/>
      <c r="O942" s="409"/>
      <c r="P942" s="407"/>
      <c r="Q942" s="409"/>
      <c r="R942" s="407"/>
      <c r="S942" s="407"/>
      <c r="T942" s="407"/>
      <c r="U942" s="407"/>
      <c r="V942" s="407"/>
      <c r="W942" s="407"/>
      <c r="X942" s="407"/>
      <c r="Y942" s="407"/>
      <c r="Z942" s="407"/>
      <c r="AA942" s="407"/>
      <c r="AB942" s="407"/>
      <c r="AC942" s="407"/>
      <c r="AD942" s="407"/>
      <c r="AE942" s="407"/>
    </row>
    <row r="943">
      <c r="A943" s="407"/>
      <c r="B943" s="407"/>
      <c r="C943" s="407"/>
      <c r="D943" s="407"/>
      <c r="E943" s="407"/>
      <c r="F943" s="409"/>
      <c r="G943" s="407"/>
      <c r="H943" s="407"/>
      <c r="I943" s="409"/>
      <c r="J943" s="407"/>
      <c r="K943" s="407"/>
      <c r="L943" s="409"/>
      <c r="M943" s="407"/>
      <c r="N943" s="407"/>
      <c r="O943" s="409"/>
      <c r="P943" s="407"/>
      <c r="Q943" s="409"/>
      <c r="R943" s="407"/>
      <c r="S943" s="407"/>
      <c r="T943" s="407"/>
      <c r="U943" s="407"/>
      <c r="V943" s="407"/>
      <c r="W943" s="407"/>
      <c r="X943" s="407"/>
      <c r="Y943" s="407"/>
      <c r="Z943" s="407"/>
      <c r="AA943" s="407"/>
      <c r="AB943" s="407"/>
      <c r="AC943" s="407"/>
      <c r="AD943" s="407"/>
      <c r="AE943" s="407"/>
    </row>
    <row r="944">
      <c r="A944" s="407"/>
      <c r="B944" s="407"/>
      <c r="C944" s="407"/>
      <c r="D944" s="407"/>
      <c r="E944" s="407"/>
      <c r="F944" s="409"/>
      <c r="G944" s="407"/>
      <c r="H944" s="407"/>
      <c r="I944" s="409"/>
      <c r="J944" s="407"/>
      <c r="K944" s="407"/>
      <c r="L944" s="409"/>
      <c r="M944" s="407"/>
      <c r="N944" s="407"/>
      <c r="O944" s="409"/>
      <c r="P944" s="407"/>
      <c r="Q944" s="409"/>
      <c r="R944" s="407"/>
      <c r="S944" s="407"/>
      <c r="T944" s="407"/>
      <c r="U944" s="407"/>
      <c r="V944" s="407"/>
      <c r="W944" s="407"/>
      <c r="X944" s="407"/>
      <c r="Y944" s="407"/>
      <c r="Z944" s="407"/>
      <c r="AA944" s="407"/>
      <c r="AB944" s="407"/>
      <c r="AC944" s="407"/>
      <c r="AD944" s="407"/>
      <c r="AE944" s="407"/>
    </row>
    <row r="945">
      <c r="A945" s="407"/>
      <c r="B945" s="407"/>
      <c r="C945" s="407"/>
      <c r="D945" s="407"/>
      <c r="E945" s="407"/>
      <c r="F945" s="409"/>
      <c r="G945" s="407"/>
      <c r="H945" s="407"/>
      <c r="I945" s="409"/>
      <c r="J945" s="407"/>
      <c r="K945" s="407"/>
      <c r="L945" s="409"/>
      <c r="M945" s="407"/>
      <c r="N945" s="407"/>
      <c r="O945" s="409"/>
      <c r="P945" s="407"/>
      <c r="Q945" s="409"/>
      <c r="R945" s="407"/>
      <c r="S945" s="407"/>
      <c r="T945" s="407"/>
      <c r="U945" s="407"/>
      <c r="V945" s="407"/>
      <c r="W945" s="407"/>
      <c r="X945" s="407"/>
      <c r="Y945" s="407"/>
      <c r="Z945" s="407"/>
      <c r="AA945" s="407"/>
      <c r="AB945" s="407"/>
      <c r="AC945" s="407"/>
      <c r="AD945" s="407"/>
      <c r="AE945" s="407"/>
    </row>
    <row r="946">
      <c r="A946" s="407"/>
      <c r="B946" s="407"/>
      <c r="C946" s="407"/>
      <c r="D946" s="407"/>
      <c r="E946" s="407"/>
      <c r="F946" s="409"/>
      <c r="G946" s="407"/>
      <c r="H946" s="407"/>
      <c r="I946" s="409"/>
      <c r="J946" s="407"/>
      <c r="K946" s="407"/>
      <c r="L946" s="409"/>
      <c r="M946" s="407"/>
      <c r="N946" s="407"/>
      <c r="O946" s="409"/>
      <c r="P946" s="407"/>
      <c r="Q946" s="409"/>
      <c r="R946" s="407"/>
      <c r="S946" s="407"/>
      <c r="T946" s="407"/>
      <c r="U946" s="407"/>
      <c r="V946" s="407"/>
      <c r="W946" s="407"/>
      <c r="X946" s="407"/>
      <c r="Y946" s="407"/>
      <c r="Z946" s="407"/>
      <c r="AA946" s="407"/>
      <c r="AB946" s="407"/>
      <c r="AC946" s="407"/>
      <c r="AD946" s="407"/>
      <c r="AE946" s="407"/>
    </row>
    <row r="947">
      <c r="A947" s="407"/>
      <c r="B947" s="407"/>
      <c r="C947" s="407"/>
      <c r="D947" s="407"/>
      <c r="E947" s="407"/>
      <c r="F947" s="409"/>
      <c r="G947" s="407"/>
      <c r="H947" s="407"/>
      <c r="I947" s="409"/>
      <c r="J947" s="407"/>
      <c r="K947" s="407"/>
      <c r="L947" s="409"/>
      <c r="M947" s="407"/>
      <c r="N947" s="407"/>
      <c r="O947" s="409"/>
      <c r="P947" s="407"/>
      <c r="Q947" s="409"/>
      <c r="R947" s="407"/>
      <c r="S947" s="407"/>
      <c r="T947" s="407"/>
      <c r="U947" s="407"/>
      <c r="V947" s="407"/>
      <c r="W947" s="407"/>
      <c r="X947" s="407"/>
      <c r="Y947" s="407"/>
      <c r="Z947" s="407"/>
      <c r="AA947" s="407"/>
      <c r="AB947" s="407"/>
      <c r="AC947" s="407"/>
      <c r="AD947" s="407"/>
      <c r="AE947" s="407"/>
    </row>
    <row r="948">
      <c r="A948" s="407"/>
      <c r="B948" s="407"/>
      <c r="C948" s="407"/>
      <c r="D948" s="407"/>
      <c r="E948" s="407"/>
      <c r="F948" s="409"/>
      <c r="G948" s="407"/>
      <c r="H948" s="407"/>
      <c r="I948" s="409"/>
      <c r="J948" s="407"/>
      <c r="K948" s="407"/>
      <c r="L948" s="409"/>
      <c r="M948" s="407"/>
      <c r="N948" s="407"/>
      <c r="O948" s="409"/>
      <c r="P948" s="407"/>
      <c r="Q948" s="409"/>
      <c r="R948" s="407"/>
      <c r="S948" s="407"/>
      <c r="T948" s="407"/>
      <c r="U948" s="407"/>
      <c r="V948" s="407"/>
      <c r="W948" s="407"/>
      <c r="X948" s="407"/>
      <c r="Y948" s="407"/>
      <c r="Z948" s="407"/>
      <c r="AA948" s="407"/>
      <c r="AB948" s="407"/>
      <c r="AC948" s="407"/>
      <c r="AD948" s="407"/>
      <c r="AE948" s="407"/>
    </row>
    <row r="949">
      <c r="A949" s="407"/>
      <c r="B949" s="407"/>
      <c r="C949" s="407"/>
      <c r="D949" s="407"/>
      <c r="E949" s="407"/>
      <c r="F949" s="409"/>
      <c r="G949" s="407"/>
      <c r="H949" s="407"/>
      <c r="I949" s="409"/>
      <c r="J949" s="407"/>
      <c r="K949" s="407"/>
      <c r="L949" s="409"/>
      <c r="M949" s="407"/>
      <c r="N949" s="407"/>
      <c r="O949" s="409"/>
      <c r="P949" s="407"/>
      <c r="Q949" s="409"/>
      <c r="R949" s="407"/>
      <c r="S949" s="407"/>
      <c r="T949" s="407"/>
      <c r="U949" s="407"/>
      <c r="V949" s="407"/>
      <c r="W949" s="407"/>
      <c r="X949" s="407"/>
      <c r="Y949" s="407"/>
      <c r="Z949" s="407"/>
      <c r="AA949" s="407"/>
      <c r="AB949" s="407"/>
      <c r="AC949" s="407"/>
      <c r="AD949" s="407"/>
      <c r="AE949" s="407"/>
    </row>
    <row r="950">
      <c r="A950" s="407"/>
      <c r="B950" s="407"/>
      <c r="C950" s="407"/>
      <c r="D950" s="407"/>
      <c r="E950" s="407"/>
      <c r="F950" s="409"/>
      <c r="G950" s="407"/>
      <c r="H950" s="407"/>
      <c r="I950" s="409"/>
      <c r="J950" s="407"/>
      <c r="K950" s="407"/>
      <c r="L950" s="409"/>
      <c r="M950" s="407"/>
      <c r="N950" s="407"/>
      <c r="O950" s="409"/>
      <c r="P950" s="407"/>
      <c r="Q950" s="409"/>
      <c r="R950" s="407"/>
      <c r="S950" s="407"/>
      <c r="T950" s="407"/>
      <c r="U950" s="407"/>
      <c r="V950" s="407"/>
      <c r="W950" s="407"/>
      <c r="X950" s="407"/>
      <c r="Y950" s="407"/>
      <c r="Z950" s="407"/>
      <c r="AA950" s="407"/>
      <c r="AB950" s="407"/>
      <c r="AC950" s="407"/>
      <c r="AD950" s="407"/>
      <c r="AE950" s="407"/>
    </row>
    <row r="951">
      <c r="A951" s="407"/>
      <c r="B951" s="407"/>
      <c r="C951" s="407"/>
      <c r="D951" s="407"/>
      <c r="E951" s="407"/>
      <c r="F951" s="409"/>
      <c r="G951" s="407"/>
      <c r="H951" s="407"/>
      <c r="I951" s="409"/>
      <c r="J951" s="407"/>
      <c r="K951" s="407"/>
      <c r="L951" s="409"/>
      <c r="M951" s="407"/>
      <c r="N951" s="407"/>
      <c r="O951" s="409"/>
      <c r="P951" s="407"/>
      <c r="Q951" s="409"/>
      <c r="R951" s="407"/>
      <c r="S951" s="407"/>
      <c r="T951" s="407"/>
      <c r="U951" s="407"/>
      <c r="V951" s="407"/>
      <c r="W951" s="407"/>
      <c r="X951" s="407"/>
      <c r="Y951" s="407"/>
      <c r="Z951" s="407"/>
      <c r="AA951" s="407"/>
      <c r="AB951" s="407"/>
      <c r="AC951" s="407"/>
      <c r="AD951" s="407"/>
      <c r="AE951" s="407"/>
    </row>
    <row r="952">
      <c r="A952" s="407"/>
      <c r="B952" s="407"/>
      <c r="C952" s="407"/>
      <c r="D952" s="407"/>
      <c r="E952" s="407"/>
      <c r="F952" s="409"/>
      <c r="G952" s="407"/>
      <c r="H952" s="407"/>
      <c r="I952" s="409"/>
      <c r="J952" s="407"/>
      <c r="K952" s="407"/>
      <c r="L952" s="409"/>
      <c r="M952" s="407"/>
      <c r="N952" s="407"/>
      <c r="O952" s="409"/>
      <c r="P952" s="407"/>
      <c r="Q952" s="409"/>
      <c r="R952" s="407"/>
      <c r="S952" s="407"/>
      <c r="T952" s="407"/>
      <c r="U952" s="407"/>
      <c r="V952" s="407"/>
      <c r="W952" s="407"/>
      <c r="X952" s="407"/>
      <c r="Y952" s="407"/>
      <c r="Z952" s="407"/>
      <c r="AA952" s="407"/>
      <c r="AB952" s="407"/>
      <c r="AC952" s="407"/>
      <c r="AD952" s="407"/>
      <c r="AE952" s="407"/>
    </row>
    <row r="953">
      <c r="A953" s="407"/>
      <c r="B953" s="407"/>
      <c r="C953" s="407"/>
      <c r="D953" s="407"/>
      <c r="E953" s="407"/>
      <c r="F953" s="409"/>
      <c r="G953" s="407"/>
      <c r="H953" s="407"/>
      <c r="I953" s="409"/>
      <c r="J953" s="407"/>
      <c r="K953" s="407"/>
      <c r="L953" s="409"/>
      <c r="M953" s="407"/>
      <c r="N953" s="407"/>
      <c r="O953" s="409"/>
      <c r="P953" s="407"/>
      <c r="Q953" s="409"/>
      <c r="R953" s="407"/>
      <c r="S953" s="407"/>
      <c r="T953" s="407"/>
      <c r="U953" s="407"/>
      <c r="V953" s="407"/>
      <c r="W953" s="407"/>
      <c r="X953" s="407"/>
      <c r="Y953" s="407"/>
      <c r="Z953" s="407"/>
      <c r="AA953" s="407"/>
      <c r="AB953" s="407"/>
      <c r="AC953" s="407"/>
      <c r="AD953" s="407"/>
      <c r="AE953" s="407"/>
    </row>
    <row r="954">
      <c r="A954" s="407"/>
      <c r="B954" s="407"/>
      <c r="C954" s="407"/>
      <c r="D954" s="407"/>
      <c r="E954" s="407"/>
      <c r="F954" s="409"/>
      <c r="G954" s="407"/>
      <c r="H954" s="407"/>
      <c r="I954" s="409"/>
      <c r="J954" s="407"/>
      <c r="K954" s="407"/>
      <c r="L954" s="409"/>
      <c r="M954" s="407"/>
      <c r="N954" s="407"/>
      <c r="O954" s="409"/>
      <c r="P954" s="407"/>
      <c r="Q954" s="409"/>
      <c r="R954" s="407"/>
      <c r="S954" s="407"/>
      <c r="T954" s="407"/>
      <c r="U954" s="407"/>
      <c r="V954" s="407"/>
      <c r="W954" s="407"/>
      <c r="X954" s="407"/>
      <c r="Y954" s="407"/>
      <c r="Z954" s="407"/>
      <c r="AA954" s="407"/>
      <c r="AB954" s="407"/>
      <c r="AC954" s="407"/>
      <c r="AD954" s="407"/>
      <c r="AE954" s="407"/>
    </row>
    <row r="955">
      <c r="A955" s="407"/>
      <c r="B955" s="407"/>
      <c r="C955" s="407"/>
      <c r="D955" s="407"/>
      <c r="E955" s="407"/>
      <c r="F955" s="409"/>
      <c r="G955" s="407"/>
      <c r="H955" s="407"/>
      <c r="I955" s="409"/>
      <c r="J955" s="407"/>
      <c r="K955" s="407"/>
      <c r="L955" s="409"/>
      <c r="M955" s="407"/>
      <c r="N955" s="407"/>
      <c r="O955" s="409"/>
      <c r="P955" s="407"/>
      <c r="Q955" s="409"/>
      <c r="R955" s="407"/>
      <c r="S955" s="407"/>
      <c r="T955" s="407"/>
      <c r="U955" s="407"/>
      <c r="V955" s="407"/>
      <c r="W955" s="407"/>
      <c r="X955" s="407"/>
      <c r="Y955" s="407"/>
      <c r="Z955" s="407"/>
      <c r="AA955" s="407"/>
      <c r="AB955" s="407"/>
      <c r="AC955" s="407"/>
      <c r="AD955" s="407"/>
      <c r="AE955" s="407"/>
    </row>
    <row r="956">
      <c r="A956" s="407"/>
      <c r="B956" s="407"/>
      <c r="C956" s="407"/>
      <c r="D956" s="407"/>
      <c r="E956" s="407"/>
      <c r="F956" s="409"/>
      <c r="G956" s="407"/>
      <c r="H956" s="407"/>
      <c r="I956" s="409"/>
      <c r="J956" s="407"/>
      <c r="K956" s="407"/>
      <c r="L956" s="409"/>
      <c r="M956" s="407"/>
      <c r="N956" s="407"/>
      <c r="O956" s="409"/>
      <c r="P956" s="407"/>
      <c r="Q956" s="409"/>
      <c r="R956" s="407"/>
      <c r="S956" s="407"/>
      <c r="T956" s="407"/>
      <c r="U956" s="407"/>
      <c r="V956" s="407"/>
      <c r="W956" s="407"/>
      <c r="X956" s="407"/>
      <c r="Y956" s="407"/>
      <c r="Z956" s="407"/>
      <c r="AA956" s="407"/>
      <c r="AB956" s="407"/>
      <c r="AC956" s="407"/>
      <c r="AD956" s="407"/>
      <c r="AE956" s="407"/>
    </row>
    <row r="957">
      <c r="A957" s="407"/>
      <c r="B957" s="407"/>
      <c r="C957" s="407"/>
      <c r="D957" s="407"/>
      <c r="E957" s="407"/>
      <c r="F957" s="409"/>
      <c r="G957" s="407"/>
      <c r="H957" s="407"/>
      <c r="I957" s="409"/>
      <c r="J957" s="407"/>
      <c r="K957" s="407"/>
      <c r="L957" s="409"/>
      <c r="M957" s="407"/>
      <c r="N957" s="407"/>
      <c r="O957" s="409"/>
      <c r="P957" s="407"/>
      <c r="Q957" s="409"/>
      <c r="R957" s="407"/>
      <c r="S957" s="407"/>
      <c r="T957" s="407"/>
      <c r="U957" s="407"/>
      <c r="V957" s="407"/>
      <c r="W957" s="407"/>
      <c r="X957" s="407"/>
      <c r="Y957" s="407"/>
      <c r="Z957" s="407"/>
      <c r="AA957" s="407"/>
      <c r="AB957" s="407"/>
      <c r="AC957" s="407"/>
      <c r="AD957" s="407"/>
      <c r="AE957" s="407"/>
    </row>
    <row r="958">
      <c r="A958" s="407"/>
      <c r="B958" s="407"/>
      <c r="C958" s="407"/>
      <c r="D958" s="407"/>
      <c r="E958" s="407"/>
      <c r="F958" s="409"/>
      <c r="G958" s="407"/>
      <c r="H958" s="407"/>
      <c r="I958" s="409"/>
      <c r="J958" s="407"/>
      <c r="K958" s="407"/>
      <c r="L958" s="409"/>
      <c r="M958" s="407"/>
      <c r="N958" s="407"/>
      <c r="O958" s="409"/>
      <c r="P958" s="407"/>
      <c r="Q958" s="409"/>
      <c r="R958" s="407"/>
      <c r="S958" s="407"/>
      <c r="T958" s="407"/>
      <c r="U958" s="407"/>
      <c r="V958" s="407"/>
      <c r="W958" s="407"/>
      <c r="X958" s="407"/>
      <c r="Y958" s="407"/>
      <c r="Z958" s="407"/>
      <c r="AA958" s="407"/>
      <c r="AB958" s="407"/>
      <c r="AC958" s="407"/>
      <c r="AD958" s="407"/>
      <c r="AE958" s="407"/>
    </row>
    <row r="959">
      <c r="A959" s="407"/>
      <c r="B959" s="407"/>
      <c r="C959" s="407"/>
      <c r="D959" s="407"/>
      <c r="E959" s="407"/>
      <c r="F959" s="409"/>
      <c r="G959" s="407"/>
      <c r="H959" s="407"/>
      <c r="I959" s="409"/>
      <c r="J959" s="407"/>
      <c r="K959" s="407"/>
      <c r="L959" s="409"/>
      <c r="M959" s="407"/>
      <c r="N959" s="407"/>
      <c r="O959" s="409"/>
      <c r="P959" s="407"/>
      <c r="Q959" s="409"/>
      <c r="R959" s="407"/>
      <c r="S959" s="407"/>
      <c r="T959" s="407"/>
      <c r="U959" s="407"/>
      <c r="V959" s="407"/>
      <c r="W959" s="407"/>
      <c r="X959" s="407"/>
      <c r="Y959" s="407"/>
      <c r="Z959" s="407"/>
      <c r="AA959" s="407"/>
      <c r="AB959" s="407"/>
      <c r="AC959" s="407"/>
      <c r="AD959" s="407"/>
      <c r="AE959" s="407"/>
    </row>
    <row r="960">
      <c r="A960" s="407"/>
      <c r="B960" s="407"/>
      <c r="C960" s="407"/>
      <c r="D960" s="407"/>
      <c r="E960" s="407"/>
      <c r="F960" s="409"/>
      <c r="G960" s="407"/>
      <c r="H960" s="407"/>
      <c r="I960" s="409"/>
      <c r="J960" s="407"/>
      <c r="K960" s="407"/>
      <c r="L960" s="409"/>
      <c r="M960" s="407"/>
      <c r="N960" s="407"/>
      <c r="O960" s="409"/>
      <c r="P960" s="407"/>
      <c r="Q960" s="409"/>
      <c r="R960" s="407"/>
      <c r="S960" s="407"/>
      <c r="T960" s="407"/>
      <c r="U960" s="407"/>
      <c r="V960" s="407"/>
      <c r="W960" s="407"/>
      <c r="X960" s="407"/>
      <c r="Y960" s="407"/>
      <c r="Z960" s="407"/>
      <c r="AA960" s="407"/>
      <c r="AB960" s="407"/>
      <c r="AC960" s="407"/>
      <c r="AD960" s="407"/>
      <c r="AE960" s="407"/>
    </row>
    <row r="961">
      <c r="A961" s="407"/>
      <c r="B961" s="407"/>
      <c r="C961" s="407"/>
      <c r="D961" s="407"/>
      <c r="E961" s="407"/>
      <c r="F961" s="409"/>
      <c r="G961" s="407"/>
      <c r="H961" s="407"/>
      <c r="I961" s="409"/>
      <c r="J961" s="407"/>
      <c r="K961" s="407"/>
      <c r="L961" s="409"/>
      <c r="M961" s="407"/>
      <c r="N961" s="407"/>
      <c r="O961" s="409"/>
      <c r="P961" s="407"/>
      <c r="Q961" s="409"/>
      <c r="R961" s="407"/>
      <c r="S961" s="407"/>
      <c r="T961" s="407"/>
      <c r="U961" s="407"/>
      <c r="V961" s="407"/>
      <c r="W961" s="407"/>
      <c r="X961" s="407"/>
      <c r="Y961" s="407"/>
      <c r="Z961" s="407"/>
      <c r="AA961" s="407"/>
      <c r="AB961" s="407"/>
      <c r="AC961" s="407"/>
      <c r="AD961" s="407"/>
      <c r="AE961" s="407"/>
    </row>
    <row r="962">
      <c r="A962" s="407"/>
      <c r="B962" s="407"/>
      <c r="C962" s="407"/>
      <c r="D962" s="407"/>
      <c r="E962" s="407"/>
      <c r="F962" s="409"/>
      <c r="G962" s="407"/>
      <c r="H962" s="407"/>
      <c r="I962" s="409"/>
      <c r="J962" s="407"/>
      <c r="K962" s="407"/>
      <c r="L962" s="409"/>
      <c r="M962" s="407"/>
      <c r="N962" s="407"/>
      <c r="O962" s="409"/>
      <c r="P962" s="407"/>
      <c r="Q962" s="409"/>
      <c r="R962" s="407"/>
      <c r="S962" s="407"/>
      <c r="T962" s="407"/>
      <c r="U962" s="407"/>
      <c r="V962" s="407"/>
      <c r="W962" s="407"/>
      <c r="X962" s="407"/>
      <c r="Y962" s="407"/>
      <c r="Z962" s="407"/>
      <c r="AA962" s="407"/>
      <c r="AB962" s="407"/>
      <c r="AC962" s="407"/>
      <c r="AD962" s="407"/>
      <c r="AE962" s="407"/>
    </row>
    <row r="963">
      <c r="A963" s="407"/>
      <c r="B963" s="407"/>
      <c r="C963" s="407"/>
      <c r="D963" s="407"/>
      <c r="E963" s="407"/>
      <c r="F963" s="409"/>
      <c r="G963" s="407"/>
      <c r="H963" s="407"/>
      <c r="I963" s="409"/>
      <c r="J963" s="407"/>
      <c r="K963" s="407"/>
      <c r="L963" s="409"/>
      <c r="M963" s="407"/>
      <c r="N963" s="407"/>
      <c r="O963" s="409"/>
      <c r="P963" s="407"/>
      <c r="Q963" s="409"/>
      <c r="R963" s="407"/>
      <c r="S963" s="407"/>
      <c r="T963" s="407"/>
      <c r="U963" s="407"/>
      <c r="V963" s="407"/>
      <c r="W963" s="407"/>
      <c r="X963" s="407"/>
      <c r="Y963" s="407"/>
      <c r="Z963" s="407"/>
      <c r="AA963" s="407"/>
      <c r="AB963" s="407"/>
      <c r="AC963" s="407"/>
      <c r="AD963" s="407"/>
      <c r="AE963" s="407"/>
    </row>
    <row r="964">
      <c r="A964" s="407"/>
      <c r="B964" s="407"/>
      <c r="C964" s="407"/>
      <c r="D964" s="407"/>
      <c r="E964" s="407"/>
      <c r="F964" s="409"/>
      <c r="G964" s="407"/>
      <c r="H964" s="407"/>
      <c r="I964" s="409"/>
      <c r="J964" s="407"/>
      <c r="K964" s="407"/>
      <c r="L964" s="409"/>
      <c r="M964" s="407"/>
      <c r="N964" s="407"/>
      <c r="O964" s="409"/>
      <c r="P964" s="407"/>
      <c r="Q964" s="409"/>
      <c r="R964" s="407"/>
      <c r="S964" s="407"/>
      <c r="T964" s="407"/>
      <c r="U964" s="407"/>
      <c r="V964" s="407"/>
      <c r="W964" s="407"/>
      <c r="X964" s="407"/>
      <c r="Y964" s="407"/>
      <c r="Z964" s="407"/>
      <c r="AA964" s="407"/>
      <c r="AB964" s="407"/>
      <c r="AC964" s="407"/>
      <c r="AD964" s="407"/>
      <c r="AE964" s="407"/>
    </row>
    <row r="965">
      <c r="A965" s="407"/>
      <c r="B965" s="407"/>
      <c r="C965" s="407"/>
      <c r="D965" s="407"/>
      <c r="E965" s="407"/>
      <c r="F965" s="409"/>
      <c r="G965" s="407"/>
      <c r="H965" s="407"/>
      <c r="I965" s="409"/>
      <c r="J965" s="407"/>
      <c r="K965" s="407"/>
      <c r="L965" s="409"/>
      <c r="M965" s="407"/>
      <c r="N965" s="407"/>
      <c r="O965" s="409"/>
      <c r="P965" s="407"/>
      <c r="Q965" s="409"/>
      <c r="R965" s="407"/>
      <c r="S965" s="407"/>
      <c r="T965" s="407"/>
      <c r="U965" s="407"/>
      <c r="V965" s="407"/>
      <c r="W965" s="407"/>
      <c r="X965" s="407"/>
      <c r="Y965" s="407"/>
      <c r="Z965" s="407"/>
      <c r="AA965" s="407"/>
      <c r="AB965" s="407"/>
      <c r="AC965" s="407"/>
      <c r="AD965" s="407"/>
      <c r="AE965" s="407"/>
    </row>
    <row r="966">
      <c r="A966" s="407"/>
      <c r="B966" s="407"/>
      <c r="C966" s="407"/>
      <c r="D966" s="407"/>
      <c r="E966" s="407"/>
      <c r="F966" s="409"/>
      <c r="G966" s="407"/>
      <c r="H966" s="407"/>
      <c r="I966" s="409"/>
      <c r="J966" s="407"/>
      <c r="K966" s="407"/>
      <c r="L966" s="409"/>
      <c r="M966" s="407"/>
      <c r="N966" s="407"/>
      <c r="O966" s="409"/>
      <c r="P966" s="407"/>
      <c r="Q966" s="409"/>
      <c r="R966" s="407"/>
      <c r="S966" s="407"/>
      <c r="T966" s="407"/>
      <c r="U966" s="407"/>
      <c r="V966" s="407"/>
      <c r="W966" s="407"/>
      <c r="X966" s="407"/>
      <c r="Y966" s="407"/>
      <c r="Z966" s="407"/>
      <c r="AA966" s="407"/>
      <c r="AB966" s="407"/>
      <c r="AC966" s="407"/>
      <c r="AD966" s="407"/>
      <c r="AE966" s="407"/>
    </row>
    <row r="967">
      <c r="A967" s="407"/>
      <c r="B967" s="407"/>
      <c r="C967" s="407"/>
      <c r="D967" s="407"/>
      <c r="E967" s="407"/>
      <c r="F967" s="409"/>
      <c r="G967" s="407"/>
      <c r="H967" s="407"/>
      <c r="I967" s="409"/>
      <c r="J967" s="407"/>
      <c r="K967" s="407"/>
      <c r="L967" s="409"/>
      <c r="M967" s="407"/>
      <c r="N967" s="407"/>
      <c r="O967" s="409"/>
      <c r="P967" s="407"/>
      <c r="Q967" s="409"/>
      <c r="R967" s="407"/>
      <c r="S967" s="407"/>
      <c r="T967" s="407"/>
      <c r="U967" s="407"/>
      <c r="V967" s="407"/>
      <c r="W967" s="407"/>
      <c r="X967" s="407"/>
      <c r="Y967" s="407"/>
      <c r="Z967" s="407"/>
      <c r="AA967" s="407"/>
      <c r="AB967" s="407"/>
      <c r="AC967" s="407"/>
      <c r="AD967" s="407"/>
      <c r="AE967" s="407"/>
    </row>
    <row r="968">
      <c r="A968" s="407"/>
      <c r="B968" s="407"/>
      <c r="C968" s="407"/>
      <c r="D968" s="407"/>
      <c r="E968" s="407"/>
      <c r="F968" s="409"/>
      <c r="G968" s="407"/>
      <c r="H968" s="407"/>
      <c r="I968" s="409"/>
      <c r="J968" s="407"/>
      <c r="K968" s="407"/>
      <c r="L968" s="409"/>
      <c r="M968" s="407"/>
      <c r="N968" s="407"/>
      <c r="O968" s="409"/>
      <c r="P968" s="407"/>
      <c r="Q968" s="409"/>
      <c r="R968" s="407"/>
      <c r="S968" s="407"/>
      <c r="T968" s="407"/>
      <c r="U968" s="407"/>
      <c r="V968" s="407"/>
      <c r="W968" s="407"/>
      <c r="X968" s="407"/>
      <c r="Y968" s="407"/>
      <c r="Z968" s="407"/>
      <c r="AA968" s="407"/>
      <c r="AB968" s="407"/>
      <c r="AC968" s="407"/>
      <c r="AD968" s="407"/>
      <c r="AE968" s="407"/>
    </row>
    <row r="969">
      <c r="A969" s="407"/>
      <c r="B969" s="407"/>
      <c r="C969" s="407"/>
      <c r="D969" s="407"/>
      <c r="E969" s="407"/>
      <c r="F969" s="409"/>
      <c r="G969" s="407"/>
      <c r="H969" s="407"/>
      <c r="I969" s="409"/>
      <c r="J969" s="407"/>
      <c r="K969" s="407"/>
      <c r="L969" s="409"/>
      <c r="M969" s="407"/>
      <c r="N969" s="407"/>
      <c r="O969" s="409"/>
      <c r="P969" s="407"/>
      <c r="Q969" s="409"/>
      <c r="R969" s="407"/>
      <c r="S969" s="407"/>
      <c r="T969" s="407"/>
      <c r="U969" s="407"/>
      <c r="V969" s="407"/>
      <c r="W969" s="407"/>
      <c r="X969" s="407"/>
      <c r="Y969" s="407"/>
      <c r="Z969" s="407"/>
      <c r="AA969" s="407"/>
      <c r="AB969" s="407"/>
      <c r="AC969" s="407"/>
      <c r="AD969" s="407"/>
      <c r="AE969" s="407"/>
    </row>
    <row r="970">
      <c r="A970" s="407"/>
      <c r="B970" s="407"/>
      <c r="C970" s="407"/>
      <c r="D970" s="407"/>
      <c r="E970" s="407"/>
      <c r="F970" s="409"/>
      <c r="G970" s="407"/>
      <c r="H970" s="407"/>
      <c r="I970" s="409"/>
      <c r="J970" s="407"/>
      <c r="K970" s="407"/>
      <c r="L970" s="409"/>
      <c r="M970" s="407"/>
      <c r="N970" s="407"/>
      <c r="O970" s="409"/>
      <c r="P970" s="407"/>
      <c r="Q970" s="409"/>
      <c r="R970" s="407"/>
      <c r="S970" s="407"/>
      <c r="T970" s="407"/>
      <c r="U970" s="407"/>
      <c r="V970" s="407"/>
      <c r="W970" s="407"/>
      <c r="X970" s="407"/>
      <c r="Y970" s="407"/>
      <c r="Z970" s="407"/>
      <c r="AA970" s="407"/>
      <c r="AB970" s="407"/>
      <c r="AC970" s="407"/>
      <c r="AD970" s="407"/>
      <c r="AE970" s="407"/>
    </row>
    <row r="971">
      <c r="A971" s="407"/>
      <c r="B971" s="407"/>
      <c r="C971" s="407"/>
      <c r="D971" s="407"/>
      <c r="E971" s="407"/>
      <c r="F971" s="409"/>
      <c r="G971" s="407"/>
      <c r="H971" s="407"/>
      <c r="I971" s="409"/>
      <c r="J971" s="407"/>
      <c r="K971" s="407"/>
      <c r="L971" s="409"/>
      <c r="M971" s="407"/>
      <c r="N971" s="407"/>
      <c r="O971" s="409"/>
      <c r="P971" s="407"/>
      <c r="Q971" s="409"/>
      <c r="R971" s="407"/>
      <c r="S971" s="407"/>
      <c r="T971" s="407"/>
      <c r="U971" s="407"/>
      <c r="V971" s="407"/>
      <c r="W971" s="407"/>
      <c r="X971" s="407"/>
      <c r="Y971" s="407"/>
      <c r="Z971" s="407"/>
      <c r="AA971" s="407"/>
      <c r="AB971" s="407"/>
      <c r="AC971" s="407"/>
      <c r="AD971" s="407"/>
      <c r="AE971" s="407"/>
    </row>
    <row r="972">
      <c r="A972" s="407"/>
      <c r="B972" s="407"/>
      <c r="C972" s="407"/>
      <c r="D972" s="407"/>
      <c r="E972" s="407"/>
      <c r="F972" s="409"/>
      <c r="G972" s="407"/>
      <c r="H972" s="407"/>
      <c r="I972" s="409"/>
      <c r="J972" s="407"/>
      <c r="K972" s="407"/>
      <c r="L972" s="409"/>
      <c r="M972" s="407"/>
      <c r="N972" s="407"/>
      <c r="O972" s="409"/>
      <c r="P972" s="407"/>
      <c r="Q972" s="409"/>
      <c r="R972" s="407"/>
      <c r="S972" s="407"/>
      <c r="T972" s="407"/>
      <c r="U972" s="407"/>
      <c r="V972" s="407"/>
      <c r="W972" s="407"/>
      <c r="X972" s="407"/>
      <c r="Y972" s="407"/>
      <c r="Z972" s="407"/>
      <c r="AA972" s="407"/>
      <c r="AB972" s="407"/>
      <c r="AC972" s="407"/>
      <c r="AD972" s="407"/>
      <c r="AE972" s="407"/>
    </row>
    <row r="973">
      <c r="A973" s="407"/>
      <c r="B973" s="407"/>
      <c r="C973" s="407"/>
      <c r="D973" s="407"/>
      <c r="E973" s="407"/>
      <c r="F973" s="409"/>
      <c r="G973" s="407"/>
      <c r="H973" s="407"/>
      <c r="I973" s="409"/>
      <c r="J973" s="407"/>
      <c r="K973" s="407"/>
      <c r="L973" s="409"/>
      <c r="M973" s="407"/>
      <c r="N973" s="407"/>
      <c r="O973" s="409"/>
      <c r="P973" s="407"/>
      <c r="Q973" s="409"/>
      <c r="R973" s="407"/>
      <c r="S973" s="407"/>
      <c r="T973" s="407"/>
      <c r="U973" s="407"/>
      <c r="V973" s="407"/>
      <c r="W973" s="407"/>
      <c r="X973" s="407"/>
      <c r="Y973" s="407"/>
      <c r="Z973" s="407"/>
      <c r="AA973" s="407"/>
      <c r="AB973" s="407"/>
      <c r="AC973" s="407"/>
      <c r="AD973" s="407"/>
      <c r="AE973" s="407"/>
    </row>
    <row r="974">
      <c r="A974" s="407"/>
      <c r="B974" s="407"/>
      <c r="C974" s="407"/>
      <c r="D974" s="407"/>
      <c r="E974" s="407"/>
      <c r="F974" s="409"/>
      <c r="G974" s="407"/>
      <c r="H974" s="407"/>
      <c r="I974" s="409"/>
      <c r="J974" s="407"/>
      <c r="K974" s="407"/>
      <c r="L974" s="409"/>
      <c r="M974" s="407"/>
      <c r="N974" s="407"/>
      <c r="O974" s="409"/>
      <c r="P974" s="407"/>
      <c r="Q974" s="409"/>
      <c r="R974" s="407"/>
      <c r="S974" s="407"/>
      <c r="T974" s="407"/>
      <c r="U974" s="407"/>
      <c r="V974" s="407"/>
      <c r="W974" s="407"/>
      <c r="X974" s="407"/>
      <c r="Y974" s="407"/>
      <c r="Z974" s="407"/>
      <c r="AA974" s="407"/>
      <c r="AB974" s="407"/>
      <c r="AC974" s="407"/>
      <c r="AD974" s="407"/>
      <c r="AE974" s="407"/>
    </row>
    <row r="975">
      <c r="A975" s="407"/>
      <c r="B975" s="407"/>
      <c r="C975" s="407"/>
      <c r="D975" s="407"/>
      <c r="E975" s="407"/>
      <c r="F975" s="409"/>
      <c r="G975" s="407"/>
      <c r="H975" s="407"/>
      <c r="I975" s="409"/>
      <c r="J975" s="407"/>
      <c r="K975" s="407"/>
      <c r="L975" s="409"/>
      <c r="M975" s="407"/>
      <c r="N975" s="407"/>
      <c r="O975" s="409"/>
      <c r="P975" s="407"/>
      <c r="Q975" s="409"/>
      <c r="R975" s="407"/>
      <c r="S975" s="407"/>
      <c r="T975" s="407"/>
      <c r="U975" s="407"/>
      <c r="V975" s="407"/>
      <c r="W975" s="407"/>
      <c r="X975" s="407"/>
      <c r="Y975" s="407"/>
      <c r="Z975" s="407"/>
      <c r="AA975" s="407"/>
      <c r="AB975" s="407"/>
      <c r="AC975" s="407"/>
      <c r="AD975" s="407"/>
      <c r="AE975" s="407"/>
    </row>
    <row r="976">
      <c r="A976" s="407"/>
      <c r="B976" s="407"/>
      <c r="C976" s="407"/>
      <c r="D976" s="407"/>
      <c r="E976" s="407"/>
      <c r="F976" s="409"/>
      <c r="G976" s="407"/>
      <c r="H976" s="407"/>
      <c r="I976" s="409"/>
      <c r="J976" s="407"/>
      <c r="K976" s="407"/>
      <c r="L976" s="409"/>
      <c r="M976" s="407"/>
      <c r="N976" s="407"/>
      <c r="O976" s="409"/>
      <c r="P976" s="407"/>
      <c r="Q976" s="409"/>
      <c r="R976" s="407"/>
      <c r="S976" s="407"/>
      <c r="T976" s="407"/>
      <c r="U976" s="407"/>
      <c r="V976" s="407"/>
      <c r="W976" s="407"/>
      <c r="X976" s="407"/>
      <c r="Y976" s="407"/>
      <c r="Z976" s="407"/>
      <c r="AA976" s="407"/>
      <c r="AB976" s="407"/>
      <c r="AC976" s="407"/>
      <c r="AD976" s="407"/>
      <c r="AE976" s="407"/>
    </row>
    <row r="977">
      <c r="A977" s="407"/>
      <c r="B977" s="407"/>
      <c r="C977" s="407"/>
      <c r="D977" s="407"/>
      <c r="E977" s="407"/>
      <c r="F977" s="409"/>
      <c r="G977" s="407"/>
      <c r="H977" s="407"/>
      <c r="I977" s="409"/>
      <c r="J977" s="407"/>
      <c r="K977" s="407"/>
      <c r="L977" s="409"/>
      <c r="M977" s="407"/>
      <c r="N977" s="407"/>
      <c r="O977" s="409"/>
      <c r="P977" s="407"/>
      <c r="Q977" s="409"/>
      <c r="R977" s="407"/>
      <c r="S977" s="407"/>
      <c r="T977" s="407"/>
      <c r="U977" s="407"/>
      <c r="V977" s="407"/>
      <c r="W977" s="407"/>
      <c r="X977" s="407"/>
      <c r="Y977" s="407"/>
      <c r="Z977" s="407"/>
      <c r="AA977" s="407"/>
      <c r="AB977" s="407"/>
      <c r="AC977" s="407"/>
      <c r="AD977" s="407"/>
      <c r="AE977" s="407"/>
    </row>
    <row r="978">
      <c r="A978" s="407"/>
      <c r="B978" s="407"/>
      <c r="C978" s="407"/>
      <c r="D978" s="407"/>
      <c r="E978" s="407"/>
      <c r="F978" s="409"/>
      <c r="G978" s="407"/>
      <c r="H978" s="407"/>
      <c r="I978" s="409"/>
      <c r="J978" s="407"/>
      <c r="K978" s="407"/>
      <c r="L978" s="409"/>
      <c r="M978" s="407"/>
      <c r="N978" s="407"/>
      <c r="O978" s="409"/>
      <c r="P978" s="407"/>
      <c r="Q978" s="409"/>
      <c r="R978" s="407"/>
      <c r="S978" s="407"/>
      <c r="T978" s="407"/>
      <c r="U978" s="407"/>
      <c r="V978" s="407"/>
      <c r="W978" s="407"/>
      <c r="X978" s="407"/>
      <c r="Y978" s="407"/>
      <c r="Z978" s="407"/>
      <c r="AA978" s="407"/>
      <c r="AB978" s="407"/>
      <c r="AC978" s="407"/>
      <c r="AD978" s="407"/>
      <c r="AE978" s="407"/>
    </row>
    <row r="979">
      <c r="A979" s="407"/>
      <c r="B979" s="407"/>
      <c r="C979" s="407"/>
      <c r="D979" s="407"/>
      <c r="E979" s="407"/>
      <c r="F979" s="409"/>
      <c r="G979" s="407"/>
      <c r="H979" s="407"/>
      <c r="I979" s="409"/>
      <c r="J979" s="407"/>
      <c r="K979" s="407"/>
      <c r="L979" s="409"/>
      <c r="M979" s="407"/>
      <c r="N979" s="407"/>
      <c r="O979" s="409"/>
      <c r="P979" s="407"/>
      <c r="Q979" s="409"/>
      <c r="R979" s="407"/>
      <c r="S979" s="407"/>
      <c r="T979" s="407"/>
      <c r="U979" s="407"/>
      <c r="V979" s="407"/>
      <c r="W979" s="407"/>
      <c r="X979" s="407"/>
      <c r="Y979" s="407"/>
      <c r="Z979" s="407"/>
      <c r="AA979" s="407"/>
      <c r="AB979" s="407"/>
      <c r="AC979" s="407"/>
      <c r="AD979" s="407"/>
      <c r="AE979" s="407"/>
    </row>
    <row r="980">
      <c r="A980" s="407"/>
      <c r="B980" s="407"/>
      <c r="C980" s="407"/>
      <c r="D980" s="407"/>
      <c r="E980" s="407"/>
      <c r="F980" s="409"/>
      <c r="G980" s="407"/>
      <c r="H980" s="407"/>
      <c r="I980" s="409"/>
      <c r="J980" s="407"/>
      <c r="K980" s="407"/>
      <c r="L980" s="409"/>
      <c r="M980" s="407"/>
      <c r="N980" s="407"/>
      <c r="O980" s="409"/>
      <c r="P980" s="407"/>
      <c r="Q980" s="409"/>
      <c r="R980" s="407"/>
      <c r="S980" s="407"/>
      <c r="T980" s="407"/>
      <c r="U980" s="407"/>
      <c r="V980" s="407"/>
      <c r="W980" s="407"/>
      <c r="X980" s="407"/>
      <c r="Y980" s="407"/>
      <c r="Z980" s="407"/>
      <c r="AA980" s="407"/>
      <c r="AB980" s="407"/>
      <c r="AC980" s="407"/>
      <c r="AD980" s="407"/>
      <c r="AE980" s="407"/>
    </row>
    <row r="981">
      <c r="A981" s="407"/>
      <c r="B981" s="407"/>
      <c r="C981" s="407"/>
      <c r="D981" s="407"/>
      <c r="E981" s="407"/>
      <c r="F981" s="409"/>
      <c r="G981" s="407"/>
      <c r="H981" s="407"/>
      <c r="I981" s="409"/>
      <c r="J981" s="407"/>
      <c r="K981" s="407"/>
      <c r="L981" s="409"/>
      <c r="M981" s="407"/>
      <c r="N981" s="407"/>
      <c r="O981" s="409"/>
      <c r="P981" s="407"/>
      <c r="Q981" s="409"/>
      <c r="R981" s="407"/>
      <c r="S981" s="407"/>
      <c r="T981" s="407"/>
      <c r="U981" s="407"/>
      <c r="V981" s="407"/>
      <c r="W981" s="407"/>
      <c r="X981" s="407"/>
      <c r="Y981" s="407"/>
      <c r="Z981" s="407"/>
      <c r="AA981" s="407"/>
      <c r="AB981" s="407"/>
      <c r="AC981" s="407"/>
      <c r="AD981" s="407"/>
      <c r="AE981" s="407"/>
    </row>
    <row r="982">
      <c r="A982" s="407"/>
      <c r="B982" s="407"/>
      <c r="C982" s="407"/>
      <c r="D982" s="407"/>
      <c r="E982" s="407"/>
      <c r="F982" s="409"/>
      <c r="G982" s="407"/>
      <c r="H982" s="407"/>
      <c r="I982" s="409"/>
      <c r="J982" s="407"/>
      <c r="K982" s="407"/>
      <c r="L982" s="409"/>
      <c r="M982" s="407"/>
      <c r="N982" s="407"/>
      <c r="O982" s="409"/>
      <c r="P982" s="407"/>
      <c r="Q982" s="409"/>
      <c r="R982" s="407"/>
      <c r="S982" s="407"/>
      <c r="T982" s="407"/>
      <c r="U982" s="407"/>
      <c r="V982" s="407"/>
      <c r="W982" s="407"/>
      <c r="X982" s="407"/>
      <c r="Y982" s="407"/>
      <c r="Z982" s="407"/>
      <c r="AA982" s="407"/>
      <c r="AB982" s="407"/>
      <c r="AC982" s="407"/>
      <c r="AD982" s="407"/>
      <c r="AE982" s="407"/>
    </row>
    <row r="983">
      <c r="A983" s="407"/>
      <c r="B983" s="407"/>
      <c r="C983" s="407"/>
      <c r="D983" s="407"/>
      <c r="E983" s="407"/>
      <c r="F983" s="409"/>
      <c r="G983" s="407"/>
      <c r="H983" s="407"/>
      <c r="I983" s="409"/>
      <c r="J983" s="407"/>
      <c r="K983" s="407"/>
      <c r="L983" s="409"/>
      <c r="M983" s="407"/>
      <c r="N983" s="407"/>
      <c r="O983" s="409"/>
      <c r="P983" s="407"/>
      <c r="Q983" s="409"/>
      <c r="R983" s="407"/>
      <c r="S983" s="407"/>
      <c r="T983" s="407"/>
      <c r="U983" s="407"/>
      <c r="V983" s="407"/>
      <c r="W983" s="407"/>
      <c r="X983" s="407"/>
      <c r="Y983" s="407"/>
      <c r="Z983" s="407"/>
      <c r="AA983" s="407"/>
      <c r="AB983" s="407"/>
      <c r="AC983" s="407"/>
      <c r="AD983" s="407"/>
      <c r="AE983" s="407"/>
    </row>
    <row r="984">
      <c r="A984" s="407"/>
      <c r="B984" s="407"/>
      <c r="C984" s="407"/>
      <c r="D984" s="407"/>
      <c r="E984" s="407"/>
      <c r="F984" s="409"/>
      <c r="G984" s="407"/>
      <c r="H984" s="407"/>
      <c r="I984" s="409"/>
      <c r="J984" s="407"/>
      <c r="K984" s="407"/>
      <c r="L984" s="409"/>
      <c r="M984" s="407"/>
      <c r="N984" s="407"/>
      <c r="O984" s="409"/>
      <c r="P984" s="407"/>
      <c r="Q984" s="409"/>
      <c r="R984" s="407"/>
      <c r="S984" s="407"/>
      <c r="T984" s="407"/>
      <c r="U984" s="407"/>
      <c r="V984" s="407"/>
      <c r="W984" s="407"/>
      <c r="X984" s="407"/>
      <c r="Y984" s="407"/>
      <c r="Z984" s="407"/>
      <c r="AA984" s="407"/>
      <c r="AB984" s="407"/>
      <c r="AC984" s="407"/>
      <c r="AD984" s="407"/>
      <c r="AE984" s="407"/>
    </row>
    <row r="985">
      <c r="A985" s="407"/>
      <c r="B985" s="407"/>
      <c r="C985" s="407"/>
      <c r="D985" s="407"/>
      <c r="E985" s="407"/>
      <c r="F985" s="409"/>
      <c r="G985" s="407"/>
      <c r="H985" s="407"/>
      <c r="I985" s="409"/>
      <c r="J985" s="407"/>
      <c r="K985" s="407"/>
      <c r="L985" s="409"/>
      <c r="M985" s="407"/>
      <c r="N985" s="407"/>
      <c r="O985" s="409"/>
      <c r="P985" s="407"/>
      <c r="Q985" s="409"/>
      <c r="R985" s="407"/>
      <c r="S985" s="407"/>
      <c r="T985" s="407"/>
      <c r="U985" s="407"/>
      <c r="V985" s="407"/>
      <c r="W985" s="407"/>
      <c r="X985" s="407"/>
      <c r="Y985" s="407"/>
      <c r="Z985" s="407"/>
      <c r="AA985" s="407"/>
      <c r="AB985" s="407"/>
      <c r="AC985" s="407"/>
      <c r="AD985" s="407"/>
      <c r="AE985" s="407"/>
    </row>
    <row r="986">
      <c r="A986" s="407"/>
      <c r="B986" s="407"/>
      <c r="C986" s="407"/>
      <c r="D986" s="407"/>
      <c r="E986" s="407"/>
      <c r="F986" s="409"/>
      <c r="G986" s="407"/>
      <c r="H986" s="407"/>
      <c r="I986" s="409"/>
      <c r="J986" s="407"/>
      <c r="K986" s="407"/>
      <c r="L986" s="409"/>
      <c r="M986" s="407"/>
      <c r="N986" s="407"/>
      <c r="O986" s="409"/>
      <c r="P986" s="407"/>
      <c r="Q986" s="409"/>
      <c r="R986" s="407"/>
      <c r="S986" s="407"/>
      <c r="T986" s="407"/>
      <c r="U986" s="407"/>
      <c r="V986" s="407"/>
      <c r="W986" s="407"/>
      <c r="X986" s="407"/>
      <c r="Y986" s="407"/>
      <c r="Z986" s="407"/>
      <c r="AA986" s="407"/>
      <c r="AB986" s="407"/>
      <c r="AC986" s="407"/>
      <c r="AD986" s="407"/>
      <c r="AE986" s="407"/>
    </row>
    <row r="987">
      <c r="A987" s="407"/>
      <c r="B987" s="407"/>
      <c r="C987" s="407"/>
      <c r="D987" s="407"/>
      <c r="E987" s="407"/>
      <c r="F987" s="409"/>
      <c r="G987" s="407"/>
      <c r="H987" s="407"/>
      <c r="I987" s="409"/>
      <c r="J987" s="407"/>
      <c r="K987" s="407"/>
      <c r="L987" s="409"/>
      <c r="M987" s="407"/>
      <c r="N987" s="407"/>
      <c r="O987" s="409"/>
      <c r="P987" s="407"/>
      <c r="Q987" s="409"/>
      <c r="R987" s="407"/>
      <c r="S987" s="407"/>
      <c r="T987" s="407"/>
      <c r="U987" s="407"/>
      <c r="V987" s="407"/>
      <c r="W987" s="407"/>
      <c r="X987" s="407"/>
      <c r="Y987" s="407"/>
      <c r="Z987" s="407"/>
      <c r="AA987" s="407"/>
      <c r="AB987" s="407"/>
      <c r="AC987" s="407"/>
      <c r="AD987" s="407"/>
      <c r="AE987" s="407"/>
    </row>
    <row r="988">
      <c r="A988" s="407"/>
      <c r="B988" s="407"/>
      <c r="C988" s="407"/>
      <c r="D988" s="407"/>
      <c r="E988" s="407"/>
      <c r="F988" s="409"/>
      <c r="G988" s="407"/>
      <c r="H988" s="407"/>
      <c r="I988" s="409"/>
      <c r="J988" s="407"/>
      <c r="K988" s="407"/>
      <c r="L988" s="409"/>
      <c r="M988" s="407"/>
      <c r="N988" s="407"/>
      <c r="O988" s="409"/>
      <c r="P988" s="407"/>
      <c r="Q988" s="409"/>
      <c r="R988" s="407"/>
      <c r="S988" s="407"/>
      <c r="T988" s="407"/>
      <c r="U988" s="407"/>
      <c r="V988" s="407"/>
      <c r="W988" s="407"/>
      <c r="X988" s="407"/>
      <c r="Y988" s="407"/>
      <c r="Z988" s="407"/>
      <c r="AA988" s="407"/>
      <c r="AB988" s="407"/>
      <c r="AC988" s="407"/>
      <c r="AD988" s="407"/>
      <c r="AE988" s="407"/>
    </row>
    <row r="989">
      <c r="A989" s="407"/>
      <c r="B989" s="407"/>
      <c r="C989" s="407"/>
      <c r="D989" s="407"/>
      <c r="E989" s="407"/>
      <c r="F989" s="409"/>
      <c r="G989" s="407"/>
      <c r="H989" s="407"/>
      <c r="I989" s="409"/>
      <c r="J989" s="407"/>
      <c r="K989" s="407"/>
      <c r="L989" s="409"/>
      <c r="M989" s="407"/>
      <c r="N989" s="407"/>
      <c r="O989" s="409"/>
      <c r="P989" s="407"/>
      <c r="Q989" s="409"/>
      <c r="R989" s="407"/>
      <c r="S989" s="407"/>
      <c r="T989" s="407"/>
      <c r="U989" s="407"/>
      <c r="V989" s="407"/>
      <c r="W989" s="407"/>
      <c r="X989" s="407"/>
      <c r="Y989" s="407"/>
      <c r="Z989" s="407"/>
      <c r="AA989" s="407"/>
      <c r="AB989" s="407"/>
      <c r="AC989" s="407"/>
      <c r="AD989" s="407"/>
      <c r="AE989" s="407"/>
    </row>
    <row r="990">
      <c r="A990" s="407"/>
      <c r="B990" s="407"/>
      <c r="C990" s="407"/>
      <c r="D990" s="407"/>
      <c r="E990" s="407"/>
      <c r="F990" s="409"/>
      <c r="G990" s="407"/>
      <c r="H990" s="407"/>
      <c r="I990" s="409"/>
      <c r="J990" s="407"/>
      <c r="K990" s="407"/>
      <c r="L990" s="409"/>
      <c r="M990" s="407"/>
      <c r="N990" s="407"/>
      <c r="O990" s="409"/>
      <c r="P990" s="407"/>
      <c r="Q990" s="409"/>
      <c r="R990" s="407"/>
      <c r="S990" s="407"/>
      <c r="T990" s="407"/>
      <c r="U990" s="407"/>
      <c r="V990" s="407"/>
      <c r="W990" s="407"/>
      <c r="X990" s="407"/>
      <c r="Y990" s="407"/>
      <c r="Z990" s="407"/>
      <c r="AA990" s="407"/>
      <c r="AB990" s="407"/>
      <c r="AC990" s="407"/>
      <c r="AD990" s="407"/>
      <c r="AE990" s="407"/>
    </row>
    <row r="991">
      <c r="A991" s="407"/>
      <c r="B991" s="407"/>
      <c r="C991" s="407"/>
      <c r="D991" s="407"/>
      <c r="E991" s="407"/>
      <c r="F991" s="409"/>
      <c r="G991" s="407"/>
      <c r="H991" s="407"/>
      <c r="I991" s="409"/>
      <c r="J991" s="407"/>
      <c r="K991" s="407"/>
      <c r="L991" s="409"/>
      <c r="M991" s="407"/>
      <c r="N991" s="407"/>
      <c r="O991" s="409"/>
      <c r="P991" s="407"/>
      <c r="Q991" s="409"/>
      <c r="R991" s="407"/>
      <c r="S991" s="407"/>
      <c r="T991" s="407"/>
      <c r="U991" s="407"/>
      <c r="V991" s="407"/>
      <c r="W991" s="407"/>
      <c r="X991" s="407"/>
      <c r="Y991" s="407"/>
      <c r="Z991" s="407"/>
      <c r="AA991" s="407"/>
      <c r="AB991" s="407"/>
      <c r="AC991" s="407"/>
      <c r="AD991" s="407"/>
      <c r="AE991" s="407"/>
    </row>
    <row r="992">
      <c r="A992" s="407"/>
      <c r="B992" s="407"/>
      <c r="C992" s="407"/>
      <c r="D992" s="407"/>
      <c r="E992" s="407"/>
      <c r="F992" s="409"/>
      <c r="G992" s="407"/>
      <c r="H992" s="407"/>
      <c r="I992" s="409"/>
      <c r="J992" s="407"/>
      <c r="K992" s="407"/>
      <c r="L992" s="409"/>
      <c r="M992" s="407"/>
      <c r="N992" s="407"/>
      <c r="O992" s="409"/>
      <c r="P992" s="407"/>
      <c r="Q992" s="409"/>
      <c r="R992" s="407"/>
      <c r="S992" s="407"/>
      <c r="T992" s="407"/>
      <c r="U992" s="407"/>
      <c r="V992" s="407"/>
      <c r="W992" s="407"/>
      <c r="X992" s="407"/>
      <c r="Y992" s="407"/>
      <c r="Z992" s="407"/>
      <c r="AA992" s="407"/>
      <c r="AB992" s="407"/>
      <c r="AC992" s="407"/>
      <c r="AD992" s="407"/>
      <c r="AE992" s="407"/>
    </row>
    <row r="993">
      <c r="A993" s="407"/>
      <c r="B993" s="407"/>
      <c r="C993" s="407"/>
      <c r="D993" s="407"/>
      <c r="E993" s="407"/>
      <c r="F993" s="409"/>
      <c r="G993" s="407"/>
      <c r="H993" s="407"/>
      <c r="I993" s="409"/>
      <c r="J993" s="407"/>
      <c r="K993" s="407"/>
      <c r="L993" s="409"/>
      <c r="M993" s="407"/>
      <c r="N993" s="407"/>
      <c r="O993" s="409"/>
      <c r="P993" s="407"/>
      <c r="Q993" s="409"/>
      <c r="R993" s="407"/>
      <c r="S993" s="407"/>
      <c r="T993" s="407"/>
      <c r="U993" s="407"/>
      <c r="V993" s="407"/>
      <c r="W993" s="407"/>
      <c r="X993" s="407"/>
      <c r="Y993" s="407"/>
      <c r="Z993" s="407"/>
      <c r="AA993" s="407"/>
      <c r="AB993" s="407"/>
      <c r="AC993" s="407"/>
      <c r="AD993" s="407"/>
      <c r="AE993" s="407"/>
    </row>
    <row r="994">
      <c r="A994" s="407"/>
      <c r="B994" s="407"/>
      <c r="C994" s="407"/>
      <c r="D994" s="407"/>
      <c r="E994" s="407"/>
      <c r="F994" s="409"/>
      <c r="G994" s="407"/>
      <c r="H994" s="407"/>
      <c r="I994" s="409"/>
      <c r="J994" s="407"/>
      <c r="K994" s="407"/>
      <c r="L994" s="409"/>
      <c r="M994" s="407"/>
      <c r="N994" s="407"/>
      <c r="O994" s="409"/>
      <c r="P994" s="407"/>
      <c r="Q994" s="409"/>
      <c r="R994" s="407"/>
      <c r="S994" s="407"/>
      <c r="T994" s="407"/>
      <c r="U994" s="407"/>
      <c r="V994" s="407"/>
      <c r="W994" s="407"/>
      <c r="X994" s="407"/>
      <c r="Y994" s="407"/>
      <c r="Z994" s="407"/>
      <c r="AA994" s="407"/>
      <c r="AB994" s="407"/>
      <c r="AC994" s="407"/>
      <c r="AD994" s="407"/>
      <c r="AE994" s="407"/>
    </row>
    <row r="995">
      <c r="A995" s="407"/>
      <c r="B995" s="407"/>
      <c r="C995" s="407"/>
      <c r="D995" s="407"/>
      <c r="E995" s="407"/>
      <c r="F995" s="409"/>
      <c r="G995" s="407"/>
      <c r="H995" s="407"/>
      <c r="I995" s="409"/>
      <c r="J995" s="407"/>
      <c r="K995" s="407"/>
      <c r="L995" s="409"/>
      <c r="M995" s="407"/>
      <c r="N995" s="407"/>
      <c r="O995" s="409"/>
      <c r="P995" s="407"/>
      <c r="Q995" s="409"/>
      <c r="R995" s="407"/>
      <c r="S995" s="407"/>
      <c r="T995" s="407"/>
      <c r="U995" s="407"/>
      <c r="V995" s="407"/>
      <c r="W995" s="407"/>
      <c r="X995" s="407"/>
      <c r="Y995" s="407"/>
      <c r="Z995" s="407"/>
      <c r="AA995" s="407"/>
      <c r="AB995" s="407"/>
      <c r="AC995" s="407"/>
      <c r="AD995" s="407"/>
      <c r="AE995" s="407"/>
    </row>
    <row r="996">
      <c r="A996" s="407"/>
      <c r="B996" s="407"/>
      <c r="C996" s="407"/>
      <c r="D996" s="407"/>
      <c r="E996" s="407"/>
      <c r="F996" s="409"/>
      <c r="G996" s="407"/>
      <c r="H996" s="407"/>
      <c r="I996" s="409"/>
      <c r="J996" s="407"/>
      <c r="K996" s="407"/>
      <c r="L996" s="409"/>
      <c r="M996" s="407"/>
      <c r="N996" s="407"/>
      <c r="O996" s="409"/>
      <c r="P996" s="407"/>
      <c r="Q996" s="409"/>
      <c r="R996" s="407"/>
      <c r="S996" s="407"/>
      <c r="T996" s="407"/>
      <c r="U996" s="407"/>
      <c r="V996" s="407"/>
      <c r="W996" s="407"/>
      <c r="X996" s="407"/>
      <c r="Y996" s="407"/>
      <c r="Z996" s="407"/>
      <c r="AA996" s="407"/>
      <c r="AB996" s="407"/>
      <c r="AC996" s="407"/>
      <c r="AD996" s="407"/>
      <c r="AE996" s="407"/>
    </row>
    <row r="997">
      <c r="A997" s="407"/>
      <c r="B997" s="407"/>
      <c r="C997" s="407"/>
      <c r="D997" s="407"/>
      <c r="E997" s="407"/>
      <c r="F997" s="409"/>
      <c r="G997" s="407"/>
      <c r="H997" s="407"/>
      <c r="I997" s="409"/>
      <c r="J997" s="407"/>
      <c r="K997" s="407"/>
      <c r="L997" s="409"/>
      <c r="M997" s="407"/>
      <c r="N997" s="407"/>
      <c r="O997" s="409"/>
      <c r="P997" s="407"/>
      <c r="Q997" s="409"/>
      <c r="R997" s="407"/>
      <c r="S997" s="407"/>
      <c r="T997" s="407"/>
      <c r="U997" s="407"/>
      <c r="V997" s="407"/>
      <c r="W997" s="407"/>
      <c r="X997" s="407"/>
      <c r="Y997" s="407"/>
      <c r="Z997" s="407"/>
      <c r="AA997" s="407"/>
      <c r="AB997" s="407"/>
      <c r="AC997" s="407"/>
      <c r="AD997" s="407"/>
      <c r="AE997" s="407"/>
    </row>
    <row r="998">
      <c r="A998" s="407"/>
      <c r="B998" s="407"/>
      <c r="C998" s="407"/>
      <c r="D998" s="407"/>
      <c r="E998" s="407"/>
      <c r="F998" s="409"/>
      <c r="G998" s="407"/>
      <c r="H998" s="407"/>
      <c r="I998" s="409"/>
      <c r="J998" s="407"/>
      <c r="K998" s="407"/>
      <c r="L998" s="409"/>
      <c r="M998" s="407"/>
      <c r="N998" s="407"/>
      <c r="O998" s="409"/>
      <c r="P998" s="407"/>
      <c r="Q998" s="409"/>
      <c r="R998" s="407"/>
      <c r="S998" s="407"/>
      <c r="T998" s="407"/>
      <c r="U998" s="407"/>
      <c r="V998" s="407"/>
      <c r="W998" s="407"/>
      <c r="X998" s="407"/>
      <c r="Y998" s="407"/>
      <c r="Z998" s="407"/>
      <c r="AA998" s="407"/>
      <c r="AB998" s="407"/>
      <c r="AC998" s="407"/>
      <c r="AD998" s="407"/>
      <c r="AE998" s="407"/>
    </row>
    <row r="999">
      <c r="A999" s="407"/>
      <c r="B999" s="407"/>
      <c r="C999" s="407"/>
      <c r="D999" s="407"/>
      <c r="E999" s="407"/>
      <c r="F999" s="409"/>
      <c r="G999" s="407"/>
      <c r="H999" s="407"/>
      <c r="I999" s="409"/>
      <c r="J999" s="407"/>
      <c r="K999" s="407"/>
      <c r="L999" s="409"/>
      <c r="M999" s="407"/>
      <c r="N999" s="407"/>
      <c r="O999" s="409"/>
      <c r="P999" s="407"/>
      <c r="Q999" s="409"/>
      <c r="R999" s="407"/>
      <c r="S999" s="407"/>
      <c r="T999" s="407"/>
      <c r="U999" s="407"/>
      <c r="V999" s="407"/>
      <c r="W999" s="407"/>
      <c r="X999" s="407"/>
      <c r="Y999" s="407"/>
      <c r="Z999" s="407"/>
      <c r="AA999" s="407"/>
      <c r="AB999" s="407"/>
      <c r="AC999" s="407"/>
      <c r="AD999" s="407"/>
      <c r="AE999" s="407"/>
    </row>
    <row r="1000">
      <c r="A1000" s="407"/>
      <c r="B1000" s="407"/>
      <c r="C1000" s="407"/>
      <c r="D1000" s="407"/>
      <c r="E1000" s="407"/>
      <c r="F1000" s="409"/>
      <c r="G1000" s="407"/>
      <c r="H1000" s="407"/>
      <c r="I1000" s="409"/>
      <c r="J1000" s="407"/>
      <c r="K1000" s="407"/>
      <c r="L1000" s="409"/>
      <c r="M1000" s="407"/>
      <c r="N1000" s="407"/>
      <c r="O1000" s="409"/>
      <c r="P1000" s="407"/>
      <c r="Q1000" s="409"/>
      <c r="R1000" s="407"/>
      <c r="S1000" s="407"/>
      <c r="T1000" s="407"/>
      <c r="U1000" s="407"/>
      <c r="V1000" s="407"/>
      <c r="W1000" s="407"/>
      <c r="X1000" s="407"/>
      <c r="Y1000" s="407"/>
      <c r="Z1000" s="407"/>
      <c r="AA1000" s="407"/>
      <c r="AB1000" s="407"/>
      <c r="AC1000" s="407"/>
      <c r="AD1000" s="407"/>
      <c r="AE1000" s="407"/>
    </row>
  </sheetData>
  <mergeCells count="28">
    <mergeCell ref="S4:U4"/>
    <mergeCell ref="V4:X4"/>
    <mergeCell ref="AB4:AD4"/>
    <mergeCell ref="AE4:AE5"/>
    <mergeCell ref="A1:AA1"/>
    <mergeCell ref="A4:A5"/>
    <mergeCell ref="B4:B5"/>
    <mergeCell ref="C4:C5"/>
    <mergeCell ref="D4:F4"/>
    <mergeCell ref="G4:I4"/>
    <mergeCell ref="J4:L4"/>
    <mergeCell ref="Y4:AA4"/>
    <mergeCell ref="G41:I41"/>
    <mergeCell ref="J41:L41"/>
    <mergeCell ref="A78:B78"/>
    <mergeCell ref="M41:O41"/>
    <mergeCell ref="P41:R41"/>
    <mergeCell ref="S41:U41"/>
    <mergeCell ref="V41:X41"/>
    <mergeCell ref="Y41:AA41"/>
    <mergeCell ref="AB41:AD41"/>
    <mergeCell ref="M4:O4"/>
    <mergeCell ref="P4:R4"/>
    <mergeCell ref="A39:B39"/>
    <mergeCell ref="A41:A42"/>
    <mergeCell ref="B41:B42"/>
    <mergeCell ref="C41:C42"/>
    <mergeCell ref="D41:F41"/>
  </mergeCells>
  <printOptions horizontalCentered="1" verticalCentered="1"/>
  <pageMargins bottom="0.15748031496063" footer="0.0" header="0.0" left="0.275590551181102" right="0.118110236220472" top="0.236220472440945"/>
  <pageSetup paperSize="9" orientation="landscape"/>
  <colBreaks count="1" manualBreakCount="1">
    <brk id="27" man="1"/>
  </colBreaks>
  <drawing r:id="rId1"/>
</worksheet>
</file>