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1404618\Documents\Projects\JGP QLMS\BA Testing\Templates testing\"/>
    </mc:Choice>
  </mc:AlternateContent>
  <xr:revisionPtr revIDLastSave="0" documentId="13_ncr:1_{F8A056D5-7746-44A2-A1CB-6772170C9436}" xr6:coauthVersionLast="45" xr6:coauthVersionMax="45" xr10:uidLastSave="{00000000-0000-0000-0000-000000000000}"/>
  <bookViews>
    <workbookView xWindow="-108" yWindow="-108" windowWidth="23256" windowHeight="12576" tabRatio="490" xr2:uid="{00000000-000D-0000-FFFF-FFFF00000000}"/>
  </bookViews>
  <sheets>
    <sheet name="Cav1" sheetId="1" r:id="rId1"/>
    <sheet name="Cav2" sheetId="12" r:id="rId2"/>
    <sheet name="Cav3" sheetId="13" r:id="rId3"/>
    <sheet name="Drawing" sheetId="2" r:id="rId4"/>
    <sheet name="Setup" sheetId="3" state="hidden" r:id="rId5"/>
    <sheet name="Revision" sheetId="4" r:id="rId6"/>
  </sheets>
  <functionGroups builtInGroupCount="19"/>
  <definedNames>
    <definedName name="CMMVersion" localSheetId="1">'Cav2'!$R$6</definedName>
    <definedName name="CMMVersion" localSheetId="2">'Cav3'!$R$6</definedName>
    <definedName name="CMMVersion">'Cav1'!$R$6</definedName>
    <definedName name="dim_type">Setup!$J$2:$J$5</definedName>
    <definedName name="dim_types">Setup!$J$2:$J$5</definedName>
    <definedName name="gauging">Setup!$L$2:$L$3</definedName>
    <definedName name="insp_meth">Setup!$H$2:$H$14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" i="1" l="1"/>
  <c r="L18" i="1"/>
  <c r="M17" i="1"/>
  <c r="L17" i="1"/>
  <c r="M16" i="1"/>
  <c r="L16" i="1"/>
  <c r="M15" i="1"/>
  <c r="L15" i="1"/>
  <c r="M14" i="1"/>
  <c r="L14" i="1"/>
  <c r="M13" i="13" l="1"/>
  <c r="L13" i="13"/>
  <c r="M12" i="13"/>
  <c r="L12" i="13"/>
  <c r="M11" i="13"/>
  <c r="L11" i="13"/>
  <c r="M13" i="12"/>
  <c r="L13" i="12"/>
  <c r="M12" i="12"/>
  <c r="L12" i="12"/>
  <c r="M11" i="12"/>
  <c r="L11" i="12"/>
  <c r="M13" i="1"/>
  <c r="L13" i="1"/>
  <c r="M12" i="1"/>
  <c r="L12" i="1"/>
  <c r="M11" i="1"/>
  <c r="L11" i="1"/>
  <c r="O15" i="12" l="1"/>
  <c r="P15" i="12"/>
  <c r="Q15" i="12"/>
  <c r="R15" i="12"/>
  <c r="AA15" i="12" s="1"/>
  <c r="S15" i="12"/>
  <c r="T15" i="12"/>
  <c r="U15" i="12"/>
  <c r="V15" i="12"/>
  <c r="W15" i="12"/>
  <c r="O16" i="12"/>
  <c r="P16" i="12"/>
  <c r="Q16" i="12"/>
  <c r="X16" i="12" s="1"/>
  <c r="R16" i="12"/>
  <c r="AA16" i="12" s="1"/>
  <c r="S16" i="12"/>
  <c r="T16" i="12"/>
  <c r="U16" i="12"/>
  <c r="V16" i="12"/>
  <c r="W16" i="12"/>
  <c r="Z16" i="12"/>
  <c r="O17" i="12"/>
  <c r="P17" i="12"/>
  <c r="Q17" i="12"/>
  <c r="X17" i="12" s="1"/>
  <c r="R17" i="12"/>
  <c r="S17" i="12"/>
  <c r="T17" i="12"/>
  <c r="U17" i="12"/>
  <c r="V17" i="12"/>
  <c r="W17" i="12"/>
  <c r="Y17" i="12"/>
  <c r="Z17" i="12"/>
  <c r="AA17" i="12"/>
  <c r="O18" i="12"/>
  <c r="P18" i="12"/>
  <c r="Q18" i="12"/>
  <c r="X18" i="12" s="1"/>
  <c r="R18" i="12"/>
  <c r="AA18" i="12" s="1"/>
  <c r="S18" i="12"/>
  <c r="T18" i="12"/>
  <c r="U18" i="12"/>
  <c r="V18" i="12"/>
  <c r="W18" i="12"/>
  <c r="Y18" i="12"/>
  <c r="Z18" i="12"/>
  <c r="O19" i="12"/>
  <c r="P19" i="12"/>
  <c r="Q19" i="12"/>
  <c r="R19" i="12"/>
  <c r="S19" i="12"/>
  <c r="T19" i="12"/>
  <c r="U19" i="12"/>
  <c r="V19" i="12"/>
  <c r="W19" i="12"/>
  <c r="AA19" i="12"/>
  <c r="O20" i="12"/>
  <c r="P20" i="12"/>
  <c r="Q20" i="12"/>
  <c r="X20" i="12" s="1"/>
  <c r="R20" i="12"/>
  <c r="AA20" i="12" s="1"/>
  <c r="S20" i="12"/>
  <c r="T20" i="12"/>
  <c r="U20" i="12"/>
  <c r="V20" i="12"/>
  <c r="W20" i="12"/>
  <c r="Z20" i="12"/>
  <c r="O21" i="12"/>
  <c r="P21" i="12"/>
  <c r="Q21" i="12"/>
  <c r="X21" i="12" s="1"/>
  <c r="R21" i="12"/>
  <c r="S21" i="12"/>
  <c r="T21" i="12"/>
  <c r="U21" i="12"/>
  <c r="V21" i="12"/>
  <c r="W21" i="12"/>
  <c r="Z21" i="12"/>
  <c r="AA21" i="12"/>
  <c r="O22" i="12"/>
  <c r="P22" i="12"/>
  <c r="Q22" i="12"/>
  <c r="X22" i="12" s="1"/>
  <c r="R22" i="12"/>
  <c r="AA22" i="12" s="1"/>
  <c r="S22" i="12"/>
  <c r="T22" i="12"/>
  <c r="U22" i="12"/>
  <c r="V22" i="12"/>
  <c r="W22" i="12"/>
  <c r="Z22" i="12"/>
  <c r="O23" i="12"/>
  <c r="P23" i="12"/>
  <c r="Q23" i="12"/>
  <c r="R23" i="12"/>
  <c r="AA23" i="12" s="1"/>
  <c r="S23" i="12"/>
  <c r="T23" i="12"/>
  <c r="U23" i="12"/>
  <c r="V23" i="12"/>
  <c r="W23" i="12"/>
  <c r="Y23" i="12"/>
  <c r="O24" i="12"/>
  <c r="P24" i="12"/>
  <c r="Q24" i="12"/>
  <c r="R24" i="12"/>
  <c r="AA24" i="12" s="1"/>
  <c r="S24" i="12"/>
  <c r="T24" i="12"/>
  <c r="U24" i="12"/>
  <c r="V24" i="12"/>
  <c r="W24" i="12"/>
  <c r="O25" i="12"/>
  <c r="P25" i="12"/>
  <c r="Q25" i="12"/>
  <c r="X25" i="12" s="1"/>
  <c r="R25" i="12"/>
  <c r="S25" i="12"/>
  <c r="T25" i="12"/>
  <c r="U25" i="12"/>
  <c r="V25" i="12"/>
  <c r="W25" i="12"/>
  <c r="Z25" i="12"/>
  <c r="AA25" i="12"/>
  <c r="O26" i="12"/>
  <c r="P26" i="12"/>
  <c r="Q26" i="12"/>
  <c r="Z26" i="12" s="1"/>
  <c r="R26" i="12"/>
  <c r="AA26" i="12" s="1"/>
  <c r="S26" i="12"/>
  <c r="T26" i="12"/>
  <c r="U26" i="12"/>
  <c r="V26" i="12"/>
  <c r="W26" i="12"/>
  <c r="Y26" i="12"/>
  <c r="O27" i="12"/>
  <c r="P27" i="12"/>
  <c r="Q27" i="12"/>
  <c r="Z27" i="12" s="1"/>
  <c r="R27" i="12"/>
  <c r="S27" i="12"/>
  <c r="T27" i="12"/>
  <c r="U27" i="12"/>
  <c r="V27" i="12"/>
  <c r="W27" i="12"/>
  <c r="Y27" i="12"/>
  <c r="AA27" i="12"/>
  <c r="O28" i="12"/>
  <c r="P28" i="12"/>
  <c r="Q28" i="12"/>
  <c r="Z28" i="12" s="1"/>
  <c r="R28" i="12"/>
  <c r="AA28" i="12" s="1"/>
  <c r="S28" i="12"/>
  <c r="T28" i="12"/>
  <c r="U28" i="12"/>
  <c r="V28" i="12"/>
  <c r="W28" i="12"/>
  <c r="Y28" i="12"/>
  <c r="O29" i="12"/>
  <c r="P29" i="12"/>
  <c r="Q29" i="12"/>
  <c r="X29" i="12" s="1"/>
  <c r="R29" i="12"/>
  <c r="S29" i="12"/>
  <c r="AA29" i="12" s="1"/>
  <c r="T29" i="12"/>
  <c r="U29" i="12"/>
  <c r="V29" i="12"/>
  <c r="W29" i="12"/>
  <c r="Y29" i="12"/>
  <c r="Z29" i="12"/>
  <c r="O30" i="12"/>
  <c r="P30" i="12"/>
  <c r="Q30" i="12"/>
  <c r="Z30" i="12" s="1"/>
  <c r="R30" i="12"/>
  <c r="S30" i="12"/>
  <c r="T30" i="12"/>
  <c r="U30" i="12"/>
  <c r="V30" i="12"/>
  <c r="W30" i="12"/>
  <c r="X30" i="12"/>
  <c r="Y30" i="12"/>
  <c r="O31" i="12"/>
  <c r="P31" i="12"/>
  <c r="Q31" i="12"/>
  <c r="Z31" i="12" s="1"/>
  <c r="R31" i="12"/>
  <c r="S31" i="12"/>
  <c r="AA31" i="12" s="1"/>
  <c r="T31" i="12"/>
  <c r="U31" i="12"/>
  <c r="V31" i="12"/>
  <c r="W31" i="12"/>
  <c r="X31" i="12"/>
  <c r="Y31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AA32" i="12"/>
  <c r="O33" i="12"/>
  <c r="P33" i="12"/>
  <c r="Q33" i="12"/>
  <c r="X33" i="12" s="1"/>
  <c r="R33" i="12"/>
  <c r="S33" i="12"/>
  <c r="T33" i="12"/>
  <c r="U33" i="12"/>
  <c r="V33" i="12"/>
  <c r="W33" i="12"/>
  <c r="Y33" i="12"/>
  <c r="Z33" i="12"/>
  <c r="AA33" i="12"/>
  <c r="O34" i="12"/>
  <c r="P34" i="12"/>
  <c r="Q34" i="12"/>
  <c r="R34" i="12"/>
  <c r="AA34" i="12" s="1"/>
  <c r="S34" i="12"/>
  <c r="T34" i="12"/>
  <c r="U34" i="12"/>
  <c r="V34" i="12"/>
  <c r="W34" i="12"/>
  <c r="X34" i="12"/>
  <c r="Y34" i="12"/>
  <c r="Z34" i="12"/>
  <c r="O35" i="12"/>
  <c r="P35" i="12"/>
  <c r="Q35" i="12"/>
  <c r="Z35" i="12" s="1"/>
  <c r="R35" i="12"/>
  <c r="S35" i="12"/>
  <c r="T35" i="12"/>
  <c r="U35" i="12"/>
  <c r="V35" i="12"/>
  <c r="W35" i="12"/>
  <c r="X35" i="12"/>
  <c r="Y35" i="12"/>
  <c r="AA35" i="12"/>
  <c r="O36" i="12"/>
  <c r="P36" i="12"/>
  <c r="Q36" i="12"/>
  <c r="R36" i="12"/>
  <c r="AA36" i="12" s="1"/>
  <c r="S36" i="12"/>
  <c r="T36" i="12"/>
  <c r="U36" i="12"/>
  <c r="V36" i="12"/>
  <c r="W36" i="12"/>
  <c r="X36" i="12"/>
  <c r="Y36" i="12"/>
  <c r="Z36" i="12"/>
  <c r="O37" i="12"/>
  <c r="P37" i="12"/>
  <c r="Q37" i="12"/>
  <c r="R37" i="12"/>
  <c r="S37" i="12"/>
  <c r="T37" i="12"/>
  <c r="U37" i="12"/>
  <c r="V37" i="12"/>
  <c r="W37" i="12"/>
  <c r="AA37" i="12"/>
  <c r="O38" i="12"/>
  <c r="P38" i="12"/>
  <c r="Q38" i="12"/>
  <c r="X38" i="12" s="1"/>
  <c r="R38" i="12"/>
  <c r="AA38" i="12" s="1"/>
  <c r="S38" i="12"/>
  <c r="T38" i="12"/>
  <c r="U38" i="12"/>
  <c r="V38" i="12"/>
  <c r="W38" i="12"/>
  <c r="Z38" i="12"/>
  <c r="O39" i="12"/>
  <c r="P39" i="12"/>
  <c r="Q39" i="12"/>
  <c r="R39" i="12"/>
  <c r="AA39" i="12" s="1"/>
  <c r="S39" i="12"/>
  <c r="T39" i="12"/>
  <c r="U39" i="12"/>
  <c r="V39" i="12"/>
  <c r="W39" i="12"/>
  <c r="O40" i="12"/>
  <c r="P40" i="12"/>
  <c r="Q40" i="12"/>
  <c r="X40" i="12" s="1"/>
  <c r="R40" i="12"/>
  <c r="AA40" i="12" s="1"/>
  <c r="S40" i="12"/>
  <c r="T40" i="12"/>
  <c r="U40" i="12"/>
  <c r="V40" i="12"/>
  <c r="W40" i="12"/>
  <c r="Y40" i="12"/>
  <c r="Z40" i="12"/>
  <c r="O41" i="12"/>
  <c r="P41" i="12"/>
  <c r="Q41" i="12"/>
  <c r="R41" i="12"/>
  <c r="S41" i="12"/>
  <c r="T41" i="12"/>
  <c r="U41" i="12"/>
  <c r="V41" i="12"/>
  <c r="W41" i="12"/>
  <c r="Z41" i="12"/>
  <c r="AA41" i="12"/>
  <c r="O42" i="12"/>
  <c r="P42" i="12"/>
  <c r="Q42" i="12"/>
  <c r="R42" i="12"/>
  <c r="AA42" i="12" s="1"/>
  <c r="S42" i="12"/>
  <c r="T42" i="12"/>
  <c r="U42" i="12"/>
  <c r="V42" i="12"/>
  <c r="W42" i="12"/>
  <c r="Y42" i="12"/>
  <c r="O43" i="12"/>
  <c r="P43" i="12"/>
  <c r="Q43" i="12"/>
  <c r="X43" i="12" s="1"/>
  <c r="R43" i="12"/>
  <c r="S43" i="12"/>
  <c r="T43" i="12"/>
  <c r="U43" i="12"/>
  <c r="V43" i="12"/>
  <c r="W43" i="12"/>
  <c r="AA43" i="12"/>
  <c r="O44" i="12"/>
  <c r="P44" i="12"/>
  <c r="Q44" i="12"/>
  <c r="X44" i="12" s="1"/>
  <c r="R44" i="12"/>
  <c r="AA44" i="12" s="1"/>
  <c r="S44" i="12"/>
  <c r="T44" i="12"/>
  <c r="U44" i="12"/>
  <c r="V44" i="12"/>
  <c r="W44" i="12"/>
  <c r="Z44" i="12"/>
  <c r="O45" i="12"/>
  <c r="P45" i="12"/>
  <c r="Q45" i="12"/>
  <c r="R45" i="12"/>
  <c r="S45" i="12"/>
  <c r="T45" i="12"/>
  <c r="U45" i="12"/>
  <c r="V45" i="12"/>
  <c r="W45" i="12"/>
  <c r="AA45" i="12"/>
  <c r="O46" i="12"/>
  <c r="P46" i="12"/>
  <c r="Q46" i="12"/>
  <c r="R46" i="12"/>
  <c r="AA46" i="12" s="1"/>
  <c r="S46" i="12"/>
  <c r="T46" i="12"/>
  <c r="U46" i="12"/>
  <c r="V46" i="12"/>
  <c r="W46" i="12"/>
  <c r="X46" i="12"/>
  <c r="Y46" i="12"/>
  <c r="Z46" i="12"/>
  <c r="O47" i="12"/>
  <c r="P47" i="12"/>
  <c r="Q47" i="12"/>
  <c r="X47" i="12" s="1"/>
  <c r="R47" i="12"/>
  <c r="S47" i="12"/>
  <c r="T47" i="12"/>
  <c r="U47" i="12"/>
  <c r="V47" i="12"/>
  <c r="W47" i="12"/>
  <c r="Y47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O49" i="12"/>
  <c r="P49" i="12"/>
  <c r="Q49" i="12"/>
  <c r="Z49" i="12" s="1"/>
  <c r="R49" i="12"/>
  <c r="S49" i="12"/>
  <c r="AA49" i="12" s="1"/>
  <c r="T49" i="12"/>
  <c r="U49" i="12"/>
  <c r="V49" i="12"/>
  <c r="W49" i="12"/>
  <c r="Y49" i="12"/>
  <c r="O50" i="12"/>
  <c r="P50" i="12"/>
  <c r="Q50" i="12"/>
  <c r="Z50" i="12" s="1"/>
  <c r="R50" i="12"/>
  <c r="AA50" i="12" s="1"/>
  <c r="S50" i="12"/>
  <c r="T50" i="12"/>
  <c r="U50" i="12"/>
  <c r="V50" i="12"/>
  <c r="W50" i="12"/>
  <c r="Y50" i="12"/>
  <c r="O51" i="12"/>
  <c r="P51" i="12"/>
  <c r="Q51" i="12"/>
  <c r="X51" i="12" s="1"/>
  <c r="R51" i="12"/>
  <c r="S51" i="12"/>
  <c r="T51" i="12"/>
  <c r="U51" i="12"/>
  <c r="V51" i="12"/>
  <c r="W51" i="12"/>
  <c r="AA51" i="12"/>
  <c r="O52" i="12"/>
  <c r="P52" i="12"/>
  <c r="Q52" i="12"/>
  <c r="X52" i="12" s="1"/>
  <c r="R52" i="12"/>
  <c r="AA52" i="12" s="1"/>
  <c r="S52" i="12"/>
  <c r="T52" i="12"/>
  <c r="U52" i="12"/>
  <c r="V52" i="12"/>
  <c r="W52" i="12"/>
  <c r="Y52" i="12"/>
  <c r="Z52" i="12"/>
  <c r="O53" i="12"/>
  <c r="P53" i="12"/>
  <c r="Q53" i="12"/>
  <c r="R53" i="12"/>
  <c r="S53" i="12"/>
  <c r="T53" i="12"/>
  <c r="U53" i="12"/>
  <c r="V53" i="12"/>
  <c r="W53" i="12"/>
  <c r="AA53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O55" i="12"/>
  <c r="P55" i="12"/>
  <c r="Q55" i="12"/>
  <c r="X55" i="12" s="1"/>
  <c r="R55" i="12"/>
  <c r="S55" i="12"/>
  <c r="AA55" i="12" s="1"/>
  <c r="T55" i="12"/>
  <c r="U55" i="12"/>
  <c r="V55" i="12"/>
  <c r="W55" i="12"/>
  <c r="Y55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O57" i="12"/>
  <c r="P57" i="12"/>
  <c r="Q57" i="12"/>
  <c r="Z57" i="12" s="1"/>
  <c r="R57" i="12"/>
  <c r="S57" i="12"/>
  <c r="AA57" i="12" s="1"/>
  <c r="T57" i="12"/>
  <c r="U57" i="12"/>
  <c r="V57" i="12"/>
  <c r="W57" i="12"/>
  <c r="Y57" i="12"/>
  <c r="O58" i="12"/>
  <c r="P58" i="12"/>
  <c r="Q58" i="12"/>
  <c r="Z58" i="12" s="1"/>
  <c r="R58" i="12"/>
  <c r="AA58" i="12" s="1"/>
  <c r="S58" i="12"/>
  <c r="T58" i="12"/>
  <c r="U58" i="12"/>
  <c r="V58" i="12"/>
  <c r="W58" i="12"/>
  <c r="Y58" i="12"/>
  <c r="O59" i="12"/>
  <c r="P59" i="12"/>
  <c r="Q59" i="12"/>
  <c r="X59" i="12" s="1"/>
  <c r="R59" i="12"/>
  <c r="S59" i="12"/>
  <c r="T59" i="12"/>
  <c r="U59" i="12"/>
  <c r="V59" i="12"/>
  <c r="W59" i="12"/>
  <c r="Y59" i="12"/>
  <c r="AA59" i="12"/>
  <c r="O60" i="12"/>
  <c r="P60" i="12"/>
  <c r="Q60" i="12"/>
  <c r="R60" i="12"/>
  <c r="AA60" i="12" s="1"/>
  <c r="S60" i="12"/>
  <c r="T60" i="12"/>
  <c r="U60" i="12"/>
  <c r="V60" i="12"/>
  <c r="W60" i="12"/>
  <c r="O61" i="12"/>
  <c r="P61" i="12"/>
  <c r="Q61" i="12"/>
  <c r="R61" i="12"/>
  <c r="AA61" i="12" s="1"/>
  <c r="S61" i="12"/>
  <c r="T61" i="12"/>
  <c r="U61" i="12"/>
  <c r="V61" i="12"/>
  <c r="W61" i="12"/>
  <c r="O15" i="13"/>
  <c r="P15" i="13"/>
  <c r="Q15" i="13"/>
  <c r="R15" i="13"/>
  <c r="S15" i="13"/>
  <c r="T15" i="13"/>
  <c r="U15" i="13"/>
  <c r="V15" i="13"/>
  <c r="W15" i="13"/>
  <c r="X15" i="13"/>
  <c r="Y15" i="13"/>
  <c r="Z15" i="13"/>
  <c r="O16" i="13"/>
  <c r="P16" i="13"/>
  <c r="Q16" i="13"/>
  <c r="X16" i="13" s="1"/>
  <c r="R16" i="13"/>
  <c r="S16" i="13"/>
  <c r="AA16" i="13" s="1"/>
  <c r="T16" i="13"/>
  <c r="U16" i="13"/>
  <c r="V16" i="13"/>
  <c r="W16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O18" i="13"/>
  <c r="P18" i="13"/>
  <c r="Q18" i="13"/>
  <c r="Z18" i="13" s="1"/>
  <c r="R18" i="13"/>
  <c r="S18" i="13"/>
  <c r="AA18" i="13" s="1"/>
  <c r="T18" i="13"/>
  <c r="U18" i="13"/>
  <c r="V18" i="13"/>
  <c r="W18" i="13"/>
  <c r="Y18" i="13"/>
  <c r="O19" i="13"/>
  <c r="P19" i="13"/>
  <c r="Q19" i="13"/>
  <c r="R19" i="13"/>
  <c r="S19" i="13"/>
  <c r="T19" i="13"/>
  <c r="U19" i="13"/>
  <c r="V19" i="13"/>
  <c r="W19" i="13"/>
  <c r="Y19" i="13"/>
  <c r="O20" i="13"/>
  <c r="P20" i="13"/>
  <c r="Q20" i="13"/>
  <c r="X20" i="13" s="1"/>
  <c r="R20" i="13"/>
  <c r="S20" i="13"/>
  <c r="T20" i="13"/>
  <c r="U20" i="13"/>
  <c r="V20" i="13"/>
  <c r="W20" i="13"/>
  <c r="AA20" i="13"/>
  <c r="O21" i="13"/>
  <c r="P21" i="13"/>
  <c r="Q21" i="13"/>
  <c r="X21" i="13" s="1"/>
  <c r="R21" i="13"/>
  <c r="AA21" i="13" s="1"/>
  <c r="S21" i="13"/>
  <c r="T21" i="13"/>
  <c r="U21" i="13"/>
  <c r="V21" i="13"/>
  <c r="W21" i="13"/>
  <c r="Z21" i="13"/>
  <c r="O22" i="13"/>
  <c r="P22" i="13"/>
  <c r="Q22" i="13"/>
  <c r="R22" i="13"/>
  <c r="S22" i="13"/>
  <c r="T22" i="13"/>
  <c r="U22" i="13"/>
  <c r="V22" i="13"/>
  <c r="W22" i="13"/>
  <c r="AA22" i="13"/>
  <c r="O23" i="13"/>
  <c r="P23" i="13"/>
  <c r="Q23" i="13"/>
  <c r="R23" i="13"/>
  <c r="AA23" i="13" s="1"/>
  <c r="S23" i="13"/>
  <c r="T23" i="13"/>
  <c r="U23" i="13"/>
  <c r="V23" i="13"/>
  <c r="W23" i="13"/>
  <c r="X23" i="13"/>
  <c r="Y23" i="13"/>
  <c r="Z23" i="13"/>
  <c r="O24" i="13"/>
  <c r="P24" i="13"/>
  <c r="Q24" i="13"/>
  <c r="X24" i="13" s="1"/>
  <c r="R24" i="13"/>
  <c r="S24" i="13"/>
  <c r="T24" i="13"/>
  <c r="U24" i="13"/>
  <c r="V24" i="13"/>
  <c r="W24" i="13"/>
  <c r="Y24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O26" i="13"/>
  <c r="P26" i="13"/>
  <c r="Q26" i="13"/>
  <c r="Z26" i="13" s="1"/>
  <c r="R26" i="13"/>
  <c r="S26" i="13"/>
  <c r="AA26" i="13" s="1"/>
  <c r="T26" i="13"/>
  <c r="U26" i="13"/>
  <c r="V26" i="13"/>
  <c r="W26" i="13"/>
  <c r="Y26" i="13"/>
  <c r="O27" i="13"/>
  <c r="P27" i="13"/>
  <c r="Q27" i="13"/>
  <c r="Z27" i="13" s="1"/>
  <c r="R27" i="13"/>
  <c r="AA27" i="13" s="1"/>
  <c r="S27" i="13"/>
  <c r="T27" i="13"/>
  <c r="U27" i="13"/>
  <c r="V27" i="13"/>
  <c r="W27" i="13"/>
  <c r="Y27" i="13"/>
  <c r="O28" i="13"/>
  <c r="P28" i="13"/>
  <c r="Q28" i="13"/>
  <c r="X28" i="13" s="1"/>
  <c r="R28" i="13"/>
  <c r="S28" i="13"/>
  <c r="T28" i="13"/>
  <c r="U28" i="13"/>
  <c r="V28" i="13"/>
  <c r="W28" i="13"/>
  <c r="AA28" i="13"/>
  <c r="O29" i="13"/>
  <c r="P29" i="13"/>
  <c r="Q29" i="13"/>
  <c r="X29" i="13" s="1"/>
  <c r="R29" i="13"/>
  <c r="AA29" i="13" s="1"/>
  <c r="S29" i="13"/>
  <c r="T29" i="13"/>
  <c r="U29" i="13"/>
  <c r="V29" i="13"/>
  <c r="W29" i="13"/>
  <c r="Y29" i="13"/>
  <c r="Z29" i="13"/>
  <c r="O30" i="13"/>
  <c r="P30" i="13"/>
  <c r="Q30" i="13"/>
  <c r="R30" i="13"/>
  <c r="S30" i="13"/>
  <c r="T30" i="13"/>
  <c r="U30" i="13"/>
  <c r="V30" i="13"/>
  <c r="W30" i="13"/>
  <c r="AA30" i="13"/>
  <c r="O31" i="13"/>
  <c r="P31" i="13"/>
  <c r="Q31" i="13"/>
  <c r="R31" i="13"/>
  <c r="S31" i="13"/>
  <c r="T31" i="13"/>
  <c r="U31" i="13"/>
  <c r="V31" i="13"/>
  <c r="W31" i="13"/>
  <c r="X31" i="13"/>
  <c r="Y31" i="13"/>
  <c r="Z31" i="13"/>
  <c r="O32" i="13"/>
  <c r="P32" i="13"/>
  <c r="Q32" i="13"/>
  <c r="X32" i="13" s="1"/>
  <c r="R32" i="13"/>
  <c r="S32" i="13"/>
  <c r="AA32" i="13" s="1"/>
  <c r="T32" i="13"/>
  <c r="U32" i="13"/>
  <c r="V32" i="13"/>
  <c r="W32" i="13"/>
  <c r="Y32" i="13"/>
  <c r="O33" i="13"/>
  <c r="P33" i="13"/>
  <c r="Q33" i="13"/>
  <c r="Z33" i="13" s="1"/>
  <c r="R33" i="13"/>
  <c r="S33" i="13"/>
  <c r="T33" i="13"/>
  <c r="U33" i="13"/>
  <c r="V33" i="13"/>
  <c r="W33" i="13"/>
  <c r="X33" i="13"/>
  <c r="Y33" i="13"/>
  <c r="O34" i="13"/>
  <c r="P34" i="13"/>
  <c r="Q34" i="13"/>
  <c r="Z34" i="13" s="1"/>
  <c r="R34" i="13"/>
  <c r="S34" i="13"/>
  <c r="AA34" i="13" s="1"/>
  <c r="T34" i="13"/>
  <c r="U34" i="13"/>
  <c r="V34" i="13"/>
  <c r="W34" i="13"/>
  <c r="Y34" i="13"/>
  <c r="O35" i="13"/>
  <c r="P35" i="13"/>
  <c r="Q35" i="13"/>
  <c r="Z35" i="13" s="1"/>
  <c r="R35" i="13"/>
  <c r="AA35" i="13" s="1"/>
  <c r="S35" i="13"/>
  <c r="T35" i="13"/>
  <c r="U35" i="13"/>
  <c r="V35" i="13"/>
  <c r="W35" i="13"/>
  <c r="X35" i="13"/>
  <c r="Y35" i="13"/>
  <c r="O36" i="13"/>
  <c r="P36" i="13"/>
  <c r="Q36" i="13"/>
  <c r="R36" i="13"/>
  <c r="S36" i="13"/>
  <c r="T36" i="13"/>
  <c r="U36" i="13"/>
  <c r="V36" i="13"/>
  <c r="W36" i="13"/>
  <c r="AA36" i="13"/>
  <c r="O37" i="13"/>
  <c r="P37" i="13"/>
  <c r="Q37" i="13"/>
  <c r="X37" i="13" s="1"/>
  <c r="R37" i="13"/>
  <c r="AA37" i="13" s="1"/>
  <c r="S37" i="13"/>
  <c r="T37" i="13"/>
  <c r="U37" i="13"/>
  <c r="V37" i="13"/>
  <c r="W37" i="13"/>
  <c r="Z37" i="13"/>
  <c r="O38" i="13"/>
  <c r="P38" i="13"/>
  <c r="Q38" i="13"/>
  <c r="R38" i="13"/>
  <c r="AA38" i="13" s="1"/>
  <c r="S38" i="13"/>
  <c r="T38" i="13"/>
  <c r="U38" i="13"/>
  <c r="V38" i="13"/>
  <c r="W38" i="13"/>
  <c r="O39" i="13"/>
  <c r="P39" i="13"/>
  <c r="Q39" i="13"/>
  <c r="R39" i="13"/>
  <c r="S39" i="13"/>
  <c r="T39" i="13"/>
  <c r="U39" i="13"/>
  <c r="V39" i="13"/>
  <c r="W39" i="13"/>
  <c r="X39" i="13"/>
  <c r="Y39" i="13"/>
  <c r="Z39" i="13"/>
  <c r="O40" i="13"/>
  <c r="P40" i="13"/>
  <c r="Q40" i="13"/>
  <c r="X40" i="13" s="1"/>
  <c r="R40" i="13"/>
  <c r="S40" i="13"/>
  <c r="AA40" i="13" s="1"/>
  <c r="T40" i="13"/>
  <c r="U40" i="13"/>
  <c r="V40" i="13"/>
  <c r="W40" i="13"/>
  <c r="Y40" i="13"/>
  <c r="O41" i="13"/>
  <c r="P41" i="13"/>
  <c r="Q41" i="13"/>
  <c r="R41" i="13"/>
  <c r="S41" i="13"/>
  <c r="T41" i="13"/>
  <c r="U41" i="13"/>
  <c r="V41" i="13"/>
  <c r="W41" i="13"/>
  <c r="X41" i="13"/>
  <c r="Y41" i="13"/>
  <c r="Z41" i="13"/>
  <c r="O42" i="13"/>
  <c r="P42" i="13"/>
  <c r="Q42" i="13"/>
  <c r="Z42" i="13" s="1"/>
  <c r="R42" i="13"/>
  <c r="S42" i="13"/>
  <c r="AA42" i="13" s="1"/>
  <c r="T42" i="13"/>
  <c r="U42" i="13"/>
  <c r="V42" i="13"/>
  <c r="W42" i="13"/>
  <c r="Y42" i="13"/>
  <c r="O43" i="13"/>
  <c r="P43" i="13"/>
  <c r="Q43" i="13"/>
  <c r="R43" i="13"/>
  <c r="AA43" i="13" s="1"/>
  <c r="S43" i="13"/>
  <c r="T43" i="13"/>
  <c r="U43" i="13"/>
  <c r="V43" i="13"/>
  <c r="W43" i="13"/>
  <c r="Y43" i="13"/>
  <c r="O44" i="13"/>
  <c r="P44" i="13"/>
  <c r="Q44" i="13"/>
  <c r="X44" i="13" s="1"/>
  <c r="R44" i="13"/>
  <c r="S44" i="13"/>
  <c r="T44" i="13"/>
  <c r="U44" i="13"/>
  <c r="V44" i="13"/>
  <c r="W44" i="13"/>
  <c r="AA44" i="13"/>
  <c r="O45" i="13"/>
  <c r="P45" i="13"/>
  <c r="Q45" i="13"/>
  <c r="X45" i="13" s="1"/>
  <c r="R45" i="13"/>
  <c r="AA45" i="13" s="1"/>
  <c r="S45" i="13"/>
  <c r="T45" i="13"/>
  <c r="U45" i="13"/>
  <c r="V45" i="13"/>
  <c r="W45" i="13"/>
  <c r="Z45" i="13"/>
  <c r="O46" i="13"/>
  <c r="P46" i="13"/>
  <c r="Q46" i="13"/>
  <c r="R46" i="13"/>
  <c r="S46" i="13"/>
  <c r="T46" i="13"/>
  <c r="U46" i="13"/>
  <c r="V46" i="13"/>
  <c r="W46" i="13"/>
  <c r="AA46" i="13"/>
  <c r="O47" i="13"/>
  <c r="P47" i="13"/>
  <c r="Q47" i="13"/>
  <c r="R47" i="13"/>
  <c r="AA47" i="13" s="1"/>
  <c r="S47" i="13"/>
  <c r="T47" i="13"/>
  <c r="U47" i="13"/>
  <c r="V47" i="13"/>
  <c r="W47" i="13"/>
  <c r="X47" i="13"/>
  <c r="Y47" i="13"/>
  <c r="Z47" i="13"/>
  <c r="O48" i="13"/>
  <c r="P48" i="13"/>
  <c r="Q48" i="13"/>
  <c r="X48" i="13" s="1"/>
  <c r="R48" i="13"/>
  <c r="S48" i="13"/>
  <c r="T48" i="13"/>
  <c r="U48" i="13"/>
  <c r="V48" i="13"/>
  <c r="W48" i="13"/>
  <c r="Y48" i="13"/>
  <c r="O49" i="13"/>
  <c r="P49" i="13"/>
  <c r="Q49" i="13"/>
  <c r="R49" i="13"/>
  <c r="S49" i="13"/>
  <c r="T49" i="13"/>
  <c r="U49" i="13"/>
  <c r="V49" i="13"/>
  <c r="W49" i="13"/>
  <c r="X49" i="13"/>
  <c r="Y49" i="13"/>
  <c r="Z49" i="13"/>
  <c r="O50" i="13"/>
  <c r="P50" i="13"/>
  <c r="Q50" i="13"/>
  <c r="Z50" i="13" s="1"/>
  <c r="R50" i="13"/>
  <c r="S50" i="13"/>
  <c r="AA50" i="13" s="1"/>
  <c r="T50" i="13"/>
  <c r="U50" i="13"/>
  <c r="V50" i="13"/>
  <c r="W50" i="13"/>
  <c r="Y50" i="13"/>
  <c r="O51" i="13"/>
  <c r="P51" i="13"/>
  <c r="Q51" i="13"/>
  <c r="X51" i="13" s="1"/>
  <c r="R51" i="13"/>
  <c r="AA51" i="13" s="1"/>
  <c r="S51" i="13"/>
  <c r="T51" i="13"/>
  <c r="U51" i="13"/>
  <c r="V51" i="13"/>
  <c r="W51" i="13"/>
  <c r="Z51" i="13"/>
  <c r="O52" i="13"/>
  <c r="P52" i="13"/>
  <c r="Q52" i="13"/>
  <c r="Y52" i="13" s="1"/>
  <c r="R52" i="13"/>
  <c r="S52" i="13"/>
  <c r="T52" i="13"/>
  <c r="U52" i="13"/>
  <c r="V52" i="13"/>
  <c r="W52" i="13"/>
  <c r="O53" i="13"/>
  <c r="P53" i="13"/>
  <c r="Q53" i="13"/>
  <c r="R53" i="13"/>
  <c r="S53" i="13"/>
  <c r="T53" i="13"/>
  <c r="U53" i="13"/>
  <c r="V53" i="13"/>
  <c r="W53" i="13"/>
  <c r="X53" i="13"/>
  <c r="Y53" i="13"/>
  <c r="Z53" i="13"/>
  <c r="O54" i="13"/>
  <c r="P54" i="13"/>
  <c r="Q54" i="13"/>
  <c r="R54" i="13"/>
  <c r="S54" i="13"/>
  <c r="T54" i="13"/>
  <c r="U54" i="13"/>
  <c r="V54" i="13"/>
  <c r="W54" i="13"/>
  <c r="AA54" i="13"/>
  <c r="O55" i="13"/>
  <c r="P55" i="13"/>
  <c r="Q55" i="13"/>
  <c r="X55" i="13" s="1"/>
  <c r="R55" i="13"/>
  <c r="AA55" i="13" s="1"/>
  <c r="S55" i="13"/>
  <c r="T55" i="13"/>
  <c r="U55" i="13"/>
  <c r="V55" i="13"/>
  <c r="W55" i="13"/>
  <c r="Y55" i="13"/>
  <c r="Z55" i="13"/>
  <c r="O56" i="13"/>
  <c r="P56" i="13"/>
  <c r="Q56" i="13"/>
  <c r="Y56" i="13" s="1"/>
  <c r="R56" i="13"/>
  <c r="S56" i="13"/>
  <c r="T56" i="13"/>
  <c r="U56" i="13"/>
  <c r="V56" i="13"/>
  <c r="W56" i="13"/>
  <c r="AA56" i="13"/>
  <c r="O57" i="13"/>
  <c r="P57" i="13"/>
  <c r="Q57" i="13"/>
  <c r="R57" i="13"/>
  <c r="S57" i="13"/>
  <c r="T57" i="13"/>
  <c r="U57" i="13"/>
  <c r="V57" i="13"/>
  <c r="W57" i="13"/>
  <c r="X57" i="13"/>
  <c r="Y57" i="13"/>
  <c r="Z57" i="13"/>
  <c r="O58" i="13"/>
  <c r="P58" i="13"/>
  <c r="Q58" i="13"/>
  <c r="Y58" i="13" s="1"/>
  <c r="R58" i="13"/>
  <c r="S58" i="13"/>
  <c r="AA58" i="13" s="1"/>
  <c r="T58" i="13"/>
  <c r="U58" i="13"/>
  <c r="V58" i="13"/>
  <c r="W58" i="13"/>
  <c r="O59" i="13"/>
  <c r="P59" i="13"/>
  <c r="Q59" i="13"/>
  <c r="X59" i="13" s="1"/>
  <c r="R59" i="13"/>
  <c r="AA59" i="13" s="1"/>
  <c r="S59" i="13"/>
  <c r="T59" i="13"/>
  <c r="U59" i="13"/>
  <c r="V59" i="13"/>
  <c r="W59" i="13"/>
  <c r="Z59" i="13"/>
  <c r="O60" i="13"/>
  <c r="P60" i="13"/>
  <c r="Q60" i="13"/>
  <c r="Y60" i="13" s="1"/>
  <c r="R60" i="13"/>
  <c r="S60" i="13"/>
  <c r="T60" i="13"/>
  <c r="U60" i="13"/>
  <c r="V60" i="13"/>
  <c r="W60" i="13"/>
  <c r="O61" i="13"/>
  <c r="P61" i="13"/>
  <c r="Q61" i="13"/>
  <c r="R61" i="13"/>
  <c r="S61" i="13"/>
  <c r="T61" i="13"/>
  <c r="U61" i="13"/>
  <c r="V61" i="13"/>
  <c r="W61" i="13"/>
  <c r="X61" i="13"/>
  <c r="Y61" i="13"/>
  <c r="Z61" i="13"/>
  <c r="O20" i="1"/>
  <c r="P20" i="1"/>
  <c r="Q20" i="1"/>
  <c r="R20" i="1"/>
  <c r="S20" i="1"/>
  <c r="T20" i="1"/>
  <c r="U20" i="1"/>
  <c r="V20" i="1"/>
  <c r="W20" i="1"/>
  <c r="AA20" i="1"/>
  <c r="O21" i="1"/>
  <c r="P21" i="1"/>
  <c r="Q21" i="1"/>
  <c r="X21" i="1" s="1"/>
  <c r="R21" i="1"/>
  <c r="AA21" i="1" s="1"/>
  <c r="S21" i="1"/>
  <c r="T21" i="1"/>
  <c r="U21" i="1"/>
  <c r="V21" i="1"/>
  <c r="W21" i="1"/>
  <c r="Y21" i="1"/>
  <c r="Z21" i="1"/>
  <c r="O22" i="1"/>
  <c r="P22" i="1"/>
  <c r="Q22" i="1"/>
  <c r="X22" i="1" s="1"/>
  <c r="R22" i="1"/>
  <c r="S22" i="1"/>
  <c r="AA22" i="1" s="1"/>
  <c r="T22" i="1"/>
  <c r="U22" i="1"/>
  <c r="V22" i="1"/>
  <c r="W22" i="1"/>
  <c r="O23" i="1"/>
  <c r="P23" i="1"/>
  <c r="Q23" i="1"/>
  <c r="R23" i="1"/>
  <c r="S23" i="1"/>
  <c r="T23" i="1"/>
  <c r="U23" i="1"/>
  <c r="V23" i="1"/>
  <c r="W23" i="1"/>
  <c r="X23" i="1"/>
  <c r="Y23" i="1"/>
  <c r="Z23" i="1"/>
  <c r="O24" i="1"/>
  <c r="P24" i="1"/>
  <c r="Q24" i="1"/>
  <c r="Z24" i="1" s="1"/>
  <c r="R24" i="1"/>
  <c r="S24" i="1"/>
  <c r="AA24" i="1" s="1"/>
  <c r="T24" i="1"/>
  <c r="U24" i="1"/>
  <c r="V24" i="1"/>
  <c r="W24" i="1"/>
  <c r="Y24" i="1"/>
  <c r="O25" i="1"/>
  <c r="P25" i="1"/>
  <c r="Q25" i="1"/>
  <c r="Z25" i="1" s="1"/>
  <c r="R25" i="1"/>
  <c r="S25" i="1"/>
  <c r="T25" i="1"/>
  <c r="U25" i="1"/>
  <c r="V25" i="1"/>
  <c r="W25" i="1"/>
  <c r="X25" i="1"/>
  <c r="Y25" i="1"/>
  <c r="O26" i="1"/>
  <c r="P26" i="1"/>
  <c r="Q26" i="1"/>
  <c r="X26" i="1" s="1"/>
  <c r="R26" i="1"/>
  <c r="S26" i="1"/>
  <c r="T26" i="1"/>
  <c r="U26" i="1"/>
  <c r="V26" i="1"/>
  <c r="W26" i="1"/>
  <c r="Y26" i="1"/>
  <c r="AA26" i="1"/>
  <c r="O27" i="1"/>
  <c r="P27" i="1"/>
  <c r="Q27" i="1"/>
  <c r="R27" i="1"/>
  <c r="AA27" i="1" s="1"/>
  <c r="S27" i="1"/>
  <c r="T27" i="1"/>
  <c r="U27" i="1"/>
  <c r="V27" i="1"/>
  <c r="W27" i="1"/>
  <c r="O28" i="1"/>
  <c r="P28" i="1"/>
  <c r="Q28" i="1"/>
  <c r="R28" i="1"/>
  <c r="S28" i="1"/>
  <c r="T28" i="1"/>
  <c r="U28" i="1"/>
  <c r="V28" i="1"/>
  <c r="W28" i="1"/>
  <c r="AA28" i="1"/>
  <c r="O29" i="1"/>
  <c r="P29" i="1"/>
  <c r="Q29" i="1"/>
  <c r="X29" i="1" s="1"/>
  <c r="R29" i="1"/>
  <c r="AA29" i="1" s="1"/>
  <c r="S29" i="1"/>
  <c r="T29" i="1"/>
  <c r="U29" i="1"/>
  <c r="V29" i="1"/>
  <c r="W29" i="1"/>
  <c r="Y29" i="1"/>
  <c r="Z29" i="1"/>
  <c r="O30" i="1"/>
  <c r="P30" i="1"/>
  <c r="Q30" i="1"/>
  <c r="X30" i="1" s="1"/>
  <c r="R30" i="1"/>
  <c r="S30" i="1"/>
  <c r="T30" i="1"/>
  <c r="U30" i="1"/>
  <c r="V30" i="1"/>
  <c r="W30" i="1"/>
  <c r="O31" i="1"/>
  <c r="P31" i="1"/>
  <c r="Q31" i="1"/>
  <c r="R31" i="1"/>
  <c r="S31" i="1"/>
  <c r="T31" i="1"/>
  <c r="U31" i="1"/>
  <c r="V31" i="1"/>
  <c r="W31" i="1"/>
  <c r="X31" i="1"/>
  <c r="Y31" i="1"/>
  <c r="Z31" i="1"/>
  <c r="O32" i="1"/>
  <c r="P32" i="1"/>
  <c r="Q32" i="1"/>
  <c r="Z32" i="1" s="1"/>
  <c r="R32" i="1"/>
  <c r="S32" i="1"/>
  <c r="AA32" i="1" s="1"/>
  <c r="T32" i="1"/>
  <c r="U32" i="1"/>
  <c r="V32" i="1"/>
  <c r="W32" i="1"/>
  <c r="Y32" i="1"/>
  <c r="O33" i="1"/>
  <c r="P33" i="1"/>
  <c r="Q33" i="1"/>
  <c r="Z33" i="1" s="1"/>
  <c r="R33" i="1"/>
  <c r="S33" i="1"/>
  <c r="T33" i="1"/>
  <c r="U33" i="1"/>
  <c r="V33" i="1"/>
  <c r="W33" i="1"/>
  <c r="X33" i="1"/>
  <c r="Y33" i="1"/>
  <c r="O34" i="1"/>
  <c r="P34" i="1"/>
  <c r="Q34" i="1"/>
  <c r="X34" i="1" s="1"/>
  <c r="R34" i="1"/>
  <c r="S34" i="1"/>
  <c r="T34" i="1"/>
  <c r="U34" i="1"/>
  <c r="V34" i="1"/>
  <c r="W34" i="1"/>
  <c r="Y34" i="1"/>
  <c r="AA34" i="1"/>
  <c r="O35" i="1"/>
  <c r="P35" i="1"/>
  <c r="Q35" i="1"/>
  <c r="R35" i="1"/>
  <c r="AA35" i="1" s="1"/>
  <c r="S35" i="1"/>
  <c r="T35" i="1"/>
  <c r="U35" i="1"/>
  <c r="V35" i="1"/>
  <c r="W35" i="1"/>
  <c r="O36" i="1"/>
  <c r="P36" i="1"/>
  <c r="Q36" i="1"/>
  <c r="R36" i="1"/>
  <c r="S36" i="1"/>
  <c r="T36" i="1"/>
  <c r="U36" i="1"/>
  <c r="V36" i="1"/>
  <c r="W36" i="1"/>
  <c r="AA36" i="1"/>
  <c r="O37" i="1"/>
  <c r="P37" i="1"/>
  <c r="Q37" i="1"/>
  <c r="X37" i="1" s="1"/>
  <c r="R37" i="1"/>
  <c r="AA37" i="1" s="1"/>
  <c r="S37" i="1"/>
  <c r="T37" i="1"/>
  <c r="U37" i="1"/>
  <c r="V37" i="1"/>
  <c r="W37" i="1"/>
  <c r="Y37" i="1"/>
  <c r="Z37" i="1"/>
  <c r="O38" i="1"/>
  <c r="P38" i="1"/>
  <c r="Q38" i="1"/>
  <c r="X38" i="1" s="1"/>
  <c r="R38" i="1"/>
  <c r="S38" i="1"/>
  <c r="T38" i="1"/>
  <c r="U38" i="1"/>
  <c r="V38" i="1"/>
  <c r="W38" i="1"/>
  <c r="O39" i="1"/>
  <c r="P39" i="1"/>
  <c r="Q39" i="1"/>
  <c r="R39" i="1"/>
  <c r="S39" i="1"/>
  <c r="T39" i="1"/>
  <c r="U39" i="1"/>
  <c r="V39" i="1"/>
  <c r="W39" i="1"/>
  <c r="X39" i="1"/>
  <c r="Y39" i="1"/>
  <c r="Z39" i="1"/>
  <c r="O40" i="1"/>
  <c r="P40" i="1"/>
  <c r="Q40" i="1"/>
  <c r="Z40" i="1" s="1"/>
  <c r="R40" i="1"/>
  <c r="S40" i="1"/>
  <c r="AA40" i="1" s="1"/>
  <c r="T40" i="1"/>
  <c r="U40" i="1"/>
  <c r="V40" i="1"/>
  <c r="W40" i="1"/>
  <c r="Y40" i="1"/>
  <c r="O41" i="1"/>
  <c r="P41" i="1"/>
  <c r="Q41" i="1"/>
  <c r="Z41" i="1" s="1"/>
  <c r="R41" i="1"/>
  <c r="S41" i="1"/>
  <c r="T41" i="1"/>
  <c r="U41" i="1"/>
  <c r="V41" i="1"/>
  <c r="W41" i="1"/>
  <c r="X41" i="1"/>
  <c r="Y41" i="1"/>
  <c r="O42" i="1"/>
  <c r="P42" i="1"/>
  <c r="Q42" i="1"/>
  <c r="X42" i="1" s="1"/>
  <c r="R42" i="1"/>
  <c r="S42" i="1"/>
  <c r="T42" i="1"/>
  <c r="U42" i="1"/>
  <c r="V42" i="1"/>
  <c r="W42" i="1"/>
  <c r="Y42" i="1"/>
  <c r="AA42" i="1"/>
  <c r="O43" i="1"/>
  <c r="P43" i="1"/>
  <c r="Q43" i="1"/>
  <c r="R43" i="1"/>
  <c r="AA43" i="1" s="1"/>
  <c r="S43" i="1"/>
  <c r="T43" i="1"/>
  <c r="U43" i="1"/>
  <c r="V43" i="1"/>
  <c r="W43" i="1"/>
  <c r="O44" i="1"/>
  <c r="P44" i="1"/>
  <c r="Q44" i="1"/>
  <c r="R44" i="1"/>
  <c r="S44" i="1"/>
  <c r="T44" i="1"/>
  <c r="U44" i="1"/>
  <c r="V44" i="1"/>
  <c r="W44" i="1"/>
  <c r="AA44" i="1"/>
  <c r="O45" i="1"/>
  <c r="P45" i="1"/>
  <c r="Q45" i="1"/>
  <c r="X45" i="1" s="1"/>
  <c r="R45" i="1"/>
  <c r="AA45" i="1" s="1"/>
  <c r="S45" i="1"/>
  <c r="T45" i="1"/>
  <c r="U45" i="1"/>
  <c r="V45" i="1"/>
  <c r="W45" i="1"/>
  <c r="Y45" i="1"/>
  <c r="Z45" i="1"/>
  <c r="O46" i="1"/>
  <c r="P46" i="1"/>
  <c r="Q46" i="1"/>
  <c r="X46" i="1" s="1"/>
  <c r="R46" i="1"/>
  <c r="S46" i="1"/>
  <c r="T46" i="1"/>
  <c r="U46" i="1"/>
  <c r="V46" i="1"/>
  <c r="W46" i="1"/>
  <c r="O47" i="1"/>
  <c r="P47" i="1"/>
  <c r="Q47" i="1"/>
  <c r="R47" i="1"/>
  <c r="S47" i="1"/>
  <c r="T47" i="1"/>
  <c r="U47" i="1"/>
  <c r="V47" i="1"/>
  <c r="W47" i="1"/>
  <c r="X47" i="1"/>
  <c r="Y47" i="1"/>
  <c r="Z47" i="1"/>
  <c r="O48" i="1"/>
  <c r="P48" i="1"/>
  <c r="Q48" i="1"/>
  <c r="Z48" i="1" s="1"/>
  <c r="R48" i="1"/>
  <c r="S48" i="1"/>
  <c r="AA48" i="1" s="1"/>
  <c r="T48" i="1"/>
  <c r="U48" i="1"/>
  <c r="V48" i="1"/>
  <c r="W48" i="1"/>
  <c r="Y48" i="1"/>
  <c r="O49" i="1"/>
  <c r="P49" i="1"/>
  <c r="Q49" i="1"/>
  <c r="Z49" i="1" s="1"/>
  <c r="R49" i="1"/>
  <c r="S49" i="1"/>
  <c r="T49" i="1"/>
  <c r="U49" i="1"/>
  <c r="V49" i="1"/>
  <c r="W49" i="1"/>
  <c r="X49" i="1"/>
  <c r="Y49" i="1"/>
  <c r="O50" i="1"/>
  <c r="P50" i="1"/>
  <c r="Q50" i="1"/>
  <c r="X50" i="1" s="1"/>
  <c r="R50" i="1"/>
  <c r="S50" i="1"/>
  <c r="T50" i="1"/>
  <c r="U50" i="1"/>
  <c r="V50" i="1"/>
  <c r="W50" i="1"/>
  <c r="AA50" i="1"/>
  <c r="O51" i="1"/>
  <c r="P51" i="1"/>
  <c r="Q51" i="1"/>
  <c r="X51" i="1" s="1"/>
  <c r="R51" i="1"/>
  <c r="AA51" i="1" s="1"/>
  <c r="S51" i="1"/>
  <c r="T51" i="1"/>
  <c r="U51" i="1"/>
  <c r="V51" i="1"/>
  <c r="W51" i="1"/>
  <c r="Y51" i="1"/>
  <c r="Z51" i="1"/>
  <c r="O52" i="1"/>
  <c r="P52" i="1"/>
  <c r="Q52" i="1"/>
  <c r="Z52" i="1" s="1"/>
  <c r="R52" i="1"/>
  <c r="S52" i="1"/>
  <c r="T52" i="1"/>
  <c r="U52" i="1"/>
  <c r="V52" i="1"/>
  <c r="W52" i="1"/>
  <c r="O53" i="1"/>
  <c r="P53" i="1"/>
  <c r="Q53" i="1"/>
  <c r="Z53" i="1" s="1"/>
  <c r="R53" i="1"/>
  <c r="S53" i="1"/>
  <c r="T53" i="1"/>
  <c r="U53" i="1"/>
  <c r="V53" i="1"/>
  <c r="W53" i="1"/>
  <c r="X53" i="1"/>
  <c r="Y53" i="1"/>
  <c r="O54" i="1"/>
  <c r="P54" i="1"/>
  <c r="Q54" i="1"/>
  <c r="X54" i="1" s="1"/>
  <c r="R54" i="1"/>
  <c r="S54" i="1"/>
  <c r="T54" i="1"/>
  <c r="U54" i="1"/>
  <c r="V54" i="1"/>
  <c r="W54" i="1"/>
  <c r="Y54" i="1"/>
  <c r="AA54" i="1"/>
  <c r="O55" i="1"/>
  <c r="P55" i="1"/>
  <c r="Q55" i="1"/>
  <c r="X55" i="1" s="1"/>
  <c r="R55" i="1"/>
  <c r="AA55" i="1" s="1"/>
  <c r="S55" i="1"/>
  <c r="T55" i="1"/>
  <c r="U55" i="1"/>
  <c r="V55" i="1"/>
  <c r="W55" i="1"/>
  <c r="Y55" i="1"/>
  <c r="Z55" i="1"/>
  <c r="O56" i="1"/>
  <c r="P56" i="1"/>
  <c r="Q56" i="1"/>
  <c r="R56" i="1"/>
  <c r="S56" i="1"/>
  <c r="T56" i="1"/>
  <c r="U56" i="1"/>
  <c r="V56" i="1"/>
  <c r="W56" i="1"/>
  <c r="O57" i="1"/>
  <c r="P57" i="1"/>
  <c r="Q57" i="1"/>
  <c r="R57" i="1"/>
  <c r="S57" i="1"/>
  <c r="T57" i="1"/>
  <c r="U57" i="1"/>
  <c r="V57" i="1"/>
  <c r="W57" i="1"/>
  <c r="X57" i="1"/>
  <c r="Y57" i="1"/>
  <c r="Z57" i="1"/>
  <c r="O58" i="1"/>
  <c r="P58" i="1"/>
  <c r="Q58" i="1"/>
  <c r="Y58" i="1" s="1"/>
  <c r="R58" i="1"/>
  <c r="S58" i="1"/>
  <c r="T58" i="1"/>
  <c r="U58" i="1"/>
  <c r="V58" i="1"/>
  <c r="W58" i="1"/>
  <c r="AA58" i="1"/>
  <c r="O59" i="1"/>
  <c r="P59" i="1"/>
  <c r="Q59" i="1"/>
  <c r="X59" i="1" s="1"/>
  <c r="R59" i="1"/>
  <c r="AA59" i="1" s="1"/>
  <c r="S59" i="1"/>
  <c r="T59" i="1"/>
  <c r="U59" i="1"/>
  <c r="V59" i="1"/>
  <c r="W59" i="1"/>
  <c r="Y59" i="1"/>
  <c r="Z59" i="1"/>
  <c r="O60" i="1"/>
  <c r="P60" i="1"/>
  <c r="Q60" i="1"/>
  <c r="R60" i="1"/>
  <c r="S60" i="1"/>
  <c r="T60" i="1"/>
  <c r="U60" i="1"/>
  <c r="V60" i="1"/>
  <c r="W60" i="1"/>
  <c r="O61" i="1"/>
  <c r="P61" i="1"/>
  <c r="Q61" i="1"/>
  <c r="R61" i="1"/>
  <c r="S61" i="1"/>
  <c r="T61" i="1"/>
  <c r="U61" i="1"/>
  <c r="V61" i="1"/>
  <c r="W61" i="1"/>
  <c r="X61" i="1"/>
  <c r="Y61" i="1"/>
  <c r="Z61" i="1"/>
  <c r="O62" i="1"/>
  <c r="P62" i="1"/>
  <c r="Q62" i="1"/>
  <c r="X62" i="1" s="1"/>
  <c r="R62" i="1"/>
  <c r="S62" i="1"/>
  <c r="T62" i="1"/>
  <c r="U62" i="1"/>
  <c r="V62" i="1"/>
  <c r="W62" i="1"/>
  <c r="AA62" i="1"/>
  <c r="O63" i="1"/>
  <c r="P63" i="1"/>
  <c r="Q63" i="1"/>
  <c r="X63" i="1" s="1"/>
  <c r="R63" i="1"/>
  <c r="AA63" i="1" s="1"/>
  <c r="S63" i="1"/>
  <c r="T63" i="1"/>
  <c r="U63" i="1"/>
  <c r="V63" i="1"/>
  <c r="W63" i="1"/>
  <c r="Z63" i="1"/>
  <c r="O64" i="1"/>
  <c r="P64" i="1"/>
  <c r="Q64" i="1"/>
  <c r="R64" i="1"/>
  <c r="S64" i="1"/>
  <c r="T64" i="1"/>
  <c r="U64" i="1"/>
  <c r="V64" i="1"/>
  <c r="W64" i="1"/>
  <c r="O65" i="1"/>
  <c r="P65" i="1"/>
  <c r="Q65" i="1"/>
  <c r="R65" i="1"/>
  <c r="S65" i="1"/>
  <c r="T65" i="1"/>
  <c r="U65" i="1"/>
  <c r="V65" i="1"/>
  <c r="W65" i="1"/>
  <c r="X65" i="1"/>
  <c r="Y65" i="1"/>
  <c r="Z65" i="1"/>
  <c r="O66" i="1"/>
  <c r="P66" i="1"/>
  <c r="Q66" i="1"/>
  <c r="X66" i="1" s="1"/>
  <c r="R66" i="1"/>
  <c r="AA66" i="1" s="1"/>
  <c r="S66" i="1"/>
  <c r="T66" i="1"/>
  <c r="U66" i="1"/>
  <c r="V66" i="1"/>
  <c r="W66" i="1"/>
  <c r="Z44" i="1" l="1"/>
  <c r="Y44" i="1"/>
  <c r="Z28" i="1"/>
  <c r="Y28" i="1"/>
  <c r="AA46" i="1"/>
  <c r="AA38" i="1"/>
  <c r="AA30" i="1"/>
  <c r="Z60" i="1"/>
  <c r="Y60" i="1"/>
  <c r="Z64" i="1"/>
  <c r="Y64" i="1"/>
  <c r="Z43" i="1"/>
  <c r="X43" i="1"/>
  <c r="Z35" i="1"/>
  <c r="X35" i="1"/>
  <c r="Z27" i="1"/>
  <c r="X27" i="1"/>
  <c r="Y63" i="1"/>
  <c r="Z56" i="1"/>
  <c r="Y56" i="1"/>
  <c r="Y43" i="1"/>
  <c r="Y35" i="1"/>
  <c r="Y27" i="1"/>
  <c r="Z36" i="1"/>
  <c r="Y36" i="1"/>
  <c r="Z20" i="1"/>
  <c r="Y20" i="1"/>
  <c r="X36" i="13"/>
  <c r="Y36" i="13"/>
  <c r="Z30" i="13"/>
  <c r="Y30" i="13"/>
  <c r="Z53" i="12"/>
  <c r="Y53" i="12"/>
  <c r="X24" i="12"/>
  <c r="Y24" i="12"/>
  <c r="AA65" i="1"/>
  <c r="AA61" i="1"/>
  <c r="AA57" i="1"/>
  <c r="AA47" i="1"/>
  <c r="AA39" i="1"/>
  <c r="AA31" i="1"/>
  <c r="AA23" i="1"/>
  <c r="X60" i="12"/>
  <c r="Y60" i="12"/>
  <c r="Z24" i="12"/>
  <c r="AA64" i="1"/>
  <c r="AA60" i="1"/>
  <c r="AA56" i="1"/>
  <c r="AA53" i="1"/>
  <c r="Y52" i="1"/>
  <c r="AA49" i="1"/>
  <c r="Y46" i="1"/>
  <c r="AA41" i="1"/>
  <c r="Y38" i="1"/>
  <c r="AA33" i="1"/>
  <c r="Y30" i="1"/>
  <c r="AA25" i="1"/>
  <c r="Y22" i="1"/>
  <c r="Z60" i="12"/>
  <c r="X41" i="12"/>
  <c r="Y41" i="12"/>
  <c r="X37" i="12"/>
  <c r="Y37" i="12"/>
  <c r="Z37" i="12"/>
  <c r="AA52" i="1"/>
  <c r="Z43" i="13"/>
  <c r="X43" i="13"/>
  <c r="Z19" i="13"/>
  <c r="X19" i="13"/>
  <c r="Z42" i="12"/>
  <c r="X42" i="12"/>
  <c r="Z19" i="12"/>
  <c r="X19" i="12"/>
  <c r="Y19" i="12"/>
  <c r="AA57" i="13"/>
  <c r="AA31" i="13"/>
  <c r="Z61" i="12"/>
  <c r="Y61" i="12"/>
  <c r="AA54" i="12"/>
  <c r="Z15" i="12"/>
  <c r="X15" i="12"/>
  <c r="Y59" i="13"/>
  <c r="Y51" i="13"/>
  <c r="Y44" i="13"/>
  <c r="Z38" i="13"/>
  <c r="Y38" i="13"/>
  <c r="Y37" i="13"/>
  <c r="X27" i="13"/>
  <c r="Y20" i="13"/>
  <c r="AA15" i="13"/>
  <c r="X50" i="12"/>
  <c r="Y43" i="12"/>
  <c r="Z39" i="12"/>
  <c r="X39" i="12"/>
  <c r="Y38" i="12"/>
  <c r="X26" i="12"/>
  <c r="Y25" i="12"/>
  <c r="Y20" i="12"/>
  <c r="Y15" i="12"/>
  <c r="AA48" i="13"/>
  <c r="Z46" i="13"/>
  <c r="Y46" i="13"/>
  <c r="Y45" i="13"/>
  <c r="AA39" i="13"/>
  <c r="Y28" i="13"/>
  <c r="AA24" i="13"/>
  <c r="Z22" i="13"/>
  <c r="Y22" i="13"/>
  <c r="Y21" i="13"/>
  <c r="X58" i="12"/>
  <c r="Y51" i="12"/>
  <c r="AA47" i="12"/>
  <c r="Z45" i="12"/>
  <c r="Y45" i="12"/>
  <c r="Y44" i="12"/>
  <c r="Y39" i="12"/>
  <c r="X28" i="12"/>
  <c r="X27" i="12"/>
  <c r="Z23" i="12"/>
  <c r="X23" i="12"/>
  <c r="Y22" i="12"/>
  <c r="Y21" i="12"/>
  <c r="Y16" i="12"/>
  <c r="AA61" i="13"/>
  <c r="AA53" i="13"/>
  <c r="AA49" i="13"/>
  <c r="AA41" i="13"/>
  <c r="AA33" i="13"/>
  <c r="AA25" i="13"/>
  <c r="AA17" i="13"/>
  <c r="AA56" i="12"/>
  <c r="AA48" i="12"/>
  <c r="AA30" i="12"/>
  <c r="AA60" i="13"/>
  <c r="AA52" i="13"/>
  <c r="AA19" i="13"/>
  <c r="Y16" i="13"/>
  <c r="Y66" i="1"/>
  <c r="Y62" i="1"/>
  <c r="Z66" i="1"/>
  <c r="X64" i="1"/>
  <c r="Z62" i="1"/>
  <c r="X60" i="1"/>
  <c r="Z58" i="1"/>
  <c r="X56" i="1"/>
  <c r="Z54" i="1"/>
  <c r="X52" i="1"/>
  <c r="Z50" i="1"/>
  <c r="X48" i="1"/>
  <c r="Z46" i="1"/>
  <c r="X44" i="1"/>
  <c r="Z42" i="1"/>
  <c r="X40" i="1"/>
  <c r="Z38" i="1"/>
  <c r="X36" i="1"/>
  <c r="Z34" i="1"/>
  <c r="X32" i="1"/>
  <c r="Z30" i="1"/>
  <c r="X28" i="1"/>
  <c r="Z26" i="1"/>
  <c r="X24" i="1"/>
  <c r="Z22" i="1"/>
  <c r="X20" i="1"/>
  <c r="Y50" i="1"/>
  <c r="X58" i="1"/>
  <c r="X60" i="13"/>
  <c r="Z60" i="13"/>
  <c r="X52" i="13"/>
  <c r="Z52" i="13"/>
  <c r="Z54" i="13"/>
  <c r="X54" i="13"/>
  <c r="X56" i="13"/>
  <c r="Z56" i="13"/>
  <c r="Y54" i="13"/>
  <c r="Z58" i="13"/>
  <c r="X58" i="13"/>
  <c r="X50" i="13"/>
  <c r="Z48" i="13"/>
  <c r="X46" i="13"/>
  <c r="Z44" i="13"/>
  <c r="X42" i="13"/>
  <c r="Z40" i="13"/>
  <c r="X38" i="13"/>
  <c r="Z36" i="13"/>
  <c r="X34" i="13"/>
  <c r="Z32" i="13"/>
  <c r="X30" i="13"/>
  <c r="Z28" i="13"/>
  <c r="X26" i="13"/>
  <c r="Z24" i="13"/>
  <c r="X22" i="13"/>
  <c r="Z20" i="13"/>
  <c r="X18" i="13"/>
  <c r="Z16" i="13"/>
  <c r="X61" i="12"/>
  <c r="Z59" i="12"/>
  <c r="X57" i="12"/>
  <c r="Z55" i="12"/>
  <c r="X53" i="12"/>
  <c r="Z51" i="12"/>
  <c r="X49" i="12"/>
  <c r="Z47" i="12"/>
  <c r="X45" i="12"/>
  <c r="Z43" i="12"/>
  <c r="M61" i="13"/>
  <c r="L61" i="13"/>
  <c r="M60" i="13"/>
  <c r="L60" i="13"/>
  <c r="M59" i="13"/>
  <c r="L59" i="13"/>
  <c r="M58" i="13"/>
  <c r="L58" i="13"/>
  <c r="M57" i="13"/>
  <c r="L57" i="13"/>
  <c r="M56" i="13"/>
  <c r="L56" i="13"/>
  <c r="M55" i="13"/>
  <c r="L55" i="13"/>
  <c r="M54" i="13"/>
  <c r="L54" i="13"/>
  <c r="M53" i="13"/>
  <c r="L53" i="13"/>
  <c r="M52" i="13"/>
  <c r="L52" i="13"/>
  <c r="M51" i="13"/>
  <c r="L51" i="13"/>
  <c r="M50" i="13"/>
  <c r="L50" i="13"/>
  <c r="M49" i="13"/>
  <c r="L49" i="13"/>
  <c r="M48" i="13"/>
  <c r="L48" i="13"/>
  <c r="M47" i="13"/>
  <c r="L47" i="13"/>
  <c r="M46" i="13"/>
  <c r="L46" i="13"/>
  <c r="M45" i="13"/>
  <c r="L45" i="13"/>
  <c r="M44" i="13"/>
  <c r="L44" i="13"/>
  <c r="M43" i="13"/>
  <c r="L43" i="13"/>
  <c r="M42" i="13"/>
  <c r="L42" i="13"/>
  <c r="M41" i="13"/>
  <c r="L41" i="13"/>
  <c r="M40" i="13"/>
  <c r="L40" i="13"/>
  <c r="M39" i="13"/>
  <c r="L39" i="13"/>
  <c r="M38" i="13"/>
  <c r="L38" i="13"/>
  <c r="M37" i="13"/>
  <c r="L37" i="13"/>
  <c r="M36" i="13"/>
  <c r="L36" i="13"/>
  <c r="M35" i="13"/>
  <c r="L35" i="13"/>
  <c r="M34" i="13"/>
  <c r="L34" i="13"/>
  <c r="M33" i="13"/>
  <c r="L33" i="13"/>
  <c r="M32" i="13"/>
  <c r="L32" i="13"/>
  <c r="M31" i="13"/>
  <c r="L31" i="13"/>
  <c r="M30" i="13"/>
  <c r="L30" i="13"/>
  <c r="M29" i="13"/>
  <c r="L29" i="13"/>
  <c r="M28" i="13"/>
  <c r="L28" i="13"/>
  <c r="M27" i="13"/>
  <c r="L27" i="13"/>
  <c r="M26" i="13"/>
  <c r="L26" i="13"/>
  <c r="M25" i="13"/>
  <c r="L25" i="13"/>
  <c r="M24" i="13"/>
  <c r="L24" i="13"/>
  <c r="M23" i="13"/>
  <c r="L23" i="13"/>
  <c r="M22" i="13"/>
  <c r="L22" i="13"/>
  <c r="M21" i="13"/>
  <c r="L21" i="13"/>
  <c r="M20" i="13"/>
  <c r="L20" i="13"/>
  <c r="M19" i="13"/>
  <c r="L19" i="13"/>
  <c r="M18" i="13"/>
  <c r="L18" i="13"/>
  <c r="M17" i="13"/>
  <c r="L17" i="13"/>
  <c r="M16" i="13"/>
  <c r="L16" i="13"/>
  <c r="M15" i="13"/>
  <c r="L15" i="13"/>
  <c r="W14" i="13"/>
  <c r="V14" i="13"/>
  <c r="U14" i="13"/>
  <c r="T14" i="13"/>
  <c r="S14" i="13"/>
  <c r="AA14" i="13" s="1"/>
  <c r="R14" i="13"/>
  <c r="Q14" i="13"/>
  <c r="X14" i="13" s="1"/>
  <c r="P14" i="13"/>
  <c r="O14" i="13"/>
  <c r="M14" i="13"/>
  <c r="L14" i="13"/>
  <c r="M61" i="12"/>
  <c r="L61" i="12"/>
  <c r="M60" i="12"/>
  <c r="L60" i="12"/>
  <c r="M59" i="12"/>
  <c r="L59" i="12"/>
  <c r="M58" i="12"/>
  <c r="L58" i="12"/>
  <c r="M57" i="12"/>
  <c r="L57" i="12"/>
  <c r="M56" i="12"/>
  <c r="L56" i="12"/>
  <c r="M55" i="12"/>
  <c r="L55" i="12"/>
  <c r="M54" i="12"/>
  <c r="L54" i="12"/>
  <c r="M53" i="12"/>
  <c r="L53" i="12"/>
  <c r="M52" i="12"/>
  <c r="L52" i="12"/>
  <c r="M51" i="12"/>
  <c r="L51" i="12"/>
  <c r="M50" i="12"/>
  <c r="L50" i="12"/>
  <c r="M49" i="12"/>
  <c r="L49" i="12"/>
  <c r="M48" i="12"/>
  <c r="L48" i="12"/>
  <c r="M47" i="12"/>
  <c r="L47" i="12"/>
  <c r="M46" i="12"/>
  <c r="L46" i="12"/>
  <c r="M45" i="12"/>
  <c r="L45" i="12"/>
  <c r="M44" i="12"/>
  <c r="L44" i="12"/>
  <c r="M43" i="12"/>
  <c r="L43" i="12"/>
  <c r="M42" i="12"/>
  <c r="L42" i="12"/>
  <c r="M41" i="12"/>
  <c r="L41" i="12"/>
  <c r="M40" i="12"/>
  <c r="L40" i="12"/>
  <c r="M39" i="12"/>
  <c r="L39" i="12"/>
  <c r="M38" i="12"/>
  <c r="L38" i="12"/>
  <c r="M37" i="12"/>
  <c r="L37" i="12"/>
  <c r="M36" i="12"/>
  <c r="L36" i="12"/>
  <c r="M35" i="12"/>
  <c r="L35" i="12"/>
  <c r="M34" i="12"/>
  <c r="L34" i="12"/>
  <c r="M33" i="12"/>
  <c r="L33" i="12"/>
  <c r="M32" i="12"/>
  <c r="L32" i="12"/>
  <c r="M31" i="12"/>
  <c r="L31" i="12"/>
  <c r="M30" i="12"/>
  <c r="L30" i="12"/>
  <c r="M29" i="12"/>
  <c r="L29" i="12"/>
  <c r="M28" i="12"/>
  <c r="L28" i="12"/>
  <c r="M27" i="12"/>
  <c r="L27" i="12"/>
  <c r="M26" i="12"/>
  <c r="L26" i="12"/>
  <c r="M25" i="12"/>
  <c r="L25" i="12"/>
  <c r="M24" i="12"/>
  <c r="L24" i="12"/>
  <c r="M23" i="12"/>
  <c r="L23" i="12"/>
  <c r="M22" i="12"/>
  <c r="L22" i="12"/>
  <c r="M21" i="12"/>
  <c r="L21" i="12"/>
  <c r="M20" i="12"/>
  <c r="L20" i="12"/>
  <c r="M19" i="12"/>
  <c r="L19" i="12"/>
  <c r="M18" i="12"/>
  <c r="L18" i="12"/>
  <c r="M17" i="12"/>
  <c r="L17" i="12"/>
  <c r="M16" i="12"/>
  <c r="L16" i="12"/>
  <c r="M15" i="12"/>
  <c r="L15" i="12"/>
  <c r="W14" i="12"/>
  <c r="V14" i="12"/>
  <c r="U14" i="12"/>
  <c r="T14" i="12"/>
  <c r="S14" i="12"/>
  <c r="AA14" i="12" s="1"/>
  <c r="R14" i="12"/>
  <c r="Q14" i="12"/>
  <c r="X14" i="12" s="1"/>
  <c r="P14" i="12"/>
  <c r="O14" i="12"/>
  <c r="M14" i="12"/>
  <c r="L14" i="12"/>
  <c r="Y14" i="13" l="1"/>
  <c r="Z14" i="13"/>
  <c r="Z14" i="12"/>
  <c r="Y14" i="12"/>
  <c r="M66" i="1" l="1"/>
  <c r="L66" i="1"/>
  <c r="M65" i="1"/>
  <c r="L65" i="1"/>
  <c r="M64" i="1"/>
  <c r="L64" i="1"/>
  <c r="M63" i="1"/>
  <c r="L63" i="1"/>
  <c r="M62" i="1"/>
  <c r="L62" i="1"/>
  <c r="M61" i="1"/>
  <c r="L61" i="1"/>
  <c r="M60" i="1"/>
  <c r="L60" i="1"/>
  <c r="M59" i="1"/>
  <c r="L59" i="1"/>
  <c r="M58" i="1"/>
  <c r="L58" i="1"/>
  <c r="M57" i="1"/>
  <c r="L57" i="1"/>
  <c r="M56" i="1"/>
  <c r="L56" i="1"/>
  <c r="M55" i="1"/>
  <c r="L55" i="1"/>
  <c r="M54" i="1"/>
  <c r="L54" i="1"/>
  <c r="M53" i="1"/>
  <c r="L53" i="1"/>
  <c r="M52" i="1"/>
  <c r="L52" i="1"/>
  <c r="M51" i="1"/>
  <c r="L51" i="1"/>
  <c r="M50" i="1"/>
  <c r="L50" i="1"/>
  <c r="M49" i="1"/>
  <c r="L49" i="1"/>
  <c r="M48" i="1"/>
  <c r="L48" i="1"/>
  <c r="M47" i="1"/>
  <c r="L47" i="1"/>
  <c r="M46" i="1"/>
  <c r="L46" i="1"/>
  <c r="M45" i="1"/>
  <c r="L45" i="1"/>
  <c r="M44" i="1"/>
  <c r="L44" i="1"/>
  <c r="M43" i="1"/>
  <c r="L43" i="1"/>
  <c r="M42" i="1"/>
  <c r="L42" i="1"/>
  <c r="M41" i="1"/>
  <c r="L41" i="1"/>
  <c r="M40" i="1"/>
  <c r="L40" i="1"/>
  <c r="M39" i="1"/>
  <c r="L39" i="1"/>
  <c r="M38" i="1"/>
  <c r="L38" i="1"/>
  <c r="M37" i="1"/>
  <c r="L37" i="1"/>
  <c r="M36" i="1"/>
  <c r="L36" i="1"/>
  <c r="M35" i="1"/>
  <c r="L35" i="1"/>
  <c r="M34" i="1"/>
  <c r="L34" i="1"/>
  <c r="M33" i="1"/>
  <c r="L33" i="1"/>
  <c r="M32" i="1"/>
  <c r="L32" i="1"/>
  <c r="M31" i="1"/>
  <c r="L31" i="1"/>
  <c r="M30" i="1"/>
  <c r="L30" i="1"/>
  <c r="M29" i="1"/>
  <c r="L29" i="1"/>
  <c r="M28" i="1"/>
  <c r="L28" i="1"/>
  <c r="M27" i="1"/>
  <c r="L27" i="1"/>
  <c r="M26" i="1"/>
  <c r="L26" i="1"/>
  <c r="M25" i="1"/>
  <c r="L25" i="1"/>
  <c r="M24" i="1"/>
  <c r="L24" i="1"/>
  <c r="M23" i="1"/>
  <c r="L23" i="1"/>
  <c r="M22" i="1"/>
  <c r="L22" i="1"/>
  <c r="Q19" i="1"/>
  <c r="R19" i="1"/>
  <c r="S19" i="1" s="1"/>
  <c r="L20" i="1"/>
  <c r="M20" i="1"/>
  <c r="L21" i="1"/>
  <c r="M21" i="1"/>
  <c r="L19" i="1"/>
  <c r="M19" i="1"/>
  <c r="P19" i="1"/>
  <c r="O19" i="1"/>
  <c r="X19" i="1" l="1"/>
  <c r="U19" i="1"/>
  <c r="T19" i="1"/>
  <c r="Y19" i="1"/>
  <c r="Z19" i="1"/>
  <c r="AA19" i="1"/>
  <c r="V19" i="1" l="1"/>
  <c r="W1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T2" authorId="0" shapeId="0" xr:uid="{00000000-0006-0000-0000-000001000000}">
      <text>
        <r>
          <rPr>
            <sz val="9"/>
            <color indexed="81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J10" authorId="0" shapeId="0" xr:uid="{00000000-0006-0000-0000-000002000000}">
      <text>
        <r>
          <rPr>
            <b/>
            <sz val="9"/>
            <color indexed="81"/>
            <rFont val="Calibri"/>
            <family val="2"/>
          </rPr>
          <t>HG = Height Gauge
MIC = Micrometer
CMM = Coordinate Measuring Machine
OMM = Optical CMM
TG = Thickness Gauge
HT = Hardness Tester
PG = Plug Gauge
FT = Force Tester
DC = Dial/Digital Caliper
P = Protractor
OC = Optical Comparotor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T2" authorId="0" shapeId="0" xr:uid="{00000000-0006-0000-0100-000001000000}">
      <text>
        <r>
          <rPr>
            <sz val="9"/>
            <color indexed="81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J10" authorId="0" shapeId="0" xr:uid="{00000000-0006-0000-0100-000002000000}">
      <text>
        <r>
          <rPr>
            <b/>
            <sz val="9"/>
            <color indexed="81"/>
            <rFont val="Calibri"/>
            <family val="2"/>
          </rPr>
          <t>HG = Height Gauge
MIC = Micrometer
CMM = Coordinate Measuring Machine
OMM = Optical CMM
TG = Thickness Gauge
HT = Hardness Tester
PG = Plug Gauge
FT = Force Tester
DC = Dial/Digital Caliper
P = Protractor
OC = Optical Comparotor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Lucier</author>
  </authors>
  <commentList>
    <comment ref="T2" authorId="0" shapeId="0" xr:uid="{00000000-0006-0000-0200-000001000000}">
      <text>
        <r>
          <rPr>
            <sz val="9"/>
            <color indexed="81"/>
            <rFont val="Calibri"/>
            <family val="2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J10" authorId="0" shapeId="0" xr:uid="{00000000-0006-0000-0200-000002000000}">
      <text>
        <r>
          <rPr>
            <b/>
            <sz val="9"/>
            <color indexed="81"/>
            <rFont val="Calibri"/>
            <family val="2"/>
          </rPr>
          <t>HG = Height Gauge
MIC = Micrometer
CMM = Coordinate Measuring Machine
OMM = Optical CMM
TG = Thickness Gauge
HT = Hardness Tester
PG = Plug Gauge
FT = Force Tester
DC = Dial/Digital Caliper
P = Protractor
OC = Optical Comparotor</t>
        </r>
      </text>
    </comment>
  </commentList>
</comments>
</file>

<file path=xl/sharedStrings.xml><?xml version="1.0" encoding="utf-8"?>
<sst xmlns="http://schemas.openxmlformats.org/spreadsheetml/2006/main" count="1008" uniqueCount="147">
  <si>
    <t>Mean</t>
  </si>
  <si>
    <t>SPC</t>
    <phoneticPr fontId="5" type="noConversion"/>
  </si>
  <si>
    <t>Description</t>
    <phoneticPr fontId="3"/>
  </si>
  <si>
    <t>USL</t>
  </si>
  <si>
    <t>LSL</t>
  </si>
  <si>
    <t>Maximum</t>
  </si>
  <si>
    <t>Minimum</t>
  </si>
  <si>
    <t>Std Dev</t>
  </si>
  <si>
    <t>Cp</t>
  </si>
  <si>
    <t>UCPK</t>
    <phoneticPr fontId="6" type="noConversion"/>
  </si>
  <si>
    <t>LCPK</t>
    <phoneticPr fontId="6" type="noConversion"/>
  </si>
  <si>
    <t>Cpk</t>
  </si>
  <si>
    <t>OMM</t>
  </si>
  <si>
    <t>Instructions</t>
  </si>
  <si>
    <t>Part Number :</t>
  </si>
  <si>
    <t>Supplier :</t>
  </si>
  <si>
    <t>Part Description :</t>
  </si>
  <si>
    <t>Inspector :</t>
  </si>
  <si>
    <t>Revision :</t>
  </si>
  <si>
    <t>DRAWING SPECIFICATIONS</t>
  </si>
  <si>
    <t>Inspection Method</t>
  </si>
  <si>
    <t>Nominal</t>
  </si>
  <si>
    <t>FAI#</t>
  </si>
  <si>
    <t>Normality Test</t>
  </si>
  <si>
    <t>Normality Result</t>
  </si>
  <si>
    <t>CALCULATED RESULTS</t>
  </si>
  <si>
    <t xml:space="preserve">     MEASURED DATA</t>
  </si>
  <si>
    <t>Dimension Type</t>
  </si>
  <si>
    <t>record of positions of data blocks</t>
  </si>
  <si>
    <t>list of inspection methods</t>
  </si>
  <si>
    <t>HG</t>
  </si>
  <si>
    <t>MIC</t>
  </si>
  <si>
    <t>CMM</t>
  </si>
  <si>
    <t>TG</t>
  </si>
  <si>
    <t>HT</t>
  </si>
  <si>
    <t>PG</t>
  </si>
  <si>
    <t>FT</t>
  </si>
  <si>
    <t>DC</t>
  </si>
  <si>
    <t>P</t>
  </si>
  <si>
    <t>OC</t>
  </si>
  <si>
    <t>Other</t>
  </si>
  <si>
    <t>list of dimension types</t>
  </si>
  <si>
    <t>GD&amp;T</t>
  </si>
  <si>
    <t>MIN</t>
  </si>
  <si>
    <t>MAX</t>
  </si>
  <si>
    <t>Tolerance</t>
  </si>
  <si>
    <t>Date :</t>
  </si>
  <si>
    <t>left</t>
  </si>
  <si>
    <t>top</t>
  </si>
  <si>
    <t>Enhanced Cpk Data Sheet - Enclosures MD</t>
  </si>
  <si>
    <t>Revision</t>
  </si>
  <si>
    <t>Date</t>
  </si>
  <si>
    <t>Revised by</t>
  </si>
  <si>
    <t>Description of Changes</t>
  </si>
  <si>
    <t>Revision Control</t>
  </si>
  <si>
    <t>CMM/OMM Program version :</t>
  </si>
  <si>
    <t>Notes/Comments :</t>
  </si>
  <si>
    <t>Yield</t>
  </si>
  <si>
    <t>+Tol =&gt; Cpk*</t>
  </si>
  <si>
    <t>-Tol =&gt; Cpk*</t>
  </si>
  <si>
    <t>(USL for one sided spec)</t>
  </si>
  <si>
    <t>(LSL for one sided spec)</t>
  </si>
  <si>
    <t>Mean Shift</t>
  </si>
  <si>
    <t>Cp* =</t>
  </si>
  <si>
    <t>Tol Range
=&gt; Cp*</t>
  </si>
  <si>
    <t>Notes</t>
  </si>
  <si>
    <t>DO NOT DELETE COLUMNS</t>
  </si>
  <si>
    <t>TOL+</t>
  </si>
  <si>
    <t>TOL-</t>
  </si>
  <si>
    <t>Target Cpk</t>
  </si>
  <si>
    <t>Tolerance needed to hit target Cpk</t>
  </si>
  <si>
    <t>100% Gauged</t>
  </si>
  <si>
    <t>list for 100% gauging</t>
  </si>
  <si>
    <t>Yes</t>
  </si>
  <si>
    <t>No</t>
  </si>
  <si>
    <t>Tool # / Build / DOE Name :</t>
  </si>
  <si>
    <t>Rev 3.3</t>
  </si>
  <si>
    <t>04</t>
  </si>
  <si>
    <t>ARUN_VARMA</t>
  </si>
  <si>
    <t>Hosing,5B3,B,B404</t>
  </si>
  <si>
    <t>05</t>
  </si>
  <si>
    <t>UPDATE LINEAR DIMS,TOLERANCES</t>
  </si>
  <si>
    <t>08</t>
    <phoneticPr fontId="32" type="noConversion"/>
  </si>
  <si>
    <t>DIMENSIONAL UPDATES</t>
  </si>
  <si>
    <t xml:space="preserve">Distance </t>
  </si>
  <si>
    <t>N</t>
  </si>
  <si>
    <t>Q</t>
  </si>
  <si>
    <t>R</t>
  </si>
  <si>
    <t>JGP</t>
  </si>
  <si>
    <t>NA</t>
  </si>
  <si>
    <t>B404 Housing</t>
  </si>
  <si>
    <t>J01-A1</t>
    <phoneticPr fontId="10" type="noConversion"/>
  </si>
  <si>
    <t>09</t>
    <phoneticPr fontId="32" type="noConversion"/>
  </si>
  <si>
    <t>UPDATE FILM PN, DIMS, ADDED SHROUD</t>
  </si>
  <si>
    <t>817-03562-A</t>
    <phoneticPr fontId="10" type="noConversion"/>
  </si>
  <si>
    <t>A</t>
    <phoneticPr fontId="10" type="noConversion"/>
  </si>
  <si>
    <t>A.01</t>
  </si>
  <si>
    <t>A.02</t>
  </si>
  <si>
    <t>B.01</t>
  </si>
  <si>
    <t>B.02</t>
  </si>
  <si>
    <t>C.01</t>
  </si>
  <si>
    <t>C.02</t>
  </si>
  <si>
    <t>C.03</t>
  </si>
  <si>
    <t>C.04</t>
  </si>
  <si>
    <t>C.05</t>
  </si>
  <si>
    <t>C.06</t>
  </si>
  <si>
    <t>C.07</t>
  </si>
  <si>
    <t>C.08</t>
  </si>
  <si>
    <t>C.09</t>
  </si>
  <si>
    <t>C.10</t>
  </si>
  <si>
    <t>C.11</t>
  </si>
  <si>
    <t>C.12</t>
  </si>
  <si>
    <t>D.01</t>
  </si>
  <si>
    <t>D.02</t>
  </si>
  <si>
    <t>D.03</t>
  </si>
  <si>
    <t>D.04</t>
  </si>
  <si>
    <t>D.05</t>
  </si>
  <si>
    <t>D.06</t>
  </si>
  <si>
    <t>D.07</t>
  </si>
  <si>
    <t>D.08</t>
  </si>
  <si>
    <t>D.09</t>
  </si>
  <si>
    <t>D.10</t>
  </si>
  <si>
    <t>D.11</t>
  </si>
  <si>
    <t>D.12</t>
  </si>
  <si>
    <t>F.01</t>
  </si>
  <si>
    <t>F.02</t>
  </si>
  <si>
    <t>F.03</t>
  </si>
  <si>
    <t>F.04</t>
  </si>
  <si>
    <t>J.01</t>
  </si>
  <si>
    <t>J.02</t>
  </si>
  <si>
    <t>K.01</t>
  </si>
  <si>
    <t>K.02</t>
  </si>
  <si>
    <t>K.03</t>
  </si>
  <si>
    <t>K.04</t>
  </si>
  <si>
    <t>L.01</t>
  </si>
  <si>
    <t>L.02</t>
  </si>
  <si>
    <t>L.03</t>
  </si>
  <si>
    <t>L.04</t>
  </si>
  <si>
    <t>M.01</t>
  </si>
  <si>
    <t>M.02</t>
  </si>
  <si>
    <t>10.10</t>
    <phoneticPr fontId="10" type="noConversion"/>
  </si>
  <si>
    <t>11.10</t>
    <phoneticPr fontId="10" type="noConversion"/>
  </si>
  <si>
    <t>GG_Measuring 02</t>
  </si>
  <si>
    <t>11.2</t>
  </si>
  <si>
    <t>4.5</t>
  </si>
  <si>
    <t>5.5</t>
  </si>
  <si>
    <t>GG_Measuring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</si>
</sst>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m/d"/>
    <numFmt numFmtId="166" formatCode="0.000_ "/>
    <numFmt numFmtId="167" formatCode="0.0%"/>
    <numFmt numFmtId="168" formatCode="#,##0.0000"/>
    <numFmt numFmtId="169" formatCode="0.0000_);[Red]\(0.0000\)"/>
    <numFmt numFmtId="170" formatCode="0.000_);[Red]\(0.000\)"/>
    <numFmt numFmtId="171" formatCode="0.0000_ "/>
    <numFmt numFmtId="172" formatCode="#,##0.000"/>
    <numFmt numFmtId="173" formatCode="0.0_);[Red]\(0.0\)"/>
  </numFmts>
  <fonts count="3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i/>
      <u/>
      <sz val="12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8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Times New Roman"/>
      <family val="1"/>
    </font>
    <font>
      <sz val="10"/>
      <color theme="1"/>
      <name val="Arial"/>
      <family val="2"/>
    </font>
    <font>
      <b/>
      <sz val="16"/>
      <name val="Arial"/>
      <family val="2"/>
    </font>
    <font>
      <sz val="10"/>
      <color theme="4"/>
      <name val="Arial"/>
      <family val="2"/>
    </font>
    <font>
      <sz val="9"/>
      <color indexed="81"/>
      <name val="Calibri"/>
      <family val="2"/>
    </font>
    <font>
      <b/>
      <sz val="11"/>
      <name val="Arial"/>
      <family val="2"/>
    </font>
    <font>
      <b/>
      <sz val="9"/>
      <color indexed="81"/>
      <name val="Calibri"/>
      <family val="2"/>
    </font>
    <font>
      <sz val="8"/>
      <name val="Arial"/>
      <family val="2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Arial"/>
      <family val="2"/>
    </font>
    <font>
      <sz val="12"/>
      <name val="宋体"/>
      <family val="3"/>
      <charset val="134"/>
    </font>
    <font>
      <sz val="12"/>
      <name val="____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charset val="204"/>
      <scheme val="minor"/>
    </font>
    <font>
      <b/>
      <u/>
      <sz val="16"/>
      <color theme="1"/>
      <name val="Calibri"/>
      <family val="2"/>
      <scheme val="minor"/>
    </font>
    <font>
      <sz val="9"/>
      <color rgb="FFFF0000"/>
      <name val="Arial"/>
      <family val="2"/>
    </font>
    <font>
      <sz val="10"/>
      <color rgb="FF000000"/>
      <name val="Calibri"/>
      <family val="2"/>
      <scheme val="minor"/>
    </font>
    <font>
      <sz val="12"/>
      <color rgb="FF000000"/>
      <name val="Calibri"/>
      <family val="2"/>
    </font>
    <font>
      <sz val="9"/>
      <name val="Calibri"/>
      <family val="3"/>
      <charset val="134"/>
      <scheme val="minor"/>
    </font>
    <font>
      <b/>
      <i/>
      <sz val="10"/>
      <color theme="1"/>
      <name val="Arial"/>
      <family val="2"/>
    </font>
    <font>
      <sz val="12"/>
      <color rgb="FF000000"/>
      <name val="Lucida Grande"/>
    </font>
    <font>
      <sz val="8"/>
      <color rgb="FF000000"/>
      <name val="Lucida Grande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</borders>
  <cellStyleXfs count="1912">
    <xf numFmtId="0" fontId="0" fillId="0" borderId="0"/>
    <xf numFmtId="0" fontId="9" fillId="0" borderId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9" fillId="0" borderId="0"/>
    <xf numFmtId="9" fontId="24" fillId="0" borderId="0" applyFont="0" applyFill="0" applyBorder="0" applyAlignment="0" applyProtection="0"/>
    <xf numFmtId="0" fontId="25" fillId="0" borderId="0"/>
    <xf numFmtId="167" fontId="2" fillId="0" borderId="0" applyFill="0" applyBorder="0" applyAlignment="0"/>
    <xf numFmtId="168" fontId="2" fillId="0" borderId="0" applyFill="0" applyBorder="0" applyAlignment="0"/>
    <xf numFmtId="0" fontId="8" fillId="0" borderId="10" applyNumberFormat="0" applyAlignment="0" applyProtection="0">
      <alignment horizontal="left" vertical="center"/>
    </xf>
    <xf numFmtId="0" fontId="8" fillId="0" borderId="6">
      <alignment horizontal="left" vertical="center"/>
    </xf>
    <xf numFmtId="168" fontId="2" fillId="0" borderId="0" applyFill="0" applyBorder="0" applyAlignment="0"/>
    <xf numFmtId="0" fontId="9" fillId="0" borderId="0"/>
    <xf numFmtId="168" fontId="2" fillId="0" borderId="0" applyFill="0" applyBorder="0" applyAlignment="0"/>
    <xf numFmtId="49" fontId="26" fillId="0" borderId="0" applyFill="0" applyBorder="0" applyAlignment="0"/>
    <xf numFmtId="168" fontId="2" fillId="0" borderId="0" applyFill="0" applyBorder="0" applyAlignment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51">
    <xf numFmtId="0" fontId="0" fillId="0" borderId="0" xfId="0"/>
    <xf numFmtId="0" fontId="2" fillId="2" borderId="0" xfId="0" applyFont="1" applyFill="1" applyProtection="1">
      <protection locked="0"/>
    </xf>
    <xf numFmtId="166" fontId="2" fillId="2" borderId="4" xfId="7" applyNumberFormat="1" applyFont="1" applyFill="1" applyBorder="1" applyAlignment="1" applyProtection="1">
      <alignment horizontal="center"/>
    </xf>
    <xf numFmtId="166" fontId="2" fillId="2" borderId="4" xfId="1" applyNumberFormat="1" applyFont="1" applyFill="1" applyBorder="1" applyAlignment="1" applyProtection="1">
      <alignment horizontal="center"/>
    </xf>
    <xf numFmtId="164" fontId="2" fillId="2" borderId="4" xfId="1" applyNumberFormat="1" applyFont="1" applyFill="1" applyBorder="1" applyAlignment="1" applyProtection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2" fillId="2" borderId="0" xfId="0" applyFont="1" applyFill="1" applyBorder="1" applyProtection="1">
      <protection locked="0"/>
    </xf>
    <xf numFmtId="0" fontId="2" fillId="2" borderId="0" xfId="0" applyFont="1" applyFill="1" applyBorder="1" applyProtection="1"/>
    <xf numFmtId="0" fontId="16" fillId="2" borderId="0" xfId="0" applyFont="1" applyFill="1" applyProtection="1"/>
    <xf numFmtId="0" fontId="2" fillId="2" borderId="0" xfId="0" applyFont="1" applyFill="1" applyProtection="1"/>
    <xf numFmtId="0" fontId="2" fillId="2" borderId="0" xfId="0" applyFont="1" applyFill="1" applyBorder="1" applyAlignment="1" applyProtection="1">
      <alignment horizontal="center"/>
    </xf>
    <xf numFmtId="0" fontId="2" fillId="2" borderId="0" xfId="0" applyFont="1" applyFill="1" applyAlignment="1" applyProtection="1">
      <alignment horizontal="center"/>
    </xf>
    <xf numFmtId="0" fontId="15" fillId="2" borderId="0" xfId="0" applyFont="1" applyFill="1" applyBorder="1" applyAlignment="1" applyProtection="1"/>
    <xf numFmtId="14" fontId="4" fillId="4" borderId="4" xfId="0" applyNumberFormat="1" applyFont="1" applyFill="1" applyBorder="1" applyAlignment="1" applyProtection="1">
      <protection locked="0"/>
    </xf>
    <xf numFmtId="49" fontId="2" fillId="4" borderId="4" xfId="7" applyNumberFormat="1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6" borderId="0" xfId="0" applyFill="1"/>
    <xf numFmtId="164" fontId="2" fillId="3" borderId="7" xfId="0" applyNumberFormat="1" applyFont="1" applyFill="1" applyBorder="1" applyAlignment="1" applyProtection="1">
      <alignment horizontal="center"/>
      <protection locked="0"/>
    </xf>
    <xf numFmtId="0" fontId="7" fillId="2" borderId="4" xfId="7" applyFont="1" applyFill="1" applyBorder="1" applyAlignment="1" applyProtection="1">
      <alignment horizontal="center"/>
      <protection locked="0"/>
    </xf>
    <xf numFmtId="0" fontId="22" fillId="6" borderId="0" xfId="0" applyFont="1" applyFill="1"/>
    <xf numFmtId="0" fontId="23" fillId="0" borderId="0" xfId="0" applyFont="1"/>
    <xf numFmtId="164" fontId="2" fillId="3" borderId="1" xfId="0" applyNumberFormat="1" applyFont="1" applyFill="1" applyBorder="1" applyAlignment="1" applyProtection="1">
      <alignment horizontal="center"/>
      <protection locked="0"/>
    </xf>
    <xf numFmtId="0" fontId="18" fillId="5" borderId="9" xfId="0" applyFont="1" applyFill="1" applyBorder="1" applyAlignment="1" applyProtection="1"/>
    <xf numFmtId="0" fontId="21" fillId="6" borderId="5" xfId="0" applyFont="1" applyFill="1" applyBorder="1"/>
    <xf numFmtId="0" fontId="22" fillId="6" borderId="5" xfId="0" applyFont="1" applyFill="1" applyBorder="1"/>
    <xf numFmtId="164" fontId="2" fillId="2" borderId="4" xfId="7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8" fillId="5" borderId="5" xfId="0" applyFont="1" applyFill="1" applyBorder="1" applyAlignment="1" applyProtection="1"/>
    <xf numFmtId="164" fontId="2" fillId="2" borderId="1" xfId="2" applyNumberFormat="1" applyFont="1" applyFill="1" applyBorder="1" applyAlignment="1" applyProtection="1">
      <alignment horizontal="center"/>
    </xf>
    <xf numFmtId="0" fontId="27" fillId="0" borderId="0" xfId="0" applyFont="1" applyAlignment="1">
      <alignment horizontal="center" wrapText="1"/>
    </xf>
    <xf numFmtId="0" fontId="27" fillId="0" borderId="0" xfId="0" applyFont="1" applyAlignment="1">
      <alignment horizontal="center"/>
    </xf>
    <xf numFmtId="14" fontId="4" fillId="3" borderId="5" xfId="0" applyNumberFormat="1" applyFont="1" applyFill="1" applyBorder="1" applyAlignment="1" applyProtection="1">
      <protection locked="0"/>
    </xf>
    <xf numFmtId="0" fontId="2" fillId="2" borderId="16" xfId="0" applyFont="1" applyFill="1" applyBorder="1" applyProtection="1">
      <protection locked="0"/>
    </xf>
    <xf numFmtId="0" fontId="4" fillId="4" borderId="4" xfId="0" applyNumberFormat="1" applyFont="1" applyFill="1" applyBorder="1" applyAlignment="1" applyProtection="1">
      <alignment horizontal="left"/>
      <protection locked="0"/>
    </xf>
    <xf numFmtId="0" fontId="15" fillId="2" borderId="0" xfId="0" applyFont="1" applyFill="1" applyBorder="1" applyAlignment="1" applyProtection="1">
      <alignment horizontal="center"/>
    </xf>
    <xf numFmtId="0" fontId="18" fillId="5" borderId="7" xfId="0" applyFont="1" applyFill="1" applyBorder="1" applyAlignment="1" applyProtection="1">
      <alignment vertical="center"/>
    </xf>
    <xf numFmtId="0" fontId="18" fillId="5" borderId="13" xfId="0" applyFont="1" applyFill="1" applyBorder="1" applyAlignment="1" applyProtection="1">
      <alignment vertical="center"/>
    </xf>
    <xf numFmtId="0" fontId="18" fillId="5" borderId="8" xfId="0" applyFont="1" applyFill="1" applyBorder="1" applyAlignment="1" applyProtection="1">
      <alignment vertical="center"/>
    </xf>
    <xf numFmtId="164" fontId="7" fillId="2" borderId="9" xfId="1" applyNumberFormat="1" applyFont="1" applyFill="1" applyBorder="1" applyAlignment="1" applyProtection="1"/>
    <xf numFmtId="0" fontId="7" fillId="2" borderId="9" xfId="1" applyFont="1" applyFill="1" applyBorder="1" applyAlignment="1" applyProtection="1"/>
    <xf numFmtId="2" fontId="7" fillId="2" borderId="9" xfId="1" applyNumberFormat="1" applyFont="1" applyFill="1" applyBorder="1" applyAlignment="1" applyProtection="1"/>
    <xf numFmtId="0" fontId="7" fillId="2" borderId="3" xfId="1" applyFont="1" applyFill="1" applyBorder="1" applyAlignment="1" applyProtection="1">
      <alignment horizontal="center" wrapText="1"/>
      <protection locked="0"/>
    </xf>
    <xf numFmtId="0" fontId="7" fillId="2" borderId="4" xfId="1" applyFont="1" applyFill="1" applyBorder="1" applyAlignment="1" applyProtection="1">
      <alignment horizontal="center" vertical="center"/>
      <protection locked="0"/>
    </xf>
    <xf numFmtId="0" fontId="7" fillId="2" borderId="1" xfId="1" applyFont="1" applyFill="1" applyBorder="1" applyAlignment="1" applyProtection="1">
      <alignment horizontal="center" vertical="center"/>
      <protection locked="0"/>
    </xf>
    <xf numFmtId="0" fontId="7" fillId="2" borderId="11" xfId="1" applyFont="1" applyFill="1" applyBorder="1" applyAlignment="1" applyProtection="1">
      <alignment horizontal="center" vertical="center"/>
      <protection locked="0"/>
    </xf>
    <xf numFmtId="0" fontId="7" fillId="2" borderId="3" xfId="1" applyFont="1" applyFill="1" applyBorder="1" applyAlignment="1" applyProtection="1">
      <alignment horizontal="center" vertical="center"/>
    </xf>
    <xf numFmtId="2" fontId="7" fillId="2" borderId="3" xfId="1" applyNumberFormat="1" applyFont="1" applyFill="1" applyBorder="1" applyAlignment="1" applyProtection="1">
      <alignment horizontal="center" vertical="center"/>
    </xf>
    <xf numFmtId="164" fontId="7" fillId="2" borderId="3" xfId="1" applyNumberFormat="1" applyFont="1" applyFill="1" applyBorder="1" applyAlignment="1" applyProtection="1">
      <alignment horizontal="center" vertical="center"/>
    </xf>
    <xf numFmtId="0" fontId="29" fillId="0" borderId="9" xfId="1" applyFont="1" applyFill="1" applyBorder="1" applyAlignment="1" applyProtection="1">
      <alignment wrapText="1"/>
      <protection locked="0"/>
    </xf>
    <xf numFmtId="0" fontId="7" fillId="3" borderId="1" xfId="0" applyFont="1" applyFill="1" applyBorder="1" applyAlignment="1" applyProtection="1">
      <alignment horizontal="center" vertical="center" wrapText="1"/>
    </xf>
    <xf numFmtId="0" fontId="7" fillId="3" borderId="9" xfId="0" applyFont="1" applyFill="1" applyBorder="1" applyAlignment="1" applyProtection="1">
      <alignment wrapText="1"/>
    </xf>
    <xf numFmtId="165" fontId="7" fillId="3" borderId="9" xfId="1" applyNumberFormat="1" applyFont="1" applyFill="1" applyBorder="1" applyAlignment="1" applyProtection="1">
      <alignment wrapText="1"/>
      <protection locked="0"/>
    </xf>
    <xf numFmtId="2" fontId="7" fillId="3" borderId="9" xfId="1" applyNumberFormat="1" applyFont="1" applyFill="1" applyBorder="1" applyAlignment="1" applyProtection="1">
      <alignment wrapText="1"/>
      <protection locked="0"/>
    </xf>
    <xf numFmtId="165" fontId="7" fillId="3" borderId="3" xfId="1" applyNumberFormat="1" applyFont="1" applyFill="1" applyBorder="1" applyAlignment="1" applyProtection="1">
      <alignment horizontal="center" vertical="center" wrapText="1"/>
      <protection locked="0"/>
    </xf>
    <xf numFmtId="2" fontId="7" fillId="3" borderId="3" xfId="1" applyNumberFormat="1" applyFont="1" applyFill="1" applyBorder="1" applyAlignment="1" applyProtection="1">
      <alignment horizontal="center" vertical="center" wrapText="1"/>
      <protection locked="0"/>
    </xf>
    <xf numFmtId="0" fontId="7" fillId="3" borderId="3" xfId="0" applyFont="1" applyFill="1" applyBorder="1" applyAlignment="1" applyProtection="1">
      <alignment horizontal="center" vertical="center" wrapText="1"/>
    </xf>
    <xf numFmtId="0" fontId="20" fillId="3" borderId="9" xfId="0" quotePrefix="1" applyFont="1" applyFill="1" applyBorder="1" applyAlignment="1" applyProtection="1">
      <alignment horizontal="center" vertical="center" wrapText="1"/>
    </xf>
    <xf numFmtId="0" fontId="7" fillId="2" borderId="3" xfId="1" applyFont="1" applyFill="1" applyBorder="1" applyAlignment="1" applyProtection="1">
      <alignment horizontal="center" wrapText="1"/>
    </xf>
    <xf numFmtId="164" fontId="7" fillId="2" borderId="3" xfId="1" quotePrefix="1" applyNumberFormat="1" applyFont="1" applyFill="1" applyBorder="1" applyAlignment="1" applyProtection="1">
      <alignment horizontal="center" vertical="center"/>
    </xf>
    <xf numFmtId="164" fontId="7" fillId="2" borderId="3" xfId="1" quotePrefix="1" applyNumberFormat="1" applyFont="1" applyFill="1" applyBorder="1" applyAlignment="1" applyProtection="1">
      <alignment horizontal="center" vertical="center" wrapText="1"/>
    </xf>
    <xf numFmtId="0" fontId="18" fillId="5" borderId="17" xfId="0" applyFont="1" applyFill="1" applyBorder="1" applyAlignment="1" applyProtection="1"/>
    <xf numFmtId="0" fontId="21" fillId="6" borderId="17" xfId="0" applyFont="1" applyFill="1" applyBorder="1"/>
    <xf numFmtId="0" fontId="7" fillId="3" borderId="0" xfId="7" applyFont="1" applyFill="1" applyBorder="1" applyAlignment="1" applyProtection="1">
      <alignment horizontal="center"/>
      <protection locked="0"/>
    </xf>
    <xf numFmtId="0" fontId="7" fillId="3" borderId="17" xfId="7" applyFont="1" applyFill="1" applyBorder="1" applyAlignment="1" applyProtection="1">
      <alignment horizontal="center"/>
      <protection locked="0"/>
    </xf>
    <xf numFmtId="0" fontId="27" fillId="0" borderId="4" xfId="0" applyFont="1" applyBorder="1" applyAlignment="1">
      <alignment horizontal="center" vertical="center"/>
    </xf>
    <xf numFmtId="49" fontId="27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7" fillId="2" borderId="9" xfId="1" applyFont="1" applyFill="1" applyBorder="1" applyAlignment="1" applyProtection="1">
      <alignment wrapText="1"/>
    </xf>
    <xf numFmtId="0" fontId="18" fillId="3" borderId="0" xfId="0" applyFont="1" applyFill="1" applyBorder="1" applyAlignment="1" applyProtection="1">
      <alignment vertical="center"/>
    </xf>
    <xf numFmtId="0" fontId="18" fillId="3" borderId="17" xfId="0" applyFont="1" applyFill="1" applyBorder="1" applyAlignment="1" applyProtection="1">
      <alignment vertical="center"/>
    </xf>
    <xf numFmtId="0" fontId="18" fillId="3" borderId="9" xfId="0" applyFont="1" applyFill="1" applyBorder="1" applyAlignment="1" applyProtection="1">
      <alignment vertical="center"/>
    </xf>
    <xf numFmtId="49" fontId="7" fillId="3" borderId="3" xfId="0" quotePrefix="1" applyNumberFormat="1" applyFont="1" applyFill="1" applyBorder="1" applyAlignment="1" applyProtection="1">
      <alignment horizontal="center" vertical="center" wrapText="1"/>
    </xf>
    <xf numFmtId="0" fontId="15" fillId="2" borderId="0" xfId="0" applyFont="1" applyFill="1" applyBorder="1" applyAlignment="1" applyProtection="1">
      <alignment horizontal="center"/>
    </xf>
    <xf numFmtId="2" fontId="2" fillId="4" borderId="2" xfId="0" applyNumberFormat="1" applyFont="1" applyFill="1" applyBorder="1" applyAlignment="1" applyProtection="1">
      <alignment horizontal="center" vertical="center" wrapText="1"/>
    </xf>
    <xf numFmtId="9" fontId="2" fillId="2" borderId="1" xfId="2" applyFont="1" applyFill="1" applyBorder="1" applyAlignment="1" applyProtection="1">
      <alignment horizontal="center"/>
    </xf>
    <xf numFmtId="164" fontId="7" fillId="3" borderId="3" xfId="1" quotePrefix="1" applyNumberFormat="1" applyFont="1" applyFill="1" applyBorder="1" applyAlignment="1" applyProtection="1">
      <alignment horizontal="center" vertical="center"/>
    </xf>
    <xf numFmtId="0" fontId="27" fillId="0" borderId="0" xfId="0" applyFont="1" applyAlignment="1">
      <alignment horizontal="center" wrapText="1"/>
    </xf>
    <xf numFmtId="49" fontId="2" fillId="4" borderId="7" xfId="7" applyNumberFormat="1" applyFont="1" applyFill="1" applyBorder="1" applyAlignment="1" applyProtection="1">
      <alignment horizontal="center" vertical="center" wrapText="1"/>
      <protection locked="0"/>
    </xf>
    <xf numFmtId="0" fontId="7" fillId="0" borderId="4" xfId="7" applyFont="1" applyFill="1" applyBorder="1" applyAlignment="1" applyProtection="1">
      <alignment horizontal="left"/>
      <protection locked="0"/>
    </xf>
    <xf numFmtId="1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 wrapText="1"/>
    </xf>
    <xf numFmtId="0" fontId="0" fillId="0" borderId="4" xfId="0" quotePrefix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center"/>
    </xf>
    <xf numFmtId="49" fontId="0" fillId="0" borderId="4" xfId="0" applyNumberFormat="1" applyBorder="1" applyAlignment="1">
      <alignment vertical="center" wrapText="1"/>
    </xf>
    <xf numFmtId="0" fontId="30" fillId="7" borderId="3" xfId="0" applyFont="1" applyFill="1" applyBorder="1" applyAlignment="1" applyProtection="1">
      <alignment horizontal="center" vertical="center"/>
      <protection locked="0"/>
    </xf>
    <xf numFmtId="0" fontId="30" fillId="7" borderId="8" xfId="0" applyFont="1" applyFill="1" applyBorder="1" applyAlignment="1" applyProtection="1">
      <alignment horizontal="center" vertical="center"/>
      <protection locked="0"/>
    </xf>
    <xf numFmtId="0" fontId="2" fillId="7" borderId="8" xfId="0" applyNumberFormat="1" applyFont="1" applyFill="1" applyBorder="1" applyAlignment="1" applyProtection="1">
      <alignment horizontal="center" vertical="center" wrapText="1"/>
      <protection locked="0"/>
    </xf>
    <xf numFmtId="49" fontId="2" fillId="4" borderId="4" xfId="1" applyNumberFormat="1" applyFont="1" applyFill="1" applyBorder="1" applyAlignment="1" applyProtection="1">
      <alignment horizontal="center" vertical="center" wrapText="1"/>
      <protection locked="0"/>
    </xf>
    <xf numFmtId="164" fontId="4" fillId="4" borderId="4" xfId="0" applyNumberFormat="1" applyFont="1" applyFill="1" applyBorder="1" applyAlignment="1" applyProtection="1">
      <alignment horizontal="center" vertical="center"/>
      <protection locked="0"/>
    </xf>
    <xf numFmtId="164" fontId="2" fillId="4" borderId="4" xfId="7" applyNumberFormat="1" applyFont="1" applyFill="1" applyBorder="1" applyAlignment="1" applyProtection="1">
      <alignment horizontal="center" vertical="center" wrapText="1"/>
      <protection locked="0"/>
    </xf>
    <xf numFmtId="169" fontId="2" fillId="2" borderId="11" xfId="7" applyNumberFormat="1" applyFont="1" applyFill="1" applyBorder="1" applyAlignment="1" applyProtection="1">
      <alignment horizontal="center"/>
      <protection locked="0"/>
    </xf>
    <xf numFmtId="169" fontId="22" fillId="0" borderId="4" xfId="0" applyNumberFormat="1" applyFont="1" applyBorder="1"/>
    <xf numFmtId="170" fontId="2" fillId="2" borderId="11" xfId="7" applyNumberFormat="1" applyFont="1" applyFill="1" applyBorder="1" applyAlignment="1" applyProtection="1">
      <alignment horizontal="center"/>
      <protection locked="0"/>
    </xf>
    <xf numFmtId="170" fontId="22" fillId="0" borderId="4" xfId="0" applyNumberFormat="1" applyFont="1" applyBorder="1"/>
    <xf numFmtId="171" fontId="14" fillId="0" borderId="4" xfId="0" applyNumberFormat="1" applyFont="1" applyBorder="1" applyAlignment="1">
      <alignment horizontal="center"/>
    </xf>
    <xf numFmtId="171" fontId="14" fillId="0" borderId="1" xfId="0" applyNumberFormat="1" applyFont="1" applyBorder="1" applyAlignment="1">
      <alignment horizontal="center"/>
    </xf>
    <xf numFmtId="171" fontId="14" fillId="0" borderId="18" xfId="0" applyNumberFormat="1" applyFont="1" applyBorder="1" applyAlignment="1">
      <alignment horizontal="center"/>
    </xf>
    <xf numFmtId="171" fontId="33" fillId="0" borderId="18" xfId="0" applyNumberFormat="1" applyFont="1" applyBorder="1" applyAlignment="1">
      <alignment horizontal="center"/>
    </xf>
    <xf numFmtId="166" fontId="14" fillId="0" borderId="4" xfId="0" applyNumberFormat="1" applyFont="1" applyBorder="1" applyAlignment="1">
      <alignment horizontal="center"/>
    </xf>
    <xf numFmtId="0" fontId="15" fillId="2" borderId="0" xfId="0" applyFont="1" applyFill="1" applyBorder="1" applyAlignment="1" applyProtection="1">
      <alignment horizontal="center"/>
    </xf>
    <xf numFmtId="0" fontId="7" fillId="3" borderId="1" xfId="0" applyFont="1" applyFill="1" applyBorder="1" applyAlignment="1" applyProtection="1">
      <alignment horizontal="center" vertical="center" wrapText="1"/>
    </xf>
    <xf numFmtId="0" fontId="30" fillId="7" borderId="3" xfId="0" applyFont="1" applyFill="1" applyBorder="1" applyAlignment="1" applyProtection="1">
      <alignment horizontal="center"/>
      <protection locked="0"/>
    </xf>
    <xf numFmtId="0" fontId="30" fillId="7" borderId="8" xfId="0" applyFont="1" applyFill="1" applyBorder="1" applyAlignment="1" applyProtection="1">
      <alignment horizontal="center"/>
      <protection locked="0"/>
    </xf>
    <xf numFmtId="2" fontId="2" fillId="7" borderId="8" xfId="0" applyNumberFormat="1" applyFont="1" applyFill="1" applyBorder="1" applyAlignment="1" applyProtection="1">
      <alignment horizontal="center" wrapText="1"/>
      <protection locked="0"/>
    </xf>
    <xf numFmtId="49" fontId="2" fillId="4" borderId="4" xfId="1" applyNumberFormat="1" applyFont="1" applyFill="1" applyBorder="1" applyAlignment="1" applyProtection="1">
      <alignment horizontal="center" wrapText="1"/>
      <protection locked="0"/>
    </xf>
    <xf numFmtId="164" fontId="4" fillId="4" borderId="4" xfId="0" applyNumberFormat="1" applyFont="1" applyFill="1" applyBorder="1" applyAlignment="1" applyProtection="1">
      <alignment horizontal="center"/>
      <protection locked="0"/>
    </xf>
    <xf numFmtId="164" fontId="2" fillId="4" borderId="4" xfId="7" applyNumberFormat="1" applyFont="1" applyFill="1" applyBorder="1" applyAlignment="1" applyProtection="1">
      <alignment horizontal="center" wrapText="1"/>
      <protection locked="0"/>
    </xf>
    <xf numFmtId="0" fontId="22" fillId="4" borderId="3" xfId="0" applyNumberFormat="1" applyFont="1" applyFill="1" applyBorder="1" applyAlignment="1" applyProtection="1">
      <alignment horizontal="center"/>
      <protection locked="0"/>
    </xf>
    <xf numFmtId="2" fontId="22" fillId="4" borderId="3" xfId="0" applyNumberFormat="1" applyFont="1" applyFill="1" applyBorder="1" applyAlignment="1" applyProtection="1">
      <alignment horizontal="center"/>
      <protection locked="0"/>
    </xf>
    <xf numFmtId="49" fontId="22" fillId="4" borderId="3" xfId="0" applyNumberFormat="1" applyFont="1" applyFill="1" applyBorder="1" applyAlignment="1" applyProtection="1">
      <alignment horizontal="center"/>
      <protection locked="0"/>
    </xf>
    <xf numFmtId="0" fontId="21" fillId="6" borderId="0" xfId="0" applyFont="1" applyFill="1" applyBorder="1"/>
    <xf numFmtId="164" fontId="7" fillId="2" borderId="7" xfId="1" applyNumberFormat="1" applyFont="1" applyFill="1" applyBorder="1" applyAlignment="1" applyProtection="1">
      <alignment horizontal="center" vertical="center"/>
    </xf>
    <xf numFmtId="164" fontId="7" fillId="3" borderId="7" xfId="1" quotePrefix="1" applyNumberFormat="1" applyFont="1" applyFill="1" applyBorder="1" applyAlignment="1" applyProtection="1">
      <alignment horizontal="center" vertical="center"/>
    </xf>
    <xf numFmtId="164" fontId="7" fillId="2" borderId="7" xfId="1" quotePrefix="1" applyNumberFormat="1" applyFont="1" applyFill="1" applyBorder="1" applyAlignment="1" applyProtection="1">
      <alignment horizontal="center" vertical="center"/>
    </xf>
    <xf numFmtId="164" fontId="7" fillId="2" borderId="7" xfId="1" quotePrefix="1" applyNumberFormat="1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172" fontId="4" fillId="4" borderId="4" xfId="0" applyNumberFormat="1" applyFont="1" applyFill="1" applyBorder="1" applyAlignment="1" applyProtection="1">
      <alignment horizontal="center" vertical="center"/>
      <protection locked="0"/>
    </xf>
    <xf numFmtId="172" fontId="2" fillId="4" borderId="4" xfId="7" applyNumberFormat="1" applyFont="1" applyFill="1" applyBorder="1" applyAlignment="1" applyProtection="1">
      <alignment horizontal="center" vertical="center" wrapText="1"/>
      <protection locked="0"/>
    </xf>
    <xf numFmtId="0" fontId="18" fillId="3" borderId="0" xfId="0" applyFont="1" applyFill="1" applyBorder="1" applyAlignment="1" applyProtection="1">
      <alignment horizontal="center" vertical="center"/>
    </xf>
    <xf numFmtId="0" fontId="18" fillId="5" borderId="14" xfId="0" applyFont="1" applyFill="1" applyBorder="1" applyAlignment="1" applyProtection="1">
      <alignment horizontal="left" vertical="center"/>
    </xf>
    <xf numFmtId="0" fontId="18" fillId="5" borderId="12" xfId="0" applyFont="1" applyFill="1" applyBorder="1" applyAlignment="1" applyProtection="1">
      <alignment horizontal="left" vertical="center"/>
    </xf>
    <xf numFmtId="0" fontId="18" fillId="5" borderId="15" xfId="0" applyFont="1" applyFill="1" applyBorder="1" applyAlignment="1" applyProtection="1">
      <alignment horizontal="left" vertical="center"/>
    </xf>
    <xf numFmtId="0" fontId="18" fillId="5" borderId="1" xfId="0" applyFont="1" applyFill="1" applyBorder="1" applyAlignment="1" applyProtection="1">
      <alignment horizontal="center"/>
    </xf>
    <xf numFmtId="0" fontId="18" fillId="5" borderId="6" xfId="0" applyFont="1" applyFill="1" applyBorder="1" applyAlignment="1" applyProtection="1">
      <alignment horizontal="center"/>
    </xf>
    <xf numFmtId="0" fontId="18" fillId="5" borderId="2" xfId="0" applyFont="1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right"/>
    </xf>
    <xf numFmtId="0" fontId="2" fillId="2" borderId="6" xfId="0" applyFont="1" applyFill="1" applyBorder="1" applyAlignment="1" applyProtection="1">
      <alignment horizontal="right"/>
    </xf>
    <xf numFmtId="0" fontId="2" fillId="2" borderId="2" xfId="0" applyFont="1" applyFill="1" applyBorder="1" applyAlignment="1" applyProtection="1">
      <alignment horizontal="right"/>
    </xf>
    <xf numFmtId="0" fontId="15" fillId="2" borderId="0" xfId="0" applyFont="1" applyFill="1" applyBorder="1" applyAlignment="1" applyProtection="1">
      <alignment horizontal="center"/>
    </xf>
    <xf numFmtId="0" fontId="2" fillId="4" borderId="1" xfId="0" applyFont="1" applyFill="1" applyBorder="1" applyAlignment="1" applyProtection="1">
      <alignment horizontal="left"/>
    </xf>
    <xf numFmtId="0" fontId="2" fillId="4" borderId="6" xfId="0" applyFont="1" applyFill="1" applyBorder="1" applyAlignment="1" applyProtection="1">
      <alignment horizontal="left"/>
    </xf>
    <xf numFmtId="0" fontId="2" fillId="4" borderId="2" xfId="0" applyFont="1" applyFill="1" applyBorder="1" applyAlignment="1" applyProtection="1">
      <alignment horizontal="left"/>
    </xf>
    <xf numFmtId="0" fontId="16" fillId="2" borderId="0" xfId="0" applyFont="1" applyFill="1" applyAlignment="1" applyProtection="1">
      <alignment horizontal="center"/>
    </xf>
    <xf numFmtId="0" fontId="2" fillId="0" borderId="1" xfId="0" applyFont="1" applyBorder="1" applyAlignment="1" applyProtection="1">
      <alignment horizontal="right"/>
    </xf>
    <xf numFmtId="0" fontId="2" fillId="0" borderId="2" xfId="0" applyFont="1" applyBorder="1" applyAlignment="1" applyProtection="1">
      <alignment horizontal="right"/>
    </xf>
    <xf numFmtId="14" fontId="4" fillId="4" borderId="1" xfId="0" applyNumberFormat="1" applyFont="1" applyFill="1" applyBorder="1" applyAlignment="1" applyProtection="1">
      <alignment horizontal="left"/>
      <protection locked="0"/>
    </xf>
    <xf numFmtId="14" fontId="4" fillId="4" borderId="6" xfId="0" applyNumberFormat="1" applyFont="1" applyFill="1" applyBorder="1" applyAlignment="1" applyProtection="1">
      <alignment horizontal="left"/>
      <protection locked="0"/>
    </xf>
    <xf numFmtId="14" fontId="4" fillId="4" borderId="2" xfId="0" applyNumberFormat="1" applyFont="1" applyFill="1" applyBorder="1" applyAlignment="1" applyProtection="1">
      <alignment horizontal="left"/>
      <protection locked="0"/>
    </xf>
    <xf numFmtId="0" fontId="7" fillId="3" borderId="1" xfId="0" applyFont="1" applyFill="1" applyBorder="1" applyAlignment="1" applyProtection="1">
      <alignment horizontal="center" vertical="center" wrapText="1"/>
    </xf>
    <xf numFmtId="0" fontId="7" fillId="3" borderId="2" xfId="0" applyFont="1" applyFill="1" applyBorder="1" applyAlignment="1" applyProtection="1">
      <alignment horizontal="center" vertical="center" wrapText="1"/>
    </xf>
    <xf numFmtId="0" fontId="27" fillId="0" borderId="0" xfId="0" applyFont="1" applyAlignment="1">
      <alignment horizontal="center" wrapText="1"/>
    </xf>
    <xf numFmtId="0" fontId="28" fillId="0" borderId="0" xfId="0" applyFont="1" applyAlignment="1">
      <alignment horizontal="center" vertical="center"/>
    </xf>
    <xf numFmtId="173" fontId="2" fillId="4" borderId="3" xfId="0" applyNumberFormat="1" applyFont="1" applyFill="1" applyBorder="1" applyAlignment="1" applyProtection="1">
      <alignment horizontal="center"/>
      <protection locked="0"/>
    </xf>
    <xf numFmtId="164" fontId="2" fillId="4" borderId="4" xfId="0" applyNumberFormat="1" applyFont="1" applyFill="1" applyBorder="1" applyAlignment="1" applyProtection="1">
      <alignment horizontal="center"/>
      <protection locked="0"/>
    </xf>
    <xf numFmtId="49" fontId="2" fillId="4" borderId="7" xfId="0" applyNumberFormat="1" applyFont="1" applyFill="1" applyBorder="1" applyAlignment="1" applyProtection="1">
      <alignment horizontal="center" wrapText="1"/>
      <protection locked="0"/>
    </xf>
  </cellXfs>
  <cellStyles count="1912">
    <cellStyle name="___CPK__" xfId="40" xr:uid="{00000000-0005-0000-0000-000000000000}"/>
    <cellStyle name="Calc Percent (0)" xfId="41" xr:uid="{00000000-0005-0000-0000-000001000000}"/>
    <cellStyle name="Enter Currency (0)" xfId="42" xr:uid="{00000000-0005-0000-0000-000002000000}"/>
    <cellStyle name="Followed Hyperlink" xfId="4" builtinId="9" hidden="1"/>
    <cellStyle name="Followed Hyperlink" xfId="6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Header1" xfId="43" xr:uid="{00000000-0005-0000-0000-000003000000}"/>
    <cellStyle name="Header2" xfId="44" xr:uid="{00000000-0005-0000-0000-000004000000}"/>
    <cellStyle name="Hyperlink" xfId="3" builtinId="8" hidden="1"/>
    <cellStyle name="Hyperlink" xfId="5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Link Currency (0)" xfId="45" xr:uid="{00000000-0005-0000-0000-000005000000}"/>
    <cellStyle name="Normal" xfId="0" builtinId="0"/>
    <cellStyle name="Normal 2" xfId="38" xr:uid="{00000000-0005-0000-0000-000006000000}"/>
    <cellStyle name="Normal 2 2" xfId="46" xr:uid="{00000000-0005-0000-0000-000007000000}"/>
    <cellStyle name="Normal_Capability Study - IPEG EVT1 0713a.xls" xfId="7" xr:uid="{00000000-0005-0000-0000-000008000000}"/>
    <cellStyle name="Percent" xfId="2" builtinId="5"/>
    <cellStyle name="Percent 2" xfId="39" xr:uid="{00000000-0005-0000-0000-000009000000}"/>
    <cellStyle name="PrePop Currency (0)" xfId="47" xr:uid="{00000000-0005-0000-0000-00000A000000}"/>
    <cellStyle name="Text Indent A" xfId="48" xr:uid="{00000000-0005-0000-0000-00000B000000}"/>
    <cellStyle name="Text Indent B" xfId="49" xr:uid="{00000000-0005-0000-0000-00000C000000}"/>
    <cellStyle name="常规_8364B 2009415" xfId="1" xr:uid="{00000000-0005-0000-0000-00000F000000}"/>
  </cellStyles>
  <dxfs count="264"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auto="1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auto="1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auto="1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theme="0" tint="-0.249977111117893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auto="1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499984740745262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auto="1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auto="1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auto="1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theme="0" tint="-0.249977111117893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auto="1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499984740745262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auto="1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auto="1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auto="1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theme="0" tint="-0.249977111117893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auto="1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499984740745262"/>
      </font>
      <fill>
        <patternFill patternType="solid">
          <fgColor indexed="64"/>
          <bgColor theme="0" tint="-0.14999847407452621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</xdr:row>
          <xdr:rowOff>22860</xdr:rowOff>
        </xdr:from>
        <xdr:to>
          <xdr:col>3</xdr:col>
          <xdr:colOff>807720</xdr:colOff>
          <xdr:row>2</xdr:row>
          <xdr:rowOff>60960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845820</xdr:colOff>
          <xdr:row>1</xdr:row>
          <xdr:rowOff>7620</xdr:rowOff>
        </xdr:from>
        <xdr:to>
          <xdr:col>5</xdr:col>
          <xdr:colOff>304800</xdr:colOff>
          <xdr:row>2</xdr:row>
          <xdr:rowOff>60960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1</xdr:row>
          <xdr:rowOff>22860</xdr:rowOff>
        </xdr:from>
        <xdr:to>
          <xdr:col>7</xdr:col>
          <xdr:colOff>251460</xdr:colOff>
          <xdr:row>2</xdr:row>
          <xdr:rowOff>60960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274320</xdr:colOff>
          <xdr:row>1</xdr:row>
          <xdr:rowOff>7620</xdr:rowOff>
        </xdr:from>
        <xdr:to>
          <xdr:col>9</xdr:col>
          <xdr:colOff>426720</xdr:colOff>
          <xdr:row>2</xdr:row>
          <xdr:rowOff>60960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</xdr:row>
          <xdr:rowOff>7620</xdr:rowOff>
        </xdr:from>
        <xdr:to>
          <xdr:col>12</xdr:col>
          <xdr:colOff>228600</xdr:colOff>
          <xdr:row>2</xdr:row>
          <xdr:rowOff>60960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</xdr:row>
          <xdr:rowOff>22860</xdr:rowOff>
        </xdr:from>
        <xdr:to>
          <xdr:col>3</xdr:col>
          <xdr:colOff>807720</xdr:colOff>
          <xdr:row>2</xdr:row>
          <xdr:rowOff>60960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845820</xdr:colOff>
          <xdr:row>1</xdr:row>
          <xdr:rowOff>7620</xdr:rowOff>
        </xdr:from>
        <xdr:to>
          <xdr:col>5</xdr:col>
          <xdr:colOff>304800</xdr:colOff>
          <xdr:row>2</xdr:row>
          <xdr:rowOff>60960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1</xdr:row>
          <xdr:rowOff>22860</xdr:rowOff>
        </xdr:from>
        <xdr:to>
          <xdr:col>7</xdr:col>
          <xdr:colOff>251460</xdr:colOff>
          <xdr:row>2</xdr:row>
          <xdr:rowOff>60960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1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274320</xdr:colOff>
          <xdr:row>1</xdr:row>
          <xdr:rowOff>7620</xdr:rowOff>
        </xdr:from>
        <xdr:to>
          <xdr:col>9</xdr:col>
          <xdr:colOff>426720</xdr:colOff>
          <xdr:row>2</xdr:row>
          <xdr:rowOff>60960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</xdr:row>
          <xdr:rowOff>7620</xdr:rowOff>
        </xdr:from>
        <xdr:to>
          <xdr:col>12</xdr:col>
          <xdr:colOff>228600</xdr:colOff>
          <xdr:row>2</xdr:row>
          <xdr:rowOff>60960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</xdr:row>
          <xdr:rowOff>22860</xdr:rowOff>
        </xdr:from>
        <xdr:to>
          <xdr:col>3</xdr:col>
          <xdr:colOff>807720</xdr:colOff>
          <xdr:row>2</xdr:row>
          <xdr:rowOff>60960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Update Normality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845820</xdr:colOff>
          <xdr:row>1</xdr:row>
          <xdr:rowOff>7620</xdr:rowOff>
        </xdr:from>
        <xdr:to>
          <xdr:col>5</xdr:col>
          <xdr:colOff>304800</xdr:colOff>
          <xdr:row>2</xdr:row>
          <xdr:rowOff>60960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Manage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1</xdr:row>
          <xdr:rowOff>22860</xdr:rowOff>
        </xdr:from>
        <xdr:to>
          <xdr:col>7</xdr:col>
          <xdr:colOff>251460</xdr:colOff>
          <xdr:row>2</xdr:row>
          <xdr:rowOff>60960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2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274320</xdr:colOff>
          <xdr:row>1</xdr:row>
          <xdr:rowOff>7620</xdr:rowOff>
        </xdr:from>
        <xdr:to>
          <xdr:col>9</xdr:col>
          <xdr:colOff>426720</xdr:colOff>
          <xdr:row>2</xdr:row>
          <xdr:rowOff>60960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2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Import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</xdr:row>
          <xdr:rowOff>7620</xdr:rowOff>
        </xdr:from>
        <xdr:to>
          <xdr:col>12</xdr:col>
          <xdr:colOff>228600</xdr:colOff>
          <xdr:row>2</xdr:row>
          <xdr:rowOff>60960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2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Detect Outliers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3</xdr:col>
          <xdr:colOff>495300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Dim Blocks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Circles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0</xdr:row>
          <xdr:rowOff>0</xdr:rowOff>
        </xdr:from>
        <xdr:to>
          <xdr:col>7</xdr:col>
          <xdr:colOff>487680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Lucida Grande"/>
                </a:rPr>
                <a:t>Drawing Tab Clean-up Options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114300</xdr:rowOff>
    </xdr:from>
    <xdr:to>
      <xdr:col>20</xdr:col>
      <xdr:colOff>141191</xdr:colOff>
      <xdr:row>46</xdr:row>
      <xdr:rowOff>94160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1000"/>
          <a:ext cx="13857191" cy="870476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47</xdr:row>
      <xdr:rowOff>38100</xdr:rowOff>
    </xdr:from>
    <xdr:to>
      <xdr:col>19</xdr:col>
      <xdr:colOff>560291</xdr:colOff>
      <xdr:row>92</xdr:row>
      <xdr:rowOff>179886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9220200"/>
          <a:ext cx="13476191" cy="87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93</xdr:row>
      <xdr:rowOff>152400</xdr:rowOff>
    </xdr:from>
    <xdr:to>
      <xdr:col>19</xdr:col>
      <xdr:colOff>560291</xdr:colOff>
      <xdr:row>139</xdr:row>
      <xdr:rowOff>103686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300" y="18097500"/>
          <a:ext cx="13476191" cy="87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140</xdr:row>
      <xdr:rowOff>0</xdr:rowOff>
    </xdr:from>
    <xdr:to>
      <xdr:col>19</xdr:col>
      <xdr:colOff>465039</xdr:colOff>
      <xdr:row>185</xdr:row>
      <xdr:rowOff>141786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6898600"/>
          <a:ext cx="13495239" cy="87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</xdr:row>
      <xdr:rowOff>38100</xdr:rowOff>
    </xdr:from>
    <xdr:to>
      <xdr:col>19</xdr:col>
      <xdr:colOff>465039</xdr:colOff>
      <xdr:row>232</xdr:row>
      <xdr:rowOff>179886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35890200"/>
          <a:ext cx="13495239" cy="87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234</xdr:row>
      <xdr:rowOff>0</xdr:rowOff>
    </xdr:from>
    <xdr:to>
      <xdr:col>19</xdr:col>
      <xdr:colOff>445991</xdr:colOff>
      <xdr:row>279</xdr:row>
      <xdr:rowOff>151310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44805600"/>
          <a:ext cx="13476191" cy="87238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D81"/>
  <sheetViews>
    <sheetView tabSelected="1" zoomScale="85" zoomScaleNormal="85" workbookViewId="0">
      <pane xSplit="14" ySplit="10" topLeftCell="AH11" activePane="bottomRight" state="frozen"/>
      <selection activeCell="Z53" sqref="Z53"/>
      <selection pane="topRight" activeCell="Z53" sqref="Z53"/>
      <selection pane="bottomLeft" activeCell="Z53" sqref="Z53"/>
      <selection pane="bottomRight" activeCell="I18" sqref="I18"/>
    </sheetView>
  </sheetViews>
  <sheetFormatPr defaultColWidth="8.8984375" defaultRowHeight="15.6"/>
  <cols>
    <col min="1" max="1" width="0.8984375" customWidth="1"/>
    <col min="2" max="2" width="7.8984375" customWidth="1"/>
    <col min="3" max="3" width="9.59765625" bestFit="1" customWidth="1"/>
    <col min="4" max="4" width="24" customWidth="1"/>
    <col min="5" max="5" width="7.59765625" customWidth="1"/>
    <col min="6" max="6" width="9" customWidth="1"/>
    <col min="7" max="7" width="7.8984375" customWidth="1"/>
    <col min="8" max="9" width="8.3984375" customWidth="1"/>
    <col min="10" max="10" width="18.59765625" customWidth="1"/>
    <col min="11" max="13" width="7.8984375" customWidth="1"/>
    <col min="14" max="14" width="0.8984375" customWidth="1"/>
    <col min="15" max="23" width="7.8984375" customWidth="1"/>
    <col min="24" max="24" width="10" bestFit="1" customWidth="1"/>
    <col min="25" max="25" width="9.59765625" bestFit="1" customWidth="1"/>
    <col min="26" max="27" width="9.59765625" customWidth="1"/>
    <col min="28" max="28" width="7.8984375" customWidth="1"/>
    <col min="29" max="29" width="9" customWidth="1"/>
    <col min="30" max="30" width="22" customWidth="1"/>
    <col min="31" max="33" width="9" hidden="1" customWidth="1"/>
    <col min="34" max="34" width="0.8984375" customWidth="1"/>
    <col min="35" max="134" width="7.8984375" customWidth="1"/>
  </cols>
  <sheetData>
    <row r="1" spans="1:134" s="7" customFormat="1" ht="21.9" customHeight="1">
      <c r="A1" s="134" t="s">
        <v>49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35"/>
      <c r="AE1" s="76"/>
      <c r="AF1" s="35"/>
      <c r="AG1" s="35"/>
      <c r="AH1" s="13"/>
    </row>
    <row r="2" spans="1:134" s="1" customFormat="1" ht="14.1" customHeight="1">
      <c r="B2" s="9" t="s">
        <v>76</v>
      </c>
      <c r="C2" s="9"/>
      <c r="D2" s="10"/>
      <c r="E2" s="10"/>
      <c r="F2" s="10"/>
      <c r="I2" s="10"/>
      <c r="J2" s="10"/>
      <c r="K2" s="10"/>
      <c r="L2" s="8"/>
      <c r="M2" s="8"/>
      <c r="O2" s="8"/>
      <c r="P2" s="8"/>
      <c r="Q2" s="10"/>
      <c r="R2" s="10"/>
      <c r="S2" s="6"/>
      <c r="T2" s="138" t="s">
        <v>13</v>
      </c>
      <c r="U2" s="138"/>
      <c r="V2" s="6"/>
      <c r="Z2" s="8"/>
      <c r="AC2" s="10"/>
      <c r="AD2" s="10"/>
      <c r="AE2" s="10"/>
      <c r="AF2" s="10"/>
      <c r="AG2" s="10"/>
      <c r="AH2" s="8"/>
    </row>
    <row r="3" spans="1:134" s="1" customFormat="1" ht="9" customHeight="1">
      <c r="B3" s="10"/>
      <c r="C3" s="10"/>
      <c r="D3" s="8"/>
      <c r="E3" s="8"/>
      <c r="F3" s="10"/>
      <c r="G3" s="10"/>
      <c r="H3" s="10"/>
      <c r="I3" s="10"/>
      <c r="J3" s="10"/>
      <c r="K3" s="10"/>
      <c r="L3" s="8"/>
      <c r="M3" s="8"/>
      <c r="O3" s="8"/>
      <c r="P3" s="8"/>
      <c r="Q3" s="10"/>
      <c r="R3" s="10"/>
      <c r="S3" s="10"/>
      <c r="T3" s="10"/>
      <c r="U3" s="10"/>
      <c r="V3" s="8"/>
      <c r="W3" s="8"/>
      <c r="X3" s="8"/>
      <c r="Y3" s="8"/>
      <c r="Z3" s="8"/>
      <c r="AA3" s="8"/>
      <c r="AB3" s="10"/>
      <c r="AC3" s="10"/>
      <c r="AD3" s="10"/>
      <c r="AE3" s="10"/>
      <c r="AF3" s="10"/>
      <c r="AG3" s="10"/>
      <c r="AH3" s="8"/>
    </row>
    <row r="4" spans="1:134" s="1" customFormat="1" ht="18.75" customHeight="1">
      <c r="B4" s="131" t="s">
        <v>14</v>
      </c>
      <c r="C4" s="133"/>
      <c r="D4" s="14" t="s">
        <v>94</v>
      </c>
      <c r="E4" s="32"/>
      <c r="F4" s="139" t="s">
        <v>15</v>
      </c>
      <c r="G4" s="140"/>
      <c r="H4" s="141" t="s">
        <v>88</v>
      </c>
      <c r="I4" s="142"/>
      <c r="J4" s="142"/>
      <c r="K4" s="142"/>
      <c r="L4" s="142"/>
      <c r="M4" s="143"/>
      <c r="N4" s="33"/>
      <c r="O4" s="131" t="s">
        <v>75</v>
      </c>
      <c r="P4" s="132"/>
      <c r="Q4" s="133"/>
      <c r="R4" s="135" t="s">
        <v>91</v>
      </c>
      <c r="S4" s="136"/>
      <c r="T4" s="136"/>
      <c r="U4" s="137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</row>
    <row r="5" spans="1:134" s="1" customFormat="1" ht="18.75" customHeight="1">
      <c r="B5" s="131" t="s">
        <v>16</v>
      </c>
      <c r="C5" s="133"/>
      <c r="D5" s="14" t="s">
        <v>90</v>
      </c>
      <c r="E5" s="32"/>
      <c r="F5" s="139" t="s">
        <v>17</v>
      </c>
      <c r="G5" s="140"/>
      <c r="H5" s="141"/>
      <c r="I5" s="142"/>
      <c r="J5" s="142"/>
      <c r="K5" s="142"/>
      <c r="L5" s="142"/>
      <c r="M5" s="143"/>
      <c r="N5" s="33"/>
      <c r="O5" s="131" t="s">
        <v>56</v>
      </c>
      <c r="P5" s="132"/>
      <c r="Q5" s="133"/>
      <c r="R5" s="135" t="s">
        <v>89</v>
      </c>
      <c r="S5" s="136"/>
      <c r="T5" s="136"/>
      <c r="U5" s="137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</row>
    <row r="6" spans="1:134" s="1" customFormat="1" ht="18.75" customHeight="1">
      <c r="B6" s="131" t="s">
        <v>18</v>
      </c>
      <c r="C6" s="133"/>
      <c r="D6" s="34" t="s">
        <v>95</v>
      </c>
      <c r="E6" s="32"/>
      <c r="F6" s="139" t="s">
        <v>46</v>
      </c>
      <c r="G6" s="140"/>
      <c r="H6" s="141"/>
      <c r="I6" s="142"/>
      <c r="J6" s="142"/>
      <c r="K6" s="142"/>
      <c r="L6" s="142"/>
      <c r="M6" s="143"/>
      <c r="N6" s="33"/>
      <c r="O6" s="131" t="s">
        <v>55</v>
      </c>
      <c r="P6" s="132"/>
      <c r="Q6" s="133"/>
      <c r="R6" s="135"/>
      <c r="S6" s="136"/>
      <c r="T6" s="136"/>
      <c r="U6" s="137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</row>
    <row r="7" spans="1:134" s="1" customFormat="1" ht="9" customHeight="1">
      <c r="B7" s="11"/>
      <c r="C7" s="12"/>
      <c r="D7" s="11"/>
      <c r="E7" s="11"/>
      <c r="F7" s="12"/>
      <c r="G7" s="11"/>
      <c r="H7" s="12"/>
      <c r="I7" s="11"/>
      <c r="J7" s="12"/>
      <c r="K7" s="12"/>
      <c r="L7" s="11"/>
      <c r="M7" s="12"/>
      <c r="O7" s="11"/>
      <c r="P7" s="12"/>
      <c r="Q7" s="11"/>
      <c r="R7" s="11"/>
      <c r="S7" s="11"/>
      <c r="T7" s="12"/>
      <c r="U7" s="11"/>
      <c r="V7" s="12"/>
      <c r="W7" s="11"/>
      <c r="X7" s="11"/>
      <c r="Y7" s="11"/>
      <c r="Z7" s="11"/>
      <c r="AA7" s="11"/>
      <c r="AB7" s="12"/>
      <c r="AC7" s="11"/>
      <c r="AD7" s="11"/>
      <c r="AE7" s="11"/>
      <c r="AF7" s="11"/>
      <c r="AG7" s="11"/>
      <c r="AH7" s="12"/>
      <c r="AI7" s="8"/>
    </row>
    <row r="8" spans="1:134" s="16" customFormat="1" ht="15" customHeight="1">
      <c r="A8" s="23"/>
      <c r="B8" s="128" t="s">
        <v>19</v>
      </c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30"/>
      <c r="N8" s="23"/>
      <c r="O8" s="128" t="s">
        <v>25</v>
      </c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30"/>
      <c r="AE8" s="124" t="s">
        <v>66</v>
      </c>
      <c r="AF8" s="124"/>
      <c r="AG8" s="124"/>
      <c r="AH8" s="23"/>
      <c r="AI8" s="125" t="s">
        <v>26</v>
      </c>
      <c r="AJ8" s="126"/>
      <c r="AK8" s="126"/>
      <c r="AL8" s="126"/>
      <c r="AM8" s="126"/>
      <c r="AN8" s="126"/>
      <c r="AO8" s="126"/>
      <c r="AP8" s="126"/>
      <c r="AQ8" s="126"/>
      <c r="AR8" s="126"/>
      <c r="AS8" s="126"/>
      <c r="AT8" s="126"/>
      <c r="AU8" s="126"/>
      <c r="AV8" s="126"/>
      <c r="AW8" s="126"/>
      <c r="AX8" s="126"/>
      <c r="AY8" s="126"/>
      <c r="AZ8" s="126"/>
      <c r="BA8" s="126"/>
      <c r="BB8" s="126"/>
      <c r="BC8" s="126"/>
      <c r="BD8" s="126"/>
      <c r="BE8" s="126"/>
      <c r="BF8" s="126"/>
      <c r="BG8" s="126"/>
      <c r="BH8" s="126"/>
      <c r="BI8" s="126"/>
      <c r="BJ8" s="126"/>
      <c r="BK8" s="126"/>
      <c r="BL8" s="126"/>
      <c r="BM8" s="126"/>
      <c r="BN8" s="127"/>
    </row>
    <row r="9" spans="1:134" s="16" customFormat="1" ht="24.9" customHeight="1">
      <c r="A9" s="28"/>
      <c r="B9" s="52"/>
      <c r="C9" s="52"/>
      <c r="D9" s="52"/>
      <c r="E9" s="52"/>
      <c r="F9" s="52"/>
      <c r="G9" s="53"/>
      <c r="H9" s="57" t="s">
        <v>60</v>
      </c>
      <c r="I9" s="57" t="s">
        <v>61</v>
      </c>
      <c r="J9" s="51"/>
      <c r="K9" s="51"/>
      <c r="L9" s="71"/>
      <c r="M9" s="71"/>
      <c r="N9" s="28"/>
      <c r="O9" s="40"/>
      <c r="P9" s="40"/>
      <c r="Q9" s="41"/>
      <c r="R9" s="40"/>
      <c r="S9" s="39"/>
      <c r="T9" s="39"/>
      <c r="U9" s="39"/>
      <c r="V9" s="39"/>
      <c r="W9" s="39"/>
      <c r="X9" s="144" t="s">
        <v>70</v>
      </c>
      <c r="Y9" s="145"/>
      <c r="Z9" s="50" t="s">
        <v>63</v>
      </c>
      <c r="AA9" s="77">
        <v>1.5</v>
      </c>
      <c r="AB9" s="49"/>
      <c r="AC9" s="49"/>
      <c r="AD9" s="74"/>
      <c r="AE9" s="72"/>
      <c r="AF9" s="72"/>
      <c r="AG9" s="73"/>
      <c r="AH9" s="61"/>
      <c r="AI9" s="36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8"/>
    </row>
    <row r="10" spans="1:134" s="21" customFormat="1" ht="23.4">
      <c r="A10" s="24"/>
      <c r="B10" s="54" t="s">
        <v>1</v>
      </c>
      <c r="C10" s="54" t="s">
        <v>22</v>
      </c>
      <c r="D10" s="54" t="s">
        <v>2</v>
      </c>
      <c r="E10" s="54" t="s">
        <v>69</v>
      </c>
      <c r="F10" s="54" t="s">
        <v>27</v>
      </c>
      <c r="G10" s="55" t="s">
        <v>21</v>
      </c>
      <c r="H10" s="75" t="s">
        <v>67</v>
      </c>
      <c r="I10" s="75" t="s">
        <v>68</v>
      </c>
      <c r="J10" s="56" t="s">
        <v>20</v>
      </c>
      <c r="K10" s="56" t="s">
        <v>71</v>
      </c>
      <c r="L10" s="58" t="s">
        <v>3</v>
      </c>
      <c r="M10" s="58" t="s">
        <v>4</v>
      </c>
      <c r="N10" s="24"/>
      <c r="O10" s="46" t="s">
        <v>5</v>
      </c>
      <c r="P10" s="46" t="s">
        <v>6</v>
      </c>
      <c r="Q10" s="47" t="s">
        <v>0</v>
      </c>
      <c r="R10" s="46" t="s">
        <v>7</v>
      </c>
      <c r="S10" s="48" t="s">
        <v>8</v>
      </c>
      <c r="T10" s="48" t="s">
        <v>9</v>
      </c>
      <c r="U10" s="48" t="s">
        <v>10</v>
      </c>
      <c r="V10" s="48" t="s">
        <v>11</v>
      </c>
      <c r="W10" s="48" t="s">
        <v>57</v>
      </c>
      <c r="X10" s="79" t="s">
        <v>58</v>
      </c>
      <c r="Y10" s="79" t="s">
        <v>59</v>
      </c>
      <c r="Z10" s="59" t="s">
        <v>62</v>
      </c>
      <c r="AA10" s="60" t="s">
        <v>64</v>
      </c>
      <c r="AB10" s="42" t="s">
        <v>23</v>
      </c>
      <c r="AC10" s="42" t="s">
        <v>24</v>
      </c>
      <c r="AD10" s="42" t="s">
        <v>65</v>
      </c>
      <c r="AE10" s="72"/>
      <c r="AF10" s="72"/>
      <c r="AG10" s="73"/>
      <c r="AH10" s="62"/>
      <c r="AI10" s="43">
        <v>1</v>
      </c>
      <c r="AJ10" s="43">
        <v>2</v>
      </c>
      <c r="AK10" s="43">
        <v>3</v>
      </c>
      <c r="AL10" s="43">
        <v>4</v>
      </c>
      <c r="AM10" s="43">
        <v>5</v>
      </c>
      <c r="AN10" s="43">
        <v>6</v>
      </c>
      <c r="AO10" s="43">
        <v>7</v>
      </c>
      <c r="AP10" s="43">
        <v>8</v>
      </c>
      <c r="AQ10" s="43">
        <v>9</v>
      </c>
      <c r="AR10" s="43">
        <v>10</v>
      </c>
      <c r="AS10" s="43">
        <v>11</v>
      </c>
      <c r="AT10" s="43">
        <v>12</v>
      </c>
      <c r="AU10" s="43">
        <v>13</v>
      </c>
      <c r="AV10" s="43">
        <v>14</v>
      </c>
      <c r="AW10" s="43">
        <v>15</v>
      </c>
      <c r="AX10" s="43">
        <v>16</v>
      </c>
      <c r="AY10" s="43">
        <v>17</v>
      </c>
      <c r="AZ10" s="43">
        <v>18</v>
      </c>
      <c r="BA10" s="43">
        <v>19</v>
      </c>
      <c r="BB10" s="43">
        <v>20</v>
      </c>
      <c r="BC10" s="43">
        <v>21</v>
      </c>
      <c r="BD10" s="43">
        <v>22</v>
      </c>
      <c r="BE10" s="43">
        <v>23</v>
      </c>
      <c r="BF10" s="43">
        <v>24</v>
      </c>
      <c r="BG10" s="43">
        <v>25</v>
      </c>
      <c r="BH10" s="43">
        <v>26</v>
      </c>
      <c r="BI10" s="43">
        <v>27</v>
      </c>
      <c r="BJ10" s="43">
        <v>28</v>
      </c>
      <c r="BK10" s="43">
        <v>29</v>
      </c>
      <c r="BL10" s="43">
        <v>30</v>
      </c>
      <c r="BM10" s="43">
        <v>31</v>
      </c>
      <c r="BN10" s="44">
        <v>32</v>
      </c>
      <c r="BO10" s="45">
        <v>33</v>
      </c>
      <c r="BP10" s="43">
        <v>34</v>
      </c>
      <c r="BQ10" s="43">
        <v>35</v>
      </c>
      <c r="BR10" s="43">
        <v>36</v>
      </c>
      <c r="BS10" s="43">
        <v>37</v>
      </c>
      <c r="BT10" s="43">
        <v>38</v>
      </c>
      <c r="BU10" s="43">
        <v>39</v>
      </c>
      <c r="BV10" s="43">
        <v>40</v>
      </c>
      <c r="BW10" s="43">
        <v>41</v>
      </c>
      <c r="BX10" s="43">
        <v>42</v>
      </c>
      <c r="BY10" s="43">
        <v>43</v>
      </c>
      <c r="BZ10" s="43">
        <v>44</v>
      </c>
      <c r="CA10" s="43">
        <v>45</v>
      </c>
      <c r="CB10" s="43">
        <v>46</v>
      </c>
      <c r="CC10" s="43">
        <v>47</v>
      </c>
      <c r="CD10" s="43">
        <v>48</v>
      </c>
      <c r="CE10" s="43">
        <v>49</v>
      </c>
      <c r="CF10" s="43">
        <v>50</v>
      </c>
      <c r="CG10" s="43">
        <v>51</v>
      </c>
      <c r="CH10" s="43">
        <v>52</v>
      </c>
      <c r="CI10" s="43">
        <v>53</v>
      </c>
      <c r="CJ10" s="43">
        <v>54</v>
      </c>
      <c r="CK10" s="43">
        <v>55</v>
      </c>
      <c r="CL10" s="43">
        <v>56</v>
      </c>
      <c r="CM10" s="43">
        <v>57</v>
      </c>
      <c r="CN10" s="43">
        <v>58</v>
      </c>
      <c r="CO10" s="43">
        <v>59</v>
      </c>
      <c r="CP10" s="43">
        <v>60</v>
      </c>
      <c r="CQ10" s="43">
        <v>61</v>
      </c>
      <c r="CR10" s="43">
        <v>62</v>
      </c>
      <c r="CS10" s="43">
        <v>63</v>
      </c>
      <c r="CT10" s="43">
        <v>64</v>
      </c>
      <c r="CU10" s="43">
        <v>65</v>
      </c>
      <c r="CV10" s="43">
        <v>66</v>
      </c>
      <c r="CW10" s="43">
        <v>67</v>
      </c>
      <c r="CX10" s="43">
        <v>68</v>
      </c>
      <c r="CY10" s="43">
        <v>69</v>
      </c>
      <c r="CZ10" s="43">
        <v>70</v>
      </c>
      <c r="DA10" s="43">
        <v>71</v>
      </c>
      <c r="DB10" s="43">
        <v>72</v>
      </c>
      <c r="DC10" s="43">
        <v>73</v>
      </c>
      <c r="DD10" s="43">
        <v>74</v>
      </c>
      <c r="DE10" s="43">
        <v>75</v>
      </c>
      <c r="DF10" s="43">
        <v>76</v>
      </c>
      <c r="DG10" s="43">
        <v>77</v>
      </c>
      <c r="DH10" s="43">
        <v>78</v>
      </c>
      <c r="DI10" s="43">
        <v>79</v>
      </c>
      <c r="DJ10" s="43">
        <v>80</v>
      </c>
      <c r="DK10" s="43">
        <v>81</v>
      </c>
      <c r="DL10" s="43">
        <v>82</v>
      </c>
      <c r="DM10" s="43">
        <v>83</v>
      </c>
      <c r="DN10" s="43">
        <v>84</v>
      </c>
      <c r="DO10" s="43">
        <v>85</v>
      </c>
      <c r="DP10" s="43">
        <v>86</v>
      </c>
      <c r="DQ10" s="43">
        <v>87</v>
      </c>
      <c r="DR10" s="43">
        <v>88</v>
      </c>
      <c r="DS10" s="43">
        <v>89</v>
      </c>
      <c r="DT10" s="43">
        <v>90</v>
      </c>
      <c r="DU10" s="43">
        <v>91</v>
      </c>
      <c r="DV10" s="43">
        <v>92</v>
      </c>
      <c r="DW10" s="43">
        <v>93</v>
      </c>
      <c r="DX10" s="43">
        <v>94</v>
      </c>
      <c r="DY10" s="43">
        <v>95</v>
      </c>
      <c r="DZ10" s="43">
        <v>96</v>
      </c>
      <c r="EA10" s="43">
        <v>97</v>
      </c>
      <c r="EB10" s="43">
        <v>98</v>
      </c>
      <c r="EC10" s="43">
        <v>99</v>
      </c>
      <c r="ED10" s="43">
        <v>100</v>
      </c>
    </row>
    <row r="11" spans="1:134" s="21" customFormat="1">
      <c r="A11" s="116"/>
      <c r="B11" s="107" t="s">
        <v>96</v>
      </c>
      <c r="C11" s="91" t="s">
        <v>144</v>
      </c>
      <c r="D11" s="108" t="s">
        <v>84</v>
      </c>
      <c r="E11" s="109">
        <v>1.33</v>
      </c>
      <c r="F11" s="110" t="s">
        <v>45</v>
      </c>
      <c r="G11" s="122">
        <v>6.8</v>
      </c>
      <c r="H11" s="123">
        <v>1E-3</v>
      </c>
      <c r="I11" s="123">
        <v>1E-3</v>
      </c>
      <c r="J11" s="15" t="s">
        <v>142</v>
      </c>
      <c r="K11" s="81" t="s">
        <v>74</v>
      </c>
      <c r="L11" s="18">
        <f t="shared" ref="L11:L13" si="0">IF(AND(G11="",H11=""),"",IF(G11="",H11,G11+H11))</f>
        <v>6.8010000000000002</v>
      </c>
      <c r="M11" s="18">
        <f t="shared" ref="M11:M13" si="1">IF(AND(G11="",I11=""),"",IF(G11="",I11,G11+I11))</f>
        <v>6.8010000000000002</v>
      </c>
      <c r="N11" s="24"/>
      <c r="O11" s="46"/>
      <c r="P11" s="46"/>
      <c r="Q11" s="47"/>
      <c r="R11" s="46"/>
      <c r="S11" s="48"/>
      <c r="T11" s="48"/>
      <c r="U11" s="48"/>
      <c r="V11" s="48"/>
      <c r="W11" s="117"/>
      <c r="X11" s="118"/>
      <c r="Y11" s="118"/>
      <c r="Z11" s="119"/>
      <c r="AA11" s="120"/>
      <c r="AB11" s="42"/>
      <c r="AC11" s="42"/>
      <c r="AD11" s="42"/>
      <c r="AE11" s="72"/>
      <c r="AF11" s="72"/>
      <c r="AG11" s="73"/>
      <c r="AH11" s="116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4"/>
      <c r="BO11" s="45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  <c r="CW11" s="43"/>
      <c r="CX11" s="43"/>
      <c r="CY11" s="43"/>
      <c r="CZ11" s="43"/>
      <c r="DA11" s="43"/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43"/>
      <c r="DS11" s="43"/>
      <c r="DT11" s="43"/>
      <c r="DU11" s="43"/>
      <c r="DV11" s="43"/>
      <c r="DW11" s="43"/>
      <c r="DX11" s="43"/>
      <c r="DY11" s="43"/>
      <c r="DZ11" s="43"/>
      <c r="EA11" s="43"/>
      <c r="EB11" s="43"/>
      <c r="EC11" s="43"/>
      <c r="ED11" s="43"/>
    </row>
    <row r="12" spans="1:134" s="21" customFormat="1">
      <c r="A12" s="116"/>
      <c r="B12" s="107" t="s">
        <v>97</v>
      </c>
      <c r="C12" s="91" t="s">
        <v>145</v>
      </c>
      <c r="D12" s="108" t="s">
        <v>84</v>
      </c>
      <c r="E12" s="109">
        <v>1.33</v>
      </c>
      <c r="F12" s="110" t="s">
        <v>45</v>
      </c>
      <c r="G12" s="122">
        <v>7.8</v>
      </c>
      <c r="H12" s="123">
        <v>2E-3</v>
      </c>
      <c r="I12" s="123">
        <v>1.0009999999999999</v>
      </c>
      <c r="J12" s="15" t="s">
        <v>142</v>
      </c>
      <c r="K12" s="81" t="s">
        <v>74</v>
      </c>
      <c r="L12" s="18">
        <f t="shared" si="0"/>
        <v>7.8019999999999996</v>
      </c>
      <c r="M12" s="22">
        <f t="shared" si="1"/>
        <v>8.8010000000000002</v>
      </c>
      <c r="N12" s="24"/>
      <c r="O12" s="46"/>
      <c r="P12" s="46"/>
      <c r="Q12" s="47"/>
      <c r="R12" s="46"/>
      <c r="S12" s="48"/>
      <c r="T12" s="48"/>
      <c r="U12" s="48"/>
      <c r="V12" s="48"/>
      <c r="W12" s="117"/>
      <c r="X12" s="118"/>
      <c r="Y12" s="118"/>
      <c r="Z12" s="119"/>
      <c r="AA12" s="120"/>
      <c r="AB12" s="42"/>
      <c r="AC12" s="42"/>
      <c r="AD12" s="42"/>
      <c r="AE12" s="72"/>
      <c r="AF12" s="72"/>
      <c r="AG12" s="73"/>
      <c r="AH12" s="116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4"/>
      <c r="BO12" s="45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</row>
    <row r="13" spans="1:134" s="21" customFormat="1">
      <c r="A13" s="116"/>
      <c r="B13" s="113" t="s">
        <v>98</v>
      </c>
      <c r="C13" s="91" t="s">
        <v>143</v>
      </c>
      <c r="D13" s="108" t="s">
        <v>84</v>
      </c>
      <c r="E13" s="109">
        <v>1.33</v>
      </c>
      <c r="F13" s="110" t="s">
        <v>45</v>
      </c>
      <c r="G13" s="111">
        <v>7.83</v>
      </c>
      <c r="H13" s="112">
        <v>0.03</v>
      </c>
      <c r="I13" s="112">
        <v>-0.03</v>
      </c>
      <c r="J13" s="121" t="s">
        <v>12</v>
      </c>
      <c r="K13" s="81" t="s">
        <v>74</v>
      </c>
      <c r="L13" s="18">
        <f t="shared" si="0"/>
        <v>7.86</v>
      </c>
      <c r="M13" s="22">
        <f t="shared" si="1"/>
        <v>7.8</v>
      </c>
      <c r="N13" s="24"/>
      <c r="O13" s="46"/>
      <c r="P13" s="46"/>
      <c r="Q13" s="47"/>
      <c r="R13" s="46"/>
      <c r="S13" s="48"/>
      <c r="T13" s="48"/>
      <c r="U13" s="48"/>
      <c r="V13" s="48"/>
      <c r="W13" s="117"/>
      <c r="X13" s="118"/>
      <c r="Y13" s="118"/>
      <c r="Z13" s="119"/>
      <c r="AA13" s="120"/>
      <c r="AB13" s="42"/>
      <c r="AC13" s="42"/>
      <c r="AD13" s="42"/>
      <c r="AE13" s="72"/>
      <c r="AF13" s="72"/>
      <c r="AG13" s="73"/>
      <c r="AH13" s="116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4"/>
      <c r="BO13" s="45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</row>
    <row r="14" spans="1:134" s="21" customFormat="1">
      <c r="A14" s="116"/>
      <c r="B14" s="107" t="s">
        <v>96</v>
      </c>
      <c r="C14" s="148">
        <v>100</v>
      </c>
      <c r="D14" s="108" t="s">
        <v>84</v>
      </c>
      <c r="E14" s="109">
        <v>1.33</v>
      </c>
      <c r="F14" s="110" t="s">
        <v>45</v>
      </c>
      <c r="G14" s="111">
        <v>12</v>
      </c>
      <c r="H14" s="149">
        <v>5.0000000000000001E-3</v>
      </c>
      <c r="I14" s="149">
        <v>5.0000000000000001E-3</v>
      </c>
      <c r="J14" s="150" t="s">
        <v>142</v>
      </c>
      <c r="K14" s="81" t="s">
        <v>74</v>
      </c>
      <c r="L14" s="18">
        <f t="shared" ref="L14:L16" si="2">IF(AND(G14="",H14=""),"",IF(G14="",H14,G14+H14))</f>
        <v>12.005000000000001</v>
      </c>
      <c r="M14" s="18">
        <f t="shared" ref="M14:M16" si="3">IF(AND(G14="",I14=""),"",IF(G14="",I14,G14+I14))</f>
        <v>12.005000000000001</v>
      </c>
      <c r="N14" s="24"/>
      <c r="O14" s="46"/>
      <c r="P14" s="46"/>
      <c r="Q14" s="47"/>
      <c r="R14" s="46"/>
      <c r="S14" s="48"/>
      <c r="T14" s="48"/>
      <c r="U14" s="48"/>
      <c r="V14" s="48"/>
      <c r="W14" s="117"/>
      <c r="X14" s="118"/>
      <c r="Y14" s="118"/>
      <c r="Z14" s="119"/>
      <c r="AA14" s="120"/>
      <c r="AB14" s="42"/>
      <c r="AC14" s="42"/>
      <c r="AD14" s="42"/>
      <c r="AE14" s="72"/>
      <c r="AF14" s="72"/>
      <c r="AG14" s="73"/>
      <c r="AH14" s="116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4"/>
      <c r="BO14" s="45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/>
      <c r="CS14" s="43"/>
      <c r="CT14" s="43"/>
      <c r="CU14" s="43"/>
      <c r="CV14" s="43"/>
      <c r="CW14" s="43"/>
      <c r="CX14" s="43"/>
      <c r="CY14" s="43"/>
      <c r="CZ14" s="43"/>
      <c r="DA14" s="43"/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43"/>
      <c r="DS14" s="43"/>
      <c r="DT14" s="43"/>
      <c r="DU14" s="43"/>
      <c r="DV14" s="43"/>
      <c r="DW14" s="43"/>
      <c r="DX14" s="43"/>
      <c r="DY14" s="43"/>
      <c r="DZ14" s="43"/>
      <c r="EA14" s="43"/>
      <c r="EB14" s="43"/>
      <c r="EC14" s="43"/>
      <c r="ED14" s="43"/>
    </row>
    <row r="15" spans="1:134" s="21" customFormat="1">
      <c r="A15" s="116"/>
      <c r="B15" s="107" t="s">
        <v>97</v>
      </c>
      <c r="C15" s="148">
        <v>43</v>
      </c>
      <c r="D15" s="108" t="s">
        <v>84</v>
      </c>
      <c r="E15" s="109">
        <v>1.33</v>
      </c>
      <c r="F15" s="110" t="s">
        <v>45</v>
      </c>
      <c r="G15" s="111">
        <v>13.5</v>
      </c>
      <c r="H15" s="149">
        <v>5.0000000000000001E-3</v>
      </c>
      <c r="I15" s="149">
        <v>5.0000000000000001E-3</v>
      </c>
      <c r="J15" s="150" t="s">
        <v>142</v>
      </c>
      <c r="K15" s="81" t="s">
        <v>74</v>
      </c>
      <c r="L15" s="18">
        <f t="shared" si="2"/>
        <v>13.505000000000001</v>
      </c>
      <c r="M15" s="22">
        <f t="shared" si="3"/>
        <v>13.505000000000001</v>
      </c>
      <c r="N15" s="24"/>
      <c r="O15" s="46"/>
      <c r="P15" s="46"/>
      <c r="Q15" s="47"/>
      <c r="R15" s="46"/>
      <c r="S15" s="48"/>
      <c r="T15" s="48"/>
      <c r="U15" s="48"/>
      <c r="V15" s="48"/>
      <c r="W15" s="117"/>
      <c r="X15" s="118"/>
      <c r="Y15" s="118"/>
      <c r="Z15" s="119"/>
      <c r="AA15" s="120"/>
      <c r="AB15" s="42"/>
      <c r="AC15" s="42"/>
      <c r="AD15" s="42"/>
      <c r="AE15" s="72"/>
      <c r="AF15" s="72"/>
      <c r="AG15" s="73"/>
      <c r="AH15" s="116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4"/>
      <c r="BO15" s="45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/>
      <c r="CS15" s="43"/>
      <c r="CT15" s="43"/>
      <c r="CU15" s="43"/>
      <c r="CV15" s="43"/>
      <c r="CW15" s="43"/>
      <c r="CX15" s="43"/>
      <c r="CY15" s="43"/>
      <c r="CZ15" s="43"/>
      <c r="DA15" s="43"/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43"/>
      <c r="DS15" s="43"/>
      <c r="DT15" s="43"/>
      <c r="DU15" s="43"/>
      <c r="DV15" s="43"/>
      <c r="DW15" s="43"/>
      <c r="DX15" s="43"/>
      <c r="DY15" s="43"/>
      <c r="DZ15" s="43"/>
      <c r="EA15" s="43"/>
      <c r="EB15" s="43"/>
      <c r="EC15" s="43"/>
      <c r="ED15" s="43"/>
    </row>
    <row r="16" spans="1:134" s="21" customFormat="1">
      <c r="A16" s="116"/>
      <c r="B16" s="113" t="s">
        <v>98</v>
      </c>
      <c r="C16" s="148">
        <v>65</v>
      </c>
      <c r="D16" s="108" t="s">
        <v>84</v>
      </c>
      <c r="E16" s="109">
        <v>1.33</v>
      </c>
      <c r="F16" s="110" t="s">
        <v>45</v>
      </c>
      <c r="G16" s="111">
        <v>88</v>
      </c>
      <c r="H16" s="149">
        <v>5.0000000000000001E-3</v>
      </c>
      <c r="I16" s="149">
        <v>5.0000000000000001E-3</v>
      </c>
      <c r="J16" s="150" t="s">
        <v>142</v>
      </c>
      <c r="K16" s="81" t="s">
        <v>74</v>
      </c>
      <c r="L16" s="18">
        <f t="shared" si="2"/>
        <v>88.004999999999995</v>
      </c>
      <c r="M16" s="22">
        <f t="shared" si="3"/>
        <v>88.004999999999995</v>
      </c>
      <c r="N16" s="24"/>
      <c r="O16" s="46"/>
      <c r="P16" s="46"/>
      <c r="Q16" s="47"/>
      <c r="R16" s="46"/>
      <c r="S16" s="48"/>
      <c r="T16" s="48"/>
      <c r="U16" s="48"/>
      <c r="V16" s="48"/>
      <c r="W16" s="117"/>
      <c r="X16" s="118"/>
      <c r="Y16" s="118"/>
      <c r="Z16" s="119"/>
      <c r="AA16" s="120"/>
      <c r="AB16" s="42"/>
      <c r="AC16" s="42"/>
      <c r="AD16" s="42"/>
      <c r="AE16" s="72"/>
      <c r="AF16" s="72"/>
      <c r="AG16" s="73"/>
      <c r="AH16" s="116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4"/>
      <c r="BO16" s="45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43"/>
      <c r="CY16" s="43"/>
      <c r="CZ16" s="43"/>
      <c r="DA16" s="43"/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</row>
    <row r="17" spans="1:134" s="21" customFormat="1">
      <c r="A17" s="116"/>
      <c r="B17" s="107" t="s">
        <v>97</v>
      </c>
      <c r="C17" s="148">
        <v>11.2</v>
      </c>
      <c r="D17" s="108" t="s">
        <v>84</v>
      </c>
      <c r="E17" s="109">
        <v>1.33</v>
      </c>
      <c r="F17" s="110" t="s">
        <v>45</v>
      </c>
      <c r="G17" s="111">
        <v>11.9</v>
      </c>
      <c r="H17" s="149">
        <v>5.0000000000000001E-3</v>
      </c>
      <c r="I17" s="149">
        <v>5.0000000000000001E-3</v>
      </c>
      <c r="J17" s="150" t="s">
        <v>146</v>
      </c>
      <c r="K17" s="81" t="s">
        <v>74</v>
      </c>
      <c r="L17" s="18">
        <f t="shared" ref="L17:L18" si="4">IF(AND(G17="",H17=""),"",IF(G17="",H17,G17+H17))</f>
        <v>11.905000000000001</v>
      </c>
      <c r="M17" s="22">
        <f t="shared" ref="M17:M18" si="5">IF(AND(G17="",I17=""),"",IF(G17="",I17,G17+I17))</f>
        <v>11.905000000000001</v>
      </c>
      <c r="N17" s="24"/>
      <c r="O17" s="46"/>
      <c r="P17" s="46"/>
      <c r="Q17" s="47"/>
      <c r="R17" s="46"/>
      <c r="S17" s="48"/>
      <c r="T17" s="48"/>
      <c r="U17" s="48"/>
      <c r="V17" s="48"/>
      <c r="W17" s="117"/>
      <c r="X17" s="118"/>
      <c r="Y17" s="118"/>
      <c r="Z17" s="119"/>
      <c r="AA17" s="120"/>
      <c r="AB17" s="42"/>
      <c r="AC17" s="42"/>
      <c r="AD17" s="42"/>
      <c r="AE17" s="72"/>
      <c r="AF17" s="72"/>
      <c r="AG17" s="73"/>
      <c r="AH17" s="116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4"/>
      <c r="BO17" s="45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</row>
    <row r="18" spans="1:134" s="21" customFormat="1">
      <c r="A18" s="116"/>
      <c r="B18" s="113" t="s">
        <v>98</v>
      </c>
      <c r="C18" s="148">
        <v>12.3</v>
      </c>
      <c r="D18" s="108" t="s">
        <v>84</v>
      </c>
      <c r="E18" s="109">
        <v>1.33</v>
      </c>
      <c r="F18" s="110" t="s">
        <v>45</v>
      </c>
      <c r="G18" s="111">
        <v>45</v>
      </c>
      <c r="H18" s="149">
        <v>5.0000000000000001E-3</v>
      </c>
      <c r="I18" s="149">
        <v>5.0000000000000001E-3</v>
      </c>
      <c r="J18" s="150" t="s">
        <v>146</v>
      </c>
      <c r="K18" s="81" t="s">
        <v>74</v>
      </c>
      <c r="L18" s="18">
        <f t="shared" si="4"/>
        <v>45.005000000000003</v>
      </c>
      <c r="M18" s="22">
        <f t="shared" si="5"/>
        <v>45.005000000000003</v>
      </c>
      <c r="N18" s="24"/>
      <c r="O18" s="46"/>
      <c r="P18" s="46"/>
      <c r="Q18" s="47"/>
      <c r="R18" s="46"/>
      <c r="S18" s="48"/>
      <c r="T18" s="48"/>
      <c r="U18" s="48"/>
      <c r="V18" s="48"/>
      <c r="W18" s="117"/>
      <c r="X18" s="118"/>
      <c r="Y18" s="118"/>
      <c r="Z18" s="119"/>
      <c r="AA18" s="120"/>
      <c r="AB18" s="42"/>
      <c r="AC18" s="42"/>
      <c r="AD18" s="42"/>
      <c r="AE18" s="72"/>
      <c r="AF18" s="72"/>
      <c r="AG18" s="73"/>
      <c r="AH18" s="116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4"/>
      <c r="BO18" s="45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43"/>
      <c r="CY18" s="43"/>
      <c r="CZ18" s="43"/>
      <c r="DA18" s="43"/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</row>
    <row r="19" spans="1:134" ht="15" customHeight="1">
      <c r="A19" s="17">
        <v>1</v>
      </c>
      <c r="B19" s="107" t="s">
        <v>96</v>
      </c>
      <c r="C19" s="108">
        <v>4.01</v>
      </c>
      <c r="D19" s="108" t="s">
        <v>84</v>
      </c>
      <c r="E19" s="109">
        <v>1.33</v>
      </c>
      <c r="F19" s="110" t="s">
        <v>45</v>
      </c>
      <c r="G19" s="111">
        <v>7.83</v>
      </c>
      <c r="H19" s="112">
        <v>0.03</v>
      </c>
      <c r="I19" s="112">
        <v>-0.03</v>
      </c>
      <c r="J19" s="15" t="s">
        <v>12</v>
      </c>
      <c r="K19" s="81" t="s">
        <v>74</v>
      </c>
      <c r="L19" s="18">
        <f t="shared" ref="L19:L21" si="6">IF(AND(G19="",H19=""),"",IF(G19="",H19,G19+H19))</f>
        <v>7.86</v>
      </c>
      <c r="M19" s="18">
        <f t="shared" ref="M19:M21" si="7">IF(AND(G19="",I19=""),"",IF(G19="",I19,G19+I19))</f>
        <v>7.8</v>
      </c>
      <c r="N19" s="25"/>
      <c r="O19" s="2" t="str">
        <f>IF(OR($AI19="",ISNUMBER($AI19)=FALSE),"",MAX(AI19:ED19))</f>
        <v/>
      </c>
      <c r="P19" s="2" t="str">
        <f>IF(OR($AI19="",ISNUMBER($AI19)=FALSE),"",MIN(AI19:ED19))</f>
        <v/>
      </c>
      <c r="Q19" s="2" t="str">
        <f>IF(OR($AI19="",ISNUMBER($AI19)=FALSE),"",AVERAGE(AI19:ED19))</f>
        <v/>
      </c>
      <c r="R19" s="3" t="str">
        <f t="shared" ref="R19" si="8">IF(OR($AI19="",ISNUMBER($AI19)=FALSE),"",STDEV(AI19:ED19))</f>
        <v/>
      </c>
      <c r="S19" s="4" t="str">
        <f t="shared" ref="S19" si="9">IF(OR($AI19="",ISNUMBER($AI19)=FALSE),"",IF(AND(G19=0,I19=0),T19,IF(AND(G19="",H19=""),U19,(H19+ABS(I19))/(6*R19))))</f>
        <v/>
      </c>
      <c r="T19" s="4" t="str">
        <f t="shared" ref="T19" si="10">IF(OR($AI19="",ISNUMBER($AI19)=FALSE),"",IF(H19="","",(L19-Q19)/(3*R19)))</f>
        <v/>
      </c>
      <c r="U19" s="4" t="str">
        <f t="shared" ref="U19" si="11">IF(OR($AI19="",ISNUMBER($AI19)=FALSE),"",IF(I19="","",(Q19-M19)/(3*R19)))</f>
        <v/>
      </c>
      <c r="V19" s="4" t="str">
        <f t="shared" ref="V19" si="12">IF(OR($AI19="",ISNUMBER($AI19)=FALSE),"",IF(AND(G19=0,I19=0),((H19)-(Q19))/(3*R19),MIN(T19:U19)))</f>
        <v/>
      </c>
      <c r="W19" s="78" t="str">
        <f t="shared" ref="W19" si="13">IF(OR($AI19="",ISNUMBER($AI19)=FALSE),"",IF(AND(G19=0,I19=0),NORMSDIST(3*V19),NORMSDIST(3*V19)+NORMSDIST(6*S19-3*V19)-1))</f>
        <v/>
      </c>
      <c r="X19" s="29" t="str">
        <f>IF($Q19="","",IF(F19="Tolerance",IF(($E19*3*R19+Q19)-G19&lt;H19,"",($E19*3*R19+Q19)-G19),IF(OR(F19="GD&amp;T",F19="MAX"),IF(($E19*3*R19+Q19)&lt;H19,"",($E19*3*R19+Q19)),"")))</f>
        <v/>
      </c>
      <c r="Y19" s="29" t="str">
        <f>IF(Q19="","",IF(F19="Tolerance",IF(-(($E19*3*R19)-Q19)-G19&gt;I19,"",-(($E19*3*R19)-Q19)-G19),IF(F19="MIN",IF(-(($E19*3*R19)-Q19)&gt;I19,"",-(($E19*3*R19)-Q19)),"")))</f>
        <v/>
      </c>
      <c r="Z19" s="29" t="str">
        <f>IF(OR(G19="",Q19=""),"",(L19+M19)/2-Q19)</f>
        <v/>
      </c>
      <c r="AA19" s="29" t="str">
        <f t="shared" ref="AA19:AA66" si="14">IF(OR($S19&gt;$AA$9,$R19=""),"",$AA$9*6*$R19)</f>
        <v/>
      </c>
      <c r="AB19" s="26"/>
      <c r="AC19" s="19"/>
      <c r="AD19" s="82"/>
      <c r="AE19" s="63"/>
      <c r="AF19" s="63"/>
      <c r="AG19" s="64"/>
      <c r="AH19" s="2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100"/>
      <c r="BD19" s="100"/>
      <c r="BE19" s="100"/>
      <c r="BF19" s="100"/>
      <c r="BG19" s="100"/>
      <c r="BH19" s="100"/>
      <c r="BI19" s="100"/>
      <c r="BJ19" s="100"/>
      <c r="BK19" s="100"/>
      <c r="BL19" s="100"/>
      <c r="BM19" s="100"/>
      <c r="BN19" s="102"/>
      <c r="BO19" s="96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</row>
    <row r="20" spans="1:134" ht="15" customHeight="1">
      <c r="A20" s="17">
        <v>2</v>
      </c>
      <c r="B20" s="107" t="s">
        <v>97</v>
      </c>
      <c r="C20" s="108">
        <v>4.0199999999999996</v>
      </c>
      <c r="D20" s="108" t="s">
        <v>84</v>
      </c>
      <c r="E20" s="109">
        <v>1.33</v>
      </c>
      <c r="F20" s="110" t="s">
        <v>45</v>
      </c>
      <c r="G20" s="111">
        <v>7.83</v>
      </c>
      <c r="H20" s="112">
        <v>0.03</v>
      </c>
      <c r="I20" s="112">
        <v>-0.03</v>
      </c>
      <c r="J20" s="15" t="s">
        <v>12</v>
      </c>
      <c r="K20" s="81" t="s">
        <v>74</v>
      </c>
      <c r="L20" s="18">
        <f t="shared" si="6"/>
        <v>7.86</v>
      </c>
      <c r="M20" s="22">
        <f t="shared" si="7"/>
        <v>7.8</v>
      </c>
      <c r="N20" s="25"/>
      <c r="O20" s="2" t="str">
        <f t="shared" ref="O20:O66" si="15">IF(OR($AI20="",ISNUMBER($AI20)=FALSE),"",MAX(AI20:ED20))</f>
        <v/>
      </c>
      <c r="P20" s="2" t="str">
        <f t="shared" ref="P20:P66" si="16">IF(OR($AI20="",ISNUMBER($AI20)=FALSE),"",MIN(AI20:ED20))</f>
        <v/>
      </c>
      <c r="Q20" s="2" t="str">
        <f t="shared" ref="Q20:Q66" si="17">IF(OR($AI20="",ISNUMBER($AI20)=FALSE),"",AVERAGE(AI20:ED20))</f>
        <v/>
      </c>
      <c r="R20" s="3" t="str">
        <f t="shared" ref="R20:R66" si="18">IF(OR($AI20="",ISNUMBER($AI20)=FALSE),"",STDEV(AI20:ED20))</f>
        <v/>
      </c>
      <c r="S20" s="4" t="str">
        <f t="shared" ref="S20:S66" si="19">IF(OR($AI20="",ISNUMBER($AI20)=FALSE),"",IF(AND(G20=0,I20=0),T20,IF(AND(G20="",H20=""),U20,(H20+ABS(I20))/(6*R20))))</f>
        <v/>
      </c>
      <c r="T20" s="4" t="str">
        <f t="shared" ref="T20:T66" si="20">IF(OR($AI20="",ISNUMBER($AI20)=FALSE),"",IF(H20="","",(L20-Q20)/(3*R20)))</f>
        <v/>
      </c>
      <c r="U20" s="4" t="str">
        <f t="shared" ref="U20:U66" si="21">IF(OR($AI20="",ISNUMBER($AI20)=FALSE),"",IF(I20="","",(Q20-M20)/(3*R20)))</f>
        <v/>
      </c>
      <c r="V20" s="4" t="str">
        <f t="shared" ref="V20:V66" si="22">IF(OR($AI20="",ISNUMBER($AI20)=FALSE),"",IF(AND(G20=0,I20=0),((H20)-(Q20))/(3*R20),MIN(T20:U20)))</f>
        <v/>
      </c>
      <c r="W20" s="78" t="str">
        <f t="shared" ref="W20:W66" si="23">IF(OR($AI20="",ISNUMBER($AI20)=FALSE),"",IF(AND(G20=0,I20=0),NORMSDIST(3*V20),NORMSDIST(3*V20)+NORMSDIST(6*S20-3*V20)-1))</f>
        <v/>
      </c>
      <c r="X20" s="29" t="str">
        <f t="shared" ref="X20:X66" si="24">IF($Q20="","",IF(F20="Tolerance",IF(($E20*3*R20+Q20)-G20&lt;H20,"",($E20*3*R20+Q20)-G20),IF(OR(F20="GD&amp;T",F20="MAX"),IF(($E20*3*R20+Q20)&lt;H20,"",($E20*3*R20+Q20)),"")))</f>
        <v/>
      </c>
      <c r="Y20" s="29" t="str">
        <f t="shared" ref="Y20:Y66" si="25">IF(Q20="","",IF(F20="Tolerance",IF(-(($E20*3*R20)-Q20)-G20&gt;I20,"",-(($E20*3*R20)-Q20)-G20),IF(F20="MIN",IF(-(($E20*3*R20)-Q20)&gt;I20,"",-(($E20*3*R20)-Q20)),"")))</f>
        <v/>
      </c>
      <c r="Z20" s="29" t="str">
        <f t="shared" ref="Z20:Z66" si="26">IF(OR(G20="",Q20=""),"",(L20+M20)/2-Q20)</f>
        <v/>
      </c>
      <c r="AA20" s="29" t="str">
        <f t="shared" si="14"/>
        <v/>
      </c>
      <c r="AB20" s="26"/>
      <c r="AC20" s="19"/>
      <c r="AD20" s="82"/>
      <c r="AE20" s="63"/>
      <c r="AF20" s="63"/>
      <c r="AG20" s="64"/>
      <c r="AH20" s="2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100"/>
      <c r="BD20" s="100"/>
      <c r="BE20" s="100"/>
      <c r="BF20" s="100"/>
      <c r="BG20" s="100"/>
      <c r="BH20" s="100"/>
      <c r="BI20" s="100"/>
      <c r="BJ20" s="100"/>
      <c r="BK20" s="100"/>
      <c r="BL20" s="100"/>
      <c r="BM20" s="100"/>
      <c r="BN20" s="102"/>
      <c r="BO20" s="96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</row>
    <row r="21" spans="1:134" ht="15" customHeight="1">
      <c r="A21" s="17">
        <v>3</v>
      </c>
      <c r="B21" s="113" t="s">
        <v>98</v>
      </c>
      <c r="C21" s="108">
        <v>5.01</v>
      </c>
      <c r="D21" s="108" t="s">
        <v>84</v>
      </c>
      <c r="E21" s="109">
        <v>1.33</v>
      </c>
      <c r="F21" s="110" t="s">
        <v>45</v>
      </c>
      <c r="G21" s="111">
        <v>13.66</v>
      </c>
      <c r="H21" s="112">
        <v>0.04</v>
      </c>
      <c r="I21" s="112">
        <v>-0.04</v>
      </c>
      <c r="J21" s="15" t="s">
        <v>12</v>
      </c>
      <c r="K21" s="81" t="s">
        <v>74</v>
      </c>
      <c r="L21" s="18">
        <f t="shared" si="6"/>
        <v>13.7</v>
      </c>
      <c r="M21" s="22">
        <f t="shared" si="7"/>
        <v>13.620000000000001</v>
      </c>
      <c r="N21" s="25"/>
      <c r="O21" s="2" t="str">
        <f t="shared" si="15"/>
        <v/>
      </c>
      <c r="P21" s="2" t="str">
        <f t="shared" si="16"/>
        <v/>
      </c>
      <c r="Q21" s="2" t="str">
        <f t="shared" si="17"/>
        <v/>
      </c>
      <c r="R21" s="3" t="str">
        <f t="shared" si="18"/>
        <v/>
      </c>
      <c r="S21" s="4" t="str">
        <f t="shared" si="19"/>
        <v/>
      </c>
      <c r="T21" s="4" t="str">
        <f t="shared" si="20"/>
        <v/>
      </c>
      <c r="U21" s="4" t="str">
        <f t="shared" si="21"/>
        <v/>
      </c>
      <c r="V21" s="4" t="str">
        <f t="shared" si="22"/>
        <v/>
      </c>
      <c r="W21" s="78" t="str">
        <f t="shared" si="23"/>
        <v/>
      </c>
      <c r="X21" s="29" t="str">
        <f t="shared" si="24"/>
        <v/>
      </c>
      <c r="Y21" s="29" t="str">
        <f t="shared" si="25"/>
        <v/>
      </c>
      <c r="Z21" s="29" t="str">
        <f t="shared" si="26"/>
        <v/>
      </c>
      <c r="AA21" s="29" t="str">
        <f t="shared" si="14"/>
        <v/>
      </c>
      <c r="AB21" s="26"/>
      <c r="AC21" s="19"/>
      <c r="AD21" s="82"/>
      <c r="AE21" s="63"/>
      <c r="AF21" s="63"/>
      <c r="AG21" s="64"/>
      <c r="AH21" s="2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  <c r="BI21" s="100"/>
      <c r="BJ21" s="100"/>
      <c r="BK21" s="100"/>
      <c r="BL21" s="100"/>
      <c r="BM21" s="100"/>
      <c r="BN21" s="102"/>
      <c r="BO21" s="96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</row>
    <row r="22" spans="1:134" ht="15" customHeight="1">
      <c r="A22" s="17">
        <v>3</v>
      </c>
      <c r="B22" s="113" t="s">
        <v>99</v>
      </c>
      <c r="C22" s="108">
        <v>5.0199999999999996</v>
      </c>
      <c r="D22" s="108" t="s">
        <v>84</v>
      </c>
      <c r="E22" s="109">
        <v>1.33</v>
      </c>
      <c r="F22" s="110" t="s">
        <v>45</v>
      </c>
      <c r="G22" s="111">
        <v>13.66</v>
      </c>
      <c r="H22" s="112">
        <v>0.04</v>
      </c>
      <c r="I22" s="112">
        <v>-0.04</v>
      </c>
      <c r="J22" s="15" t="s">
        <v>12</v>
      </c>
      <c r="K22" s="81" t="s">
        <v>74</v>
      </c>
      <c r="L22" s="18">
        <f t="shared" ref="L22:L66" si="27">IF(AND(G22="",H22=""),"",IF(G22="",H22,G22+H22))</f>
        <v>13.7</v>
      </c>
      <c r="M22" s="22">
        <f t="shared" ref="M22:M66" si="28">IF(AND(G22="",I22=""),"",IF(G22="",I22,G22+I22))</f>
        <v>13.620000000000001</v>
      </c>
      <c r="N22" s="25"/>
      <c r="O22" s="2" t="str">
        <f t="shared" si="15"/>
        <v/>
      </c>
      <c r="P22" s="2" t="str">
        <f t="shared" si="16"/>
        <v/>
      </c>
      <c r="Q22" s="2" t="str">
        <f t="shared" si="17"/>
        <v/>
      </c>
      <c r="R22" s="3" t="str">
        <f t="shared" si="18"/>
        <v/>
      </c>
      <c r="S22" s="4" t="str">
        <f t="shared" si="19"/>
        <v/>
      </c>
      <c r="T22" s="4" t="str">
        <f t="shared" si="20"/>
        <v/>
      </c>
      <c r="U22" s="4" t="str">
        <f t="shared" si="21"/>
        <v/>
      </c>
      <c r="V22" s="4" t="str">
        <f t="shared" si="22"/>
        <v/>
      </c>
      <c r="W22" s="78" t="str">
        <f t="shared" si="23"/>
        <v/>
      </c>
      <c r="X22" s="29" t="str">
        <f t="shared" si="24"/>
        <v/>
      </c>
      <c r="Y22" s="29" t="str">
        <f t="shared" si="25"/>
        <v/>
      </c>
      <c r="Z22" s="29" t="str">
        <f t="shared" si="26"/>
        <v/>
      </c>
      <c r="AA22" s="29" t="str">
        <f t="shared" si="14"/>
        <v/>
      </c>
      <c r="AB22" s="26"/>
      <c r="AC22" s="19"/>
      <c r="AD22" s="82"/>
      <c r="AE22" s="63"/>
      <c r="AF22" s="63"/>
      <c r="AG22" s="64"/>
      <c r="AH22" s="2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  <c r="BI22" s="100"/>
      <c r="BJ22" s="100"/>
      <c r="BK22" s="100"/>
      <c r="BL22" s="100"/>
      <c r="BM22" s="100"/>
      <c r="BN22" s="102"/>
      <c r="BO22" s="96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</row>
    <row r="23" spans="1:134" ht="15" customHeight="1">
      <c r="A23" s="17">
        <v>3</v>
      </c>
      <c r="B23" s="113" t="s">
        <v>100</v>
      </c>
      <c r="C23" s="113">
        <v>10.01</v>
      </c>
      <c r="D23" s="108" t="s">
        <v>84</v>
      </c>
      <c r="E23" s="109">
        <v>1.33</v>
      </c>
      <c r="F23" s="110" t="s">
        <v>45</v>
      </c>
      <c r="G23" s="111">
        <v>0.66</v>
      </c>
      <c r="H23" s="112">
        <v>0.04</v>
      </c>
      <c r="I23" s="112">
        <v>-0.04</v>
      </c>
      <c r="J23" s="15" t="s">
        <v>12</v>
      </c>
      <c r="K23" s="81" t="s">
        <v>74</v>
      </c>
      <c r="L23" s="18">
        <f t="shared" si="27"/>
        <v>0.70000000000000007</v>
      </c>
      <c r="M23" s="22">
        <f t="shared" si="28"/>
        <v>0.62</v>
      </c>
      <c r="N23" s="25"/>
      <c r="O23" s="2" t="str">
        <f t="shared" si="15"/>
        <v/>
      </c>
      <c r="P23" s="2" t="str">
        <f t="shared" si="16"/>
        <v/>
      </c>
      <c r="Q23" s="2" t="str">
        <f t="shared" si="17"/>
        <v/>
      </c>
      <c r="R23" s="3" t="str">
        <f t="shared" si="18"/>
        <v/>
      </c>
      <c r="S23" s="4" t="str">
        <f t="shared" si="19"/>
        <v/>
      </c>
      <c r="T23" s="4" t="str">
        <f t="shared" si="20"/>
        <v/>
      </c>
      <c r="U23" s="4" t="str">
        <f t="shared" si="21"/>
        <v/>
      </c>
      <c r="V23" s="4" t="str">
        <f t="shared" si="22"/>
        <v/>
      </c>
      <c r="W23" s="78" t="str">
        <f t="shared" si="23"/>
        <v/>
      </c>
      <c r="X23" s="29" t="str">
        <f t="shared" si="24"/>
        <v/>
      </c>
      <c r="Y23" s="29" t="str">
        <f t="shared" si="25"/>
        <v/>
      </c>
      <c r="Z23" s="29" t="str">
        <f t="shared" si="26"/>
        <v/>
      </c>
      <c r="AA23" s="29" t="str">
        <f t="shared" si="14"/>
        <v/>
      </c>
      <c r="AB23" s="26"/>
      <c r="AC23" s="19"/>
      <c r="AD23" s="82"/>
      <c r="AE23" s="63"/>
      <c r="AF23" s="63"/>
      <c r="AG23" s="64"/>
      <c r="AH23" s="2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100"/>
      <c r="BD23" s="100"/>
      <c r="BE23" s="100"/>
      <c r="BF23" s="100"/>
      <c r="BG23" s="100"/>
      <c r="BH23" s="100"/>
      <c r="BI23" s="100"/>
      <c r="BJ23" s="100"/>
      <c r="BK23" s="100"/>
      <c r="BL23" s="100"/>
      <c r="BM23" s="100"/>
      <c r="BN23" s="102"/>
      <c r="BO23" s="96"/>
      <c r="BP23" s="97"/>
      <c r="BQ23" s="97"/>
      <c r="BR23" s="97"/>
      <c r="BS23" s="97"/>
      <c r="BT23" s="97"/>
      <c r="BU23" s="97"/>
      <c r="BV23" s="97"/>
      <c r="BW23" s="97"/>
      <c r="BX23" s="97"/>
      <c r="BY23" s="97"/>
      <c r="BZ23" s="97"/>
      <c r="CA23" s="97"/>
      <c r="CB23" s="97"/>
      <c r="CC23" s="97"/>
      <c r="CD23" s="97"/>
      <c r="CE23" s="97"/>
      <c r="CF23" s="97"/>
      <c r="CG23" s="97"/>
      <c r="CH23" s="97"/>
      <c r="CI23" s="97"/>
      <c r="CJ23" s="97"/>
      <c r="CK23" s="97"/>
      <c r="CL23" s="97"/>
      <c r="CM23" s="97"/>
      <c r="CN23" s="97"/>
      <c r="CO23" s="97"/>
      <c r="CP23" s="97"/>
      <c r="CQ23" s="97"/>
      <c r="CR23" s="97"/>
      <c r="CS23" s="97"/>
      <c r="CT23" s="97"/>
      <c r="CU23" s="97"/>
      <c r="CV23" s="97"/>
      <c r="CW23" s="97"/>
      <c r="CX23" s="97"/>
      <c r="CY23" s="97"/>
      <c r="CZ23" s="97"/>
      <c r="DA23" s="97"/>
      <c r="DB23" s="97"/>
      <c r="DC23" s="97"/>
      <c r="DD23" s="97"/>
      <c r="DE23" s="97"/>
      <c r="DF23" s="97"/>
      <c r="DG23" s="97"/>
      <c r="DH23" s="97"/>
      <c r="DI23" s="97"/>
      <c r="DJ23" s="97"/>
      <c r="DK23" s="97"/>
      <c r="DL23" s="97"/>
      <c r="DM23" s="97"/>
      <c r="DN23" s="97"/>
      <c r="DO23" s="97"/>
      <c r="DP23" s="97"/>
      <c r="DQ23" s="97"/>
      <c r="DR23" s="97"/>
      <c r="DS23" s="97"/>
      <c r="DT23" s="97"/>
      <c r="DU23" s="97"/>
      <c r="DV23" s="97"/>
      <c r="DW23" s="97"/>
      <c r="DX23" s="97"/>
      <c r="DY23" s="97"/>
      <c r="DZ23" s="97"/>
      <c r="EA23" s="97"/>
      <c r="EB23" s="97"/>
      <c r="EC23" s="97"/>
      <c r="ED23" s="97"/>
    </row>
    <row r="24" spans="1:134" ht="15" customHeight="1">
      <c r="A24" s="17">
        <v>3</v>
      </c>
      <c r="B24" s="113" t="s">
        <v>101</v>
      </c>
      <c r="C24" s="113">
        <v>10.02</v>
      </c>
      <c r="D24" s="108" t="s">
        <v>84</v>
      </c>
      <c r="E24" s="109">
        <v>1.33</v>
      </c>
      <c r="F24" s="110" t="s">
        <v>45</v>
      </c>
      <c r="G24" s="111">
        <v>0.66</v>
      </c>
      <c r="H24" s="112">
        <v>0.04</v>
      </c>
      <c r="I24" s="112">
        <v>-0.04</v>
      </c>
      <c r="J24" s="15" t="s">
        <v>12</v>
      </c>
      <c r="K24" s="81" t="s">
        <v>74</v>
      </c>
      <c r="L24" s="18">
        <f t="shared" si="27"/>
        <v>0.70000000000000007</v>
      </c>
      <c r="M24" s="22">
        <f t="shared" si="28"/>
        <v>0.62</v>
      </c>
      <c r="N24" s="25"/>
      <c r="O24" s="2" t="str">
        <f t="shared" si="15"/>
        <v/>
      </c>
      <c r="P24" s="2" t="str">
        <f t="shared" si="16"/>
        <v/>
      </c>
      <c r="Q24" s="2" t="str">
        <f t="shared" si="17"/>
        <v/>
      </c>
      <c r="R24" s="3" t="str">
        <f t="shared" si="18"/>
        <v/>
      </c>
      <c r="S24" s="4" t="str">
        <f t="shared" si="19"/>
        <v/>
      </c>
      <c r="T24" s="4" t="str">
        <f t="shared" si="20"/>
        <v/>
      </c>
      <c r="U24" s="4" t="str">
        <f t="shared" si="21"/>
        <v/>
      </c>
      <c r="V24" s="4" t="str">
        <f t="shared" si="22"/>
        <v/>
      </c>
      <c r="W24" s="78" t="str">
        <f t="shared" si="23"/>
        <v/>
      </c>
      <c r="X24" s="29" t="str">
        <f t="shared" si="24"/>
        <v/>
      </c>
      <c r="Y24" s="29" t="str">
        <f t="shared" si="25"/>
        <v/>
      </c>
      <c r="Z24" s="29" t="str">
        <f t="shared" si="26"/>
        <v/>
      </c>
      <c r="AA24" s="29" t="str">
        <f t="shared" si="14"/>
        <v/>
      </c>
      <c r="AB24" s="26"/>
      <c r="AC24" s="19"/>
      <c r="AD24" s="82"/>
      <c r="AE24" s="63"/>
      <c r="AF24" s="63"/>
      <c r="AG24" s="64"/>
      <c r="AH24" s="2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100"/>
      <c r="AY24" s="100"/>
      <c r="AZ24" s="100"/>
      <c r="BA24" s="100"/>
      <c r="BB24" s="100"/>
      <c r="BC24" s="100"/>
      <c r="BD24" s="100"/>
      <c r="BE24" s="100"/>
      <c r="BF24" s="100"/>
      <c r="BG24" s="100"/>
      <c r="BH24" s="100"/>
      <c r="BI24" s="100"/>
      <c r="BJ24" s="100"/>
      <c r="BK24" s="100"/>
      <c r="BL24" s="100"/>
      <c r="BM24" s="100"/>
      <c r="BN24" s="103"/>
      <c r="BO24" s="96"/>
      <c r="BP24" s="97"/>
      <c r="BQ24" s="97"/>
      <c r="BR24" s="97"/>
      <c r="BS24" s="97"/>
      <c r="BT24" s="97"/>
      <c r="BU24" s="97"/>
      <c r="BV24" s="97"/>
      <c r="BW24" s="97"/>
      <c r="BX24" s="97"/>
      <c r="BY24" s="97"/>
      <c r="BZ24" s="97"/>
      <c r="CA24" s="97"/>
      <c r="CB24" s="97"/>
      <c r="CC24" s="97"/>
      <c r="CD24" s="97"/>
      <c r="CE24" s="97"/>
      <c r="CF24" s="97"/>
      <c r="CG24" s="97"/>
      <c r="CH24" s="97"/>
      <c r="CI24" s="97"/>
      <c r="CJ24" s="97"/>
      <c r="CK24" s="97"/>
      <c r="CL24" s="97"/>
      <c r="CM24" s="97"/>
      <c r="CN24" s="97"/>
      <c r="CO24" s="97"/>
      <c r="CP24" s="97"/>
      <c r="CQ24" s="97"/>
      <c r="CR24" s="97"/>
      <c r="CS24" s="97"/>
      <c r="CT24" s="97"/>
      <c r="CU24" s="97"/>
      <c r="CV24" s="97"/>
      <c r="CW24" s="97"/>
      <c r="CX24" s="97"/>
      <c r="CY24" s="97"/>
      <c r="CZ24" s="97"/>
      <c r="DA24" s="97"/>
      <c r="DB24" s="97"/>
      <c r="DC24" s="97"/>
      <c r="DD24" s="97"/>
      <c r="DE24" s="97"/>
      <c r="DF24" s="97"/>
      <c r="DG24" s="97"/>
      <c r="DH24" s="97"/>
      <c r="DI24" s="97"/>
      <c r="DJ24" s="97"/>
      <c r="DK24" s="97"/>
      <c r="DL24" s="97"/>
      <c r="DM24" s="97"/>
      <c r="DN24" s="97"/>
      <c r="DO24" s="97"/>
      <c r="DP24" s="97"/>
      <c r="DQ24" s="97"/>
      <c r="DR24" s="97"/>
      <c r="DS24" s="97"/>
      <c r="DT24" s="97"/>
      <c r="DU24" s="97"/>
      <c r="DV24" s="97"/>
      <c r="DW24" s="97"/>
      <c r="DX24" s="97"/>
      <c r="DY24" s="97"/>
      <c r="DZ24" s="97"/>
      <c r="EA24" s="97"/>
      <c r="EB24" s="97"/>
      <c r="EC24" s="97"/>
      <c r="ED24" s="97"/>
    </row>
    <row r="25" spans="1:134" ht="15" customHeight="1">
      <c r="A25" s="17">
        <v>3</v>
      </c>
      <c r="B25" s="113" t="s">
        <v>102</v>
      </c>
      <c r="C25" s="113">
        <v>10.029999999999999</v>
      </c>
      <c r="D25" s="108" t="s">
        <v>84</v>
      </c>
      <c r="E25" s="109">
        <v>1.33</v>
      </c>
      <c r="F25" s="110" t="s">
        <v>45</v>
      </c>
      <c r="G25" s="111">
        <v>0.66300000000000003</v>
      </c>
      <c r="H25" s="112">
        <v>0.04</v>
      </c>
      <c r="I25" s="112">
        <v>-0.04</v>
      </c>
      <c r="J25" s="15" t="s">
        <v>12</v>
      </c>
      <c r="K25" s="81" t="s">
        <v>74</v>
      </c>
      <c r="L25" s="18">
        <f t="shared" si="27"/>
        <v>0.70300000000000007</v>
      </c>
      <c r="M25" s="22">
        <f t="shared" si="28"/>
        <v>0.623</v>
      </c>
      <c r="N25" s="25"/>
      <c r="O25" s="2" t="str">
        <f t="shared" si="15"/>
        <v/>
      </c>
      <c r="P25" s="2" t="str">
        <f t="shared" si="16"/>
        <v/>
      </c>
      <c r="Q25" s="2" t="str">
        <f t="shared" si="17"/>
        <v/>
      </c>
      <c r="R25" s="3" t="str">
        <f t="shared" si="18"/>
        <v/>
      </c>
      <c r="S25" s="4" t="str">
        <f t="shared" si="19"/>
        <v/>
      </c>
      <c r="T25" s="4" t="str">
        <f t="shared" si="20"/>
        <v/>
      </c>
      <c r="U25" s="4" t="str">
        <f t="shared" si="21"/>
        <v/>
      </c>
      <c r="V25" s="4" t="str">
        <f t="shared" si="22"/>
        <v/>
      </c>
      <c r="W25" s="78" t="str">
        <f t="shared" si="23"/>
        <v/>
      </c>
      <c r="X25" s="29" t="str">
        <f t="shared" si="24"/>
        <v/>
      </c>
      <c r="Y25" s="29" t="str">
        <f t="shared" si="25"/>
        <v/>
      </c>
      <c r="Z25" s="29" t="str">
        <f t="shared" si="26"/>
        <v/>
      </c>
      <c r="AA25" s="29" t="str">
        <f t="shared" si="14"/>
        <v/>
      </c>
      <c r="AB25" s="26"/>
      <c r="AC25" s="19"/>
      <c r="AD25" s="82"/>
      <c r="AE25" s="63"/>
      <c r="AF25" s="63"/>
      <c r="AG25" s="64"/>
      <c r="AH25" s="2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2"/>
      <c r="BO25" s="96"/>
      <c r="BP25" s="97"/>
      <c r="BQ25" s="97"/>
      <c r="BR25" s="97"/>
      <c r="BS25" s="97"/>
      <c r="BT25" s="97"/>
      <c r="BU25" s="97"/>
      <c r="BV25" s="97"/>
      <c r="BW25" s="97"/>
      <c r="BX25" s="97"/>
      <c r="BY25" s="97"/>
      <c r="BZ25" s="97"/>
      <c r="CA25" s="97"/>
      <c r="CB25" s="97"/>
      <c r="CC25" s="97"/>
      <c r="CD25" s="97"/>
      <c r="CE25" s="97"/>
      <c r="CF25" s="97"/>
      <c r="CG25" s="97"/>
      <c r="CH25" s="97"/>
      <c r="CI25" s="97"/>
      <c r="CJ25" s="97"/>
      <c r="CK25" s="97"/>
      <c r="CL25" s="97"/>
      <c r="CM25" s="97"/>
      <c r="CN25" s="97"/>
      <c r="CO25" s="97"/>
      <c r="CP25" s="97"/>
      <c r="CQ25" s="97"/>
      <c r="CR25" s="97"/>
      <c r="CS25" s="97"/>
      <c r="CT25" s="97"/>
      <c r="CU25" s="97"/>
      <c r="CV25" s="97"/>
      <c r="CW25" s="97"/>
      <c r="CX25" s="97"/>
      <c r="CY25" s="97"/>
      <c r="CZ25" s="97"/>
      <c r="DA25" s="97"/>
      <c r="DB25" s="97"/>
      <c r="DC25" s="97"/>
      <c r="DD25" s="97"/>
      <c r="DE25" s="97"/>
      <c r="DF25" s="97"/>
      <c r="DG25" s="97"/>
      <c r="DH25" s="97"/>
      <c r="DI25" s="97"/>
      <c r="DJ25" s="97"/>
      <c r="DK25" s="97"/>
      <c r="DL25" s="97"/>
      <c r="DM25" s="97"/>
      <c r="DN25" s="97"/>
      <c r="DO25" s="97"/>
      <c r="DP25" s="97"/>
      <c r="DQ25" s="97"/>
      <c r="DR25" s="97"/>
      <c r="DS25" s="97"/>
      <c r="DT25" s="97"/>
      <c r="DU25" s="97"/>
      <c r="DV25" s="97"/>
      <c r="DW25" s="97"/>
      <c r="DX25" s="97"/>
      <c r="DY25" s="97"/>
      <c r="DZ25" s="97"/>
      <c r="EA25" s="97"/>
      <c r="EB25" s="97"/>
      <c r="EC25" s="97"/>
      <c r="ED25" s="97"/>
    </row>
    <row r="26" spans="1:134" ht="15" customHeight="1">
      <c r="A26" s="17">
        <v>3</v>
      </c>
      <c r="B26" s="113" t="s">
        <v>103</v>
      </c>
      <c r="C26" s="113">
        <v>10.039999999999999</v>
      </c>
      <c r="D26" s="108" t="s">
        <v>84</v>
      </c>
      <c r="E26" s="109">
        <v>1.33</v>
      </c>
      <c r="F26" s="110" t="s">
        <v>45</v>
      </c>
      <c r="G26" s="111">
        <v>0.66600000000000004</v>
      </c>
      <c r="H26" s="112">
        <v>0.04</v>
      </c>
      <c r="I26" s="112">
        <v>-0.04</v>
      </c>
      <c r="J26" s="15" t="s">
        <v>12</v>
      </c>
      <c r="K26" s="81" t="s">
        <v>74</v>
      </c>
      <c r="L26" s="18">
        <f t="shared" si="27"/>
        <v>0.70600000000000007</v>
      </c>
      <c r="M26" s="22">
        <f t="shared" si="28"/>
        <v>0.626</v>
      </c>
      <c r="N26" s="25"/>
      <c r="O26" s="2" t="str">
        <f t="shared" si="15"/>
        <v/>
      </c>
      <c r="P26" s="2" t="str">
        <f t="shared" si="16"/>
        <v/>
      </c>
      <c r="Q26" s="2" t="str">
        <f t="shared" si="17"/>
        <v/>
      </c>
      <c r="R26" s="3" t="str">
        <f t="shared" si="18"/>
        <v/>
      </c>
      <c r="S26" s="4" t="str">
        <f t="shared" si="19"/>
        <v/>
      </c>
      <c r="T26" s="4" t="str">
        <f t="shared" si="20"/>
        <v/>
      </c>
      <c r="U26" s="4" t="str">
        <f t="shared" si="21"/>
        <v/>
      </c>
      <c r="V26" s="4" t="str">
        <f t="shared" si="22"/>
        <v/>
      </c>
      <c r="W26" s="78" t="str">
        <f t="shared" si="23"/>
        <v/>
      </c>
      <c r="X26" s="29" t="str">
        <f t="shared" si="24"/>
        <v/>
      </c>
      <c r="Y26" s="29" t="str">
        <f t="shared" si="25"/>
        <v/>
      </c>
      <c r="Z26" s="29" t="str">
        <f t="shared" si="26"/>
        <v/>
      </c>
      <c r="AA26" s="29" t="str">
        <f t="shared" si="14"/>
        <v/>
      </c>
      <c r="AB26" s="26"/>
      <c r="AC26" s="19"/>
      <c r="AD26" s="82"/>
      <c r="AE26" s="63"/>
      <c r="AF26" s="63"/>
      <c r="AG26" s="64"/>
      <c r="AH26" s="2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100"/>
      <c r="BD26" s="100"/>
      <c r="BE26" s="100"/>
      <c r="BF26" s="100"/>
      <c r="BG26" s="100"/>
      <c r="BH26" s="100"/>
      <c r="BI26" s="100"/>
      <c r="BJ26" s="100"/>
      <c r="BK26" s="100"/>
      <c r="BL26" s="100"/>
      <c r="BM26" s="100"/>
      <c r="BN26" s="102"/>
      <c r="BO26" s="96"/>
      <c r="BP26" s="97"/>
      <c r="BQ26" s="97"/>
      <c r="BR26" s="97"/>
      <c r="BS26" s="97"/>
      <c r="BT26" s="97"/>
      <c r="BU26" s="97"/>
      <c r="BV26" s="97"/>
      <c r="BW26" s="97"/>
      <c r="BX26" s="97"/>
      <c r="BY26" s="97"/>
      <c r="BZ26" s="97"/>
      <c r="CA26" s="97"/>
      <c r="CB26" s="97"/>
      <c r="CC26" s="97"/>
      <c r="CD26" s="97"/>
      <c r="CE26" s="97"/>
      <c r="CF26" s="97"/>
      <c r="CG26" s="97"/>
      <c r="CH26" s="97"/>
      <c r="CI26" s="97"/>
      <c r="CJ26" s="97"/>
      <c r="CK26" s="97"/>
      <c r="CL26" s="97"/>
      <c r="CM26" s="97"/>
      <c r="CN26" s="97"/>
      <c r="CO26" s="97"/>
      <c r="CP26" s="97"/>
      <c r="CQ26" s="97"/>
      <c r="CR26" s="97"/>
      <c r="CS26" s="97"/>
      <c r="CT26" s="97"/>
      <c r="CU26" s="97"/>
      <c r="CV26" s="97"/>
      <c r="CW26" s="97"/>
      <c r="CX26" s="97"/>
      <c r="CY26" s="97"/>
      <c r="CZ26" s="97"/>
      <c r="DA26" s="97"/>
      <c r="DB26" s="97"/>
      <c r="DC26" s="97"/>
      <c r="DD26" s="97"/>
      <c r="DE26" s="97"/>
      <c r="DF26" s="97"/>
      <c r="DG26" s="97"/>
      <c r="DH26" s="97"/>
      <c r="DI26" s="97"/>
      <c r="DJ26" s="97"/>
      <c r="DK26" s="97"/>
      <c r="DL26" s="97"/>
      <c r="DM26" s="97"/>
      <c r="DN26" s="97"/>
      <c r="DO26" s="97"/>
      <c r="DP26" s="97"/>
      <c r="DQ26" s="97"/>
      <c r="DR26" s="97"/>
      <c r="DS26" s="97"/>
      <c r="DT26" s="97"/>
      <c r="DU26" s="97"/>
      <c r="DV26" s="97"/>
      <c r="DW26" s="97"/>
      <c r="DX26" s="97"/>
      <c r="DY26" s="97"/>
      <c r="DZ26" s="97"/>
      <c r="EA26" s="97"/>
      <c r="EB26" s="97"/>
      <c r="EC26" s="97"/>
      <c r="ED26" s="97"/>
    </row>
    <row r="27" spans="1:134" ht="15" customHeight="1">
      <c r="A27" s="17">
        <v>3</v>
      </c>
      <c r="B27" s="113" t="s">
        <v>104</v>
      </c>
      <c r="C27" s="113">
        <v>10.050000000000001</v>
      </c>
      <c r="D27" s="108" t="s">
        <v>84</v>
      </c>
      <c r="E27" s="109">
        <v>1.33</v>
      </c>
      <c r="F27" s="110" t="s">
        <v>45</v>
      </c>
      <c r="G27" s="111">
        <v>0.66300000000000003</v>
      </c>
      <c r="H27" s="112">
        <v>0.04</v>
      </c>
      <c r="I27" s="112">
        <v>-0.04</v>
      </c>
      <c r="J27" s="15" t="s">
        <v>12</v>
      </c>
      <c r="K27" s="81" t="s">
        <v>74</v>
      </c>
      <c r="L27" s="18">
        <f t="shared" si="27"/>
        <v>0.70300000000000007</v>
      </c>
      <c r="M27" s="22">
        <f t="shared" si="28"/>
        <v>0.623</v>
      </c>
      <c r="N27" s="25"/>
      <c r="O27" s="2" t="str">
        <f t="shared" si="15"/>
        <v/>
      </c>
      <c r="P27" s="2" t="str">
        <f t="shared" si="16"/>
        <v/>
      </c>
      <c r="Q27" s="2" t="str">
        <f t="shared" si="17"/>
        <v/>
      </c>
      <c r="R27" s="3" t="str">
        <f t="shared" si="18"/>
        <v/>
      </c>
      <c r="S27" s="4" t="str">
        <f t="shared" si="19"/>
        <v/>
      </c>
      <c r="T27" s="4" t="str">
        <f t="shared" si="20"/>
        <v/>
      </c>
      <c r="U27" s="4" t="str">
        <f t="shared" si="21"/>
        <v/>
      </c>
      <c r="V27" s="4" t="str">
        <f t="shared" si="22"/>
        <v/>
      </c>
      <c r="W27" s="78" t="str">
        <f t="shared" si="23"/>
        <v/>
      </c>
      <c r="X27" s="29" t="str">
        <f t="shared" si="24"/>
        <v/>
      </c>
      <c r="Y27" s="29" t="str">
        <f t="shared" si="25"/>
        <v/>
      </c>
      <c r="Z27" s="29" t="str">
        <f t="shared" si="26"/>
        <v/>
      </c>
      <c r="AA27" s="29" t="str">
        <f t="shared" si="14"/>
        <v/>
      </c>
      <c r="AB27" s="26"/>
      <c r="AC27" s="19"/>
      <c r="AD27" s="82"/>
      <c r="AE27" s="63"/>
      <c r="AF27" s="63"/>
      <c r="AG27" s="64"/>
      <c r="AH27" s="2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  <c r="BI27" s="100"/>
      <c r="BJ27" s="100"/>
      <c r="BK27" s="100"/>
      <c r="BL27" s="100"/>
      <c r="BM27" s="100"/>
      <c r="BN27" s="102"/>
      <c r="BO27" s="96"/>
      <c r="BP27" s="97"/>
      <c r="BQ27" s="97"/>
      <c r="BR27" s="97"/>
      <c r="BS27" s="97"/>
      <c r="BT27" s="97"/>
      <c r="BU27" s="97"/>
      <c r="BV27" s="97"/>
      <c r="BW27" s="97"/>
      <c r="BX27" s="97"/>
      <c r="BY27" s="97"/>
      <c r="BZ27" s="97"/>
      <c r="CA27" s="97"/>
      <c r="CB27" s="97"/>
      <c r="CC27" s="97"/>
      <c r="CD27" s="97"/>
      <c r="CE27" s="97"/>
      <c r="CF27" s="97"/>
      <c r="CG27" s="97"/>
      <c r="CH27" s="97"/>
      <c r="CI27" s="97"/>
      <c r="CJ27" s="97"/>
      <c r="CK27" s="97"/>
      <c r="CL27" s="97"/>
      <c r="CM27" s="97"/>
      <c r="CN27" s="97"/>
      <c r="CO27" s="97"/>
      <c r="CP27" s="97"/>
      <c r="CQ27" s="97"/>
      <c r="CR27" s="97"/>
      <c r="CS27" s="97"/>
      <c r="CT27" s="97"/>
      <c r="CU27" s="97"/>
      <c r="CV27" s="97"/>
      <c r="CW27" s="97"/>
      <c r="CX27" s="97"/>
      <c r="CY27" s="97"/>
      <c r="CZ27" s="97"/>
      <c r="DA27" s="97"/>
      <c r="DB27" s="97"/>
      <c r="DC27" s="97"/>
      <c r="DD27" s="97"/>
      <c r="DE27" s="97"/>
      <c r="DF27" s="97"/>
      <c r="DG27" s="97"/>
      <c r="DH27" s="97"/>
      <c r="DI27" s="97"/>
      <c r="DJ27" s="97"/>
      <c r="DK27" s="97"/>
      <c r="DL27" s="97"/>
      <c r="DM27" s="97"/>
      <c r="DN27" s="97"/>
      <c r="DO27" s="97"/>
      <c r="DP27" s="97"/>
      <c r="DQ27" s="97"/>
      <c r="DR27" s="97"/>
      <c r="DS27" s="97"/>
      <c r="DT27" s="97"/>
      <c r="DU27" s="97"/>
      <c r="DV27" s="97"/>
      <c r="DW27" s="97"/>
      <c r="DX27" s="97"/>
      <c r="DY27" s="97"/>
      <c r="DZ27" s="97"/>
      <c r="EA27" s="97"/>
      <c r="EB27" s="97"/>
      <c r="EC27" s="97"/>
      <c r="ED27" s="97"/>
    </row>
    <row r="28" spans="1:134" ht="15" customHeight="1">
      <c r="A28" s="17">
        <v>3</v>
      </c>
      <c r="B28" s="113" t="s">
        <v>105</v>
      </c>
      <c r="C28" s="113">
        <v>10.06</v>
      </c>
      <c r="D28" s="108" t="s">
        <v>84</v>
      </c>
      <c r="E28" s="109">
        <v>1.33</v>
      </c>
      <c r="F28" s="110" t="s">
        <v>45</v>
      </c>
      <c r="G28" s="111">
        <v>0.66</v>
      </c>
      <c r="H28" s="112">
        <v>0.04</v>
      </c>
      <c r="I28" s="112">
        <v>-0.04</v>
      </c>
      <c r="J28" s="15" t="s">
        <v>12</v>
      </c>
      <c r="K28" s="81" t="s">
        <v>74</v>
      </c>
      <c r="L28" s="18">
        <f t="shared" si="27"/>
        <v>0.70000000000000007</v>
      </c>
      <c r="M28" s="22">
        <f t="shared" si="28"/>
        <v>0.62</v>
      </c>
      <c r="N28" s="25"/>
      <c r="O28" s="2" t="str">
        <f t="shared" si="15"/>
        <v/>
      </c>
      <c r="P28" s="2" t="str">
        <f t="shared" si="16"/>
        <v/>
      </c>
      <c r="Q28" s="2" t="str">
        <f t="shared" si="17"/>
        <v/>
      </c>
      <c r="R28" s="3" t="str">
        <f t="shared" si="18"/>
        <v/>
      </c>
      <c r="S28" s="4" t="str">
        <f t="shared" si="19"/>
        <v/>
      </c>
      <c r="T28" s="4" t="str">
        <f t="shared" si="20"/>
        <v/>
      </c>
      <c r="U28" s="4" t="str">
        <f t="shared" si="21"/>
        <v/>
      </c>
      <c r="V28" s="4" t="str">
        <f t="shared" si="22"/>
        <v/>
      </c>
      <c r="W28" s="78" t="str">
        <f t="shared" si="23"/>
        <v/>
      </c>
      <c r="X28" s="29" t="str">
        <f t="shared" si="24"/>
        <v/>
      </c>
      <c r="Y28" s="29" t="str">
        <f t="shared" si="25"/>
        <v/>
      </c>
      <c r="Z28" s="29" t="str">
        <f t="shared" si="26"/>
        <v/>
      </c>
      <c r="AA28" s="29" t="str">
        <f t="shared" si="14"/>
        <v/>
      </c>
      <c r="AB28" s="26"/>
      <c r="AC28" s="19"/>
      <c r="AD28" s="82"/>
      <c r="AE28" s="63"/>
      <c r="AF28" s="63"/>
      <c r="AG28" s="64"/>
      <c r="AH28" s="2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  <c r="BI28" s="100"/>
      <c r="BJ28" s="100"/>
      <c r="BK28" s="100"/>
      <c r="BL28" s="100"/>
      <c r="BM28" s="100"/>
      <c r="BN28" s="102"/>
      <c r="BO28" s="96"/>
      <c r="BP28" s="97"/>
      <c r="BQ28" s="97"/>
      <c r="BR28" s="97"/>
      <c r="BS28" s="97"/>
      <c r="BT28" s="97"/>
      <c r="BU28" s="97"/>
      <c r="BV28" s="97"/>
      <c r="BW28" s="97"/>
      <c r="BX28" s="97"/>
      <c r="BY28" s="97"/>
      <c r="BZ28" s="97"/>
      <c r="CA28" s="97"/>
      <c r="CB28" s="97"/>
      <c r="CC28" s="97"/>
      <c r="CD28" s="97"/>
      <c r="CE28" s="97"/>
      <c r="CF28" s="97"/>
      <c r="CG28" s="97"/>
      <c r="CH28" s="97"/>
      <c r="CI28" s="97"/>
      <c r="CJ28" s="97"/>
      <c r="CK28" s="97"/>
      <c r="CL28" s="97"/>
      <c r="CM28" s="97"/>
      <c r="CN28" s="97"/>
      <c r="CO28" s="97"/>
      <c r="CP28" s="97"/>
      <c r="CQ28" s="97"/>
      <c r="CR28" s="97"/>
      <c r="CS28" s="97"/>
      <c r="CT28" s="97"/>
      <c r="CU28" s="97"/>
      <c r="CV28" s="97"/>
      <c r="CW28" s="97"/>
      <c r="CX28" s="97"/>
      <c r="CY28" s="97"/>
      <c r="CZ28" s="97"/>
      <c r="DA28" s="97"/>
      <c r="DB28" s="97"/>
      <c r="DC28" s="97"/>
      <c r="DD28" s="97"/>
      <c r="DE28" s="97"/>
      <c r="DF28" s="97"/>
      <c r="DG28" s="97"/>
      <c r="DH28" s="97"/>
      <c r="DI28" s="97"/>
      <c r="DJ28" s="97"/>
      <c r="DK28" s="97"/>
      <c r="DL28" s="97"/>
      <c r="DM28" s="97"/>
      <c r="DN28" s="97"/>
      <c r="DO28" s="97"/>
      <c r="DP28" s="97"/>
      <c r="DQ28" s="97"/>
      <c r="DR28" s="97"/>
      <c r="DS28" s="97"/>
      <c r="DT28" s="97"/>
      <c r="DU28" s="97"/>
      <c r="DV28" s="97"/>
      <c r="DW28" s="97"/>
      <c r="DX28" s="97"/>
      <c r="DY28" s="97"/>
      <c r="DZ28" s="97"/>
      <c r="EA28" s="97"/>
      <c r="EB28" s="97"/>
      <c r="EC28" s="97"/>
      <c r="ED28" s="97"/>
    </row>
    <row r="29" spans="1:134" ht="15" customHeight="1">
      <c r="A29" s="17">
        <v>3</v>
      </c>
      <c r="B29" s="113" t="s">
        <v>106</v>
      </c>
      <c r="C29" s="113">
        <v>10.07</v>
      </c>
      <c r="D29" s="108" t="s">
        <v>84</v>
      </c>
      <c r="E29" s="109">
        <v>1.33</v>
      </c>
      <c r="F29" s="110" t="s">
        <v>45</v>
      </c>
      <c r="G29" s="111">
        <v>0.66</v>
      </c>
      <c r="H29" s="112">
        <v>0.04</v>
      </c>
      <c r="I29" s="112">
        <v>-0.04</v>
      </c>
      <c r="J29" s="15" t="s">
        <v>12</v>
      </c>
      <c r="K29" s="81" t="s">
        <v>74</v>
      </c>
      <c r="L29" s="18">
        <f t="shared" si="27"/>
        <v>0.70000000000000007</v>
      </c>
      <c r="M29" s="22">
        <f t="shared" si="28"/>
        <v>0.62</v>
      </c>
      <c r="N29" s="25"/>
      <c r="O29" s="2" t="str">
        <f t="shared" si="15"/>
        <v/>
      </c>
      <c r="P29" s="2" t="str">
        <f t="shared" si="16"/>
        <v/>
      </c>
      <c r="Q29" s="2" t="str">
        <f t="shared" si="17"/>
        <v/>
      </c>
      <c r="R29" s="3" t="str">
        <f t="shared" si="18"/>
        <v/>
      </c>
      <c r="S29" s="4" t="str">
        <f t="shared" si="19"/>
        <v/>
      </c>
      <c r="T29" s="4" t="str">
        <f t="shared" si="20"/>
        <v/>
      </c>
      <c r="U29" s="4" t="str">
        <f t="shared" si="21"/>
        <v/>
      </c>
      <c r="V29" s="4" t="str">
        <f t="shared" si="22"/>
        <v/>
      </c>
      <c r="W29" s="78" t="str">
        <f t="shared" si="23"/>
        <v/>
      </c>
      <c r="X29" s="29" t="str">
        <f t="shared" si="24"/>
        <v/>
      </c>
      <c r="Y29" s="29" t="str">
        <f t="shared" si="25"/>
        <v/>
      </c>
      <c r="Z29" s="29" t="str">
        <f t="shared" si="26"/>
        <v/>
      </c>
      <c r="AA29" s="29" t="str">
        <f t="shared" si="14"/>
        <v/>
      </c>
      <c r="AB29" s="26"/>
      <c r="AC29" s="19"/>
      <c r="AD29" s="82"/>
      <c r="AE29" s="63"/>
      <c r="AF29" s="63"/>
      <c r="AG29" s="64"/>
      <c r="AH29" s="2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  <c r="BI29" s="100"/>
      <c r="BJ29" s="100"/>
      <c r="BK29" s="100"/>
      <c r="BL29" s="100"/>
      <c r="BM29" s="100"/>
      <c r="BN29" s="102"/>
      <c r="BO29" s="96"/>
      <c r="BP29" s="97"/>
      <c r="BQ29" s="97"/>
      <c r="BR29" s="97"/>
      <c r="BS29" s="97"/>
      <c r="BT29" s="97"/>
      <c r="BU29" s="97"/>
      <c r="BV29" s="97"/>
      <c r="BW29" s="97"/>
      <c r="BX29" s="97"/>
      <c r="BY29" s="97"/>
      <c r="BZ29" s="97"/>
      <c r="CA29" s="97"/>
      <c r="CB29" s="97"/>
      <c r="CC29" s="97"/>
      <c r="CD29" s="97"/>
      <c r="CE29" s="97"/>
      <c r="CF29" s="97"/>
      <c r="CG29" s="97"/>
      <c r="CH29" s="97"/>
      <c r="CI29" s="97"/>
      <c r="CJ29" s="97"/>
      <c r="CK29" s="97"/>
      <c r="CL29" s="97"/>
      <c r="CM29" s="97"/>
      <c r="CN29" s="97"/>
      <c r="CO29" s="97"/>
      <c r="CP29" s="97"/>
      <c r="CQ29" s="97"/>
      <c r="CR29" s="97"/>
      <c r="CS29" s="97"/>
      <c r="CT29" s="97"/>
      <c r="CU29" s="97"/>
      <c r="CV29" s="97"/>
      <c r="CW29" s="97"/>
      <c r="CX29" s="97"/>
      <c r="CY29" s="97"/>
      <c r="CZ29" s="97"/>
      <c r="DA29" s="97"/>
      <c r="DB29" s="97"/>
      <c r="DC29" s="97"/>
      <c r="DD29" s="97"/>
      <c r="DE29" s="97"/>
      <c r="DF29" s="97"/>
      <c r="DG29" s="97"/>
      <c r="DH29" s="97"/>
      <c r="DI29" s="97"/>
      <c r="DJ29" s="97"/>
      <c r="DK29" s="97"/>
      <c r="DL29" s="97"/>
      <c r="DM29" s="97"/>
      <c r="DN29" s="97"/>
      <c r="DO29" s="97"/>
      <c r="DP29" s="97"/>
      <c r="DQ29" s="97"/>
      <c r="DR29" s="97"/>
      <c r="DS29" s="97"/>
      <c r="DT29" s="97"/>
      <c r="DU29" s="97"/>
      <c r="DV29" s="97"/>
      <c r="DW29" s="97"/>
      <c r="DX29" s="97"/>
      <c r="DY29" s="97"/>
      <c r="DZ29" s="97"/>
      <c r="EA29" s="97"/>
      <c r="EB29" s="97"/>
      <c r="EC29" s="97"/>
      <c r="ED29" s="97"/>
    </row>
    <row r="30" spans="1:134" ht="15" customHeight="1">
      <c r="A30" s="17">
        <v>3</v>
      </c>
      <c r="B30" s="113" t="s">
        <v>107</v>
      </c>
      <c r="C30" s="113">
        <v>10.08</v>
      </c>
      <c r="D30" s="108" t="s">
        <v>84</v>
      </c>
      <c r="E30" s="109">
        <v>1.33</v>
      </c>
      <c r="F30" s="110" t="s">
        <v>45</v>
      </c>
      <c r="G30" s="111">
        <v>0.66</v>
      </c>
      <c r="H30" s="112">
        <v>0.04</v>
      </c>
      <c r="I30" s="112">
        <v>-0.04</v>
      </c>
      <c r="J30" s="15" t="s">
        <v>12</v>
      </c>
      <c r="K30" s="81" t="s">
        <v>74</v>
      </c>
      <c r="L30" s="18">
        <f t="shared" si="27"/>
        <v>0.70000000000000007</v>
      </c>
      <c r="M30" s="22">
        <f t="shared" si="28"/>
        <v>0.62</v>
      </c>
      <c r="N30" s="25"/>
      <c r="O30" s="2" t="str">
        <f t="shared" si="15"/>
        <v/>
      </c>
      <c r="P30" s="2" t="str">
        <f t="shared" si="16"/>
        <v/>
      </c>
      <c r="Q30" s="2" t="str">
        <f t="shared" si="17"/>
        <v/>
      </c>
      <c r="R30" s="3" t="str">
        <f t="shared" si="18"/>
        <v/>
      </c>
      <c r="S30" s="4" t="str">
        <f t="shared" si="19"/>
        <v/>
      </c>
      <c r="T30" s="4" t="str">
        <f t="shared" si="20"/>
        <v/>
      </c>
      <c r="U30" s="4" t="str">
        <f t="shared" si="21"/>
        <v/>
      </c>
      <c r="V30" s="4" t="str">
        <f t="shared" si="22"/>
        <v/>
      </c>
      <c r="W30" s="78" t="str">
        <f t="shared" si="23"/>
        <v/>
      </c>
      <c r="X30" s="29" t="str">
        <f t="shared" si="24"/>
        <v/>
      </c>
      <c r="Y30" s="29" t="str">
        <f t="shared" si="25"/>
        <v/>
      </c>
      <c r="Z30" s="29" t="str">
        <f t="shared" si="26"/>
        <v/>
      </c>
      <c r="AA30" s="29" t="str">
        <f t="shared" si="14"/>
        <v/>
      </c>
      <c r="AB30" s="26"/>
      <c r="AC30" s="19"/>
      <c r="AD30" s="82"/>
      <c r="AE30" s="63"/>
      <c r="AF30" s="63"/>
      <c r="AG30" s="64"/>
      <c r="AH30" s="2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100"/>
      <c r="AY30" s="100"/>
      <c r="AZ30" s="100"/>
      <c r="BA30" s="100"/>
      <c r="BB30" s="100"/>
      <c r="BC30" s="100"/>
      <c r="BD30" s="100"/>
      <c r="BE30" s="100"/>
      <c r="BF30" s="100"/>
      <c r="BG30" s="100"/>
      <c r="BH30" s="100"/>
      <c r="BI30" s="100"/>
      <c r="BJ30" s="100"/>
      <c r="BK30" s="100"/>
      <c r="BL30" s="100"/>
      <c r="BM30" s="100"/>
      <c r="BN30" s="102"/>
      <c r="BO30" s="96"/>
      <c r="BP30" s="97"/>
      <c r="BQ30" s="97"/>
      <c r="BR30" s="97"/>
      <c r="BS30" s="97"/>
      <c r="BT30" s="97"/>
      <c r="BU30" s="97"/>
      <c r="BV30" s="97"/>
      <c r="BW30" s="97"/>
      <c r="BX30" s="97"/>
      <c r="BY30" s="97"/>
      <c r="BZ30" s="97"/>
      <c r="CA30" s="97"/>
      <c r="CB30" s="97"/>
      <c r="CC30" s="97"/>
      <c r="CD30" s="97"/>
      <c r="CE30" s="97"/>
      <c r="CF30" s="97"/>
      <c r="CG30" s="97"/>
      <c r="CH30" s="97"/>
      <c r="CI30" s="97"/>
      <c r="CJ30" s="97"/>
      <c r="CK30" s="97"/>
      <c r="CL30" s="97"/>
      <c r="CM30" s="97"/>
      <c r="CN30" s="97"/>
      <c r="CO30" s="97"/>
      <c r="CP30" s="97"/>
      <c r="CQ30" s="97"/>
      <c r="CR30" s="97"/>
      <c r="CS30" s="97"/>
      <c r="CT30" s="97"/>
      <c r="CU30" s="97"/>
      <c r="CV30" s="97"/>
      <c r="CW30" s="97"/>
      <c r="CX30" s="97"/>
      <c r="CY30" s="97"/>
      <c r="CZ30" s="97"/>
      <c r="DA30" s="97"/>
      <c r="DB30" s="97"/>
      <c r="DC30" s="97"/>
      <c r="DD30" s="97"/>
      <c r="DE30" s="97"/>
      <c r="DF30" s="97"/>
      <c r="DG30" s="97"/>
      <c r="DH30" s="97"/>
      <c r="DI30" s="97"/>
      <c r="DJ30" s="97"/>
      <c r="DK30" s="97"/>
      <c r="DL30" s="97"/>
      <c r="DM30" s="97"/>
      <c r="DN30" s="97"/>
      <c r="DO30" s="97"/>
      <c r="DP30" s="97"/>
      <c r="DQ30" s="97"/>
      <c r="DR30" s="97"/>
      <c r="DS30" s="97"/>
      <c r="DT30" s="97"/>
      <c r="DU30" s="97"/>
      <c r="DV30" s="97"/>
      <c r="DW30" s="97"/>
      <c r="DX30" s="97"/>
      <c r="DY30" s="97"/>
      <c r="DZ30" s="97"/>
      <c r="EA30" s="97"/>
      <c r="EB30" s="97"/>
      <c r="EC30" s="97"/>
      <c r="ED30" s="97"/>
    </row>
    <row r="31" spans="1:134" ht="15" customHeight="1">
      <c r="A31" s="17">
        <v>3</v>
      </c>
      <c r="B31" s="113" t="s">
        <v>108</v>
      </c>
      <c r="C31" s="113">
        <v>10.09</v>
      </c>
      <c r="D31" s="108" t="s">
        <v>84</v>
      </c>
      <c r="E31" s="109">
        <v>1.33</v>
      </c>
      <c r="F31" s="110" t="s">
        <v>45</v>
      </c>
      <c r="G31" s="111">
        <v>0.66300000000000003</v>
      </c>
      <c r="H31" s="112">
        <v>0.04</v>
      </c>
      <c r="I31" s="112">
        <v>-0.04</v>
      </c>
      <c r="J31" s="15" t="s">
        <v>12</v>
      </c>
      <c r="K31" s="81" t="s">
        <v>74</v>
      </c>
      <c r="L31" s="18">
        <f t="shared" si="27"/>
        <v>0.70300000000000007</v>
      </c>
      <c r="M31" s="22">
        <f t="shared" si="28"/>
        <v>0.623</v>
      </c>
      <c r="N31" s="25"/>
      <c r="O31" s="2" t="str">
        <f t="shared" si="15"/>
        <v/>
      </c>
      <c r="P31" s="2" t="str">
        <f t="shared" si="16"/>
        <v/>
      </c>
      <c r="Q31" s="2" t="str">
        <f t="shared" si="17"/>
        <v/>
      </c>
      <c r="R31" s="3" t="str">
        <f t="shared" si="18"/>
        <v/>
      </c>
      <c r="S31" s="4" t="str">
        <f t="shared" si="19"/>
        <v/>
      </c>
      <c r="T31" s="4" t="str">
        <f t="shared" si="20"/>
        <v/>
      </c>
      <c r="U31" s="4" t="str">
        <f t="shared" si="21"/>
        <v/>
      </c>
      <c r="V31" s="4" t="str">
        <f t="shared" si="22"/>
        <v/>
      </c>
      <c r="W31" s="78" t="str">
        <f t="shared" si="23"/>
        <v/>
      </c>
      <c r="X31" s="29" t="str">
        <f t="shared" si="24"/>
        <v/>
      </c>
      <c r="Y31" s="29" t="str">
        <f t="shared" si="25"/>
        <v/>
      </c>
      <c r="Z31" s="29" t="str">
        <f t="shared" si="26"/>
        <v/>
      </c>
      <c r="AA31" s="29" t="str">
        <f t="shared" si="14"/>
        <v/>
      </c>
      <c r="AB31" s="26"/>
      <c r="AC31" s="19"/>
      <c r="AD31" s="82"/>
      <c r="AE31" s="63"/>
      <c r="AF31" s="63"/>
      <c r="AG31" s="64"/>
      <c r="AH31" s="2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100"/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2"/>
      <c r="BO31" s="96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7"/>
      <c r="CA31" s="97"/>
      <c r="CB31" s="97"/>
      <c r="CC31" s="97"/>
      <c r="CD31" s="97"/>
      <c r="CE31" s="97"/>
      <c r="CF31" s="97"/>
      <c r="CG31" s="97"/>
      <c r="CH31" s="97"/>
      <c r="CI31" s="97"/>
      <c r="CJ31" s="97"/>
      <c r="CK31" s="97"/>
      <c r="CL31" s="97"/>
      <c r="CM31" s="97"/>
      <c r="CN31" s="97"/>
      <c r="CO31" s="97"/>
      <c r="CP31" s="97"/>
      <c r="CQ31" s="97"/>
      <c r="CR31" s="97"/>
      <c r="CS31" s="97"/>
      <c r="CT31" s="97"/>
      <c r="CU31" s="97"/>
      <c r="CV31" s="97"/>
      <c r="CW31" s="97"/>
      <c r="CX31" s="97"/>
      <c r="CY31" s="97"/>
      <c r="CZ31" s="97"/>
      <c r="DA31" s="97"/>
      <c r="DB31" s="97"/>
      <c r="DC31" s="97"/>
      <c r="DD31" s="97"/>
      <c r="DE31" s="97"/>
      <c r="DF31" s="97"/>
      <c r="DG31" s="97"/>
      <c r="DH31" s="97"/>
      <c r="DI31" s="97"/>
      <c r="DJ31" s="97"/>
      <c r="DK31" s="97"/>
      <c r="DL31" s="97"/>
      <c r="DM31" s="97"/>
      <c r="DN31" s="97"/>
      <c r="DO31" s="97"/>
      <c r="DP31" s="97"/>
      <c r="DQ31" s="97"/>
      <c r="DR31" s="97"/>
      <c r="DS31" s="97"/>
      <c r="DT31" s="97"/>
      <c r="DU31" s="97"/>
      <c r="DV31" s="97"/>
      <c r="DW31" s="97"/>
      <c r="DX31" s="97"/>
      <c r="DY31" s="97"/>
      <c r="DZ31" s="97"/>
      <c r="EA31" s="97"/>
      <c r="EB31" s="97"/>
      <c r="EC31" s="97"/>
      <c r="ED31" s="97"/>
    </row>
    <row r="32" spans="1:134" ht="15" customHeight="1">
      <c r="A32" s="17">
        <v>3</v>
      </c>
      <c r="B32" s="113" t="s">
        <v>109</v>
      </c>
      <c r="C32" s="115" t="s">
        <v>140</v>
      </c>
      <c r="D32" s="108" t="s">
        <v>84</v>
      </c>
      <c r="E32" s="109">
        <v>1.33</v>
      </c>
      <c r="F32" s="110" t="s">
        <v>45</v>
      </c>
      <c r="G32" s="111">
        <v>0.66600000000000004</v>
      </c>
      <c r="H32" s="112">
        <v>0.04</v>
      </c>
      <c r="I32" s="112">
        <v>-0.04</v>
      </c>
      <c r="J32" s="15" t="s">
        <v>12</v>
      </c>
      <c r="K32" s="81" t="s">
        <v>74</v>
      </c>
      <c r="L32" s="18">
        <f t="shared" si="27"/>
        <v>0.70600000000000007</v>
      </c>
      <c r="M32" s="22">
        <f t="shared" si="28"/>
        <v>0.626</v>
      </c>
      <c r="N32" s="25"/>
      <c r="O32" s="2" t="str">
        <f t="shared" si="15"/>
        <v/>
      </c>
      <c r="P32" s="2" t="str">
        <f t="shared" si="16"/>
        <v/>
      </c>
      <c r="Q32" s="2" t="str">
        <f t="shared" si="17"/>
        <v/>
      </c>
      <c r="R32" s="3" t="str">
        <f t="shared" si="18"/>
        <v/>
      </c>
      <c r="S32" s="4" t="str">
        <f t="shared" si="19"/>
        <v/>
      </c>
      <c r="T32" s="4" t="str">
        <f t="shared" si="20"/>
        <v/>
      </c>
      <c r="U32" s="4" t="str">
        <f t="shared" si="21"/>
        <v/>
      </c>
      <c r="V32" s="4" t="str">
        <f t="shared" si="22"/>
        <v/>
      </c>
      <c r="W32" s="78" t="str">
        <f t="shared" si="23"/>
        <v/>
      </c>
      <c r="X32" s="29" t="str">
        <f t="shared" si="24"/>
        <v/>
      </c>
      <c r="Y32" s="29" t="str">
        <f t="shared" si="25"/>
        <v/>
      </c>
      <c r="Z32" s="29" t="str">
        <f t="shared" si="26"/>
        <v/>
      </c>
      <c r="AA32" s="29" t="str">
        <f t="shared" si="14"/>
        <v/>
      </c>
      <c r="AB32" s="26"/>
      <c r="AC32" s="19"/>
      <c r="AD32" s="82"/>
      <c r="AE32" s="63"/>
      <c r="AF32" s="63"/>
      <c r="AG32" s="64"/>
      <c r="AH32" s="2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100"/>
      <c r="AY32" s="100"/>
      <c r="AZ32" s="100"/>
      <c r="BA32" s="100"/>
      <c r="BB32" s="100"/>
      <c r="BC32" s="100"/>
      <c r="BD32" s="100"/>
      <c r="BE32" s="100"/>
      <c r="BF32" s="100"/>
      <c r="BG32" s="100"/>
      <c r="BH32" s="100"/>
      <c r="BI32" s="100"/>
      <c r="BJ32" s="100"/>
      <c r="BK32" s="100"/>
      <c r="BL32" s="100"/>
      <c r="BM32" s="100"/>
      <c r="BN32" s="102"/>
      <c r="BO32" s="96"/>
      <c r="BP32" s="97"/>
      <c r="BQ32" s="97"/>
      <c r="BR32" s="97"/>
      <c r="BS32" s="97"/>
      <c r="BT32" s="97"/>
      <c r="BU32" s="97"/>
      <c r="BV32" s="97"/>
      <c r="BW32" s="97"/>
      <c r="BX32" s="97"/>
      <c r="BY32" s="97"/>
      <c r="BZ32" s="97"/>
      <c r="CA32" s="97"/>
      <c r="CB32" s="97"/>
      <c r="CC32" s="97"/>
      <c r="CD32" s="97"/>
      <c r="CE32" s="97"/>
      <c r="CF32" s="97"/>
      <c r="CG32" s="97"/>
      <c r="CH32" s="97"/>
      <c r="CI32" s="97"/>
      <c r="CJ32" s="97"/>
      <c r="CK32" s="97"/>
      <c r="CL32" s="97"/>
      <c r="CM32" s="97"/>
      <c r="CN32" s="97"/>
      <c r="CO32" s="97"/>
      <c r="CP32" s="97"/>
      <c r="CQ32" s="97"/>
      <c r="CR32" s="97"/>
      <c r="CS32" s="97"/>
      <c r="CT32" s="97"/>
      <c r="CU32" s="97"/>
      <c r="CV32" s="97"/>
      <c r="CW32" s="97"/>
      <c r="CX32" s="97"/>
      <c r="CY32" s="97"/>
      <c r="CZ32" s="97"/>
      <c r="DA32" s="97"/>
      <c r="DB32" s="97"/>
      <c r="DC32" s="97"/>
      <c r="DD32" s="97"/>
      <c r="DE32" s="97"/>
      <c r="DF32" s="97"/>
      <c r="DG32" s="97"/>
      <c r="DH32" s="97"/>
      <c r="DI32" s="97"/>
      <c r="DJ32" s="97"/>
      <c r="DK32" s="97"/>
      <c r="DL32" s="97"/>
      <c r="DM32" s="97"/>
      <c r="DN32" s="97"/>
      <c r="DO32" s="97"/>
      <c r="DP32" s="97"/>
      <c r="DQ32" s="97"/>
      <c r="DR32" s="97"/>
      <c r="DS32" s="97"/>
      <c r="DT32" s="97"/>
      <c r="DU32" s="97"/>
      <c r="DV32" s="97"/>
      <c r="DW32" s="97"/>
      <c r="DX32" s="97"/>
      <c r="DY32" s="97"/>
      <c r="DZ32" s="97"/>
      <c r="EA32" s="97"/>
      <c r="EB32" s="97"/>
      <c r="EC32" s="97"/>
      <c r="ED32" s="97"/>
    </row>
    <row r="33" spans="1:134" ht="15" customHeight="1">
      <c r="A33" s="17">
        <v>3</v>
      </c>
      <c r="B33" s="113" t="s">
        <v>110</v>
      </c>
      <c r="C33" s="113">
        <v>10.11</v>
      </c>
      <c r="D33" s="108" t="s">
        <v>84</v>
      </c>
      <c r="E33" s="109">
        <v>1.33</v>
      </c>
      <c r="F33" s="110" t="s">
        <v>45</v>
      </c>
      <c r="G33" s="111">
        <v>0.66300000000000003</v>
      </c>
      <c r="H33" s="112">
        <v>0.04</v>
      </c>
      <c r="I33" s="112">
        <v>-0.04</v>
      </c>
      <c r="J33" s="15" t="s">
        <v>12</v>
      </c>
      <c r="K33" s="81" t="s">
        <v>74</v>
      </c>
      <c r="L33" s="18">
        <f t="shared" si="27"/>
        <v>0.70300000000000007</v>
      </c>
      <c r="M33" s="22">
        <f t="shared" si="28"/>
        <v>0.623</v>
      </c>
      <c r="N33" s="25"/>
      <c r="O33" s="2" t="str">
        <f t="shared" si="15"/>
        <v/>
      </c>
      <c r="P33" s="2" t="str">
        <f t="shared" si="16"/>
        <v/>
      </c>
      <c r="Q33" s="2" t="str">
        <f t="shared" si="17"/>
        <v/>
      </c>
      <c r="R33" s="3" t="str">
        <f t="shared" si="18"/>
        <v/>
      </c>
      <c r="S33" s="4" t="str">
        <f t="shared" si="19"/>
        <v/>
      </c>
      <c r="T33" s="4" t="str">
        <f t="shared" si="20"/>
        <v/>
      </c>
      <c r="U33" s="4" t="str">
        <f t="shared" si="21"/>
        <v/>
      </c>
      <c r="V33" s="4" t="str">
        <f t="shared" si="22"/>
        <v/>
      </c>
      <c r="W33" s="78" t="str">
        <f t="shared" si="23"/>
        <v/>
      </c>
      <c r="X33" s="29" t="str">
        <f t="shared" si="24"/>
        <v/>
      </c>
      <c r="Y33" s="29" t="str">
        <f t="shared" si="25"/>
        <v/>
      </c>
      <c r="Z33" s="29" t="str">
        <f t="shared" si="26"/>
        <v/>
      </c>
      <c r="AA33" s="29" t="str">
        <f t="shared" si="14"/>
        <v/>
      </c>
      <c r="AB33" s="26"/>
      <c r="AC33" s="19"/>
      <c r="AD33" s="82"/>
      <c r="AE33" s="63"/>
      <c r="AF33" s="63"/>
      <c r="AG33" s="64"/>
      <c r="AH33" s="2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2"/>
      <c r="BO33" s="96"/>
      <c r="BP33" s="97"/>
      <c r="BQ33" s="97"/>
      <c r="BR33" s="97"/>
      <c r="BS33" s="97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7"/>
      <c r="CG33" s="97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7"/>
      <c r="CU33" s="97"/>
      <c r="CV33" s="97"/>
      <c r="CW33" s="97"/>
      <c r="CX33" s="97"/>
      <c r="CY33" s="97"/>
      <c r="CZ33" s="97"/>
      <c r="DA33" s="97"/>
      <c r="DB33" s="97"/>
      <c r="DC33" s="97"/>
      <c r="DD33" s="97"/>
      <c r="DE33" s="97"/>
      <c r="DF33" s="97"/>
      <c r="DG33" s="97"/>
      <c r="DH33" s="97"/>
      <c r="DI33" s="97"/>
      <c r="DJ33" s="97"/>
      <c r="DK33" s="97"/>
      <c r="DL33" s="97"/>
      <c r="DM33" s="97"/>
      <c r="DN33" s="97"/>
      <c r="DO33" s="97"/>
      <c r="DP33" s="97"/>
      <c r="DQ33" s="97"/>
      <c r="DR33" s="97"/>
      <c r="DS33" s="97"/>
      <c r="DT33" s="97"/>
      <c r="DU33" s="97"/>
      <c r="DV33" s="97"/>
      <c r="DW33" s="97"/>
      <c r="DX33" s="97"/>
      <c r="DY33" s="97"/>
      <c r="DZ33" s="97"/>
      <c r="EA33" s="97"/>
      <c r="EB33" s="97"/>
      <c r="EC33" s="97"/>
      <c r="ED33" s="97"/>
    </row>
    <row r="34" spans="1:134" ht="15" customHeight="1">
      <c r="A34" s="17">
        <v>3</v>
      </c>
      <c r="B34" s="113" t="s">
        <v>111</v>
      </c>
      <c r="C34" s="113">
        <v>10.119999999999999</v>
      </c>
      <c r="D34" s="108" t="s">
        <v>84</v>
      </c>
      <c r="E34" s="109">
        <v>1.33</v>
      </c>
      <c r="F34" s="110" t="s">
        <v>45</v>
      </c>
      <c r="G34" s="111">
        <v>0.66</v>
      </c>
      <c r="H34" s="112">
        <v>0.04</v>
      </c>
      <c r="I34" s="112">
        <v>-0.04</v>
      </c>
      <c r="J34" s="15" t="s">
        <v>12</v>
      </c>
      <c r="K34" s="81" t="s">
        <v>74</v>
      </c>
      <c r="L34" s="18">
        <f t="shared" si="27"/>
        <v>0.70000000000000007</v>
      </c>
      <c r="M34" s="22">
        <f t="shared" si="28"/>
        <v>0.62</v>
      </c>
      <c r="N34" s="25"/>
      <c r="O34" s="2" t="str">
        <f t="shared" si="15"/>
        <v/>
      </c>
      <c r="P34" s="2" t="str">
        <f t="shared" si="16"/>
        <v/>
      </c>
      <c r="Q34" s="2" t="str">
        <f t="shared" si="17"/>
        <v/>
      </c>
      <c r="R34" s="3" t="str">
        <f t="shared" si="18"/>
        <v/>
      </c>
      <c r="S34" s="4" t="str">
        <f t="shared" si="19"/>
        <v/>
      </c>
      <c r="T34" s="4" t="str">
        <f t="shared" si="20"/>
        <v/>
      </c>
      <c r="U34" s="4" t="str">
        <f t="shared" si="21"/>
        <v/>
      </c>
      <c r="V34" s="4" t="str">
        <f t="shared" si="22"/>
        <v/>
      </c>
      <c r="W34" s="78" t="str">
        <f t="shared" si="23"/>
        <v/>
      </c>
      <c r="X34" s="29" t="str">
        <f t="shared" si="24"/>
        <v/>
      </c>
      <c r="Y34" s="29" t="str">
        <f t="shared" si="25"/>
        <v/>
      </c>
      <c r="Z34" s="29" t="str">
        <f t="shared" si="26"/>
        <v/>
      </c>
      <c r="AA34" s="29" t="str">
        <f t="shared" si="14"/>
        <v/>
      </c>
      <c r="AB34" s="26"/>
      <c r="AC34" s="19"/>
      <c r="AD34" s="82"/>
      <c r="AE34" s="63"/>
      <c r="AF34" s="63"/>
      <c r="AG34" s="64"/>
      <c r="AH34" s="2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100"/>
      <c r="AW34" s="100"/>
      <c r="AX34" s="100"/>
      <c r="AY34" s="100"/>
      <c r="AZ34" s="100"/>
      <c r="BA34" s="100"/>
      <c r="BB34" s="100"/>
      <c r="BC34" s="100"/>
      <c r="BD34" s="100"/>
      <c r="BE34" s="100"/>
      <c r="BF34" s="100"/>
      <c r="BG34" s="100"/>
      <c r="BH34" s="100"/>
      <c r="BI34" s="100"/>
      <c r="BJ34" s="100"/>
      <c r="BK34" s="100"/>
      <c r="BL34" s="100"/>
      <c r="BM34" s="100"/>
      <c r="BN34" s="102"/>
      <c r="BO34" s="96"/>
      <c r="BP34" s="97"/>
      <c r="BQ34" s="97"/>
      <c r="BR34" s="97"/>
      <c r="BS34" s="97"/>
      <c r="BT34" s="97"/>
      <c r="BU34" s="97"/>
      <c r="BV34" s="97"/>
      <c r="BW34" s="97"/>
      <c r="BX34" s="97"/>
      <c r="BY34" s="97"/>
      <c r="BZ34" s="97"/>
      <c r="CA34" s="97"/>
      <c r="CB34" s="97"/>
      <c r="CC34" s="97"/>
      <c r="CD34" s="97"/>
      <c r="CE34" s="97"/>
      <c r="CF34" s="97"/>
      <c r="CG34" s="97"/>
      <c r="CH34" s="97"/>
      <c r="CI34" s="97"/>
      <c r="CJ34" s="97"/>
      <c r="CK34" s="97"/>
      <c r="CL34" s="97"/>
      <c r="CM34" s="97"/>
      <c r="CN34" s="97"/>
      <c r="CO34" s="97"/>
      <c r="CP34" s="97"/>
      <c r="CQ34" s="97"/>
      <c r="CR34" s="97"/>
      <c r="CS34" s="97"/>
      <c r="CT34" s="97"/>
      <c r="CU34" s="97"/>
      <c r="CV34" s="97"/>
      <c r="CW34" s="97"/>
      <c r="CX34" s="97"/>
      <c r="CY34" s="97"/>
      <c r="CZ34" s="97"/>
      <c r="DA34" s="97"/>
      <c r="DB34" s="97"/>
      <c r="DC34" s="97"/>
      <c r="DD34" s="97"/>
      <c r="DE34" s="97"/>
      <c r="DF34" s="97"/>
      <c r="DG34" s="97"/>
      <c r="DH34" s="97"/>
      <c r="DI34" s="97"/>
      <c r="DJ34" s="97"/>
      <c r="DK34" s="97"/>
      <c r="DL34" s="97"/>
      <c r="DM34" s="97"/>
      <c r="DN34" s="97"/>
      <c r="DO34" s="97"/>
      <c r="DP34" s="97"/>
      <c r="DQ34" s="97"/>
      <c r="DR34" s="97"/>
      <c r="DS34" s="97"/>
      <c r="DT34" s="97"/>
      <c r="DU34" s="97"/>
      <c r="DV34" s="97"/>
      <c r="DW34" s="97"/>
      <c r="DX34" s="97"/>
      <c r="DY34" s="97"/>
      <c r="DZ34" s="97"/>
      <c r="EA34" s="97"/>
      <c r="EB34" s="97"/>
      <c r="EC34" s="97"/>
      <c r="ED34" s="97"/>
    </row>
    <row r="35" spans="1:134" ht="15" customHeight="1">
      <c r="A35" s="17">
        <v>3</v>
      </c>
      <c r="B35" s="113" t="s">
        <v>112</v>
      </c>
      <c r="C35" s="113">
        <v>11.01</v>
      </c>
      <c r="D35" s="108" t="s">
        <v>84</v>
      </c>
      <c r="E35" s="109">
        <v>1.33</v>
      </c>
      <c r="F35" s="110" t="s">
        <v>45</v>
      </c>
      <c r="G35" s="111">
        <v>0.33</v>
      </c>
      <c r="H35" s="112">
        <v>0.04</v>
      </c>
      <c r="I35" s="112">
        <v>-0.04</v>
      </c>
      <c r="J35" s="15" t="s">
        <v>12</v>
      </c>
      <c r="K35" s="81" t="s">
        <v>74</v>
      </c>
      <c r="L35" s="18">
        <f t="shared" si="27"/>
        <v>0.37</v>
      </c>
      <c r="M35" s="22">
        <f t="shared" si="28"/>
        <v>0.29000000000000004</v>
      </c>
      <c r="N35" s="25"/>
      <c r="O35" s="2" t="str">
        <f t="shared" si="15"/>
        <v/>
      </c>
      <c r="P35" s="2" t="str">
        <f t="shared" si="16"/>
        <v/>
      </c>
      <c r="Q35" s="2" t="str">
        <f t="shared" si="17"/>
        <v/>
      </c>
      <c r="R35" s="3" t="str">
        <f t="shared" si="18"/>
        <v/>
      </c>
      <c r="S35" s="4" t="str">
        <f t="shared" si="19"/>
        <v/>
      </c>
      <c r="T35" s="4" t="str">
        <f t="shared" si="20"/>
        <v/>
      </c>
      <c r="U35" s="4" t="str">
        <f t="shared" si="21"/>
        <v/>
      </c>
      <c r="V35" s="4" t="str">
        <f t="shared" si="22"/>
        <v/>
      </c>
      <c r="W35" s="78" t="str">
        <f t="shared" si="23"/>
        <v/>
      </c>
      <c r="X35" s="29" t="str">
        <f t="shared" si="24"/>
        <v/>
      </c>
      <c r="Y35" s="29" t="str">
        <f t="shared" si="25"/>
        <v/>
      </c>
      <c r="Z35" s="29" t="str">
        <f t="shared" si="26"/>
        <v/>
      </c>
      <c r="AA35" s="29" t="str">
        <f t="shared" si="14"/>
        <v/>
      </c>
      <c r="AB35" s="26"/>
      <c r="AC35" s="19"/>
      <c r="AD35" s="82"/>
      <c r="AE35" s="63"/>
      <c r="AF35" s="63"/>
      <c r="AG35" s="64"/>
      <c r="AH35" s="20"/>
      <c r="AI35" s="100"/>
      <c r="AJ35" s="100"/>
      <c r="AK35" s="100"/>
      <c r="AL35" s="100"/>
      <c r="AM35" s="100"/>
      <c r="AN35" s="100"/>
      <c r="AO35" s="100"/>
      <c r="AP35" s="100"/>
      <c r="AQ35" s="100"/>
      <c r="AR35" s="100"/>
      <c r="AS35" s="100"/>
      <c r="AT35" s="100"/>
      <c r="AU35" s="100"/>
      <c r="AV35" s="100"/>
      <c r="AW35" s="100"/>
      <c r="AX35" s="100"/>
      <c r="AY35" s="100"/>
      <c r="AZ35" s="100"/>
      <c r="BA35" s="100"/>
      <c r="BB35" s="100"/>
      <c r="BC35" s="100"/>
      <c r="BD35" s="100"/>
      <c r="BE35" s="100"/>
      <c r="BF35" s="100"/>
      <c r="BG35" s="100"/>
      <c r="BH35" s="100"/>
      <c r="BI35" s="100"/>
      <c r="BJ35" s="100"/>
      <c r="BK35" s="100"/>
      <c r="BL35" s="100"/>
      <c r="BM35" s="100"/>
      <c r="BN35" s="102"/>
      <c r="BO35" s="96"/>
      <c r="BP35" s="97"/>
      <c r="BQ35" s="97"/>
      <c r="BR35" s="97"/>
      <c r="BS35" s="97"/>
      <c r="BT35" s="97"/>
      <c r="BU35" s="97"/>
      <c r="BV35" s="97"/>
      <c r="BW35" s="97"/>
      <c r="BX35" s="97"/>
      <c r="BY35" s="97"/>
      <c r="BZ35" s="97"/>
      <c r="CA35" s="97"/>
      <c r="CB35" s="97"/>
      <c r="CC35" s="97"/>
      <c r="CD35" s="97"/>
      <c r="CE35" s="97"/>
      <c r="CF35" s="97"/>
      <c r="CG35" s="97"/>
      <c r="CH35" s="97"/>
      <c r="CI35" s="97"/>
      <c r="CJ35" s="97"/>
      <c r="CK35" s="97"/>
      <c r="CL35" s="97"/>
      <c r="CM35" s="97"/>
      <c r="CN35" s="97"/>
      <c r="CO35" s="97"/>
      <c r="CP35" s="97"/>
      <c r="CQ35" s="97"/>
      <c r="CR35" s="97"/>
      <c r="CS35" s="97"/>
      <c r="CT35" s="97"/>
      <c r="CU35" s="97"/>
      <c r="CV35" s="97"/>
      <c r="CW35" s="97"/>
      <c r="CX35" s="97"/>
      <c r="CY35" s="97"/>
      <c r="CZ35" s="97"/>
      <c r="DA35" s="97"/>
      <c r="DB35" s="97"/>
      <c r="DC35" s="97"/>
      <c r="DD35" s="97"/>
      <c r="DE35" s="97"/>
      <c r="DF35" s="97"/>
      <c r="DG35" s="97"/>
      <c r="DH35" s="97"/>
      <c r="DI35" s="97"/>
      <c r="DJ35" s="97"/>
      <c r="DK35" s="97"/>
      <c r="DL35" s="97"/>
      <c r="DM35" s="97"/>
      <c r="DN35" s="97"/>
      <c r="DO35" s="97"/>
      <c r="DP35" s="97"/>
      <c r="DQ35" s="97"/>
      <c r="DR35" s="97"/>
      <c r="DS35" s="97"/>
      <c r="DT35" s="97"/>
      <c r="DU35" s="97"/>
      <c r="DV35" s="97"/>
      <c r="DW35" s="97"/>
      <c r="DX35" s="97"/>
      <c r="DY35" s="97"/>
      <c r="DZ35" s="97"/>
      <c r="EA35" s="97"/>
      <c r="EB35" s="97"/>
      <c r="EC35" s="97"/>
      <c r="ED35" s="97"/>
    </row>
    <row r="36" spans="1:134" ht="15" customHeight="1">
      <c r="A36" s="17">
        <v>3</v>
      </c>
      <c r="B36" s="113" t="s">
        <v>113</v>
      </c>
      <c r="C36" s="113">
        <v>11.02</v>
      </c>
      <c r="D36" s="108" t="s">
        <v>84</v>
      </c>
      <c r="E36" s="109">
        <v>1.33</v>
      </c>
      <c r="F36" s="110" t="s">
        <v>45</v>
      </c>
      <c r="G36" s="111">
        <v>0.33</v>
      </c>
      <c r="H36" s="112">
        <v>0.04</v>
      </c>
      <c r="I36" s="112">
        <v>-0.04</v>
      </c>
      <c r="J36" s="15" t="s">
        <v>12</v>
      </c>
      <c r="K36" s="81" t="s">
        <v>74</v>
      </c>
      <c r="L36" s="18">
        <f t="shared" si="27"/>
        <v>0.37</v>
      </c>
      <c r="M36" s="22">
        <f t="shared" si="28"/>
        <v>0.29000000000000004</v>
      </c>
      <c r="N36" s="25"/>
      <c r="O36" s="2" t="str">
        <f t="shared" si="15"/>
        <v/>
      </c>
      <c r="P36" s="2" t="str">
        <f t="shared" si="16"/>
        <v/>
      </c>
      <c r="Q36" s="2" t="str">
        <f t="shared" si="17"/>
        <v/>
      </c>
      <c r="R36" s="3" t="str">
        <f t="shared" si="18"/>
        <v/>
      </c>
      <c r="S36" s="4" t="str">
        <f t="shared" si="19"/>
        <v/>
      </c>
      <c r="T36" s="4" t="str">
        <f t="shared" si="20"/>
        <v/>
      </c>
      <c r="U36" s="4" t="str">
        <f t="shared" si="21"/>
        <v/>
      </c>
      <c r="V36" s="4" t="str">
        <f t="shared" si="22"/>
        <v/>
      </c>
      <c r="W36" s="78" t="str">
        <f t="shared" si="23"/>
        <v/>
      </c>
      <c r="X36" s="29" t="str">
        <f t="shared" si="24"/>
        <v/>
      </c>
      <c r="Y36" s="29" t="str">
        <f t="shared" si="25"/>
        <v/>
      </c>
      <c r="Z36" s="29" t="str">
        <f t="shared" si="26"/>
        <v/>
      </c>
      <c r="AA36" s="29" t="str">
        <f t="shared" si="14"/>
        <v/>
      </c>
      <c r="AB36" s="26"/>
      <c r="AC36" s="19"/>
      <c r="AD36" s="82"/>
      <c r="AE36" s="63"/>
      <c r="AF36" s="63"/>
      <c r="AG36" s="64"/>
      <c r="AH36" s="2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100"/>
      <c r="AY36" s="100"/>
      <c r="AZ36" s="100"/>
      <c r="BA36" s="100"/>
      <c r="BB36" s="100"/>
      <c r="BC36" s="100"/>
      <c r="BD36" s="100"/>
      <c r="BE36" s="100"/>
      <c r="BF36" s="100"/>
      <c r="BG36" s="100"/>
      <c r="BH36" s="100"/>
      <c r="BI36" s="100"/>
      <c r="BJ36" s="100"/>
      <c r="BK36" s="100"/>
      <c r="BL36" s="100"/>
      <c r="BM36" s="100"/>
      <c r="BN36" s="102"/>
      <c r="BO36" s="96"/>
      <c r="BP36" s="97"/>
      <c r="BQ36" s="97"/>
      <c r="BR36" s="97"/>
      <c r="BS36" s="97"/>
      <c r="BT36" s="97"/>
      <c r="BU36" s="97"/>
      <c r="BV36" s="97"/>
      <c r="BW36" s="97"/>
      <c r="BX36" s="97"/>
      <c r="BY36" s="97"/>
      <c r="BZ36" s="97"/>
      <c r="CA36" s="97"/>
      <c r="CB36" s="97"/>
      <c r="CC36" s="97"/>
      <c r="CD36" s="97"/>
      <c r="CE36" s="97"/>
      <c r="CF36" s="97"/>
      <c r="CG36" s="97"/>
      <c r="CH36" s="97"/>
      <c r="CI36" s="97"/>
      <c r="CJ36" s="97"/>
      <c r="CK36" s="97"/>
      <c r="CL36" s="97"/>
      <c r="CM36" s="97"/>
      <c r="CN36" s="97"/>
      <c r="CO36" s="97"/>
      <c r="CP36" s="97"/>
      <c r="CQ36" s="97"/>
      <c r="CR36" s="97"/>
      <c r="CS36" s="97"/>
      <c r="CT36" s="97"/>
      <c r="CU36" s="97"/>
      <c r="CV36" s="97"/>
      <c r="CW36" s="97"/>
      <c r="CX36" s="97"/>
      <c r="CY36" s="97"/>
      <c r="CZ36" s="97"/>
      <c r="DA36" s="97"/>
      <c r="DB36" s="97"/>
      <c r="DC36" s="97"/>
      <c r="DD36" s="97"/>
      <c r="DE36" s="97"/>
      <c r="DF36" s="97"/>
      <c r="DG36" s="97"/>
      <c r="DH36" s="97"/>
      <c r="DI36" s="97"/>
      <c r="DJ36" s="97"/>
      <c r="DK36" s="97"/>
      <c r="DL36" s="97"/>
      <c r="DM36" s="97"/>
      <c r="DN36" s="97"/>
      <c r="DO36" s="97"/>
      <c r="DP36" s="97"/>
      <c r="DQ36" s="97"/>
      <c r="DR36" s="97"/>
      <c r="DS36" s="97"/>
      <c r="DT36" s="97"/>
      <c r="DU36" s="97"/>
      <c r="DV36" s="97"/>
      <c r="DW36" s="97"/>
      <c r="DX36" s="97"/>
      <c r="DY36" s="97"/>
      <c r="DZ36" s="97"/>
      <c r="EA36" s="97"/>
      <c r="EB36" s="97"/>
      <c r="EC36" s="97"/>
      <c r="ED36" s="97"/>
    </row>
    <row r="37" spans="1:134" ht="15" customHeight="1">
      <c r="A37" s="17">
        <v>3</v>
      </c>
      <c r="B37" s="113" t="s">
        <v>114</v>
      </c>
      <c r="C37" s="113">
        <v>11.03</v>
      </c>
      <c r="D37" s="108" t="s">
        <v>84</v>
      </c>
      <c r="E37" s="109">
        <v>1.33</v>
      </c>
      <c r="F37" s="110" t="s">
        <v>45</v>
      </c>
      <c r="G37" s="111">
        <v>0.33200000000000002</v>
      </c>
      <c r="H37" s="112">
        <v>0.04</v>
      </c>
      <c r="I37" s="112">
        <v>-0.04</v>
      </c>
      <c r="J37" s="15" t="s">
        <v>12</v>
      </c>
      <c r="K37" s="81" t="s">
        <v>74</v>
      </c>
      <c r="L37" s="18">
        <f t="shared" si="27"/>
        <v>0.372</v>
      </c>
      <c r="M37" s="22">
        <f t="shared" si="28"/>
        <v>0.29200000000000004</v>
      </c>
      <c r="N37" s="25"/>
      <c r="O37" s="2" t="str">
        <f t="shared" si="15"/>
        <v/>
      </c>
      <c r="P37" s="2" t="str">
        <f t="shared" si="16"/>
        <v/>
      </c>
      <c r="Q37" s="2" t="str">
        <f t="shared" si="17"/>
        <v/>
      </c>
      <c r="R37" s="3" t="str">
        <f t="shared" si="18"/>
        <v/>
      </c>
      <c r="S37" s="4" t="str">
        <f t="shared" si="19"/>
        <v/>
      </c>
      <c r="T37" s="4" t="str">
        <f t="shared" si="20"/>
        <v/>
      </c>
      <c r="U37" s="4" t="str">
        <f t="shared" si="21"/>
        <v/>
      </c>
      <c r="V37" s="4" t="str">
        <f t="shared" si="22"/>
        <v/>
      </c>
      <c r="W37" s="78" t="str">
        <f t="shared" si="23"/>
        <v/>
      </c>
      <c r="X37" s="29" t="str">
        <f t="shared" si="24"/>
        <v/>
      </c>
      <c r="Y37" s="29" t="str">
        <f t="shared" si="25"/>
        <v/>
      </c>
      <c r="Z37" s="29" t="str">
        <f t="shared" si="26"/>
        <v/>
      </c>
      <c r="AA37" s="29" t="str">
        <f t="shared" si="14"/>
        <v/>
      </c>
      <c r="AB37" s="26"/>
      <c r="AC37" s="19"/>
      <c r="AD37" s="82"/>
      <c r="AE37" s="63"/>
      <c r="AF37" s="63"/>
      <c r="AG37" s="64"/>
      <c r="AH37" s="2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100"/>
      <c r="AY37" s="100"/>
      <c r="AZ37" s="100"/>
      <c r="BA37" s="100"/>
      <c r="BB37" s="100"/>
      <c r="BC37" s="100"/>
      <c r="BD37" s="100"/>
      <c r="BE37" s="100"/>
      <c r="BF37" s="100"/>
      <c r="BG37" s="100"/>
      <c r="BH37" s="100"/>
      <c r="BI37" s="100"/>
      <c r="BJ37" s="100"/>
      <c r="BK37" s="100"/>
      <c r="BL37" s="100"/>
      <c r="BM37" s="100"/>
      <c r="BN37" s="102"/>
      <c r="BO37" s="96"/>
      <c r="BP37" s="97"/>
      <c r="BQ37" s="97"/>
      <c r="BR37" s="97"/>
      <c r="BS37" s="97"/>
      <c r="BT37" s="97"/>
      <c r="BU37" s="97"/>
      <c r="BV37" s="97"/>
      <c r="BW37" s="97"/>
      <c r="BX37" s="97"/>
      <c r="BY37" s="97"/>
      <c r="BZ37" s="97"/>
      <c r="CA37" s="97"/>
      <c r="CB37" s="97"/>
      <c r="CC37" s="97"/>
      <c r="CD37" s="97"/>
      <c r="CE37" s="97"/>
      <c r="CF37" s="97"/>
      <c r="CG37" s="97"/>
      <c r="CH37" s="97"/>
      <c r="CI37" s="97"/>
      <c r="CJ37" s="97"/>
      <c r="CK37" s="97"/>
      <c r="CL37" s="97"/>
      <c r="CM37" s="97"/>
      <c r="CN37" s="97"/>
      <c r="CO37" s="97"/>
      <c r="CP37" s="97"/>
      <c r="CQ37" s="97"/>
      <c r="CR37" s="97"/>
      <c r="CS37" s="97"/>
      <c r="CT37" s="97"/>
      <c r="CU37" s="97"/>
      <c r="CV37" s="97"/>
      <c r="CW37" s="97"/>
      <c r="CX37" s="97"/>
      <c r="CY37" s="97"/>
      <c r="CZ37" s="97"/>
      <c r="DA37" s="97"/>
      <c r="DB37" s="97"/>
      <c r="DC37" s="97"/>
      <c r="DD37" s="97"/>
      <c r="DE37" s="97"/>
      <c r="DF37" s="97"/>
      <c r="DG37" s="97"/>
      <c r="DH37" s="97"/>
      <c r="DI37" s="97"/>
      <c r="DJ37" s="97"/>
      <c r="DK37" s="97"/>
      <c r="DL37" s="97"/>
      <c r="DM37" s="97"/>
      <c r="DN37" s="97"/>
      <c r="DO37" s="97"/>
      <c r="DP37" s="97"/>
      <c r="DQ37" s="97"/>
      <c r="DR37" s="97"/>
      <c r="DS37" s="97"/>
      <c r="DT37" s="97"/>
      <c r="DU37" s="97"/>
      <c r="DV37" s="97"/>
      <c r="DW37" s="97"/>
      <c r="DX37" s="97"/>
      <c r="DY37" s="97"/>
      <c r="DZ37" s="97"/>
      <c r="EA37" s="97"/>
      <c r="EB37" s="97"/>
      <c r="EC37" s="97"/>
      <c r="ED37" s="97"/>
    </row>
    <row r="38" spans="1:134" ht="15" customHeight="1">
      <c r="A38" s="17">
        <v>3</v>
      </c>
      <c r="B38" s="113" t="s">
        <v>115</v>
      </c>
      <c r="C38" s="113">
        <v>11.04</v>
      </c>
      <c r="D38" s="108" t="s">
        <v>84</v>
      </c>
      <c r="E38" s="109">
        <v>1.33</v>
      </c>
      <c r="F38" s="110" t="s">
        <v>45</v>
      </c>
      <c r="G38" s="111">
        <v>0.33300000000000002</v>
      </c>
      <c r="H38" s="112">
        <v>0.04</v>
      </c>
      <c r="I38" s="112">
        <v>-0.04</v>
      </c>
      <c r="J38" s="15" t="s">
        <v>12</v>
      </c>
      <c r="K38" s="81" t="s">
        <v>74</v>
      </c>
      <c r="L38" s="18">
        <f t="shared" si="27"/>
        <v>0.373</v>
      </c>
      <c r="M38" s="22">
        <f t="shared" si="28"/>
        <v>0.29300000000000004</v>
      </c>
      <c r="N38" s="25"/>
      <c r="O38" s="2" t="str">
        <f t="shared" si="15"/>
        <v/>
      </c>
      <c r="P38" s="2" t="str">
        <f t="shared" si="16"/>
        <v/>
      </c>
      <c r="Q38" s="2" t="str">
        <f t="shared" si="17"/>
        <v/>
      </c>
      <c r="R38" s="3" t="str">
        <f t="shared" si="18"/>
        <v/>
      </c>
      <c r="S38" s="4" t="str">
        <f t="shared" si="19"/>
        <v/>
      </c>
      <c r="T38" s="4" t="str">
        <f t="shared" si="20"/>
        <v/>
      </c>
      <c r="U38" s="4" t="str">
        <f t="shared" si="21"/>
        <v/>
      </c>
      <c r="V38" s="4" t="str">
        <f t="shared" si="22"/>
        <v/>
      </c>
      <c r="W38" s="78" t="str">
        <f t="shared" si="23"/>
        <v/>
      </c>
      <c r="X38" s="29" t="str">
        <f t="shared" si="24"/>
        <v/>
      </c>
      <c r="Y38" s="29" t="str">
        <f t="shared" si="25"/>
        <v/>
      </c>
      <c r="Z38" s="29" t="str">
        <f t="shared" si="26"/>
        <v/>
      </c>
      <c r="AA38" s="29" t="str">
        <f t="shared" si="14"/>
        <v/>
      </c>
      <c r="AB38" s="26"/>
      <c r="AC38" s="19"/>
      <c r="AD38" s="82"/>
      <c r="AE38" s="63"/>
      <c r="AF38" s="63"/>
      <c r="AG38" s="64"/>
      <c r="AH38" s="2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100"/>
      <c r="AY38" s="100"/>
      <c r="AZ38" s="100"/>
      <c r="BA38" s="100"/>
      <c r="BB38" s="100"/>
      <c r="BC38" s="100"/>
      <c r="BD38" s="100"/>
      <c r="BE38" s="100"/>
      <c r="BF38" s="100"/>
      <c r="BG38" s="100"/>
      <c r="BH38" s="100"/>
      <c r="BI38" s="100"/>
      <c r="BJ38" s="100"/>
      <c r="BK38" s="100"/>
      <c r="BL38" s="100"/>
      <c r="BM38" s="100"/>
      <c r="BN38" s="102"/>
      <c r="BO38" s="96"/>
      <c r="BP38" s="97"/>
      <c r="BQ38" s="97"/>
      <c r="BR38" s="97"/>
      <c r="BS38" s="97"/>
      <c r="BT38" s="97"/>
      <c r="BU38" s="97"/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7"/>
      <c r="CU38" s="97"/>
      <c r="CV38" s="97"/>
      <c r="CW38" s="97"/>
      <c r="CX38" s="97"/>
      <c r="CY38" s="97"/>
      <c r="CZ38" s="97"/>
      <c r="DA38" s="97"/>
      <c r="DB38" s="97"/>
      <c r="DC38" s="97"/>
      <c r="DD38" s="97"/>
      <c r="DE38" s="97"/>
      <c r="DF38" s="97"/>
      <c r="DG38" s="97"/>
      <c r="DH38" s="97"/>
      <c r="DI38" s="97"/>
      <c r="DJ38" s="97"/>
      <c r="DK38" s="97"/>
      <c r="DL38" s="97"/>
      <c r="DM38" s="97"/>
      <c r="DN38" s="97"/>
      <c r="DO38" s="97"/>
      <c r="DP38" s="97"/>
      <c r="DQ38" s="97"/>
      <c r="DR38" s="97"/>
      <c r="DS38" s="97"/>
      <c r="DT38" s="97"/>
      <c r="DU38" s="97"/>
      <c r="DV38" s="97"/>
      <c r="DW38" s="97"/>
      <c r="DX38" s="97"/>
      <c r="DY38" s="97"/>
      <c r="DZ38" s="97"/>
      <c r="EA38" s="97"/>
      <c r="EB38" s="97"/>
      <c r="EC38" s="97"/>
      <c r="ED38" s="97"/>
    </row>
    <row r="39" spans="1:134" ht="15" customHeight="1">
      <c r="A39" s="17">
        <v>3</v>
      </c>
      <c r="B39" s="113" t="s">
        <v>116</v>
      </c>
      <c r="C39" s="113">
        <v>11.05</v>
      </c>
      <c r="D39" s="108" t="s">
        <v>84</v>
      </c>
      <c r="E39" s="109">
        <v>1.33</v>
      </c>
      <c r="F39" s="110" t="s">
        <v>45</v>
      </c>
      <c r="G39" s="111">
        <v>0.33200000000000002</v>
      </c>
      <c r="H39" s="112">
        <v>0.04</v>
      </c>
      <c r="I39" s="112">
        <v>-0.04</v>
      </c>
      <c r="J39" s="15" t="s">
        <v>12</v>
      </c>
      <c r="K39" s="81" t="s">
        <v>74</v>
      </c>
      <c r="L39" s="18">
        <f t="shared" si="27"/>
        <v>0.372</v>
      </c>
      <c r="M39" s="22">
        <f t="shared" si="28"/>
        <v>0.29200000000000004</v>
      </c>
      <c r="N39" s="25"/>
      <c r="O39" s="2" t="str">
        <f t="shared" si="15"/>
        <v/>
      </c>
      <c r="P39" s="2" t="str">
        <f t="shared" si="16"/>
        <v/>
      </c>
      <c r="Q39" s="2" t="str">
        <f t="shared" si="17"/>
        <v/>
      </c>
      <c r="R39" s="3" t="str">
        <f t="shared" si="18"/>
        <v/>
      </c>
      <c r="S39" s="4" t="str">
        <f t="shared" si="19"/>
        <v/>
      </c>
      <c r="T39" s="4" t="str">
        <f t="shared" si="20"/>
        <v/>
      </c>
      <c r="U39" s="4" t="str">
        <f t="shared" si="21"/>
        <v/>
      </c>
      <c r="V39" s="4" t="str">
        <f t="shared" si="22"/>
        <v/>
      </c>
      <c r="W39" s="78" t="str">
        <f t="shared" si="23"/>
        <v/>
      </c>
      <c r="X39" s="29" t="str">
        <f t="shared" si="24"/>
        <v/>
      </c>
      <c r="Y39" s="29" t="str">
        <f t="shared" si="25"/>
        <v/>
      </c>
      <c r="Z39" s="29" t="str">
        <f t="shared" si="26"/>
        <v/>
      </c>
      <c r="AA39" s="29" t="str">
        <f t="shared" si="14"/>
        <v/>
      </c>
      <c r="AB39" s="26"/>
      <c r="AC39" s="19"/>
      <c r="AD39" s="82"/>
      <c r="AE39" s="63"/>
      <c r="AF39" s="63"/>
      <c r="AG39" s="64"/>
      <c r="AH39" s="2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100"/>
      <c r="AY39" s="100"/>
      <c r="AZ39" s="100"/>
      <c r="BA39" s="100"/>
      <c r="BB39" s="100"/>
      <c r="BC39" s="100"/>
      <c r="BD39" s="100"/>
      <c r="BE39" s="100"/>
      <c r="BF39" s="100"/>
      <c r="BG39" s="100"/>
      <c r="BH39" s="100"/>
      <c r="BI39" s="100"/>
      <c r="BJ39" s="100"/>
      <c r="BK39" s="100"/>
      <c r="BL39" s="100"/>
      <c r="BM39" s="100"/>
      <c r="BN39" s="102"/>
      <c r="BO39" s="96"/>
      <c r="BP39" s="97"/>
      <c r="BQ39" s="97"/>
      <c r="BR39" s="97"/>
      <c r="BS39" s="97"/>
      <c r="BT39" s="97"/>
      <c r="BU39" s="97"/>
      <c r="BV39" s="97"/>
      <c r="BW39" s="97"/>
      <c r="BX39" s="97"/>
      <c r="BY39" s="97"/>
      <c r="BZ39" s="97"/>
      <c r="CA39" s="97"/>
      <c r="CB39" s="97"/>
      <c r="CC39" s="97"/>
      <c r="CD39" s="97"/>
      <c r="CE39" s="97"/>
      <c r="CF39" s="97"/>
      <c r="CG39" s="97"/>
      <c r="CH39" s="97"/>
      <c r="CI39" s="97"/>
      <c r="CJ39" s="97"/>
      <c r="CK39" s="97"/>
      <c r="CL39" s="97"/>
      <c r="CM39" s="97"/>
      <c r="CN39" s="97"/>
      <c r="CO39" s="97"/>
      <c r="CP39" s="97"/>
      <c r="CQ39" s="97"/>
      <c r="CR39" s="97"/>
      <c r="CS39" s="97"/>
      <c r="CT39" s="97"/>
      <c r="CU39" s="97"/>
      <c r="CV39" s="97"/>
      <c r="CW39" s="97"/>
      <c r="CX39" s="97"/>
      <c r="CY39" s="97"/>
      <c r="CZ39" s="97"/>
      <c r="DA39" s="97"/>
      <c r="DB39" s="97"/>
      <c r="DC39" s="97"/>
      <c r="DD39" s="97"/>
      <c r="DE39" s="97"/>
      <c r="DF39" s="97"/>
      <c r="DG39" s="97"/>
      <c r="DH39" s="97"/>
      <c r="DI39" s="97"/>
      <c r="DJ39" s="97"/>
      <c r="DK39" s="97"/>
      <c r="DL39" s="97"/>
      <c r="DM39" s="97"/>
      <c r="DN39" s="97"/>
      <c r="DO39" s="97"/>
      <c r="DP39" s="97"/>
      <c r="DQ39" s="97"/>
      <c r="DR39" s="97"/>
      <c r="DS39" s="97"/>
      <c r="DT39" s="97"/>
      <c r="DU39" s="97"/>
      <c r="DV39" s="97"/>
      <c r="DW39" s="97"/>
      <c r="DX39" s="97"/>
      <c r="DY39" s="97"/>
      <c r="DZ39" s="97"/>
      <c r="EA39" s="97"/>
      <c r="EB39" s="97"/>
      <c r="EC39" s="97"/>
      <c r="ED39" s="97"/>
    </row>
    <row r="40" spans="1:134" ht="15" customHeight="1">
      <c r="A40" s="17">
        <v>3</v>
      </c>
      <c r="B40" s="113" t="s">
        <v>117</v>
      </c>
      <c r="C40" s="113">
        <v>11.06</v>
      </c>
      <c r="D40" s="108" t="s">
        <v>84</v>
      </c>
      <c r="E40" s="109">
        <v>1.33</v>
      </c>
      <c r="F40" s="110" t="s">
        <v>45</v>
      </c>
      <c r="G40" s="111">
        <v>0.33</v>
      </c>
      <c r="H40" s="112">
        <v>0.04</v>
      </c>
      <c r="I40" s="112">
        <v>-0.04</v>
      </c>
      <c r="J40" s="15" t="s">
        <v>12</v>
      </c>
      <c r="K40" s="81" t="s">
        <v>74</v>
      </c>
      <c r="L40" s="18">
        <f t="shared" si="27"/>
        <v>0.37</v>
      </c>
      <c r="M40" s="22">
        <f t="shared" si="28"/>
        <v>0.29000000000000004</v>
      </c>
      <c r="N40" s="25"/>
      <c r="O40" s="2" t="str">
        <f t="shared" si="15"/>
        <v/>
      </c>
      <c r="P40" s="2" t="str">
        <f t="shared" si="16"/>
        <v/>
      </c>
      <c r="Q40" s="2" t="str">
        <f t="shared" si="17"/>
        <v/>
      </c>
      <c r="R40" s="3" t="str">
        <f t="shared" si="18"/>
        <v/>
      </c>
      <c r="S40" s="4" t="str">
        <f t="shared" si="19"/>
        <v/>
      </c>
      <c r="T40" s="4" t="str">
        <f t="shared" si="20"/>
        <v/>
      </c>
      <c r="U40" s="4" t="str">
        <f t="shared" si="21"/>
        <v/>
      </c>
      <c r="V40" s="4" t="str">
        <f t="shared" si="22"/>
        <v/>
      </c>
      <c r="W40" s="78" t="str">
        <f t="shared" si="23"/>
        <v/>
      </c>
      <c r="X40" s="29" t="str">
        <f t="shared" si="24"/>
        <v/>
      </c>
      <c r="Y40" s="29" t="str">
        <f t="shared" si="25"/>
        <v/>
      </c>
      <c r="Z40" s="29" t="str">
        <f t="shared" si="26"/>
        <v/>
      </c>
      <c r="AA40" s="29" t="str">
        <f t="shared" si="14"/>
        <v/>
      </c>
      <c r="AB40" s="26"/>
      <c r="AC40" s="19"/>
      <c r="AD40" s="82"/>
      <c r="AE40" s="63"/>
      <c r="AF40" s="63"/>
      <c r="AG40" s="64"/>
      <c r="AH40" s="2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100"/>
      <c r="AY40" s="100"/>
      <c r="AZ40" s="100"/>
      <c r="BA40" s="100"/>
      <c r="BB40" s="100"/>
      <c r="BC40" s="100"/>
      <c r="BD40" s="100"/>
      <c r="BE40" s="100"/>
      <c r="BF40" s="100"/>
      <c r="BG40" s="100"/>
      <c r="BH40" s="100"/>
      <c r="BI40" s="100"/>
      <c r="BJ40" s="100"/>
      <c r="BK40" s="100"/>
      <c r="BL40" s="100"/>
      <c r="BM40" s="100"/>
      <c r="BN40" s="102"/>
      <c r="BO40" s="96"/>
      <c r="BP40" s="97"/>
      <c r="BQ40" s="97"/>
      <c r="BR40" s="97"/>
      <c r="BS40" s="97"/>
      <c r="BT40" s="97"/>
      <c r="BU40" s="97"/>
      <c r="BV40" s="97"/>
      <c r="BW40" s="97"/>
      <c r="BX40" s="97"/>
      <c r="BY40" s="97"/>
      <c r="BZ40" s="97"/>
      <c r="CA40" s="97"/>
      <c r="CB40" s="97"/>
      <c r="CC40" s="97"/>
      <c r="CD40" s="97"/>
      <c r="CE40" s="97"/>
      <c r="CF40" s="97"/>
      <c r="CG40" s="97"/>
      <c r="CH40" s="97"/>
      <c r="CI40" s="97"/>
      <c r="CJ40" s="97"/>
      <c r="CK40" s="97"/>
      <c r="CL40" s="97"/>
      <c r="CM40" s="97"/>
      <c r="CN40" s="97"/>
      <c r="CO40" s="97"/>
      <c r="CP40" s="97"/>
      <c r="CQ40" s="97"/>
      <c r="CR40" s="97"/>
      <c r="CS40" s="97"/>
      <c r="CT40" s="97"/>
      <c r="CU40" s="97"/>
      <c r="CV40" s="97"/>
      <c r="CW40" s="97"/>
      <c r="CX40" s="97"/>
      <c r="CY40" s="97"/>
      <c r="CZ40" s="97"/>
      <c r="DA40" s="97"/>
      <c r="DB40" s="97"/>
      <c r="DC40" s="97"/>
      <c r="DD40" s="97"/>
      <c r="DE40" s="97"/>
      <c r="DF40" s="97"/>
      <c r="DG40" s="97"/>
      <c r="DH40" s="97"/>
      <c r="DI40" s="97"/>
      <c r="DJ40" s="97"/>
      <c r="DK40" s="97"/>
      <c r="DL40" s="97"/>
      <c r="DM40" s="97"/>
      <c r="DN40" s="97"/>
      <c r="DO40" s="97"/>
      <c r="DP40" s="97"/>
      <c r="DQ40" s="97"/>
      <c r="DR40" s="97"/>
      <c r="DS40" s="97"/>
      <c r="DT40" s="97"/>
      <c r="DU40" s="97"/>
      <c r="DV40" s="97"/>
      <c r="DW40" s="97"/>
      <c r="DX40" s="97"/>
      <c r="DY40" s="97"/>
      <c r="DZ40" s="97"/>
      <c r="EA40" s="97"/>
      <c r="EB40" s="97"/>
      <c r="EC40" s="97"/>
      <c r="ED40" s="97"/>
    </row>
    <row r="41" spans="1:134" ht="15" customHeight="1">
      <c r="A41" s="17">
        <v>3</v>
      </c>
      <c r="B41" s="113" t="s">
        <v>118</v>
      </c>
      <c r="C41" s="113">
        <v>11.07</v>
      </c>
      <c r="D41" s="108" t="s">
        <v>84</v>
      </c>
      <c r="E41" s="109">
        <v>1.33</v>
      </c>
      <c r="F41" s="110" t="s">
        <v>45</v>
      </c>
      <c r="G41" s="111">
        <v>0.33</v>
      </c>
      <c r="H41" s="112">
        <v>0.04</v>
      </c>
      <c r="I41" s="112">
        <v>-0.04</v>
      </c>
      <c r="J41" s="15" t="s">
        <v>12</v>
      </c>
      <c r="K41" s="81" t="s">
        <v>74</v>
      </c>
      <c r="L41" s="18">
        <f t="shared" si="27"/>
        <v>0.37</v>
      </c>
      <c r="M41" s="22">
        <f t="shared" si="28"/>
        <v>0.29000000000000004</v>
      </c>
      <c r="N41" s="25"/>
      <c r="O41" s="2" t="str">
        <f t="shared" si="15"/>
        <v/>
      </c>
      <c r="P41" s="2" t="str">
        <f t="shared" si="16"/>
        <v/>
      </c>
      <c r="Q41" s="2" t="str">
        <f t="shared" si="17"/>
        <v/>
      </c>
      <c r="R41" s="3" t="str">
        <f t="shared" si="18"/>
        <v/>
      </c>
      <c r="S41" s="4" t="str">
        <f t="shared" si="19"/>
        <v/>
      </c>
      <c r="T41" s="4" t="str">
        <f t="shared" si="20"/>
        <v/>
      </c>
      <c r="U41" s="4" t="str">
        <f t="shared" si="21"/>
        <v/>
      </c>
      <c r="V41" s="4" t="str">
        <f t="shared" si="22"/>
        <v/>
      </c>
      <c r="W41" s="78" t="str">
        <f t="shared" si="23"/>
        <v/>
      </c>
      <c r="X41" s="29" t="str">
        <f t="shared" si="24"/>
        <v/>
      </c>
      <c r="Y41" s="29" t="str">
        <f t="shared" si="25"/>
        <v/>
      </c>
      <c r="Z41" s="29" t="str">
        <f t="shared" si="26"/>
        <v/>
      </c>
      <c r="AA41" s="29" t="str">
        <f t="shared" si="14"/>
        <v/>
      </c>
      <c r="AB41" s="26"/>
      <c r="AC41" s="19"/>
      <c r="AD41" s="82"/>
      <c r="AE41" s="63"/>
      <c r="AF41" s="63"/>
      <c r="AG41" s="64"/>
      <c r="AH41" s="2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0"/>
      <c r="BB41" s="100"/>
      <c r="BC41" s="100"/>
      <c r="BD41" s="100"/>
      <c r="BE41" s="100"/>
      <c r="BF41" s="100"/>
      <c r="BG41" s="100"/>
      <c r="BH41" s="100"/>
      <c r="BI41" s="100"/>
      <c r="BJ41" s="100"/>
      <c r="BK41" s="100"/>
      <c r="BL41" s="100"/>
      <c r="BM41" s="100"/>
      <c r="BN41" s="102"/>
      <c r="BO41" s="96"/>
      <c r="BP41" s="97"/>
      <c r="BQ41" s="97"/>
      <c r="BR41" s="97"/>
      <c r="BS41" s="97"/>
      <c r="BT41" s="97"/>
      <c r="BU41" s="97"/>
      <c r="BV41" s="97"/>
      <c r="BW41" s="97"/>
      <c r="BX41" s="97"/>
      <c r="BY41" s="97"/>
      <c r="BZ41" s="97"/>
      <c r="CA41" s="97"/>
      <c r="CB41" s="97"/>
      <c r="CC41" s="97"/>
      <c r="CD41" s="97"/>
      <c r="CE41" s="97"/>
      <c r="CF41" s="97"/>
      <c r="CG41" s="97"/>
      <c r="CH41" s="97"/>
      <c r="CI41" s="97"/>
      <c r="CJ41" s="97"/>
      <c r="CK41" s="97"/>
      <c r="CL41" s="97"/>
      <c r="CM41" s="97"/>
      <c r="CN41" s="97"/>
      <c r="CO41" s="97"/>
      <c r="CP41" s="97"/>
      <c r="CQ41" s="97"/>
      <c r="CR41" s="97"/>
      <c r="CS41" s="97"/>
      <c r="CT41" s="97"/>
      <c r="CU41" s="97"/>
      <c r="CV41" s="97"/>
      <c r="CW41" s="97"/>
      <c r="CX41" s="97"/>
      <c r="CY41" s="97"/>
      <c r="CZ41" s="97"/>
      <c r="DA41" s="97"/>
      <c r="DB41" s="97"/>
      <c r="DC41" s="97"/>
      <c r="DD41" s="97"/>
      <c r="DE41" s="97"/>
      <c r="DF41" s="97"/>
      <c r="DG41" s="97"/>
      <c r="DH41" s="97"/>
      <c r="DI41" s="97"/>
      <c r="DJ41" s="97"/>
      <c r="DK41" s="97"/>
      <c r="DL41" s="97"/>
      <c r="DM41" s="97"/>
      <c r="DN41" s="97"/>
      <c r="DO41" s="97"/>
      <c r="DP41" s="97"/>
      <c r="DQ41" s="97"/>
      <c r="DR41" s="97"/>
      <c r="DS41" s="97"/>
      <c r="DT41" s="97"/>
      <c r="DU41" s="97"/>
      <c r="DV41" s="97"/>
      <c r="DW41" s="97"/>
      <c r="DX41" s="97"/>
      <c r="DY41" s="97"/>
      <c r="DZ41" s="97"/>
      <c r="EA41" s="97"/>
      <c r="EB41" s="97"/>
      <c r="EC41" s="97"/>
      <c r="ED41" s="97"/>
    </row>
    <row r="42" spans="1:134" ht="15" customHeight="1">
      <c r="A42" s="17">
        <v>3</v>
      </c>
      <c r="B42" s="113" t="s">
        <v>119</v>
      </c>
      <c r="C42" s="113">
        <v>11.08</v>
      </c>
      <c r="D42" s="108" t="s">
        <v>84</v>
      </c>
      <c r="E42" s="109">
        <v>1.33</v>
      </c>
      <c r="F42" s="110" t="s">
        <v>45</v>
      </c>
      <c r="G42" s="111">
        <v>0.33</v>
      </c>
      <c r="H42" s="112">
        <v>0.04</v>
      </c>
      <c r="I42" s="112">
        <v>-0.04</v>
      </c>
      <c r="J42" s="15" t="s">
        <v>12</v>
      </c>
      <c r="K42" s="81" t="s">
        <v>74</v>
      </c>
      <c r="L42" s="18">
        <f t="shared" si="27"/>
        <v>0.37</v>
      </c>
      <c r="M42" s="22">
        <f t="shared" si="28"/>
        <v>0.29000000000000004</v>
      </c>
      <c r="N42" s="25"/>
      <c r="O42" s="2" t="str">
        <f t="shared" si="15"/>
        <v/>
      </c>
      <c r="P42" s="2" t="str">
        <f t="shared" si="16"/>
        <v/>
      </c>
      <c r="Q42" s="2" t="str">
        <f t="shared" si="17"/>
        <v/>
      </c>
      <c r="R42" s="3" t="str">
        <f t="shared" si="18"/>
        <v/>
      </c>
      <c r="S42" s="4" t="str">
        <f t="shared" si="19"/>
        <v/>
      </c>
      <c r="T42" s="4" t="str">
        <f t="shared" si="20"/>
        <v/>
      </c>
      <c r="U42" s="4" t="str">
        <f t="shared" si="21"/>
        <v/>
      </c>
      <c r="V42" s="4" t="str">
        <f t="shared" si="22"/>
        <v/>
      </c>
      <c r="W42" s="78" t="str">
        <f t="shared" si="23"/>
        <v/>
      </c>
      <c r="X42" s="29" t="str">
        <f t="shared" si="24"/>
        <v/>
      </c>
      <c r="Y42" s="29" t="str">
        <f t="shared" si="25"/>
        <v/>
      </c>
      <c r="Z42" s="29" t="str">
        <f t="shared" si="26"/>
        <v/>
      </c>
      <c r="AA42" s="29" t="str">
        <f t="shared" si="14"/>
        <v/>
      </c>
      <c r="AB42" s="26"/>
      <c r="AC42" s="19"/>
      <c r="AD42" s="82"/>
      <c r="AE42" s="63"/>
      <c r="AF42" s="63"/>
      <c r="AG42" s="64"/>
      <c r="AH42" s="2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100"/>
      <c r="BC42" s="100"/>
      <c r="BD42" s="100"/>
      <c r="BE42" s="100"/>
      <c r="BF42" s="100"/>
      <c r="BG42" s="100"/>
      <c r="BH42" s="100"/>
      <c r="BI42" s="100"/>
      <c r="BJ42" s="100"/>
      <c r="BK42" s="100"/>
      <c r="BL42" s="100"/>
      <c r="BM42" s="100"/>
      <c r="BN42" s="102"/>
      <c r="BO42" s="96"/>
      <c r="BP42" s="97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7"/>
      <c r="DH42" s="97"/>
      <c r="DI42" s="97"/>
      <c r="DJ42" s="97"/>
      <c r="DK42" s="97"/>
      <c r="DL42" s="97"/>
      <c r="DM42" s="97"/>
      <c r="DN42" s="97"/>
      <c r="DO42" s="97"/>
      <c r="DP42" s="97"/>
      <c r="DQ42" s="97"/>
      <c r="DR42" s="97"/>
      <c r="DS42" s="97"/>
      <c r="DT42" s="97"/>
      <c r="DU42" s="97"/>
      <c r="DV42" s="97"/>
      <c r="DW42" s="97"/>
      <c r="DX42" s="97"/>
      <c r="DY42" s="97"/>
      <c r="DZ42" s="97"/>
      <c r="EA42" s="97"/>
      <c r="EB42" s="97"/>
      <c r="EC42" s="97"/>
      <c r="ED42" s="97"/>
    </row>
    <row r="43" spans="1:134" ht="15" customHeight="1">
      <c r="A43" s="17">
        <v>3</v>
      </c>
      <c r="B43" s="113" t="s">
        <v>120</v>
      </c>
      <c r="C43" s="113">
        <v>11.09</v>
      </c>
      <c r="D43" s="108" t="s">
        <v>84</v>
      </c>
      <c r="E43" s="109">
        <v>1.33</v>
      </c>
      <c r="F43" s="110" t="s">
        <v>45</v>
      </c>
      <c r="G43" s="111">
        <v>0.33200000000000002</v>
      </c>
      <c r="H43" s="112">
        <v>0.04</v>
      </c>
      <c r="I43" s="112">
        <v>-0.04</v>
      </c>
      <c r="J43" s="15" t="s">
        <v>12</v>
      </c>
      <c r="K43" s="81" t="s">
        <v>74</v>
      </c>
      <c r="L43" s="18">
        <f t="shared" si="27"/>
        <v>0.372</v>
      </c>
      <c r="M43" s="22">
        <f t="shared" si="28"/>
        <v>0.29200000000000004</v>
      </c>
      <c r="N43" s="25"/>
      <c r="O43" s="2" t="str">
        <f t="shared" si="15"/>
        <v/>
      </c>
      <c r="P43" s="2" t="str">
        <f t="shared" si="16"/>
        <v/>
      </c>
      <c r="Q43" s="2" t="str">
        <f t="shared" si="17"/>
        <v/>
      </c>
      <c r="R43" s="3" t="str">
        <f t="shared" si="18"/>
        <v/>
      </c>
      <c r="S43" s="4" t="str">
        <f t="shared" si="19"/>
        <v/>
      </c>
      <c r="T43" s="4" t="str">
        <f t="shared" si="20"/>
        <v/>
      </c>
      <c r="U43" s="4" t="str">
        <f t="shared" si="21"/>
        <v/>
      </c>
      <c r="V43" s="4" t="str">
        <f t="shared" si="22"/>
        <v/>
      </c>
      <c r="W43" s="78" t="str">
        <f t="shared" si="23"/>
        <v/>
      </c>
      <c r="X43" s="29" t="str">
        <f t="shared" si="24"/>
        <v/>
      </c>
      <c r="Y43" s="29" t="str">
        <f t="shared" si="25"/>
        <v/>
      </c>
      <c r="Z43" s="29" t="str">
        <f t="shared" si="26"/>
        <v/>
      </c>
      <c r="AA43" s="29" t="str">
        <f t="shared" si="14"/>
        <v/>
      </c>
      <c r="AB43" s="26"/>
      <c r="AC43" s="19"/>
      <c r="AD43" s="82"/>
      <c r="AE43" s="63"/>
      <c r="AF43" s="63"/>
      <c r="AG43" s="64"/>
      <c r="AH43" s="2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0"/>
      <c r="BA43" s="100"/>
      <c r="BB43" s="100"/>
      <c r="BC43" s="100"/>
      <c r="BD43" s="100"/>
      <c r="BE43" s="100"/>
      <c r="BF43" s="100"/>
      <c r="BG43" s="100"/>
      <c r="BH43" s="100"/>
      <c r="BI43" s="100"/>
      <c r="BJ43" s="100"/>
      <c r="BK43" s="100"/>
      <c r="BL43" s="100"/>
      <c r="BM43" s="100"/>
      <c r="BN43" s="102"/>
      <c r="BO43" s="96"/>
      <c r="BP43" s="97"/>
      <c r="BQ43" s="97"/>
      <c r="BR43" s="97"/>
      <c r="BS43" s="97"/>
      <c r="BT43" s="97"/>
      <c r="BU43" s="97"/>
      <c r="BV43" s="97"/>
      <c r="BW43" s="97"/>
      <c r="BX43" s="97"/>
      <c r="BY43" s="97"/>
      <c r="BZ43" s="97"/>
      <c r="CA43" s="97"/>
      <c r="CB43" s="97"/>
      <c r="CC43" s="97"/>
      <c r="CD43" s="97"/>
      <c r="CE43" s="97"/>
      <c r="CF43" s="97"/>
      <c r="CG43" s="97"/>
      <c r="CH43" s="97"/>
      <c r="CI43" s="97"/>
      <c r="CJ43" s="97"/>
      <c r="CK43" s="97"/>
      <c r="CL43" s="97"/>
      <c r="CM43" s="97"/>
      <c r="CN43" s="97"/>
      <c r="CO43" s="97"/>
      <c r="CP43" s="97"/>
      <c r="CQ43" s="97"/>
      <c r="CR43" s="97"/>
      <c r="CS43" s="97"/>
      <c r="CT43" s="97"/>
      <c r="CU43" s="97"/>
      <c r="CV43" s="97"/>
      <c r="CW43" s="97"/>
      <c r="CX43" s="97"/>
      <c r="CY43" s="97"/>
      <c r="CZ43" s="97"/>
      <c r="DA43" s="97"/>
      <c r="DB43" s="97"/>
      <c r="DC43" s="97"/>
      <c r="DD43" s="97"/>
      <c r="DE43" s="97"/>
      <c r="DF43" s="97"/>
      <c r="DG43" s="97"/>
      <c r="DH43" s="97"/>
      <c r="DI43" s="97"/>
      <c r="DJ43" s="97"/>
      <c r="DK43" s="97"/>
      <c r="DL43" s="97"/>
      <c r="DM43" s="97"/>
      <c r="DN43" s="97"/>
      <c r="DO43" s="97"/>
      <c r="DP43" s="97"/>
      <c r="DQ43" s="97"/>
      <c r="DR43" s="97"/>
      <c r="DS43" s="97"/>
      <c r="DT43" s="97"/>
      <c r="DU43" s="97"/>
      <c r="DV43" s="97"/>
      <c r="DW43" s="97"/>
      <c r="DX43" s="97"/>
      <c r="DY43" s="97"/>
      <c r="DZ43" s="97"/>
      <c r="EA43" s="97"/>
      <c r="EB43" s="97"/>
      <c r="EC43" s="97"/>
      <c r="ED43" s="97"/>
    </row>
    <row r="44" spans="1:134" ht="15" customHeight="1">
      <c r="A44" s="17">
        <v>3</v>
      </c>
      <c r="B44" s="113" t="s">
        <v>121</v>
      </c>
      <c r="C44" s="115" t="s">
        <v>141</v>
      </c>
      <c r="D44" s="108" t="s">
        <v>84</v>
      </c>
      <c r="E44" s="109">
        <v>1.33</v>
      </c>
      <c r="F44" s="110" t="s">
        <v>45</v>
      </c>
      <c r="G44" s="111">
        <v>0.33300000000000002</v>
      </c>
      <c r="H44" s="112">
        <v>0.04</v>
      </c>
      <c r="I44" s="112">
        <v>-0.04</v>
      </c>
      <c r="J44" s="15" t="s">
        <v>12</v>
      </c>
      <c r="K44" s="81" t="s">
        <v>74</v>
      </c>
      <c r="L44" s="18">
        <f t="shared" si="27"/>
        <v>0.373</v>
      </c>
      <c r="M44" s="22">
        <f t="shared" si="28"/>
        <v>0.29300000000000004</v>
      </c>
      <c r="N44" s="25"/>
      <c r="O44" s="2" t="str">
        <f t="shared" si="15"/>
        <v/>
      </c>
      <c r="P44" s="2" t="str">
        <f t="shared" si="16"/>
        <v/>
      </c>
      <c r="Q44" s="2" t="str">
        <f t="shared" si="17"/>
        <v/>
      </c>
      <c r="R44" s="3" t="str">
        <f t="shared" si="18"/>
        <v/>
      </c>
      <c r="S44" s="4" t="str">
        <f t="shared" si="19"/>
        <v/>
      </c>
      <c r="T44" s="4" t="str">
        <f t="shared" si="20"/>
        <v/>
      </c>
      <c r="U44" s="4" t="str">
        <f t="shared" si="21"/>
        <v/>
      </c>
      <c r="V44" s="4" t="str">
        <f t="shared" si="22"/>
        <v/>
      </c>
      <c r="W44" s="78" t="str">
        <f t="shared" si="23"/>
        <v/>
      </c>
      <c r="X44" s="29" t="str">
        <f t="shared" si="24"/>
        <v/>
      </c>
      <c r="Y44" s="29" t="str">
        <f t="shared" si="25"/>
        <v/>
      </c>
      <c r="Z44" s="29" t="str">
        <f t="shared" si="26"/>
        <v/>
      </c>
      <c r="AA44" s="29" t="str">
        <f t="shared" si="14"/>
        <v/>
      </c>
      <c r="AB44" s="26"/>
      <c r="AC44" s="19"/>
      <c r="AD44" s="82"/>
      <c r="AE44" s="63"/>
      <c r="AF44" s="63"/>
      <c r="AG44" s="64"/>
      <c r="AH44" s="2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  <c r="AZ44" s="100"/>
      <c r="BA44" s="100"/>
      <c r="BB44" s="100"/>
      <c r="BC44" s="100"/>
      <c r="BD44" s="100"/>
      <c r="BE44" s="100"/>
      <c r="BF44" s="100"/>
      <c r="BG44" s="100"/>
      <c r="BH44" s="100"/>
      <c r="BI44" s="100"/>
      <c r="BJ44" s="100"/>
      <c r="BK44" s="100"/>
      <c r="BL44" s="100"/>
      <c r="BM44" s="100"/>
      <c r="BN44" s="102"/>
      <c r="BO44" s="96"/>
      <c r="BP44" s="97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7"/>
      <c r="DH44" s="97"/>
      <c r="DI44" s="97"/>
      <c r="DJ44" s="97"/>
      <c r="DK44" s="97"/>
      <c r="DL44" s="97"/>
      <c r="DM44" s="97"/>
      <c r="DN44" s="97"/>
      <c r="DO44" s="97"/>
      <c r="DP44" s="97"/>
      <c r="DQ44" s="97"/>
      <c r="DR44" s="97"/>
      <c r="DS44" s="97"/>
      <c r="DT44" s="97"/>
      <c r="DU44" s="97"/>
      <c r="DV44" s="97"/>
      <c r="DW44" s="97"/>
      <c r="DX44" s="97"/>
      <c r="DY44" s="97"/>
      <c r="DZ44" s="97"/>
      <c r="EA44" s="97"/>
      <c r="EB44" s="97"/>
      <c r="EC44" s="97"/>
      <c r="ED44" s="97"/>
    </row>
    <row r="45" spans="1:134" ht="15" customHeight="1">
      <c r="A45" s="17">
        <v>3</v>
      </c>
      <c r="B45" s="113" t="s">
        <v>122</v>
      </c>
      <c r="C45" s="113">
        <v>11.11</v>
      </c>
      <c r="D45" s="108" t="s">
        <v>84</v>
      </c>
      <c r="E45" s="109">
        <v>1.33</v>
      </c>
      <c r="F45" s="110" t="s">
        <v>45</v>
      </c>
      <c r="G45" s="111">
        <v>0.33200000000000002</v>
      </c>
      <c r="H45" s="112">
        <v>0.04</v>
      </c>
      <c r="I45" s="112">
        <v>-0.04</v>
      </c>
      <c r="J45" s="15" t="s">
        <v>12</v>
      </c>
      <c r="K45" s="81" t="s">
        <v>74</v>
      </c>
      <c r="L45" s="18">
        <f t="shared" si="27"/>
        <v>0.372</v>
      </c>
      <c r="M45" s="22">
        <f t="shared" si="28"/>
        <v>0.29200000000000004</v>
      </c>
      <c r="N45" s="25"/>
      <c r="O45" s="2" t="str">
        <f t="shared" si="15"/>
        <v/>
      </c>
      <c r="P45" s="2" t="str">
        <f t="shared" si="16"/>
        <v/>
      </c>
      <c r="Q45" s="2" t="str">
        <f t="shared" si="17"/>
        <v/>
      </c>
      <c r="R45" s="3" t="str">
        <f t="shared" si="18"/>
        <v/>
      </c>
      <c r="S45" s="4" t="str">
        <f t="shared" si="19"/>
        <v/>
      </c>
      <c r="T45" s="4" t="str">
        <f t="shared" si="20"/>
        <v/>
      </c>
      <c r="U45" s="4" t="str">
        <f t="shared" si="21"/>
        <v/>
      </c>
      <c r="V45" s="4" t="str">
        <f t="shared" si="22"/>
        <v/>
      </c>
      <c r="W45" s="78" t="str">
        <f t="shared" si="23"/>
        <v/>
      </c>
      <c r="X45" s="29" t="str">
        <f t="shared" si="24"/>
        <v/>
      </c>
      <c r="Y45" s="29" t="str">
        <f t="shared" si="25"/>
        <v/>
      </c>
      <c r="Z45" s="29" t="str">
        <f t="shared" si="26"/>
        <v/>
      </c>
      <c r="AA45" s="29" t="str">
        <f t="shared" si="14"/>
        <v/>
      </c>
      <c r="AB45" s="26"/>
      <c r="AC45" s="19"/>
      <c r="AD45" s="82"/>
      <c r="AE45" s="63"/>
      <c r="AF45" s="63"/>
      <c r="AG45" s="64"/>
      <c r="AH45" s="2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100"/>
      <c r="AY45" s="100"/>
      <c r="AZ45" s="100"/>
      <c r="BA45" s="100"/>
      <c r="BB45" s="100"/>
      <c r="BC45" s="100"/>
      <c r="BD45" s="100"/>
      <c r="BE45" s="100"/>
      <c r="BF45" s="100"/>
      <c r="BG45" s="100"/>
      <c r="BH45" s="100"/>
      <c r="BI45" s="100"/>
      <c r="BJ45" s="100"/>
      <c r="BK45" s="100"/>
      <c r="BL45" s="100"/>
      <c r="BM45" s="100"/>
      <c r="BN45" s="100"/>
      <c r="BO45" s="96"/>
      <c r="BP45" s="97"/>
      <c r="BQ45" s="97"/>
      <c r="BR45" s="97"/>
      <c r="BS45" s="97"/>
      <c r="BT45" s="97"/>
      <c r="BU45" s="97"/>
      <c r="BV45" s="97"/>
      <c r="BW45" s="97"/>
      <c r="BX45" s="97"/>
      <c r="BY45" s="97"/>
      <c r="BZ45" s="97"/>
      <c r="CA45" s="97"/>
      <c r="CB45" s="97"/>
      <c r="CC45" s="97"/>
      <c r="CD45" s="97"/>
      <c r="CE45" s="97"/>
      <c r="CF45" s="97"/>
      <c r="CG45" s="97"/>
      <c r="CH45" s="97"/>
      <c r="CI45" s="97"/>
      <c r="CJ45" s="97"/>
      <c r="CK45" s="97"/>
      <c r="CL45" s="97"/>
      <c r="CM45" s="97"/>
      <c r="CN45" s="97"/>
      <c r="CO45" s="97"/>
      <c r="CP45" s="97"/>
      <c r="CQ45" s="97"/>
      <c r="CR45" s="97"/>
      <c r="CS45" s="97"/>
      <c r="CT45" s="97"/>
      <c r="CU45" s="97"/>
      <c r="CV45" s="97"/>
      <c r="CW45" s="97"/>
      <c r="CX45" s="97"/>
      <c r="CY45" s="97"/>
      <c r="CZ45" s="97"/>
      <c r="DA45" s="97"/>
      <c r="DB45" s="97"/>
      <c r="DC45" s="97"/>
      <c r="DD45" s="97"/>
      <c r="DE45" s="97"/>
      <c r="DF45" s="97"/>
      <c r="DG45" s="97"/>
      <c r="DH45" s="97"/>
      <c r="DI45" s="97"/>
      <c r="DJ45" s="97"/>
      <c r="DK45" s="97"/>
      <c r="DL45" s="97"/>
      <c r="DM45" s="97"/>
      <c r="DN45" s="97"/>
      <c r="DO45" s="97"/>
      <c r="DP45" s="97"/>
      <c r="DQ45" s="97"/>
      <c r="DR45" s="97"/>
      <c r="DS45" s="97"/>
      <c r="DT45" s="97"/>
      <c r="DU45" s="97"/>
      <c r="DV45" s="97"/>
      <c r="DW45" s="97"/>
      <c r="DX45" s="97"/>
      <c r="DY45" s="97"/>
      <c r="DZ45" s="97"/>
      <c r="EA45" s="97"/>
      <c r="EB45" s="97"/>
      <c r="EC45" s="97"/>
      <c r="ED45" s="97"/>
    </row>
    <row r="46" spans="1:134" ht="15" customHeight="1">
      <c r="A46" s="17">
        <v>3</v>
      </c>
      <c r="B46" s="113" t="s">
        <v>123</v>
      </c>
      <c r="C46" s="113">
        <v>11.12</v>
      </c>
      <c r="D46" s="108" t="s">
        <v>84</v>
      </c>
      <c r="E46" s="109">
        <v>1.33</v>
      </c>
      <c r="F46" s="110" t="s">
        <v>45</v>
      </c>
      <c r="G46" s="111">
        <v>0.33</v>
      </c>
      <c r="H46" s="112">
        <v>0.04</v>
      </c>
      <c r="I46" s="112">
        <v>-0.04</v>
      </c>
      <c r="J46" s="15" t="s">
        <v>12</v>
      </c>
      <c r="K46" s="81" t="s">
        <v>74</v>
      </c>
      <c r="L46" s="18">
        <f t="shared" si="27"/>
        <v>0.37</v>
      </c>
      <c r="M46" s="22">
        <f t="shared" si="28"/>
        <v>0.29000000000000004</v>
      </c>
      <c r="N46" s="25"/>
      <c r="O46" s="2" t="str">
        <f t="shared" si="15"/>
        <v/>
      </c>
      <c r="P46" s="2" t="str">
        <f t="shared" si="16"/>
        <v/>
      </c>
      <c r="Q46" s="2" t="str">
        <f t="shared" si="17"/>
        <v/>
      </c>
      <c r="R46" s="3" t="str">
        <f t="shared" si="18"/>
        <v/>
      </c>
      <c r="S46" s="4" t="str">
        <f t="shared" si="19"/>
        <v/>
      </c>
      <c r="T46" s="4" t="str">
        <f t="shared" si="20"/>
        <v/>
      </c>
      <c r="U46" s="4" t="str">
        <f t="shared" si="21"/>
        <v/>
      </c>
      <c r="V46" s="4" t="str">
        <f t="shared" si="22"/>
        <v/>
      </c>
      <c r="W46" s="78" t="str">
        <f t="shared" si="23"/>
        <v/>
      </c>
      <c r="X46" s="29" t="str">
        <f t="shared" si="24"/>
        <v/>
      </c>
      <c r="Y46" s="29" t="str">
        <f t="shared" si="25"/>
        <v/>
      </c>
      <c r="Z46" s="29" t="str">
        <f t="shared" si="26"/>
        <v/>
      </c>
      <c r="AA46" s="29" t="str">
        <f t="shared" si="14"/>
        <v/>
      </c>
      <c r="AB46" s="26"/>
      <c r="AC46" s="19"/>
      <c r="AD46" s="82"/>
      <c r="AE46" s="63"/>
      <c r="AF46" s="63"/>
      <c r="AG46" s="64"/>
      <c r="AH46" s="2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  <c r="AZ46" s="100"/>
      <c r="BA46" s="100"/>
      <c r="BB46" s="100"/>
      <c r="BC46" s="100"/>
      <c r="BD46" s="100"/>
      <c r="BE46" s="100"/>
      <c r="BF46" s="100"/>
      <c r="BG46" s="100"/>
      <c r="BH46" s="100"/>
      <c r="BI46" s="100"/>
      <c r="BJ46" s="100"/>
      <c r="BK46" s="100"/>
      <c r="BL46" s="100"/>
      <c r="BM46" s="100"/>
      <c r="BN46" s="100"/>
      <c r="BO46" s="96"/>
      <c r="BP46" s="97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7"/>
      <c r="DH46" s="97"/>
      <c r="DI46" s="97"/>
      <c r="DJ46" s="97"/>
      <c r="DK46" s="97"/>
      <c r="DL46" s="97"/>
      <c r="DM46" s="97"/>
      <c r="DN46" s="97"/>
      <c r="DO46" s="97"/>
      <c r="DP46" s="97"/>
      <c r="DQ46" s="97"/>
      <c r="DR46" s="97"/>
      <c r="DS46" s="97"/>
      <c r="DT46" s="97"/>
      <c r="DU46" s="97"/>
      <c r="DV46" s="97"/>
      <c r="DW46" s="97"/>
      <c r="DX46" s="97"/>
      <c r="DY46" s="97"/>
      <c r="DZ46" s="97"/>
      <c r="EA46" s="97"/>
      <c r="EB46" s="97"/>
      <c r="EC46" s="97"/>
      <c r="ED46" s="97"/>
    </row>
    <row r="47" spans="1:134" ht="15" customHeight="1">
      <c r="A47" s="17">
        <v>3</v>
      </c>
      <c r="B47" s="113" t="s">
        <v>124</v>
      </c>
      <c r="C47" s="113">
        <v>12.01</v>
      </c>
      <c r="D47" s="108" t="s">
        <v>84</v>
      </c>
      <c r="E47" s="109">
        <v>1.33</v>
      </c>
      <c r="F47" s="110" t="s">
        <v>45</v>
      </c>
      <c r="G47" s="111">
        <v>0.68</v>
      </c>
      <c r="H47" s="112">
        <v>0.03</v>
      </c>
      <c r="I47" s="112">
        <v>-0.03</v>
      </c>
      <c r="J47" s="15" t="s">
        <v>32</v>
      </c>
      <c r="K47" s="81" t="s">
        <v>74</v>
      </c>
      <c r="L47" s="18">
        <f t="shared" si="27"/>
        <v>0.71000000000000008</v>
      </c>
      <c r="M47" s="22">
        <f t="shared" si="28"/>
        <v>0.65</v>
      </c>
      <c r="N47" s="25"/>
      <c r="O47" s="2" t="str">
        <f t="shared" si="15"/>
        <v/>
      </c>
      <c r="P47" s="2" t="str">
        <f t="shared" si="16"/>
        <v/>
      </c>
      <c r="Q47" s="2" t="str">
        <f t="shared" si="17"/>
        <v/>
      </c>
      <c r="R47" s="3" t="str">
        <f t="shared" si="18"/>
        <v/>
      </c>
      <c r="S47" s="4" t="str">
        <f t="shared" si="19"/>
        <v/>
      </c>
      <c r="T47" s="4" t="str">
        <f t="shared" si="20"/>
        <v/>
      </c>
      <c r="U47" s="4" t="str">
        <f t="shared" si="21"/>
        <v/>
      </c>
      <c r="V47" s="4" t="str">
        <f t="shared" si="22"/>
        <v/>
      </c>
      <c r="W47" s="78" t="str">
        <f t="shared" si="23"/>
        <v/>
      </c>
      <c r="X47" s="29" t="str">
        <f t="shared" si="24"/>
        <v/>
      </c>
      <c r="Y47" s="29" t="str">
        <f t="shared" si="25"/>
        <v/>
      </c>
      <c r="Z47" s="29" t="str">
        <f t="shared" si="26"/>
        <v/>
      </c>
      <c r="AA47" s="29" t="str">
        <f t="shared" si="14"/>
        <v/>
      </c>
      <c r="AB47" s="26"/>
      <c r="AC47" s="19"/>
      <c r="AD47" s="82"/>
      <c r="AE47" s="63"/>
      <c r="AF47" s="63"/>
      <c r="AG47" s="64"/>
      <c r="AH47" s="20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98"/>
      <c r="BP47" s="99"/>
      <c r="BQ47" s="99"/>
      <c r="BR47" s="99"/>
      <c r="BS47" s="99"/>
      <c r="BT47" s="99"/>
      <c r="BU47" s="99"/>
      <c r="BV47" s="99"/>
      <c r="BW47" s="99"/>
      <c r="BX47" s="99"/>
      <c r="BY47" s="99"/>
      <c r="BZ47" s="99"/>
      <c r="CA47" s="99"/>
      <c r="CB47" s="99"/>
      <c r="CC47" s="99"/>
      <c r="CD47" s="99"/>
      <c r="CE47" s="99"/>
      <c r="CF47" s="99"/>
      <c r="CG47" s="99"/>
      <c r="CH47" s="99"/>
      <c r="CI47" s="99"/>
      <c r="CJ47" s="99"/>
      <c r="CK47" s="99"/>
      <c r="CL47" s="99"/>
      <c r="CM47" s="99"/>
      <c r="CN47" s="99"/>
      <c r="CO47" s="99"/>
      <c r="CP47" s="99"/>
      <c r="CQ47" s="99"/>
      <c r="CR47" s="99"/>
      <c r="CS47" s="99"/>
      <c r="CT47" s="99"/>
      <c r="CU47" s="99"/>
      <c r="CV47" s="99"/>
      <c r="CW47" s="99"/>
      <c r="CX47" s="99"/>
      <c r="CY47" s="99"/>
      <c r="CZ47" s="99"/>
      <c r="DA47" s="99"/>
      <c r="DB47" s="99"/>
      <c r="DC47" s="99"/>
      <c r="DD47" s="99"/>
      <c r="DE47" s="99"/>
      <c r="DF47" s="99"/>
      <c r="DG47" s="99"/>
      <c r="DH47" s="99"/>
      <c r="DI47" s="99"/>
      <c r="DJ47" s="99"/>
      <c r="DK47" s="99"/>
      <c r="DL47" s="99"/>
      <c r="DM47" s="99"/>
      <c r="DN47" s="99"/>
      <c r="DO47" s="99"/>
      <c r="DP47" s="99"/>
      <c r="DQ47" s="99"/>
      <c r="DR47" s="99"/>
      <c r="DS47" s="99"/>
      <c r="DT47" s="99"/>
      <c r="DU47" s="99"/>
      <c r="DV47" s="99"/>
      <c r="DW47" s="99"/>
      <c r="DX47" s="99"/>
      <c r="DY47" s="99"/>
      <c r="DZ47" s="99"/>
      <c r="EA47" s="99"/>
      <c r="EB47" s="99"/>
      <c r="EC47" s="99"/>
      <c r="ED47" s="99"/>
    </row>
    <row r="48" spans="1:134" ht="15" customHeight="1">
      <c r="A48" s="17">
        <v>3</v>
      </c>
      <c r="B48" s="113" t="s">
        <v>125</v>
      </c>
      <c r="C48" s="113">
        <v>12.02</v>
      </c>
      <c r="D48" s="108" t="s">
        <v>84</v>
      </c>
      <c r="E48" s="109">
        <v>1.33</v>
      </c>
      <c r="F48" s="110" t="s">
        <v>45</v>
      </c>
      <c r="G48" s="111">
        <v>0.68</v>
      </c>
      <c r="H48" s="112">
        <v>0.03</v>
      </c>
      <c r="I48" s="112">
        <v>-0.03</v>
      </c>
      <c r="J48" s="15" t="s">
        <v>32</v>
      </c>
      <c r="K48" s="81" t="s">
        <v>74</v>
      </c>
      <c r="L48" s="18">
        <f t="shared" si="27"/>
        <v>0.71000000000000008</v>
      </c>
      <c r="M48" s="22">
        <f t="shared" si="28"/>
        <v>0.65</v>
      </c>
      <c r="N48" s="25"/>
      <c r="O48" s="2" t="str">
        <f t="shared" si="15"/>
        <v/>
      </c>
      <c r="P48" s="2" t="str">
        <f t="shared" si="16"/>
        <v/>
      </c>
      <c r="Q48" s="2" t="str">
        <f t="shared" si="17"/>
        <v/>
      </c>
      <c r="R48" s="3" t="str">
        <f t="shared" si="18"/>
        <v/>
      </c>
      <c r="S48" s="4" t="str">
        <f t="shared" si="19"/>
        <v/>
      </c>
      <c r="T48" s="4" t="str">
        <f t="shared" si="20"/>
        <v/>
      </c>
      <c r="U48" s="4" t="str">
        <f t="shared" si="21"/>
        <v/>
      </c>
      <c r="V48" s="4" t="str">
        <f t="shared" si="22"/>
        <v/>
      </c>
      <c r="W48" s="78" t="str">
        <f t="shared" si="23"/>
        <v/>
      </c>
      <c r="X48" s="29" t="str">
        <f t="shared" si="24"/>
        <v/>
      </c>
      <c r="Y48" s="29" t="str">
        <f t="shared" si="25"/>
        <v/>
      </c>
      <c r="Z48" s="29" t="str">
        <f t="shared" si="26"/>
        <v/>
      </c>
      <c r="AA48" s="29" t="str">
        <f t="shared" si="14"/>
        <v/>
      </c>
      <c r="AB48" s="26"/>
      <c r="AC48" s="19"/>
      <c r="AD48" s="82"/>
      <c r="AE48" s="63"/>
      <c r="AF48" s="63"/>
      <c r="AG48" s="64"/>
      <c r="AH48" s="20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98"/>
      <c r="BP48" s="99"/>
      <c r="BQ48" s="99"/>
      <c r="BR48" s="99"/>
      <c r="BS48" s="99"/>
      <c r="BT48" s="99"/>
      <c r="BU48" s="99"/>
      <c r="BV48" s="99"/>
      <c r="BW48" s="99"/>
      <c r="BX48" s="99"/>
      <c r="BY48" s="99"/>
      <c r="BZ48" s="99"/>
      <c r="CA48" s="99"/>
      <c r="CB48" s="99"/>
      <c r="CC48" s="99"/>
      <c r="CD48" s="99"/>
      <c r="CE48" s="99"/>
      <c r="CF48" s="99"/>
      <c r="CG48" s="99"/>
      <c r="CH48" s="99"/>
      <c r="CI48" s="99"/>
      <c r="CJ48" s="99"/>
      <c r="CK48" s="99"/>
      <c r="CL48" s="99"/>
      <c r="CM48" s="99"/>
      <c r="CN48" s="99"/>
      <c r="CO48" s="99"/>
      <c r="CP48" s="99"/>
      <c r="CQ48" s="99"/>
      <c r="CR48" s="99"/>
      <c r="CS48" s="99"/>
      <c r="CT48" s="99"/>
      <c r="CU48" s="99"/>
      <c r="CV48" s="99"/>
      <c r="CW48" s="99"/>
      <c r="CX48" s="99"/>
      <c r="CY48" s="99"/>
      <c r="CZ48" s="99"/>
      <c r="DA48" s="99"/>
      <c r="DB48" s="99"/>
      <c r="DC48" s="99"/>
      <c r="DD48" s="99"/>
      <c r="DE48" s="99"/>
      <c r="DF48" s="99"/>
      <c r="DG48" s="99"/>
      <c r="DH48" s="99"/>
      <c r="DI48" s="99"/>
      <c r="DJ48" s="99"/>
      <c r="DK48" s="99"/>
      <c r="DL48" s="99"/>
      <c r="DM48" s="99"/>
      <c r="DN48" s="99"/>
      <c r="DO48" s="99"/>
      <c r="DP48" s="99"/>
      <c r="DQ48" s="99"/>
      <c r="DR48" s="99"/>
      <c r="DS48" s="99"/>
      <c r="DT48" s="99"/>
      <c r="DU48" s="99"/>
      <c r="DV48" s="99"/>
      <c r="DW48" s="99"/>
      <c r="DX48" s="99"/>
      <c r="DY48" s="99"/>
      <c r="DZ48" s="99"/>
      <c r="EA48" s="99"/>
      <c r="EB48" s="99"/>
      <c r="EC48" s="99"/>
      <c r="ED48" s="99"/>
    </row>
    <row r="49" spans="1:134" ht="15" customHeight="1">
      <c r="A49" s="17">
        <v>3</v>
      </c>
      <c r="B49" s="113" t="s">
        <v>126</v>
      </c>
      <c r="C49" s="113">
        <v>12.03</v>
      </c>
      <c r="D49" s="108" t="s">
        <v>84</v>
      </c>
      <c r="E49" s="109">
        <v>1.33</v>
      </c>
      <c r="F49" s="110" t="s">
        <v>45</v>
      </c>
      <c r="G49" s="111">
        <v>0.68</v>
      </c>
      <c r="H49" s="112">
        <v>0.03</v>
      </c>
      <c r="I49" s="112">
        <v>-0.03</v>
      </c>
      <c r="J49" s="15" t="s">
        <v>32</v>
      </c>
      <c r="K49" s="81" t="s">
        <v>74</v>
      </c>
      <c r="L49" s="18">
        <f t="shared" si="27"/>
        <v>0.71000000000000008</v>
      </c>
      <c r="M49" s="22">
        <f t="shared" si="28"/>
        <v>0.65</v>
      </c>
      <c r="N49" s="25"/>
      <c r="O49" s="2" t="str">
        <f t="shared" si="15"/>
        <v/>
      </c>
      <c r="P49" s="2" t="str">
        <f t="shared" si="16"/>
        <v/>
      </c>
      <c r="Q49" s="2" t="str">
        <f t="shared" si="17"/>
        <v/>
      </c>
      <c r="R49" s="3" t="str">
        <f t="shared" si="18"/>
        <v/>
      </c>
      <c r="S49" s="4" t="str">
        <f t="shared" si="19"/>
        <v/>
      </c>
      <c r="T49" s="4" t="str">
        <f t="shared" si="20"/>
        <v/>
      </c>
      <c r="U49" s="4" t="str">
        <f t="shared" si="21"/>
        <v/>
      </c>
      <c r="V49" s="4" t="str">
        <f t="shared" si="22"/>
        <v/>
      </c>
      <c r="W49" s="78" t="str">
        <f t="shared" si="23"/>
        <v/>
      </c>
      <c r="X49" s="29" t="str">
        <f t="shared" si="24"/>
        <v/>
      </c>
      <c r="Y49" s="29" t="str">
        <f t="shared" si="25"/>
        <v/>
      </c>
      <c r="Z49" s="29" t="str">
        <f t="shared" si="26"/>
        <v/>
      </c>
      <c r="AA49" s="29" t="str">
        <f t="shared" si="14"/>
        <v/>
      </c>
      <c r="AB49" s="26"/>
      <c r="AC49" s="19"/>
      <c r="AD49" s="82"/>
      <c r="AE49" s="63"/>
      <c r="AF49" s="63"/>
      <c r="AG49" s="64"/>
      <c r="AH49" s="20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98"/>
      <c r="BP49" s="99"/>
      <c r="BQ49" s="99"/>
      <c r="BR49" s="99"/>
      <c r="BS49" s="99"/>
      <c r="BT49" s="99"/>
      <c r="BU49" s="99"/>
      <c r="BV49" s="99"/>
      <c r="BW49" s="99"/>
      <c r="BX49" s="99"/>
      <c r="BY49" s="99"/>
      <c r="BZ49" s="99"/>
      <c r="CA49" s="99"/>
      <c r="CB49" s="99"/>
      <c r="CC49" s="99"/>
      <c r="CD49" s="99"/>
      <c r="CE49" s="99"/>
      <c r="CF49" s="99"/>
      <c r="CG49" s="99"/>
      <c r="CH49" s="99"/>
      <c r="CI49" s="99"/>
      <c r="CJ49" s="99"/>
      <c r="CK49" s="99"/>
      <c r="CL49" s="99"/>
      <c r="CM49" s="99"/>
      <c r="CN49" s="99"/>
      <c r="CO49" s="99"/>
      <c r="CP49" s="99"/>
      <c r="CQ49" s="99"/>
      <c r="CR49" s="99"/>
      <c r="CS49" s="99"/>
      <c r="CT49" s="99"/>
      <c r="CU49" s="99"/>
      <c r="CV49" s="99"/>
      <c r="CW49" s="99"/>
      <c r="CX49" s="99"/>
      <c r="CY49" s="99"/>
      <c r="CZ49" s="99"/>
      <c r="DA49" s="99"/>
      <c r="DB49" s="99"/>
      <c r="DC49" s="99"/>
      <c r="DD49" s="99"/>
      <c r="DE49" s="99"/>
      <c r="DF49" s="99"/>
      <c r="DG49" s="99"/>
      <c r="DH49" s="99"/>
      <c r="DI49" s="99"/>
      <c r="DJ49" s="99"/>
      <c r="DK49" s="99"/>
      <c r="DL49" s="99"/>
      <c r="DM49" s="99"/>
      <c r="DN49" s="99"/>
      <c r="DO49" s="99"/>
      <c r="DP49" s="99"/>
      <c r="DQ49" s="99"/>
      <c r="DR49" s="99"/>
      <c r="DS49" s="99"/>
      <c r="DT49" s="99"/>
      <c r="DU49" s="99"/>
      <c r="DV49" s="99"/>
      <c r="DW49" s="99"/>
      <c r="DX49" s="99"/>
      <c r="DY49" s="99"/>
      <c r="DZ49" s="99"/>
      <c r="EA49" s="99"/>
      <c r="EB49" s="99"/>
      <c r="EC49" s="99"/>
      <c r="ED49" s="99"/>
    </row>
    <row r="50" spans="1:134" ht="15" customHeight="1">
      <c r="A50" s="17">
        <v>3</v>
      </c>
      <c r="B50" s="113" t="s">
        <v>127</v>
      </c>
      <c r="C50" s="113">
        <v>12.04</v>
      </c>
      <c r="D50" s="108" t="s">
        <v>84</v>
      </c>
      <c r="E50" s="109">
        <v>1.33</v>
      </c>
      <c r="F50" s="110" t="s">
        <v>45</v>
      </c>
      <c r="G50" s="111">
        <v>0.68</v>
      </c>
      <c r="H50" s="112">
        <v>0.03</v>
      </c>
      <c r="I50" s="112">
        <v>-0.03</v>
      </c>
      <c r="J50" s="15" t="s">
        <v>32</v>
      </c>
      <c r="K50" s="81" t="s">
        <v>74</v>
      </c>
      <c r="L50" s="18">
        <f t="shared" si="27"/>
        <v>0.71000000000000008</v>
      </c>
      <c r="M50" s="22">
        <f t="shared" si="28"/>
        <v>0.65</v>
      </c>
      <c r="N50" s="25"/>
      <c r="O50" s="2" t="str">
        <f t="shared" si="15"/>
        <v/>
      </c>
      <c r="P50" s="2" t="str">
        <f t="shared" si="16"/>
        <v/>
      </c>
      <c r="Q50" s="2" t="str">
        <f t="shared" si="17"/>
        <v/>
      </c>
      <c r="R50" s="3" t="str">
        <f t="shared" si="18"/>
        <v/>
      </c>
      <c r="S50" s="4" t="str">
        <f t="shared" si="19"/>
        <v/>
      </c>
      <c r="T50" s="4" t="str">
        <f t="shared" si="20"/>
        <v/>
      </c>
      <c r="U50" s="4" t="str">
        <f t="shared" si="21"/>
        <v/>
      </c>
      <c r="V50" s="4" t="str">
        <f t="shared" si="22"/>
        <v/>
      </c>
      <c r="W50" s="78" t="str">
        <f t="shared" si="23"/>
        <v/>
      </c>
      <c r="X50" s="29" t="str">
        <f t="shared" si="24"/>
        <v/>
      </c>
      <c r="Y50" s="29" t="str">
        <f t="shared" si="25"/>
        <v/>
      </c>
      <c r="Z50" s="29" t="str">
        <f t="shared" si="26"/>
        <v/>
      </c>
      <c r="AA50" s="29" t="str">
        <f t="shared" si="14"/>
        <v/>
      </c>
      <c r="AB50" s="26"/>
      <c r="AC50" s="19"/>
      <c r="AD50" s="82"/>
      <c r="AE50" s="63"/>
      <c r="AF50" s="63"/>
      <c r="AG50" s="64"/>
      <c r="AH50" s="20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  <c r="BO50" s="98"/>
      <c r="BP50" s="99"/>
      <c r="BQ50" s="99"/>
      <c r="BR50" s="99"/>
      <c r="BS50" s="99"/>
      <c r="BT50" s="99"/>
      <c r="BU50" s="99"/>
      <c r="BV50" s="99"/>
      <c r="BW50" s="99"/>
      <c r="BX50" s="99"/>
      <c r="BY50" s="99"/>
      <c r="BZ50" s="99"/>
      <c r="CA50" s="99"/>
      <c r="CB50" s="99"/>
      <c r="CC50" s="99"/>
      <c r="CD50" s="99"/>
      <c r="CE50" s="99"/>
      <c r="CF50" s="99"/>
      <c r="CG50" s="99"/>
      <c r="CH50" s="99"/>
      <c r="CI50" s="99"/>
      <c r="CJ50" s="99"/>
      <c r="CK50" s="99"/>
      <c r="CL50" s="99"/>
      <c r="CM50" s="99"/>
      <c r="CN50" s="99"/>
      <c r="CO50" s="99"/>
      <c r="CP50" s="99"/>
      <c r="CQ50" s="99"/>
      <c r="CR50" s="99"/>
      <c r="CS50" s="99"/>
      <c r="CT50" s="99"/>
      <c r="CU50" s="99"/>
      <c r="CV50" s="99"/>
      <c r="CW50" s="99"/>
      <c r="CX50" s="99"/>
      <c r="CY50" s="99"/>
      <c r="CZ50" s="99"/>
      <c r="DA50" s="99"/>
      <c r="DB50" s="99"/>
      <c r="DC50" s="99"/>
      <c r="DD50" s="99"/>
      <c r="DE50" s="99"/>
      <c r="DF50" s="99"/>
      <c r="DG50" s="99"/>
      <c r="DH50" s="99"/>
      <c r="DI50" s="99"/>
      <c r="DJ50" s="99"/>
      <c r="DK50" s="99"/>
      <c r="DL50" s="99"/>
      <c r="DM50" s="99"/>
      <c r="DN50" s="99"/>
      <c r="DO50" s="99"/>
      <c r="DP50" s="99"/>
      <c r="DQ50" s="99"/>
      <c r="DR50" s="99"/>
      <c r="DS50" s="99"/>
      <c r="DT50" s="99"/>
      <c r="DU50" s="99"/>
      <c r="DV50" s="99"/>
      <c r="DW50" s="99"/>
      <c r="DX50" s="99"/>
      <c r="DY50" s="99"/>
      <c r="DZ50" s="99"/>
      <c r="EA50" s="99"/>
      <c r="EB50" s="99"/>
      <c r="EC50" s="99"/>
      <c r="ED50" s="99"/>
    </row>
    <row r="51" spans="1:134" ht="15" customHeight="1">
      <c r="A51" s="17">
        <v>3</v>
      </c>
      <c r="B51" s="113" t="s">
        <v>128</v>
      </c>
      <c r="C51" s="113">
        <v>46.01</v>
      </c>
      <c r="D51" s="108" t="s">
        <v>84</v>
      </c>
      <c r="E51" s="109">
        <v>1.33</v>
      </c>
      <c r="F51" s="110" t="s">
        <v>45</v>
      </c>
      <c r="G51" s="111">
        <v>1.391</v>
      </c>
      <c r="H51" s="112">
        <v>0.03</v>
      </c>
      <c r="I51" s="112">
        <v>-0.03</v>
      </c>
      <c r="J51" s="15" t="s">
        <v>32</v>
      </c>
      <c r="K51" s="81" t="s">
        <v>74</v>
      </c>
      <c r="L51" s="18">
        <f t="shared" si="27"/>
        <v>1.421</v>
      </c>
      <c r="M51" s="22">
        <f t="shared" si="28"/>
        <v>1.361</v>
      </c>
      <c r="N51" s="25"/>
      <c r="O51" s="2" t="str">
        <f t="shared" si="15"/>
        <v/>
      </c>
      <c r="P51" s="2" t="str">
        <f t="shared" si="16"/>
        <v/>
      </c>
      <c r="Q51" s="2" t="str">
        <f t="shared" si="17"/>
        <v/>
      </c>
      <c r="R51" s="3" t="str">
        <f t="shared" si="18"/>
        <v/>
      </c>
      <c r="S51" s="4" t="str">
        <f t="shared" si="19"/>
        <v/>
      </c>
      <c r="T51" s="4" t="str">
        <f t="shared" si="20"/>
        <v/>
      </c>
      <c r="U51" s="4" t="str">
        <f t="shared" si="21"/>
        <v/>
      </c>
      <c r="V51" s="4" t="str">
        <f t="shared" si="22"/>
        <v/>
      </c>
      <c r="W51" s="78" t="str">
        <f t="shared" si="23"/>
        <v/>
      </c>
      <c r="X51" s="29" t="str">
        <f t="shared" si="24"/>
        <v/>
      </c>
      <c r="Y51" s="29" t="str">
        <f t="shared" si="25"/>
        <v/>
      </c>
      <c r="Z51" s="29" t="str">
        <f t="shared" si="26"/>
        <v/>
      </c>
      <c r="AA51" s="29" t="str">
        <f t="shared" si="14"/>
        <v/>
      </c>
      <c r="AB51" s="26"/>
      <c r="AC51" s="19"/>
      <c r="AD51" s="82"/>
      <c r="AE51" s="63"/>
      <c r="AF51" s="63"/>
      <c r="AG51" s="64"/>
      <c r="AH51" s="20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98"/>
      <c r="BP51" s="99"/>
      <c r="BQ51" s="99"/>
      <c r="BR51" s="99"/>
      <c r="BS51" s="99"/>
      <c r="BT51" s="99"/>
      <c r="BU51" s="99"/>
      <c r="BV51" s="99"/>
      <c r="BW51" s="99"/>
      <c r="BX51" s="99"/>
      <c r="BY51" s="99"/>
      <c r="BZ51" s="99"/>
      <c r="CA51" s="99"/>
      <c r="CB51" s="99"/>
      <c r="CC51" s="99"/>
      <c r="CD51" s="99"/>
      <c r="CE51" s="99"/>
      <c r="CF51" s="99"/>
      <c r="CG51" s="99"/>
      <c r="CH51" s="99"/>
      <c r="CI51" s="99"/>
      <c r="CJ51" s="99"/>
      <c r="CK51" s="99"/>
      <c r="CL51" s="99"/>
      <c r="CM51" s="99"/>
      <c r="CN51" s="99"/>
      <c r="CO51" s="99"/>
      <c r="CP51" s="99"/>
      <c r="CQ51" s="99"/>
      <c r="CR51" s="99"/>
      <c r="CS51" s="99"/>
      <c r="CT51" s="99"/>
      <c r="CU51" s="99"/>
      <c r="CV51" s="99"/>
      <c r="CW51" s="99"/>
      <c r="CX51" s="99"/>
      <c r="CY51" s="99"/>
      <c r="CZ51" s="99"/>
      <c r="DA51" s="99"/>
      <c r="DB51" s="99"/>
      <c r="DC51" s="99"/>
      <c r="DD51" s="99"/>
      <c r="DE51" s="99"/>
      <c r="DF51" s="99"/>
      <c r="DG51" s="99"/>
      <c r="DH51" s="99"/>
      <c r="DI51" s="99"/>
      <c r="DJ51" s="99"/>
      <c r="DK51" s="99"/>
      <c r="DL51" s="99"/>
      <c r="DM51" s="99"/>
      <c r="DN51" s="99"/>
      <c r="DO51" s="99"/>
      <c r="DP51" s="99"/>
      <c r="DQ51" s="99"/>
      <c r="DR51" s="99"/>
      <c r="DS51" s="99"/>
      <c r="DT51" s="99"/>
      <c r="DU51" s="99"/>
      <c r="DV51" s="99"/>
      <c r="DW51" s="99"/>
      <c r="DX51" s="99"/>
      <c r="DY51" s="99"/>
      <c r="DZ51" s="99"/>
      <c r="EA51" s="99"/>
      <c r="EB51" s="99"/>
      <c r="EC51" s="99"/>
      <c r="ED51" s="99"/>
    </row>
    <row r="52" spans="1:134" ht="15" customHeight="1">
      <c r="A52" s="17">
        <v>3</v>
      </c>
      <c r="B52" s="113" t="s">
        <v>129</v>
      </c>
      <c r="C52" s="113">
        <v>46.07</v>
      </c>
      <c r="D52" s="108" t="s">
        <v>84</v>
      </c>
      <c r="E52" s="109">
        <v>1.33</v>
      </c>
      <c r="F52" s="110" t="s">
        <v>45</v>
      </c>
      <c r="G52" s="111">
        <v>1.391</v>
      </c>
      <c r="H52" s="112">
        <v>0.03</v>
      </c>
      <c r="I52" s="112">
        <v>-0.03</v>
      </c>
      <c r="J52" s="15" t="s">
        <v>32</v>
      </c>
      <c r="K52" s="81" t="s">
        <v>74</v>
      </c>
      <c r="L52" s="18">
        <f t="shared" si="27"/>
        <v>1.421</v>
      </c>
      <c r="M52" s="22">
        <f t="shared" si="28"/>
        <v>1.361</v>
      </c>
      <c r="N52" s="25"/>
      <c r="O52" s="2" t="str">
        <f t="shared" si="15"/>
        <v/>
      </c>
      <c r="P52" s="2" t="str">
        <f t="shared" si="16"/>
        <v/>
      </c>
      <c r="Q52" s="2" t="str">
        <f t="shared" si="17"/>
        <v/>
      </c>
      <c r="R52" s="3" t="str">
        <f t="shared" si="18"/>
        <v/>
      </c>
      <c r="S52" s="4" t="str">
        <f t="shared" si="19"/>
        <v/>
      </c>
      <c r="T52" s="4" t="str">
        <f t="shared" si="20"/>
        <v/>
      </c>
      <c r="U52" s="4" t="str">
        <f t="shared" si="21"/>
        <v/>
      </c>
      <c r="V52" s="4" t="str">
        <f t="shared" si="22"/>
        <v/>
      </c>
      <c r="W52" s="78" t="str">
        <f t="shared" si="23"/>
        <v/>
      </c>
      <c r="X52" s="29" t="str">
        <f t="shared" si="24"/>
        <v/>
      </c>
      <c r="Y52" s="29" t="str">
        <f t="shared" si="25"/>
        <v/>
      </c>
      <c r="Z52" s="29" t="str">
        <f t="shared" si="26"/>
        <v/>
      </c>
      <c r="AA52" s="29" t="str">
        <f t="shared" si="14"/>
        <v/>
      </c>
      <c r="AB52" s="26"/>
      <c r="AC52" s="19"/>
      <c r="AD52" s="82"/>
      <c r="AE52" s="63"/>
      <c r="AF52" s="63"/>
      <c r="AG52" s="64"/>
      <c r="AH52" s="20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98"/>
      <c r="BP52" s="99"/>
      <c r="BQ52" s="99"/>
      <c r="BR52" s="99"/>
      <c r="BS52" s="99"/>
      <c r="BT52" s="99"/>
      <c r="BU52" s="99"/>
      <c r="BV52" s="99"/>
      <c r="BW52" s="99"/>
      <c r="BX52" s="99"/>
      <c r="BY52" s="99"/>
      <c r="BZ52" s="99"/>
      <c r="CA52" s="99"/>
      <c r="CB52" s="99"/>
      <c r="CC52" s="99"/>
      <c r="CD52" s="99"/>
      <c r="CE52" s="99"/>
      <c r="CF52" s="99"/>
      <c r="CG52" s="99"/>
      <c r="CH52" s="99"/>
      <c r="CI52" s="99"/>
      <c r="CJ52" s="99"/>
      <c r="CK52" s="99"/>
      <c r="CL52" s="99"/>
      <c r="CM52" s="99"/>
      <c r="CN52" s="99"/>
      <c r="CO52" s="99"/>
      <c r="CP52" s="99"/>
      <c r="CQ52" s="99"/>
      <c r="CR52" s="99"/>
      <c r="CS52" s="99"/>
      <c r="CT52" s="99"/>
      <c r="CU52" s="99"/>
      <c r="CV52" s="99"/>
      <c r="CW52" s="99"/>
      <c r="CX52" s="99"/>
      <c r="CY52" s="99"/>
      <c r="CZ52" s="99"/>
      <c r="DA52" s="99"/>
      <c r="DB52" s="99"/>
      <c r="DC52" s="99"/>
      <c r="DD52" s="99"/>
      <c r="DE52" s="99"/>
      <c r="DF52" s="99"/>
      <c r="DG52" s="99"/>
      <c r="DH52" s="99"/>
      <c r="DI52" s="99"/>
      <c r="DJ52" s="99"/>
      <c r="DK52" s="99"/>
      <c r="DL52" s="99"/>
      <c r="DM52" s="99"/>
      <c r="DN52" s="99"/>
      <c r="DO52" s="99"/>
      <c r="DP52" s="99"/>
      <c r="DQ52" s="99"/>
      <c r="DR52" s="99"/>
      <c r="DS52" s="99"/>
      <c r="DT52" s="99"/>
      <c r="DU52" s="99"/>
      <c r="DV52" s="99"/>
      <c r="DW52" s="99"/>
      <c r="DX52" s="99"/>
      <c r="DY52" s="99"/>
      <c r="DZ52" s="99"/>
      <c r="EA52" s="99"/>
      <c r="EB52" s="99"/>
      <c r="EC52" s="99"/>
      <c r="ED52" s="99"/>
    </row>
    <row r="53" spans="1:134" ht="15" customHeight="1">
      <c r="A53" s="17">
        <v>3</v>
      </c>
      <c r="B53" s="113" t="s">
        <v>130</v>
      </c>
      <c r="C53" s="113">
        <v>47.02</v>
      </c>
      <c r="D53" s="108" t="s">
        <v>84</v>
      </c>
      <c r="E53" s="109">
        <v>1.33</v>
      </c>
      <c r="F53" s="110" t="s">
        <v>45</v>
      </c>
      <c r="G53" s="111">
        <v>1.3779999999999999</v>
      </c>
      <c r="H53" s="112">
        <v>0.03</v>
      </c>
      <c r="I53" s="112">
        <v>-0.03</v>
      </c>
      <c r="J53" s="15" t="s">
        <v>32</v>
      </c>
      <c r="K53" s="81" t="s">
        <v>74</v>
      </c>
      <c r="L53" s="18">
        <f t="shared" si="27"/>
        <v>1.4079999999999999</v>
      </c>
      <c r="M53" s="22">
        <f t="shared" si="28"/>
        <v>1.3479999999999999</v>
      </c>
      <c r="N53" s="25"/>
      <c r="O53" s="2" t="str">
        <f t="shared" si="15"/>
        <v/>
      </c>
      <c r="P53" s="2" t="str">
        <f t="shared" si="16"/>
        <v/>
      </c>
      <c r="Q53" s="2" t="str">
        <f t="shared" si="17"/>
        <v/>
      </c>
      <c r="R53" s="3" t="str">
        <f t="shared" si="18"/>
        <v/>
      </c>
      <c r="S53" s="4" t="str">
        <f t="shared" si="19"/>
        <v/>
      </c>
      <c r="T53" s="4" t="str">
        <f t="shared" si="20"/>
        <v/>
      </c>
      <c r="U53" s="4" t="str">
        <f t="shared" si="21"/>
        <v/>
      </c>
      <c r="V53" s="4" t="str">
        <f t="shared" si="22"/>
        <v/>
      </c>
      <c r="W53" s="78" t="str">
        <f t="shared" si="23"/>
        <v/>
      </c>
      <c r="X53" s="29" t="str">
        <f t="shared" si="24"/>
        <v/>
      </c>
      <c r="Y53" s="29" t="str">
        <f t="shared" si="25"/>
        <v/>
      </c>
      <c r="Z53" s="29" t="str">
        <f t="shared" si="26"/>
        <v/>
      </c>
      <c r="AA53" s="29" t="str">
        <f t="shared" si="14"/>
        <v/>
      </c>
      <c r="AB53" s="26"/>
      <c r="AC53" s="19"/>
      <c r="AD53" s="82"/>
      <c r="AE53" s="63"/>
      <c r="AF53" s="63"/>
      <c r="AG53" s="64"/>
      <c r="AH53" s="20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98"/>
      <c r="BP53" s="99"/>
      <c r="BQ53" s="99"/>
      <c r="BR53" s="99"/>
      <c r="BS53" s="99"/>
      <c r="BT53" s="99"/>
      <c r="BU53" s="99"/>
      <c r="BV53" s="99"/>
      <c r="BW53" s="99"/>
      <c r="BX53" s="99"/>
      <c r="BY53" s="99"/>
      <c r="BZ53" s="99"/>
      <c r="CA53" s="99"/>
      <c r="CB53" s="99"/>
      <c r="CC53" s="99"/>
      <c r="CD53" s="99"/>
      <c r="CE53" s="99"/>
      <c r="CF53" s="99"/>
      <c r="CG53" s="99"/>
      <c r="CH53" s="99"/>
      <c r="CI53" s="99"/>
      <c r="CJ53" s="99"/>
      <c r="CK53" s="99"/>
      <c r="CL53" s="99"/>
      <c r="CM53" s="99"/>
      <c r="CN53" s="99"/>
      <c r="CO53" s="99"/>
      <c r="CP53" s="99"/>
      <c r="CQ53" s="99"/>
      <c r="CR53" s="99"/>
      <c r="CS53" s="99"/>
      <c r="CT53" s="99"/>
      <c r="CU53" s="99"/>
      <c r="CV53" s="99"/>
      <c r="CW53" s="99"/>
      <c r="CX53" s="99"/>
      <c r="CY53" s="99"/>
      <c r="CZ53" s="99"/>
      <c r="DA53" s="99"/>
      <c r="DB53" s="99"/>
      <c r="DC53" s="99"/>
      <c r="DD53" s="99"/>
      <c r="DE53" s="99"/>
      <c r="DF53" s="99"/>
      <c r="DG53" s="99"/>
      <c r="DH53" s="99"/>
      <c r="DI53" s="99"/>
      <c r="DJ53" s="99"/>
      <c r="DK53" s="99"/>
      <c r="DL53" s="99"/>
      <c r="DM53" s="99"/>
      <c r="DN53" s="99"/>
      <c r="DO53" s="99"/>
      <c r="DP53" s="99"/>
      <c r="DQ53" s="99"/>
      <c r="DR53" s="99"/>
      <c r="DS53" s="99"/>
      <c r="DT53" s="99"/>
      <c r="DU53" s="99"/>
      <c r="DV53" s="99"/>
      <c r="DW53" s="99"/>
      <c r="DX53" s="99"/>
      <c r="DY53" s="99"/>
      <c r="DZ53" s="99"/>
      <c r="EA53" s="99"/>
      <c r="EB53" s="99"/>
      <c r="EC53" s="99"/>
      <c r="ED53" s="99"/>
    </row>
    <row r="54" spans="1:134" ht="15" customHeight="1">
      <c r="A54" s="17">
        <v>3</v>
      </c>
      <c r="B54" s="113" t="s">
        <v>131</v>
      </c>
      <c r="C54" s="113">
        <v>47.06</v>
      </c>
      <c r="D54" s="108" t="s">
        <v>84</v>
      </c>
      <c r="E54" s="109">
        <v>1.33</v>
      </c>
      <c r="F54" s="110" t="s">
        <v>45</v>
      </c>
      <c r="G54" s="111">
        <v>1.3779999999999999</v>
      </c>
      <c r="H54" s="112">
        <v>0.03</v>
      </c>
      <c r="I54" s="112">
        <v>-0.03</v>
      </c>
      <c r="J54" s="15" t="s">
        <v>32</v>
      </c>
      <c r="K54" s="81" t="s">
        <v>74</v>
      </c>
      <c r="L54" s="18">
        <f t="shared" si="27"/>
        <v>1.4079999999999999</v>
      </c>
      <c r="M54" s="22">
        <f t="shared" si="28"/>
        <v>1.3479999999999999</v>
      </c>
      <c r="N54" s="25"/>
      <c r="O54" s="2" t="str">
        <f t="shared" si="15"/>
        <v/>
      </c>
      <c r="P54" s="2" t="str">
        <f t="shared" si="16"/>
        <v/>
      </c>
      <c r="Q54" s="2" t="str">
        <f t="shared" si="17"/>
        <v/>
      </c>
      <c r="R54" s="3" t="str">
        <f t="shared" si="18"/>
        <v/>
      </c>
      <c r="S54" s="4" t="str">
        <f t="shared" si="19"/>
        <v/>
      </c>
      <c r="T54" s="4" t="str">
        <f t="shared" si="20"/>
        <v/>
      </c>
      <c r="U54" s="4" t="str">
        <f t="shared" si="21"/>
        <v/>
      </c>
      <c r="V54" s="4" t="str">
        <f t="shared" si="22"/>
        <v/>
      </c>
      <c r="W54" s="78" t="str">
        <f t="shared" si="23"/>
        <v/>
      </c>
      <c r="X54" s="29" t="str">
        <f t="shared" si="24"/>
        <v/>
      </c>
      <c r="Y54" s="29" t="str">
        <f t="shared" si="25"/>
        <v/>
      </c>
      <c r="Z54" s="29" t="str">
        <f t="shared" si="26"/>
        <v/>
      </c>
      <c r="AA54" s="29" t="str">
        <f t="shared" si="14"/>
        <v/>
      </c>
      <c r="AB54" s="26"/>
      <c r="AC54" s="19"/>
      <c r="AD54" s="82"/>
      <c r="AE54" s="63"/>
      <c r="AF54" s="63"/>
      <c r="AG54" s="64"/>
      <c r="AH54" s="20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98"/>
      <c r="BP54" s="99"/>
      <c r="BQ54" s="99"/>
      <c r="BR54" s="99"/>
      <c r="BS54" s="99"/>
      <c r="BT54" s="99"/>
      <c r="BU54" s="99"/>
      <c r="BV54" s="99"/>
      <c r="BW54" s="99"/>
      <c r="BX54" s="99"/>
      <c r="BY54" s="99"/>
      <c r="BZ54" s="99"/>
      <c r="CA54" s="99"/>
      <c r="CB54" s="99"/>
      <c r="CC54" s="99"/>
      <c r="CD54" s="99"/>
      <c r="CE54" s="99"/>
      <c r="CF54" s="99"/>
      <c r="CG54" s="99"/>
      <c r="CH54" s="99"/>
      <c r="CI54" s="99"/>
      <c r="CJ54" s="99"/>
      <c r="CK54" s="99"/>
      <c r="CL54" s="99"/>
      <c r="CM54" s="99"/>
      <c r="CN54" s="99"/>
      <c r="CO54" s="99"/>
      <c r="CP54" s="99"/>
      <c r="CQ54" s="99"/>
      <c r="CR54" s="99"/>
      <c r="CS54" s="99"/>
      <c r="CT54" s="99"/>
      <c r="CU54" s="99"/>
      <c r="CV54" s="99"/>
      <c r="CW54" s="99"/>
      <c r="CX54" s="99"/>
      <c r="CY54" s="99"/>
      <c r="CZ54" s="99"/>
      <c r="DA54" s="99"/>
      <c r="DB54" s="99"/>
      <c r="DC54" s="99"/>
      <c r="DD54" s="99"/>
      <c r="DE54" s="99"/>
      <c r="DF54" s="99"/>
      <c r="DG54" s="99"/>
      <c r="DH54" s="99"/>
      <c r="DI54" s="99"/>
      <c r="DJ54" s="99"/>
      <c r="DK54" s="99"/>
      <c r="DL54" s="99"/>
      <c r="DM54" s="99"/>
      <c r="DN54" s="99"/>
      <c r="DO54" s="99"/>
      <c r="DP54" s="99"/>
      <c r="DQ54" s="99"/>
      <c r="DR54" s="99"/>
      <c r="DS54" s="99"/>
      <c r="DT54" s="99"/>
      <c r="DU54" s="99"/>
      <c r="DV54" s="99"/>
      <c r="DW54" s="99"/>
      <c r="DX54" s="99"/>
      <c r="DY54" s="99"/>
      <c r="DZ54" s="99"/>
      <c r="EA54" s="99"/>
      <c r="EB54" s="99"/>
      <c r="EC54" s="99"/>
      <c r="ED54" s="99"/>
    </row>
    <row r="55" spans="1:134" ht="15" customHeight="1">
      <c r="A55" s="17">
        <v>3</v>
      </c>
      <c r="B55" s="113" t="s">
        <v>132</v>
      </c>
      <c r="C55" s="113">
        <v>47.08</v>
      </c>
      <c r="D55" s="108" t="s">
        <v>84</v>
      </c>
      <c r="E55" s="109">
        <v>1.33</v>
      </c>
      <c r="F55" s="110" t="s">
        <v>45</v>
      </c>
      <c r="G55" s="111">
        <v>1.3779999999999999</v>
      </c>
      <c r="H55" s="112">
        <v>0.03</v>
      </c>
      <c r="I55" s="112">
        <v>-0.03</v>
      </c>
      <c r="J55" s="15" t="s">
        <v>32</v>
      </c>
      <c r="K55" s="81" t="s">
        <v>74</v>
      </c>
      <c r="L55" s="18">
        <f t="shared" si="27"/>
        <v>1.4079999999999999</v>
      </c>
      <c r="M55" s="22">
        <f t="shared" si="28"/>
        <v>1.3479999999999999</v>
      </c>
      <c r="N55" s="25"/>
      <c r="O55" s="2" t="str">
        <f t="shared" si="15"/>
        <v/>
      </c>
      <c r="P55" s="2" t="str">
        <f t="shared" si="16"/>
        <v/>
      </c>
      <c r="Q55" s="2" t="str">
        <f t="shared" si="17"/>
        <v/>
      </c>
      <c r="R55" s="3" t="str">
        <f t="shared" si="18"/>
        <v/>
      </c>
      <c r="S55" s="4" t="str">
        <f t="shared" si="19"/>
        <v/>
      </c>
      <c r="T55" s="4" t="str">
        <f t="shared" si="20"/>
        <v/>
      </c>
      <c r="U55" s="4" t="str">
        <f t="shared" si="21"/>
        <v/>
      </c>
      <c r="V55" s="4" t="str">
        <f t="shared" si="22"/>
        <v/>
      </c>
      <c r="W55" s="78" t="str">
        <f t="shared" si="23"/>
        <v/>
      </c>
      <c r="X55" s="29" t="str">
        <f t="shared" si="24"/>
        <v/>
      </c>
      <c r="Y55" s="29" t="str">
        <f t="shared" si="25"/>
        <v/>
      </c>
      <c r="Z55" s="29" t="str">
        <f t="shared" si="26"/>
        <v/>
      </c>
      <c r="AA55" s="29" t="str">
        <f t="shared" si="14"/>
        <v/>
      </c>
      <c r="AB55" s="26"/>
      <c r="AC55" s="19"/>
      <c r="AD55" s="82"/>
      <c r="AE55" s="63"/>
      <c r="AF55" s="63"/>
      <c r="AG55" s="64"/>
      <c r="AH55" s="2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100"/>
      <c r="AY55" s="100"/>
      <c r="AZ55" s="100"/>
      <c r="BA55" s="100"/>
      <c r="BB55" s="100"/>
      <c r="BC55" s="100"/>
      <c r="BD55" s="100"/>
      <c r="BE55" s="100"/>
      <c r="BF55" s="100"/>
      <c r="BG55" s="100"/>
      <c r="BH55" s="100"/>
      <c r="BI55" s="100"/>
      <c r="BJ55" s="100"/>
      <c r="BK55" s="100"/>
      <c r="BL55" s="100"/>
      <c r="BM55" s="100"/>
      <c r="BN55" s="100"/>
      <c r="BO55" s="96"/>
      <c r="BP55" s="97"/>
      <c r="BQ55" s="97"/>
      <c r="BR55" s="97"/>
      <c r="BS55" s="97"/>
      <c r="BT55" s="97"/>
      <c r="BU55" s="97"/>
      <c r="BV55" s="97"/>
      <c r="BW55" s="97"/>
      <c r="BX55" s="97"/>
      <c r="BY55" s="97"/>
      <c r="BZ55" s="97"/>
      <c r="CA55" s="97"/>
      <c r="CB55" s="97"/>
      <c r="CC55" s="97"/>
      <c r="CD55" s="97"/>
      <c r="CE55" s="97"/>
      <c r="CF55" s="97"/>
      <c r="CG55" s="97"/>
      <c r="CH55" s="97"/>
      <c r="CI55" s="97"/>
      <c r="CJ55" s="97"/>
      <c r="CK55" s="97"/>
      <c r="CL55" s="97"/>
      <c r="CM55" s="97"/>
      <c r="CN55" s="97"/>
      <c r="CO55" s="97"/>
      <c r="CP55" s="97"/>
      <c r="CQ55" s="97"/>
      <c r="CR55" s="97"/>
      <c r="CS55" s="97"/>
      <c r="CT55" s="97"/>
      <c r="CU55" s="97"/>
      <c r="CV55" s="97"/>
      <c r="CW55" s="97"/>
      <c r="CX55" s="97"/>
      <c r="CY55" s="97"/>
      <c r="CZ55" s="97"/>
      <c r="DA55" s="97"/>
      <c r="DB55" s="97"/>
      <c r="DC55" s="97"/>
      <c r="DD55" s="97"/>
      <c r="DE55" s="97"/>
      <c r="DF55" s="97"/>
      <c r="DG55" s="97"/>
      <c r="DH55" s="97"/>
      <c r="DI55" s="97"/>
      <c r="DJ55" s="97"/>
      <c r="DK55" s="97"/>
      <c r="DL55" s="97"/>
      <c r="DM55" s="97"/>
      <c r="DN55" s="97"/>
      <c r="DO55" s="97"/>
      <c r="DP55" s="97"/>
      <c r="DQ55" s="97"/>
      <c r="DR55" s="97"/>
      <c r="DS55" s="97"/>
      <c r="DT55" s="97"/>
      <c r="DU55" s="97"/>
      <c r="DV55" s="97"/>
      <c r="DW55" s="97"/>
      <c r="DX55" s="97"/>
      <c r="DY55" s="97"/>
      <c r="DZ55" s="97"/>
      <c r="EA55" s="97"/>
      <c r="EB55" s="97"/>
      <c r="EC55" s="97"/>
      <c r="ED55" s="97"/>
    </row>
    <row r="56" spans="1:134" ht="15" customHeight="1">
      <c r="A56" s="17">
        <v>3</v>
      </c>
      <c r="B56" s="113" t="s">
        <v>133</v>
      </c>
      <c r="C56" s="113">
        <v>47.12</v>
      </c>
      <c r="D56" s="108" t="s">
        <v>84</v>
      </c>
      <c r="E56" s="109">
        <v>1.33</v>
      </c>
      <c r="F56" s="110" t="s">
        <v>45</v>
      </c>
      <c r="G56" s="111">
        <v>1.3779999999999999</v>
      </c>
      <c r="H56" s="112">
        <v>0.03</v>
      </c>
      <c r="I56" s="112">
        <v>-0.03</v>
      </c>
      <c r="J56" s="15" t="s">
        <v>32</v>
      </c>
      <c r="K56" s="81" t="s">
        <v>74</v>
      </c>
      <c r="L56" s="18">
        <f t="shared" si="27"/>
        <v>1.4079999999999999</v>
      </c>
      <c r="M56" s="22">
        <f t="shared" si="28"/>
        <v>1.3479999999999999</v>
      </c>
      <c r="N56" s="25"/>
      <c r="O56" s="2" t="str">
        <f t="shared" si="15"/>
        <v/>
      </c>
      <c r="P56" s="2" t="str">
        <f t="shared" si="16"/>
        <v/>
      </c>
      <c r="Q56" s="2" t="str">
        <f t="shared" si="17"/>
        <v/>
      </c>
      <c r="R56" s="3" t="str">
        <f t="shared" si="18"/>
        <v/>
      </c>
      <c r="S56" s="4" t="str">
        <f t="shared" si="19"/>
        <v/>
      </c>
      <c r="T56" s="4" t="str">
        <f t="shared" si="20"/>
        <v/>
      </c>
      <c r="U56" s="4" t="str">
        <f t="shared" si="21"/>
        <v/>
      </c>
      <c r="V56" s="4" t="str">
        <f t="shared" si="22"/>
        <v/>
      </c>
      <c r="W56" s="78" t="str">
        <f t="shared" si="23"/>
        <v/>
      </c>
      <c r="X56" s="29" t="str">
        <f t="shared" si="24"/>
        <v/>
      </c>
      <c r="Y56" s="29" t="str">
        <f t="shared" si="25"/>
        <v/>
      </c>
      <c r="Z56" s="29" t="str">
        <f t="shared" si="26"/>
        <v/>
      </c>
      <c r="AA56" s="29" t="str">
        <f t="shared" si="14"/>
        <v/>
      </c>
      <c r="AB56" s="26"/>
      <c r="AC56" s="19"/>
      <c r="AD56" s="82"/>
      <c r="AE56" s="63"/>
      <c r="AF56" s="63"/>
      <c r="AG56" s="64"/>
      <c r="AH56" s="2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96"/>
      <c r="BP56" s="97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7"/>
      <c r="DH56" s="97"/>
      <c r="DI56" s="97"/>
      <c r="DJ56" s="97"/>
      <c r="DK56" s="97"/>
      <c r="DL56" s="97"/>
      <c r="DM56" s="97"/>
      <c r="DN56" s="97"/>
      <c r="DO56" s="97"/>
      <c r="DP56" s="97"/>
      <c r="DQ56" s="97"/>
      <c r="DR56" s="97"/>
      <c r="DS56" s="97"/>
      <c r="DT56" s="97"/>
      <c r="DU56" s="97"/>
      <c r="DV56" s="97"/>
      <c r="DW56" s="97"/>
      <c r="DX56" s="97"/>
      <c r="DY56" s="97"/>
      <c r="DZ56" s="97"/>
      <c r="EA56" s="97"/>
      <c r="EB56" s="97"/>
      <c r="EC56" s="97"/>
      <c r="ED56" s="97"/>
    </row>
    <row r="57" spans="1:134" ht="15" customHeight="1">
      <c r="A57" s="17">
        <v>3</v>
      </c>
      <c r="B57" s="113" t="s">
        <v>134</v>
      </c>
      <c r="C57" s="113">
        <v>48.03</v>
      </c>
      <c r="D57" s="108" t="s">
        <v>84</v>
      </c>
      <c r="E57" s="109">
        <v>1.33</v>
      </c>
      <c r="F57" s="110" t="s">
        <v>45</v>
      </c>
      <c r="G57" s="111">
        <v>1.363</v>
      </c>
      <c r="H57" s="112">
        <v>0.03</v>
      </c>
      <c r="I57" s="112">
        <v>-0.03</v>
      </c>
      <c r="J57" s="15" t="s">
        <v>32</v>
      </c>
      <c r="K57" s="81" t="s">
        <v>74</v>
      </c>
      <c r="L57" s="18">
        <f t="shared" si="27"/>
        <v>1.393</v>
      </c>
      <c r="M57" s="22">
        <f t="shared" si="28"/>
        <v>1.333</v>
      </c>
      <c r="N57" s="25"/>
      <c r="O57" s="2" t="str">
        <f t="shared" si="15"/>
        <v/>
      </c>
      <c r="P57" s="2" t="str">
        <f t="shared" si="16"/>
        <v/>
      </c>
      <c r="Q57" s="2" t="str">
        <f t="shared" si="17"/>
        <v/>
      </c>
      <c r="R57" s="3" t="str">
        <f t="shared" si="18"/>
        <v/>
      </c>
      <c r="S57" s="4" t="str">
        <f t="shared" si="19"/>
        <v/>
      </c>
      <c r="T57" s="4" t="str">
        <f t="shared" si="20"/>
        <v/>
      </c>
      <c r="U57" s="4" t="str">
        <f t="shared" si="21"/>
        <v/>
      </c>
      <c r="V57" s="4" t="str">
        <f t="shared" si="22"/>
        <v/>
      </c>
      <c r="W57" s="78" t="str">
        <f t="shared" si="23"/>
        <v/>
      </c>
      <c r="X57" s="29" t="str">
        <f t="shared" si="24"/>
        <v/>
      </c>
      <c r="Y57" s="29" t="str">
        <f t="shared" si="25"/>
        <v/>
      </c>
      <c r="Z57" s="29" t="str">
        <f t="shared" si="26"/>
        <v/>
      </c>
      <c r="AA57" s="29" t="str">
        <f t="shared" si="14"/>
        <v/>
      </c>
      <c r="AB57" s="26"/>
      <c r="AC57" s="19"/>
      <c r="AD57" s="82"/>
      <c r="AE57" s="63"/>
      <c r="AF57" s="63"/>
      <c r="AG57" s="64"/>
      <c r="AH57" s="20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98"/>
      <c r="BP57" s="99"/>
      <c r="BQ57" s="99"/>
      <c r="BR57" s="99"/>
      <c r="BS57" s="99"/>
      <c r="BT57" s="99"/>
      <c r="BU57" s="99"/>
      <c r="BV57" s="99"/>
      <c r="BW57" s="99"/>
      <c r="BX57" s="99"/>
      <c r="BY57" s="99"/>
      <c r="BZ57" s="99"/>
      <c r="CA57" s="99"/>
      <c r="CB57" s="99"/>
      <c r="CC57" s="99"/>
      <c r="CD57" s="99"/>
      <c r="CE57" s="99"/>
      <c r="CF57" s="99"/>
      <c r="CG57" s="99"/>
      <c r="CH57" s="99"/>
      <c r="CI57" s="99"/>
      <c r="CJ57" s="99"/>
      <c r="CK57" s="99"/>
      <c r="CL57" s="99"/>
      <c r="CM57" s="99"/>
      <c r="CN57" s="99"/>
      <c r="CO57" s="99"/>
      <c r="CP57" s="99"/>
      <c r="CQ57" s="99"/>
      <c r="CR57" s="99"/>
      <c r="CS57" s="99"/>
      <c r="CT57" s="99"/>
      <c r="CU57" s="99"/>
      <c r="CV57" s="99"/>
      <c r="CW57" s="99"/>
      <c r="CX57" s="99"/>
      <c r="CY57" s="99"/>
      <c r="CZ57" s="99"/>
      <c r="DA57" s="99"/>
      <c r="DB57" s="99"/>
      <c r="DC57" s="99"/>
      <c r="DD57" s="99"/>
      <c r="DE57" s="99"/>
      <c r="DF57" s="99"/>
      <c r="DG57" s="99"/>
      <c r="DH57" s="99"/>
      <c r="DI57" s="99"/>
      <c r="DJ57" s="99"/>
      <c r="DK57" s="99"/>
      <c r="DL57" s="99"/>
      <c r="DM57" s="99"/>
      <c r="DN57" s="99"/>
      <c r="DO57" s="99"/>
      <c r="DP57" s="99"/>
      <c r="DQ57" s="99"/>
      <c r="DR57" s="99"/>
      <c r="DS57" s="99"/>
      <c r="DT57" s="99"/>
      <c r="DU57" s="99"/>
      <c r="DV57" s="99"/>
      <c r="DW57" s="99"/>
      <c r="DX57" s="99"/>
      <c r="DY57" s="99"/>
      <c r="DZ57" s="99"/>
      <c r="EA57" s="99"/>
      <c r="EB57" s="99"/>
      <c r="EC57" s="99"/>
      <c r="ED57" s="99"/>
    </row>
    <row r="58" spans="1:134" ht="15" customHeight="1">
      <c r="A58" s="17">
        <v>3</v>
      </c>
      <c r="B58" s="113" t="s">
        <v>135</v>
      </c>
      <c r="C58" s="113">
        <v>48.05</v>
      </c>
      <c r="D58" s="108" t="s">
        <v>84</v>
      </c>
      <c r="E58" s="109">
        <v>1.33</v>
      </c>
      <c r="F58" s="110" t="s">
        <v>45</v>
      </c>
      <c r="G58" s="111">
        <v>1.363</v>
      </c>
      <c r="H58" s="112">
        <v>0.03</v>
      </c>
      <c r="I58" s="112">
        <v>-0.03</v>
      </c>
      <c r="J58" s="15" t="s">
        <v>32</v>
      </c>
      <c r="K58" s="81" t="s">
        <v>74</v>
      </c>
      <c r="L58" s="18">
        <f t="shared" si="27"/>
        <v>1.393</v>
      </c>
      <c r="M58" s="22">
        <f t="shared" si="28"/>
        <v>1.333</v>
      </c>
      <c r="N58" s="25"/>
      <c r="O58" s="2" t="str">
        <f t="shared" si="15"/>
        <v/>
      </c>
      <c r="P58" s="2" t="str">
        <f t="shared" si="16"/>
        <v/>
      </c>
      <c r="Q58" s="2" t="str">
        <f t="shared" si="17"/>
        <v/>
      </c>
      <c r="R58" s="3" t="str">
        <f t="shared" si="18"/>
        <v/>
      </c>
      <c r="S58" s="4" t="str">
        <f t="shared" si="19"/>
        <v/>
      </c>
      <c r="T58" s="4" t="str">
        <f t="shared" si="20"/>
        <v/>
      </c>
      <c r="U58" s="4" t="str">
        <f t="shared" si="21"/>
        <v/>
      </c>
      <c r="V58" s="4" t="str">
        <f t="shared" si="22"/>
        <v/>
      </c>
      <c r="W58" s="78" t="str">
        <f t="shared" si="23"/>
        <v/>
      </c>
      <c r="X58" s="29" t="str">
        <f t="shared" si="24"/>
        <v/>
      </c>
      <c r="Y58" s="29" t="str">
        <f t="shared" si="25"/>
        <v/>
      </c>
      <c r="Z58" s="29" t="str">
        <f t="shared" si="26"/>
        <v/>
      </c>
      <c r="AA58" s="29" t="str">
        <f t="shared" si="14"/>
        <v/>
      </c>
      <c r="AB58" s="26"/>
      <c r="AC58" s="19"/>
      <c r="AD58" s="82"/>
      <c r="AE58" s="63"/>
      <c r="AF58" s="63"/>
      <c r="AG58" s="64"/>
      <c r="AH58" s="20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98"/>
      <c r="BP58" s="99"/>
      <c r="BQ58" s="99"/>
      <c r="BR58" s="99"/>
      <c r="BS58" s="99"/>
      <c r="BT58" s="99"/>
      <c r="BU58" s="99"/>
      <c r="BV58" s="99"/>
      <c r="BW58" s="99"/>
      <c r="BX58" s="99"/>
      <c r="BY58" s="99"/>
      <c r="BZ58" s="99"/>
      <c r="CA58" s="99"/>
      <c r="CB58" s="99"/>
      <c r="CC58" s="99"/>
      <c r="CD58" s="99"/>
      <c r="CE58" s="99"/>
      <c r="CF58" s="99"/>
      <c r="CG58" s="99"/>
      <c r="CH58" s="99"/>
      <c r="CI58" s="99"/>
      <c r="CJ58" s="99"/>
      <c r="CK58" s="99"/>
      <c r="CL58" s="99"/>
      <c r="CM58" s="99"/>
      <c r="CN58" s="99"/>
      <c r="CO58" s="99"/>
      <c r="CP58" s="99"/>
      <c r="CQ58" s="99"/>
      <c r="CR58" s="99"/>
      <c r="CS58" s="99"/>
      <c r="CT58" s="99"/>
      <c r="CU58" s="99"/>
      <c r="CV58" s="99"/>
      <c r="CW58" s="99"/>
      <c r="CX58" s="99"/>
      <c r="CY58" s="99"/>
      <c r="CZ58" s="99"/>
      <c r="DA58" s="99"/>
      <c r="DB58" s="99"/>
      <c r="DC58" s="99"/>
      <c r="DD58" s="99"/>
      <c r="DE58" s="99"/>
      <c r="DF58" s="99"/>
      <c r="DG58" s="99"/>
      <c r="DH58" s="99"/>
      <c r="DI58" s="99"/>
      <c r="DJ58" s="99"/>
      <c r="DK58" s="99"/>
      <c r="DL58" s="99"/>
      <c r="DM58" s="99"/>
      <c r="DN58" s="99"/>
      <c r="DO58" s="99"/>
      <c r="DP58" s="99"/>
      <c r="DQ58" s="99"/>
      <c r="DR58" s="99"/>
      <c r="DS58" s="99"/>
      <c r="DT58" s="99"/>
      <c r="DU58" s="99"/>
      <c r="DV58" s="99"/>
      <c r="DW58" s="99"/>
      <c r="DX58" s="99"/>
      <c r="DY58" s="99"/>
      <c r="DZ58" s="99"/>
      <c r="EA58" s="99"/>
      <c r="EB58" s="99"/>
      <c r="EC58" s="99"/>
      <c r="ED58" s="99"/>
    </row>
    <row r="59" spans="1:134" ht="15" customHeight="1">
      <c r="A59" s="17">
        <v>3</v>
      </c>
      <c r="B59" s="113" t="s">
        <v>136</v>
      </c>
      <c r="C59" s="113">
        <v>48.09</v>
      </c>
      <c r="D59" s="108" t="s">
        <v>84</v>
      </c>
      <c r="E59" s="109">
        <v>1.33</v>
      </c>
      <c r="F59" s="110" t="s">
        <v>45</v>
      </c>
      <c r="G59" s="111">
        <v>1.363</v>
      </c>
      <c r="H59" s="112">
        <v>0.03</v>
      </c>
      <c r="I59" s="112">
        <v>-0.03</v>
      </c>
      <c r="J59" s="15" t="s">
        <v>32</v>
      </c>
      <c r="K59" s="81" t="s">
        <v>74</v>
      </c>
      <c r="L59" s="18">
        <f t="shared" si="27"/>
        <v>1.393</v>
      </c>
      <c r="M59" s="22">
        <f t="shared" si="28"/>
        <v>1.333</v>
      </c>
      <c r="N59" s="25"/>
      <c r="O59" s="2" t="str">
        <f t="shared" si="15"/>
        <v/>
      </c>
      <c r="P59" s="2" t="str">
        <f t="shared" si="16"/>
        <v/>
      </c>
      <c r="Q59" s="2" t="str">
        <f t="shared" si="17"/>
        <v/>
      </c>
      <c r="R59" s="3" t="str">
        <f t="shared" si="18"/>
        <v/>
      </c>
      <c r="S59" s="4" t="str">
        <f t="shared" si="19"/>
        <v/>
      </c>
      <c r="T59" s="4" t="str">
        <f t="shared" si="20"/>
        <v/>
      </c>
      <c r="U59" s="4" t="str">
        <f t="shared" si="21"/>
        <v/>
      </c>
      <c r="V59" s="4" t="str">
        <f t="shared" si="22"/>
        <v/>
      </c>
      <c r="W59" s="78" t="str">
        <f t="shared" si="23"/>
        <v/>
      </c>
      <c r="X59" s="29" t="str">
        <f t="shared" si="24"/>
        <v/>
      </c>
      <c r="Y59" s="29" t="str">
        <f t="shared" si="25"/>
        <v/>
      </c>
      <c r="Z59" s="29" t="str">
        <f t="shared" si="26"/>
        <v/>
      </c>
      <c r="AA59" s="29" t="str">
        <f t="shared" si="14"/>
        <v/>
      </c>
      <c r="AB59" s="26"/>
      <c r="AC59" s="19"/>
      <c r="AD59" s="82"/>
      <c r="AE59" s="63"/>
      <c r="AF59" s="63"/>
      <c r="AG59" s="64"/>
      <c r="AH59" s="20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98"/>
      <c r="BP59" s="99"/>
      <c r="BQ59" s="99"/>
      <c r="BR59" s="99"/>
      <c r="BS59" s="99"/>
      <c r="BT59" s="99"/>
      <c r="BU59" s="99"/>
      <c r="BV59" s="99"/>
      <c r="BW59" s="99"/>
      <c r="BX59" s="99"/>
      <c r="BY59" s="99"/>
      <c r="BZ59" s="99"/>
      <c r="CA59" s="99"/>
      <c r="CB59" s="99"/>
      <c r="CC59" s="99"/>
      <c r="CD59" s="99"/>
      <c r="CE59" s="99"/>
      <c r="CF59" s="99"/>
      <c r="CG59" s="99"/>
      <c r="CH59" s="99"/>
      <c r="CI59" s="99"/>
      <c r="CJ59" s="99"/>
      <c r="CK59" s="99"/>
      <c r="CL59" s="99"/>
      <c r="CM59" s="99"/>
      <c r="CN59" s="99"/>
      <c r="CO59" s="99"/>
      <c r="CP59" s="99"/>
      <c r="CQ59" s="99"/>
      <c r="CR59" s="99"/>
      <c r="CS59" s="99"/>
      <c r="CT59" s="99"/>
      <c r="CU59" s="99"/>
      <c r="CV59" s="99"/>
      <c r="CW59" s="99"/>
      <c r="CX59" s="99"/>
      <c r="CY59" s="99"/>
      <c r="CZ59" s="99"/>
      <c r="DA59" s="99"/>
      <c r="DB59" s="99"/>
      <c r="DC59" s="99"/>
      <c r="DD59" s="99"/>
      <c r="DE59" s="99"/>
      <c r="DF59" s="99"/>
      <c r="DG59" s="99"/>
      <c r="DH59" s="99"/>
      <c r="DI59" s="99"/>
      <c r="DJ59" s="99"/>
      <c r="DK59" s="99"/>
      <c r="DL59" s="99"/>
      <c r="DM59" s="99"/>
      <c r="DN59" s="99"/>
      <c r="DO59" s="99"/>
      <c r="DP59" s="99"/>
      <c r="DQ59" s="99"/>
      <c r="DR59" s="99"/>
      <c r="DS59" s="99"/>
      <c r="DT59" s="99"/>
      <c r="DU59" s="99"/>
      <c r="DV59" s="99"/>
      <c r="DW59" s="99"/>
      <c r="DX59" s="99"/>
      <c r="DY59" s="99"/>
      <c r="DZ59" s="99"/>
      <c r="EA59" s="99"/>
      <c r="EB59" s="99"/>
      <c r="EC59" s="99"/>
      <c r="ED59" s="99"/>
    </row>
    <row r="60" spans="1:134" ht="15" customHeight="1">
      <c r="A60" s="17">
        <v>3</v>
      </c>
      <c r="B60" s="113" t="s">
        <v>137</v>
      </c>
      <c r="C60" s="113">
        <v>48.11</v>
      </c>
      <c r="D60" s="108" t="s">
        <v>84</v>
      </c>
      <c r="E60" s="109">
        <v>1.33</v>
      </c>
      <c r="F60" s="110" t="s">
        <v>45</v>
      </c>
      <c r="G60" s="111">
        <v>1.363</v>
      </c>
      <c r="H60" s="112">
        <v>0.03</v>
      </c>
      <c r="I60" s="112">
        <v>-0.03</v>
      </c>
      <c r="J60" s="15" t="s">
        <v>32</v>
      </c>
      <c r="K60" s="81" t="s">
        <v>74</v>
      </c>
      <c r="L60" s="18">
        <f t="shared" si="27"/>
        <v>1.393</v>
      </c>
      <c r="M60" s="22">
        <f t="shared" si="28"/>
        <v>1.333</v>
      </c>
      <c r="N60" s="25"/>
      <c r="O60" s="2" t="str">
        <f t="shared" si="15"/>
        <v/>
      </c>
      <c r="P60" s="2" t="str">
        <f t="shared" si="16"/>
        <v/>
      </c>
      <c r="Q60" s="2" t="str">
        <f t="shared" si="17"/>
        <v/>
      </c>
      <c r="R60" s="3" t="str">
        <f t="shared" si="18"/>
        <v/>
      </c>
      <c r="S60" s="4" t="str">
        <f t="shared" si="19"/>
        <v/>
      </c>
      <c r="T60" s="4" t="str">
        <f t="shared" si="20"/>
        <v/>
      </c>
      <c r="U60" s="4" t="str">
        <f t="shared" si="21"/>
        <v/>
      </c>
      <c r="V60" s="4" t="str">
        <f t="shared" si="22"/>
        <v/>
      </c>
      <c r="W60" s="78" t="str">
        <f t="shared" si="23"/>
        <v/>
      </c>
      <c r="X60" s="29" t="str">
        <f t="shared" si="24"/>
        <v/>
      </c>
      <c r="Y60" s="29" t="str">
        <f t="shared" si="25"/>
        <v/>
      </c>
      <c r="Z60" s="29" t="str">
        <f t="shared" si="26"/>
        <v/>
      </c>
      <c r="AA60" s="29" t="str">
        <f t="shared" si="14"/>
        <v/>
      </c>
      <c r="AB60" s="26"/>
      <c r="AC60" s="19"/>
      <c r="AD60" s="82"/>
      <c r="AE60" s="63"/>
      <c r="AF60" s="63"/>
      <c r="AG60" s="64"/>
      <c r="AH60" s="20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98"/>
      <c r="BP60" s="99"/>
      <c r="BQ60" s="99"/>
      <c r="BR60" s="99"/>
      <c r="BS60" s="99"/>
      <c r="BT60" s="99"/>
      <c r="BU60" s="99"/>
      <c r="BV60" s="99"/>
      <c r="BW60" s="99"/>
      <c r="BX60" s="99"/>
      <c r="BY60" s="99"/>
      <c r="BZ60" s="99"/>
      <c r="CA60" s="99"/>
      <c r="CB60" s="99"/>
      <c r="CC60" s="99"/>
      <c r="CD60" s="99"/>
      <c r="CE60" s="99"/>
      <c r="CF60" s="99"/>
      <c r="CG60" s="99"/>
      <c r="CH60" s="99"/>
      <c r="CI60" s="99"/>
      <c r="CJ60" s="99"/>
      <c r="CK60" s="99"/>
      <c r="CL60" s="99"/>
      <c r="CM60" s="99"/>
      <c r="CN60" s="99"/>
      <c r="CO60" s="99"/>
      <c r="CP60" s="99"/>
      <c r="CQ60" s="99"/>
      <c r="CR60" s="99"/>
      <c r="CS60" s="99"/>
      <c r="CT60" s="99"/>
      <c r="CU60" s="99"/>
      <c r="CV60" s="99"/>
      <c r="CW60" s="99"/>
      <c r="CX60" s="99"/>
      <c r="CY60" s="99"/>
      <c r="CZ60" s="99"/>
      <c r="DA60" s="99"/>
      <c r="DB60" s="99"/>
      <c r="DC60" s="99"/>
      <c r="DD60" s="99"/>
      <c r="DE60" s="99"/>
      <c r="DF60" s="99"/>
      <c r="DG60" s="99"/>
      <c r="DH60" s="99"/>
      <c r="DI60" s="99"/>
      <c r="DJ60" s="99"/>
      <c r="DK60" s="99"/>
      <c r="DL60" s="99"/>
      <c r="DM60" s="99"/>
      <c r="DN60" s="99"/>
      <c r="DO60" s="99"/>
      <c r="DP60" s="99"/>
      <c r="DQ60" s="99"/>
      <c r="DR60" s="99"/>
      <c r="DS60" s="99"/>
      <c r="DT60" s="99"/>
      <c r="DU60" s="99"/>
      <c r="DV60" s="99"/>
      <c r="DW60" s="99"/>
      <c r="DX60" s="99"/>
      <c r="DY60" s="99"/>
      <c r="DZ60" s="99"/>
      <c r="EA60" s="99"/>
      <c r="EB60" s="99"/>
      <c r="EC60" s="99"/>
      <c r="ED60" s="99"/>
    </row>
    <row r="61" spans="1:134" ht="15" customHeight="1">
      <c r="A61" s="17">
        <v>3</v>
      </c>
      <c r="B61" s="113" t="s">
        <v>138</v>
      </c>
      <c r="C61" s="113">
        <v>49.04</v>
      </c>
      <c r="D61" s="108" t="s">
        <v>84</v>
      </c>
      <c r="E61" s="109">
        <v>1.33</v>
      </c>
      <c r="F61" s="110" t="s">
        <v>45</v>
      </c>
      <c r="G61" s="111">
        <v>1.3540000000000001</v>
      </c>
      <c r="H61" s="112">
        <v>0.03</v>
      </c>
      <c r="I61" s="112">
        <v>-0.03</v>
      </c>
      <c r="J61" s="15" t="s">
        <v>32</v>
      </c>
      <c r="K61" s="81" t="s">
        <v>74</v>
      </c>
      <c r="L61" s="18">
        <f t="shared" si="27"/>
        <v>1.3840000000000001</v>
      </c>
      <c r="M61" s="22">
        <f t="shared" si="28"/>
        <v>1.3240000000000001</v>
      </c>
      <c r="N61" s="25"/>
      <c r="O61" s="2" t="str">
        <f t="shared" si="15"/>
        <v/>
      </c>
      <c r="P61" s="2" t="str">
        <f t="shared" si="16"/>
        <v/>
      </c>
      <c r="Q61" s="2" t="str">
        <f t="shared" si="17"/>
        <v/>
      </c>
      <c r="R61" s="3" t="str">
        <f t="shared" si="18"/>
        <v/>
      </c>
      <c r="S61" s="4" t="str">
        <f t="shared" si="19"/>
        <v/>
      </c>
      <c r="T61" s="4" t="str">
        <f t="shared" si="20"/>
        <v/>
      </c>
      <c r="U61" s="4" t="str">
        <f t="shared" si="21"/>
        <v/>
      </c>
      <c r="V61" s="4" t="str">
        <f t="shared" si="22"/>
        <v/>
      </c>
      <c r="W61" s="78" t="str">
        <f t="shared" si="23"/>
        <v/>
      </c>
      <c r="X61" s="29" t="str">
        <f t="shared" si="24"/>
        <v/>
      </c>
      <c r="Y61" s="29" t="str">
        <f t="shared" si="25"/>
        <v/>
      </c>
      <c r="Z61" s="29" t="str">
        <f t="shared" si="26"/>
        <v/>
      </c>
      <c r="AA61" s="29" t="str">
        <f t="shared" si="14"/>
        <v/>
      </c>
      <c r="AB61" s="26"/>
      <c r="AC61" s="19"/>
      <c r="AD61" s="82"/>
      <c r="AE61" s="63"/>
      <c r="AF61" s="63"/>
      <c r="AG61" s="64"/>
      <c r="AH61" s="20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98"/>
      <c r="BP61" s="99"/>
      <c r="BQ61" s="99"/>
      <c r="BR61" s="99"/>
      <c r="BS61" s="99"/>
      <c r="BT61" s="99"/>
      <c r="BU61" s="99"/>
      <c r="BV61" s="99"/>
      <c r="BW61" s="99"/>
      <c r="BX61" s="99"/>
      <c r="BY61" s="99"/>
      <c r="BZ61" s="99"/>
      <c r="CA61" s="99"/>
      <c r="CB61" s="99"/>
      <c r="CC61" s="99"/>
      <c r="CD61" s="99"/>
      <c r="CE61" s="99"/>
      <c r="CF61" s="99"/>
      <c r="CG61" s="99"/>
      <c r="CH61" s="99"/>
      <c r="CI61" s="99"/>
      <c r="CJ61" s="99"/>
      <c r="CK61" s="99"/>
      <c r="CL61" s="99"/>
      <c r="CM61" s="99"/>
      <c r="CN61" s="99"/>
      <c r="CO61" s="99"/>
      <c r="CP61" s="99"/>
      <c r="CQ61" s="99"/>
      <c r="CR61" s="99"/>
      <c r="CS61" s="99"/>
      <c r="CT61" s="99"/>
      <c r="CU61" s="99"/>
      <c r="CV61" s="99"/>
      <c r="CW61" s="99"/>
      <c r="CX61" s="99"/>
      <c r="CY61" s="99"/>
      <c r="CZ61" s="99"/>
      <c r="DA61" s="99"/>
      <c r="DB61" s="99"/>
      <c r="DC61" s="99"/>
      <c r="DD61" s="99"/>
      <c r="DE61" s="99"/>
      <c r="DF61" s="99"/>
      <c r="DG61" s="99"/>
      <c r="DH61" s="99"/>
      <c r="DI61" s="99"/>
      <c r="DJ61" s="99"/>
      <c r="DK61" s="99"/>
      <c r="DL61" s="99"/>
      <c r="DM61" s="99"/>
      <c r="DN61" s="99"/>
      <c r="DO61" s="99"/>
      <c r="DP61" s="99"/>
      <c r="DQ61" s="99"/>
      <c r="DR61" s="99"/>
      <c r="DS61" s="99"/>
      <c r="DT61" s="99"/>
      <c r="DU61" s="99"/>
      <c r="DV61" s="99"/>
      <c r="DW61" s="99"/>
      <c r="DX61" s="99"/>
      <c r="DY61" s="99"/>
      <c r="DZ61" s="99"/>
      <c r="EA61" s="99"/>
      <c r="EB61" s="99"/>
      <c r="EC61" s="99"/>
      <c r="ED61" s="99"/>
    </row>
    <row r="62" spans="1:134" ht="15" customHeight="1">
      <c r="A62" s="17">
        <v>3</v>
      </c>
      <c r="B62" s="113" t="s">
        <v>139</v>
      </c>
      <c r="C62" s="114">
        <v>49.1</v>
      </c>
      <c r="D62" s="108" t="s">
        <v>84</v>
      </c>
      <c r="E62" s="109">
        <v>1.33</v>
      </c>
      <c r="F62" s="110" t="s">
        <v>45</v>
      </c>
      <c r="G62" s="111">
        <v>1.3540000000000001</v>
      </c>
      <c r="H62" s="112">
        <v>0.03</v>
      </c>
      <c r="I62" s="112">
        <v>-0.03</v>
      </c>
      <c r="J62" s="15" t="s">
        <v>32</v>
      </c>
      <c r="K62" s="81" t="s">
        <v>74</v>
      </c>
      <c r="L62" s="18">
        <f t="shared" si="27"/>
        <v>1.3840000000000001</v>
      </c>
      <c r="M62" s="22">
        <f t="shared" si="28"/>
        <v>1.3240000000000001</v>
      </c>
      <c r="N62" s="25"/>
      <c r="O62" s="2" t="str">
        <f t="shared" si="15"/>
        <v/>
      </c>
      <c r="P62" s="2" t="str">
        <f t="shared" si="16"/>
        <v/>
      </c>
      <c r="Q62" s="2" t="str">
        <f t="shared" si="17"/>
        <v/>
      </c>
      <c r="R62" s="3" t="str">
        <f t="shared" si="18"/>
        <v/>
      </c>
      <c r="S62" s="4" t="str">
        <f t="shared" si="19"/>
        <v/>
      </c>
      <c r="T62" s="4" t="str">
        <f t="shared" si="20"/>
        <v/>
      </c>
      <c r="U62" s="4" t="str">
        <f t="shared" si="21"/>
        <v/>
      </c>
      <c r="V62" s="4" t="str">
        <f t="shared" si="22"/>
        <v/>
      </c>
      <c r="W62" s="78" t="str">
        <f t="shared" si="23"/>
        <v/>
      </c>
      <c r="X62" s="29" t="str">
        <f t="shared" si="24"/>
        <v/>
      </c>
      <c r="Y62" s="29" t="str">
        <f t="shared" si="25"/>
        <v/>
      </c>
      <c r="Z62" s="29" t="str">
        <f t="shared" si="26"/>
        <v/>
      </c>
      <c r="AA62" s="29" t="str">
        <f t="shared" si="14"/>
        <v/>
      </c>
      <c r="AB62" s="26"/>
      <c r="AC62" s="19"/>
      <c r="AD62" s="82"/>
      <c r="AE62" s="63"/>
      <c r="AF62" s="63"/>
      <c r="AG62" s="64"/>
      <c r="AH62" s="20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98"/>
      <c r="BP62" s="99"/>
      <c r="BQ62" s="99"/>
      <c r="BR62" s="99"/>
      <c r="BS62" s="99"/>
      <c r="BT62" s="99"/>
      <c r="BU62" s="99"/>
      <c r="BV62" s="99"/>
      <c r="BW62" s="99"/>
      <c r="BX62" s="99"/>
      <c r="BY62" s="99"/>
      <c r="BZ62" s="99"/>
      <c r="CA62" s="99"/>
      <c r="CB62" s="99"/>
      <c r="CC62" s="99"/>
      <c r="CD62" s="99"/>
      <c r="CE62" s="99"/>
      <c r="CF62" s="99"/>
      <c r="CG62" s="99"/>
      <c r="CH62" s="99"/>
      <c r="CI62" s="99"/>
      <c r="CJ62" s="99"/>
      <c r="CK62" s="99"/>
      <c r="CL62" s="99"/>
      <c r="CM62" s="99"/>
      <c r="CN62" s="99"/>
      <c r="CO62" s="99"/>
      <c r="CP62" s="99"/>
      <c r="CQ62" s="99"/>
      <c r="CR62" s="99"/>
      <c r="CS62" s="99"/>
      <c r="CT62" s="99"/>
      <c r="CU62" s="99"/>
      <c r="CV62" s="99"/>
      <c r="CW62" s="99"/>
      <c r="CX62" s="99"/>
      <c r="CY62" s="99"/>
      <c r="CZ62" s="99"/>
      <c r="DA62" s="99"/>
      <c r="DB62" s="99"/>
      <c r="DC62" s="99"/>
      <c r="DD62" s="99"/>
      <c r="DE62" s="99"/>
      <c r="DF62" s="99"/>
      <c r="DG62" s="99"/>
      <c r="DH62" s="99"/>
      <c r="DI62" s="99"/>
      <c r="DJ62" s="99"/>
      <c r="DK62" s="99"/>
      <c r="DL62" s="99"/>
      <c r="DM62" s="99"/>
      <c r="DN62" s="99"/>
      <c r="DO62" s="99"/>
      <c r="DP62" s="99"/>
      <c r="DQ62" s="99"/>
      <c r="DR62" s="99"/>
      <c r="DS62" s="99"/>
      <c r="DT62" s="99"/>
      <c r="DU62" s="99"/>
      <c r="DV62" s="99"/>
      <c r="DW62" s="99"/>
      <c r="DX62" s="99"/>
      <c r="DY62" s="99"/>
      <c r="DZ62" s="99"/>
      <c r="EA62" s="99"/>
      <c r="EB62" s="99"/>
      <c r="EC62" s="99"/>
      <c r="ED62" s="99"/>
    </row>
    <row r="63" spans="1:134" ht="15" customHeight="1">
      <c r="A63" s="17">
        <v>3</v>
      </c>
      <c r="B63" s="113" t="s">
        <v>85</v>
      </c>
      <c r="C63" s="113">
        <v>51</v>
      </c>
      <c r="D63" s="108" t="s">
        <v>84</v>
      </c>
      <c r="E63" s="109">
        <v>1.33</v>
      </c>
      <c r="F63" s="110" t="s">
        <v>45</v>
      </c>
      <c r="G63" s="111">
        <v>0</v>
      </c>
      <c r="H63" s="112">
        <v>0.03</v>
      </c>
      <c r="I63" s="112">
        <v>-0.03</v>
      </c>
      <c r="J63" s="15" t="s">
        <v>12</v>
      </c>
      <c r="K63" s="81" t="s">
        <v>74</v>
      </c>
      <c r="L63" s="18">
        <f t="shared" si="27"/>
        <v>0.03</v>
      </c>
      <c r="M63" s="22">
        <f t="shared" si="28"/>
        <v>-0.03</v>
      </c>
      <c r="N63" s="25"/>
      <c r="O63" s="2" t="str">
        <f t="shared" si="15"/>
        <v/>
      </c>
      <c r="P63" s="2" t="str">
        <f t="shared" si="16"/>
        <v/>
      </c>
      <c r="Q63" s="2" t="str">
        <f t="shared" si="17"/>
        <v/>
      </c>
      <c r="R63" s="3" t="str">
        <f t="shared" si="18"/>
        <v/>
      </c>
      <c r="S63" s="4" t="str">
        <f t="shared" si="19"/>
        <v/>
      </c>
      <c r="T63" s="4" t="str">
        <f t="shared" si="20"/>
        <v/>
      </c>
      <c r="U63" s="4" t="str">
        <f t="shared" si="21"/>
        <v/>
      </c>
      <c r="V63" s="4" t="str">
        <f t="shared" si="22"/>
        <v/>
      </c>
      <c r="W63" s="78" t="str">
        <f t="shared" si="23"/>
        <v/>
      </c>
      <c r="X63" s="29" t="str">
        <f t="shared" si="24"/>
        <v/>
      </c>
      <c r="Y63" s="29" t="str">
        <f t="shared" si="25"/>
        <v/>
      </c>
      <c r="Z63" s="29" t="str">
        <f t="shared" si="26"/>
        <v/>
      </c>
      <c r="AA63" s="29" t="str">
        <f t="shared" si="14"/>
        <v/>
      </c>
      <c r="AB63" s="26"/>
      <c r="AC63" s="19"/>
      <c r="AD63" s="82"/>
      <c r="AE63" s="63"/>
      <c r="AF63" s="63"/>
      <c r="AG63" s="64"/>
      <c r="AH63" s="20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98"/>
      <c r="BP63" s="99"/>
      <c r="BQ63" s="99"/>
      <c r="BR63" s="99"/>
      <c r="BS63" s="99"/>
      <c r="BT63" s="99"/>
      <c r="BU63" s="99"/>
      <c r="BV63" s="99"/>
      <c r="BW63" s="99"/>
      <c r="BX63" s="99"/>
      <c r="BY63" s="99"/>
      <c r="BZ63" s="99"/>
      <c r="CA63" s="99"/>
      <c r="CB63" s="99"/>
      <c r="CC63" s="99"/>
      <c r="CD63" s="99"/>
      <c r="CE63" s="99"/>
      <c r="CF63" s="99"/>
      <c r="CG63" s="99"/>
      <c r="CH63" s="99"/>
      <c r="CI63" s="99"/>
      <c r="CJ63" s="99"/>
      <c r="CK63" s="99"/>
      <c r="CL63" s="99"/>
      <c r="CM63" s="99"/>
      <c r="CN63" s="99"/>
      <c r="CO63" s="99"/>
      <c r="CP63" s="99"/>
      <c r="CQ63" s="99"/>
      <c r="CR63" s="99"/>
      <c r="CS63" s="99"/>
      <c r="CT63" s="99"/>
      <c r="CU63" s="99"/>
      <c r="CV63" s="99"/>
      <c r="CW63" s="99"/>
      <c r="CX63" s="99"/>
      <c r="CY63" s="99"/>
      <c r="CZ63" s="99"/>
      <c r="DA63" s="99"/>
      <c r="DB63" s="99"/>
      <c r="DC63" s="99"/>
      <c r="DD63" s="99"/>
      <c r="DE63" s="99"/>
      <c r="DF63" s="99"/>
      <c r="DG63" s="99"/>
      <c r="DH63" s="99"/>
      <c r="DI63" s="99"/>
      <c r="DJ63" s="99"/>
      <c r="DK63" s="99"/>
      <c r="DL63" s="99"/>
      <c r="DM63" s="99"/>
      <c r="DN63" s="99"/>
      <c r="DO63" s="99"/>
      <c r="DP63" s="99"/>
      <c r="DQ63" s="99"/>
      <c r="DR63" s="99"/>
      <c r="DS63" s="99"/>
      <c r="DT63" s="99"/>
      <c r="DU63" s="99"/>
      <c r="DV63" s="99"/>
      <c r="DW63" s="99"/>
      <c r="DX63" s="99"/>
      <c r="DY63" s="99"/>
      <c r="DZ63" s="99"/>
      <c r="EA63" s="99"/>
      <c r="EB63" s="99"/>
      <c r="EC63" s="99"/>
      <c r="ED63" s="99"/>
    </row>
    <row r="64" spans="1:134" ht="15" customHeight="1">
      <c r="A64" s="17">
        <v>3</v>
      </c>
      <c r="B64" s="113" t="s">
        <v>38</v>
      </c>
      <c r="C64" s="113">
        <v>53</v>
      </c>
      <c r="D64" s="108" t="s">
        <v>84</v>
      </c>
      <c r="E64" s="109">
        <v>1.33</v>
      </c>
      <c r="F64" s="110" t="s">
        <v>45</v>
      </c>
      <c r="G64" s="111">
        <v>0</v>
      </c>
      <c r="H64" s="112">
        <v>0.03</v>
      </c>
      <c r="I64" s="112">
        <v>-0.03</v>
      </c>
      <c r="J64" s="15" t="s">
        <v>12</v>
      </c>
      <c r="K64" s="81" t="s">
        <v>74</v>
      </c>
      <c r="L64" s="18">
        <f t="shared" si="27"/>
        <v>0.03</v>
      </c>
      <c r="M64" s="22">
        <f t="shared" si="28"/>
        <v>-0.03</v>
      </c>
      <c r="N64" s="25"/>
      <c r="O64" s="2" t="str">
        <f t="shared" si="15"/>
        <v/>
      </c>
      <c r="P64" s="2" t="str">
        <f t="shared" si="16"/>
        <v/>
      </c>
      <c r="Q64" s="2" t="str">
        <f t="shared" si="17"/>
        <v/>
      </c>
      <c r="R64" s="3" t="str">
        <f t="shared" si="18"/>
        <v/>
      </c>
      <c r="S64" s="4" t="str">
        <f t="shared" si="19"/>
        <v/>
      </c>
      <c r="T64" s="4" t="str">
        <f t="shared" si="20"/>
        <v/>
      </c>
      <c r="U64" s="4" t="str">
        <f t="shared" si="21"/>
        <v/>
      </c>
      <c r="V64" s="4" t="str">
        <f t="shared" si="22"/>
        <v/>
      </c>
      <c r="W64" s="78" t="str">
        <f t="shared" si="23"/>
        <v/>
      </c>
      <c r="X64" s="29" t="str">
        <f t="shared" si="24"/>
        <v/>
      </c>
      <c r="Y64" s="29" t="str">
        <f t="shared" si="25"/>
        <v/>
      </c>
      <c r="Z64" s="29" t="str">
        <f t="shared" si="26"/>
        <v/>
      </c>
      <c r="AA64" s="29" t="str">
        <f t="shared" si="14"/>
        <v/>
      </c>
      <c r="AB64" s="26"/>
      <c r="AC64" s="19"/>
      <c r="AD64" s="82"/>
      <c r="AE64" s="63"/>
      <c r="AF64" s="63"/>
      <c r="AG64" s="64"/>
      <c r="AH64" s="20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98"/>
      <c r="BP64" s="99"/>
      <c r="BQ64" s="99"/>
      <c r="BR64" s="99"/>
      <c r="BS64" s="99"/>
      <c r="BT64" s="99"/>
      <c r="BU64" s="99"/>
      <c r="BV64" s="99"/>
      <c r="BW64" s="99"/>
      <c r="BX64" s="99"/>
      <c r="BY64" s="99"/>
      <c r="BZ64" s="99"/>
      <c r="CA64" s="99"/>
      <c r="CB64" s="99"/>
      <c r="CC64" s="99"/>
      <c r="CD64" s="99"/>
      <c r="CE64" s="99"/>
      <c r="CF64" s="99"/>
      <c r="CG64" s="99"/>
      <c r="CH64" s="99"/>
      <c r="CI64" s="99"/>
      <c r="CJ64" s="99"/>
      <c r="CK64" s="99"/>
      <c r="CL64" s="99"/>
      <c r="CM64" s="99"/>
      <c r="CN64" s="99"/>
      <c r="CO64" s="99"/>
      <c r="CP64" s="99"/>
      <c r="CQ64" s="99"/>
      <c r="CR64" s="99"/>
      <c r="CS64" s="99"/>
      <c r="CT64" s="99"/>
      <c r="CU64" s="99"/>
      <c r="CV64" s="99"/>
      <c r="CW64" s="99"/>
      <c r="CX64" s="99"/>
      <c r="CY64" s="99"/>
      <c r="CZ64" s="99"/>
      <c r="DA64" s="99"/>
      <c r="DB64" s="99"/>
      <c r="DC64" s="99"/>
      <c r="DD64" s="99"/>
      <c r="DE64" s="99"/>
      <c r="DF64" s="99"/>
      <c r="DG64" s="99"/>
      <c r="DH64" s="99"/>
      <c r="DI64" s="99"/>
      <c r="DJ64" s="99"/>
      <c r="DK64" s="99"/>
      <c r="DL64" s="99"/>
      <c r="DM64" s="99"/>
      <c r="DN64" s="99"/>
      <c r="DO64" s="99"/>
      <c r="DP64" s="99"/>
      <c r="DQ64" s="99"/>
      <c r="DR64" s="99"/>
      <c r="DS64" s="99"/>
      <c r="DT64" s="99"/>
      <c r="DU64" s="99"/>
      <c r="DV64" s="99"/>
      <c r="DW64" s="99"/>
      <c r="DX64" s="99"/>
      <c r="DY64" s="99"/>
      <c r="DZ64" s="99"/>
      <c r="EA64" s="99"/>
      <c r="EB64" s="99"/>
      <c r="EC64" s="99"/>
      <c r="ED64" s="99"/>
    </row>
    <row r="65" spans="1:134" ht="15" customHeight="1">
      <c r="A65" s="17">
        <v>3</v>
      </c>
      <c r="B65" s="113" t="s">
        <v>86</v>
      </c>
      <c r="C65" s="113">
        <v>54</v>
      </c>
      <c r="D65" s="108" t="s">
        <v>84</v>
      </c>
      <c r="E65" s="109">
        <v>1.33</v>
      </c>
      <c r="F65" s="110" t="s">
        <v>45</v>
      </c>
      <c r="G65" s="111">
        <v>9.82</v>
      </c>
      <c r="H65" s="112">
        <v>0.03</v>
      </c>
      <c r="I65" s="112">
        <v>-0.03</v>
      </c>
      <c r="J65" s="15" t="s">
        <v>12</v>
      </c>
      <c r="K65" s="81" t="s">
        <v>74</v>
      </c>
      <c r="L65" s="18">
        <f t="shared" si="27"/>
        <v>9.85</v>
      </c>
      <c r="M65" s="22">
        <f t="shared" si="28"/>
        <v>9.7900000000000009</v>
      </c>
      <c r="N65" s="25"/>
      <c r="O65" s="2" t="str">
        <f t="shared" si="15"/>
        <v/>
      </c>
      <c r="P65" s="2" t="str">
        <f t="shared" si="16"/>
        <v/>
      </c>
      <c r="Q65" s="2" t="str">
        <f t="shared" si="17"/>
        <v/>
      </c>
      <c r="R65" s="3" t="str">
        <f t="shared" si="18"/>
        <v/>
      </c>
      <c r="S65" s="4" t="str">
        <f t="shared" si="19"/>
        <v/>
      </c>
      <c r="T65" s="4" t="str">
        <f t="shared" si="20"/>
        <v/>
      </c>
      <c r="U65" s="4" t="str">
        <f t="shared" si="21"/>
        <v/>
      </c>
      <c r="V65" s="4" t="str">
        <f t="shared" si="22"/>
        <v/>
      </c>
      <c r="W65" s="78" t="str">
        <f t="shared" si="23"/>
        <v/>
      </c>
      <c r="X65" s="29" t="str">
        <f t="shared" si="24"/>
        <v/>
      </c>
      <c r="Y65" s="29" t="str">
        <f t="shared" si="25"/>
        <v/>
      </c>
      <c r="Z65" s="29" t="str">
        <f t="shared" si="26"/>
        <v/>
      </c>
      <c r="AA65" s="29" t="str">
        <f t="shared" si="14"/>
        <v/>
      </c>
      <c r="AB65" s="26"/>
      <c r="AC65" s="19"/>
      <c r="AD65" s="82"/>
      <c r="AE65" s="63"/>
      <c r="AF65" s="63"/>
      <c r="AG65" s="64"/>
      <c r="AH65" s="20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98"/>
      <c r="BP65" s="99"/>
      <c r="BQ65" s="99"/>
      <c r="BR65" s="99"/>
      <c r="BS65" s="99"/>
      <c r="BT65" s="99"/>
      <c r="BU65" s="99"/>
      <c r="BV65" s="99"/>
      <c r="BW65" s="99"/>
      <c r="BX65" s="99"/>
      <c r="BY65" s="99"/>
      <c r="BZ65" s="99"/>
      <c r="CA65" s="99"/>
      <c r="CB65" s="99"/>
      <c r="CC65" s="99"/>
      <c r="CD65" s="99"/>
      <c r="CE65" s="99"/>
      <c r="CF65" s="99"/>
      <c r="CG65" s="99"/>
      <c r="CH65" s="99"/>
      <c r="CI65" s="99"/>
      <c r="CJ65" s="99"/>
      <c r="CK65" s="99"/>
      <c r="CL65" s="99"/>
      <c r="CM65" s="99"/>
      <c r="CN65" s="99"/>
      <c r="CO65" s="99"/>
      <c r="CP65" s="99"/>
      <c r="CQ65" s="99"/>
      <c r="CR65" s="99"/>
      <c r="CS65" s="99"/>
      <c r="CT65" s="99"/>
      <c r="CU65" s="99"/>
      <c r="CV65" s="99"/>
      <c r="CW65" s="99"/>
      <c r="CX65" s="99"/>
      <c r="CY65" s="99"/>
      <c r="CZ65" s="99"/>
      <c r="DA65" s="99"/>
      <c r="DB65" s="99"/>
      <c r="DC65" s="99"/>
      <c r="DD65" s="99"/>
      <c r="DE65" s="99"/>
      <c r="DF65" s="99"/>
      <c r="DG65" s="99"/>
      <c r="DH65" s="99"/>
      <c r="DI65" s="99"/>
      <c r="DJ65" s="99"/>
      <c r="DK65" s="99"/>
      <c r="DL65" s="99"/>
      <c r="DM65" s="99"/>
      <c r="DN65" s="99"/>
      <c r="DO65" s="99"/>
      <c r="DP65" s="99"/>
      <c r="DQ65" s="99"/>
      <c r="DR65" s="99"/>
      <c r="DS65" s="99"/>
      <c r="DT65" s="99"/>
      <c r="DU65" s="99"/>
      <c r="DV65" s="99"/>
      <c r="DW65" s="99"/>
      <c r="DX65" s="99"/>
      <c r="DY65" s="99"/>
      <c r="DZ65" s="99"/>
      <c r="EA65" s="99"/>
      <c r="EB65" s="99"/>
      <c r="EC65" s="99"/>
      <c r="ED65" s="99"/>
    </row>
    <row r="66" spans="1:134" ht="15" customHeight="1">
      <c r="A66" s="17">
        <v>3</v>
      </c>
      <c r="B66" s="113" t="s">
        <v>87</v>
      </c>
      <c r="C66" s="113">
        <v>55</v>
      </c>
      <c r="D66" s="108" t="s">
        <v>84</v>
      </c>
      <c r="E66" s="109">
        <v>1.33</v>
      </c>
      <c r="F66" s="110" t="s">
        <v>45</v>
      </c>
      <c r="G66" s="111">
        <v>3.93</v>
      </c>
      <c r="H66" s="112">
        <v>0.03</v>
      </c>
      <c r="I66" s="112">
        <v>-0.03</v>
      </c>
      <c r="J66" s="15" t="s">
        <v>12</v>
      </c>
      <c r="K66" s="81" t="s">
        <v>74</v>
      </c>
      <c r="L66" s="18">
        <f t="shared" si="27"/>
        <v>3.96</v>
      </c>
      <c r="M66" s="22">
        <f t="shared" si="28"/>
        <v>3.9000000000000004</v>
      </c>
      <c r="N66" s="25"/>
      <c r="O66" s="2" t="str">
        <f t="shared" si="15"/>
        <v/>
      </c>
      <c r="P66" s="2" t="str">
        <f t="shared" si="16"/>
        <v/>
      </c>
      <c r="Q66" s="2" t="str">
        <f t="shared" si="17"/>
        <v/>
      </c>
      <c r="R66" s="3" t="str">
        <f t="shared" si="18"/>
        <v/>
      </c>
      <c r="S66" s="4" t="str">
        <f t="shared" si="19"/>
        <v/>
      </c>
      <c r="T66" s="4" t="str">
        <f t="shared" si="20"/>
        <v/>
      </c>
      <c r="U66" s="4" t="str">
        <f t="shared" si="21"/>
        <v/>
      </c>
      <c r="V66" s="4" t="str">
        <f t="shared" si="22"/>
        <v/>
      </c>
      <c r="W66" s="78" t="str">
        <f t="shared" si="23"/>
        <v/>
      </c>
      <c r="X66" s="29" t="str">
        <f t="shared" si="24"/>
        <v/>
      </c>
      <c r="Y66" s="29" t="str">
        <f t="shared" si="25"/>
        <v/>
      </c>
      <c r="Z66" s="29" t="str">
        <f t="shared" si="26"/>
        <v/>
      </c>
      <c r="AA66" s="29" t="str">
        <f t="shared" si="14"/>
        <v/>
      </c>
      <c r="AB66" s="26"/>
      <c r="AC66" s="19"/>
      <c r="AD66" s="82"/>
      <c r="AE66" s="63"/>
      <c r="AF66" s="63"/>
      <c r="AG66" s="64"/>
      <c r="AH66" s="20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98"/>
      <c r="BP66" s="99"/>
      <c r="BQ66" s="99"/>
      <c r="BR66" s="99"/>
      <c r="BS66" s="99"/>
      <c r="BT66" s="99"/>
      <c r="BU66" s="99"/>
      <c r="BV66" s="99"/>
      <c r="BW66" s="99"/>
      <c r="BX66" s="99"/>
      <c r="BY66" s="99"/>
      <c r="BZ66" s="99"/>
      <c r="CA66" s="99"/>
      <c r="CB66" s="99"/>
      <c r="CC66" s="99"/>
      <c r="CD66" s="99"/>
      <c r="CE66" s="99"/>
      <c r="CF66" s="99"/>
      <c r="CG66" s="99"/>
      <c r="CH66" s="99"/>
      <c r="CI66" s="99"/>
      <c r="CJ66" s="99"/>
      <c r="CK66" s="99"/>
      <c r="CL66" s="99"/>
      <c r="CM66" s="99"/>
      <c r="CN66" s="99"/>
      <c r="CO66" s="99"/>
      <c r="CP66" s="99"/>
      <c r="CQ66" s="99"/>
      <c r="CR66" s="99"/>
      <c r="CS66" s="99"/>
      <c r="CT66" s="99"/>
      <c r="CU66" s="99"/>
      <c r="CV66" s="99"/>
      <c r="CW66" s="99"/>
      <c r="CX66" s="99"/>
      <c r="CY66" s="99"/>
      <c r="CZ66" s="99"/>
      <c r="DA66" s="99"/>
      <c r="DB66" s="99"/>
      <c r="DC66" s="99"/>
      <c r="DD66" s="99"/>
      <c r="DE66" s="99"/>
      <c r="DF66" s="99"/>
      <c r="DG66" s="99"/>
      <c r="DH66" s="99"/>
      <c r="DI66" s="99"/>
      <c r="DJ66" s="99"/>
      <c r="DK66" s="99"/>
      <c r="DL66" s="99"/>
      <c r="DM66" s="99"/>
      <c r="DN66" s="99"/>
      <c r="DO66" s="99"/>
      <c r="DP66" s="99"/>
      <c r="DQ66" s="99"/>
      <c r="DR66" s="99"/>
      <c r="DS66" s="99"/>
      <c r="DT66" s="99"/>
      <c r="DU66" s="99"/>
      <c r="DV66" s="99"/>
      <c r="DW66" s="99"/>
      <c r="DX66" s="99"/>
      <c r="DY66" s="99"/>
      <c r="DZ66" s="99"/>
      <c r="EA66" s="99"/>
      <c r="EB66" s="99"/>
      <c r="EC66" s="99"/>
      <c r="ED66" s="99"/>
    </row>
    <row r="67" spans="1:134" ht="15" customHeight="1">
      <c r="A67" s="17"/>
      <c r="B67" s="90"/>
      <c r="C67" s="91"/>
      <c r="D67" s="91"/>
      <c r="E67" s="92"/>
      <c r="F67" s="93"/>
      <c r="G67" s="94"/>
      <c r="H67" s="95"/>
      <c r="I67" s="95"/>
      <c r="J67" s="15"/>
      <c r="K67" s="81"/>
      <c r="L67" s="18"/>
      <c r="M67" s="22"/>
      <c r="N67" s="25"/>
      <c r="O67" s="2"/>
      <c r="P67" s="2"/>
      <c r="Q67" s="2"/>
      <c r="R67" s="3"/>
      <c r="S67" s="4"/>
      <c r="T67" s="4"/>
      <c r="U67" s="4"/>
      <c r="V67" s="4"/>
      <c r="W67" s="78"/>
      <c r="X67" s="29"/>
      <c r="Y67" s="29"/>
      <c r="Z67" s="29"/>
      <c r="AA67" s="29"/>
      <c r="AB67" s="26"/>
      <c r="AC67" s="19"/>
      <c r="AD67" s="82"/>
      <c r="AE67" s="63"/>
      <c r="AF67" s="63"/>
      <c r="AG67" s="64"/>
      <c r="AH67" s="20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98"/>
      <c r="BP67" s="99"/>
      <c r="BQ67" s="99"/>
      <c r="BR67" s="99"/>
      <c r="BS67" s="99"/>
      <c r="BT67" s="99"/>
      <c r="BU67" s="99"/>
      <c r="BV67" s="99"/>
      <c r="BW67" s="99"/>
      <c r="BX67" s="99"/>
      <c r="BY67" s="99"/>
      <c r="BZ67" s="99"/>
      <c r="CA67" s="99"/>
      <c r="CB67" s="99"/>
      <c r="CC67" s="99"/>
      <c r="CD67" s="99"/>
      <c r="CE67" s="99"/>
      <c r="CF67" s="99"/>
      <c r="CG67" s="99"/>
      <c r="CH67" s="99"/>
      <c r="CI67" s="99"/>
      <c r="CJ67" s="99"/>
      <c r="CK67" s="99"/>
      <c r="CL67" s="99"/>
      <c r="CM67" s="99"/>
      <c r="CN67" s="99"/>
      <c r="CO67" s="99"/>
      <c r="CP67" s="99"/>
      <c r="CQ67" s="99"/>
      <c r="CR67" s="99"/>
      <c r="CS67" s="99"/>
      <c r="CT67" s="99"/>
      <c r="CU67" s="99"/>
      <c r="CV67" s="99"/>
      <c r="CW67" s="99"/>
      <c r="CX67" s="99"/>
      <c r="CY67" s="99"/>
      <c r="CZ67" s="99"/>
      <c r="DA67" s="99"/>
      <c r="DB67" s="99"/>
      <c r="DC67" s="99"/>
      <c r="DD67" s="99"/>
      <c r="DE67" s="99"/>
      <c r="DF67" s="99"/>
      <c r="DG67" s="99"/>
      <c r="DH67" s="99"/>
      <c r="DI67" s="99"/>
      <c r="DJ67" s="99"/>
      <c r="DK67" s="99"/>
      <c r="DL67" s="99"/>
      <c r="DM67" s="99"/>
      <c r="DN67" s="99"/>
      <c r="DO67" s="99"/>
      <c r="DP67" s="99"/>
      <c r="DQ67" s="99"/>
      <c r="DR67" s="99"/>
      <c r="DS67" s="99"/>
      <c r="DT67" s="99"/>
      <c r="DU67" s="99"/>
      <c r="DV67" s="99"/>
      <c r="DW67" s="99"/>
      <c r="DX67" s="99"/>
      <c r="DY67" s="99"/>
      <c r="DZ67" s="99"/>
      <c r="EA67" s="99"/>
      <c r="EB67" s="99"/>
      <c r="EC67" s="99"/>
      <c r="ED67" s="99"/>
    </row>
    <row r="68" spans="1:134" ht="15" customHeight="1">
      <c r="A68" s="17"/>
      <c r="B68" s="90"/>
      <c r="C68" s="91"/>
      <c r="D68" s="91"/>
      <c r="E68" s="92"/>
      <c r="F68" s="93"/>
      <c r="G68" s="94"/>
      <c r="H68" s="95"/>
      <c r="I68" s="95"/>
      <c r="J68" s="15"/>
      <c r="K68" s="81"/>
      <c r="L68" s="18"/>
      <c r="M68" s="22"/>
      <c r="N68" s="25"/>
      <c r="O68" s="2"/>
      <c r="P68" s="2"/>
      <c r="Q68" s="2"/>
      <c r="R68" s="3"/>
      <c r="S68" s="4"/>
      <c r="T68" s="4"/>
      <c r="U68" s="4"/>
      <c r="V68" s="4"/>
      <c r="W68" s="78"/>
      <c r="X68" s="29"/>
      <c r="Y68" s="29"/>
      <c r="Z68" s="29"/>
      <c r="AA68" s="29"/>
      <c r="AB68" s="26"/>
      <c r="AC68" s="19"/>
      <c r="AD68" s="82"/>
      <c r="AE68" s="63"/>
      <c r="AF68" s="63"/>
      <c r="AG68" s="64"/>
      <c r="AH68" s="20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98"/>
      <c r="BP68" s="99"/>
      <c r="BQ68" s="99"/>
      <c r="BR68" s="99"/>
      <c r="BS68" s="99"/>
      <c r="BT68" s="99"/>
      <c r="BU68" s="99"/>
      <c r="BV68" s="99"/>
      <c r="BW68" s="99"/>
      <c r="BX68" s="99"/>
      <c r="BY68" s="99"/>
      <c r="BZ68" s="99"/>
      <c r="CA68" s="99"/>
      <c r="CB68" s="99"/>
      <c r="CC68" s="99"/>
      <c r="CD68" s="99"/>
      <c r="CE68" s="99"/>
      <c r="CF68" s="99"/>
      <c r="CG68" s="99"/>
      <c r="CH68" s="99"/>
      <c r="CI68" s="99"/>
      <c r="CJ68" s="99"/>
      <c r="CK68" s="99"/>
      <c r="CL68" s="99"/>
      <c r="CM68" s="99"/>
      <c r="CN68" s="99"/>
      <c r="CO68" s="99"/>
      <c r="CP68" s="99"/>
      <c r="CQ68" s="99"/>
      <c r="CR68" s="99"/>
      <c r="CS68" s="99"/>
      <c r="CT68" s="99"/>
      <c r="CU68" s="99"/>
      <c r="CV68" s="99"/>
      <c r="CW68" s="99"/>
      <c r="CX68" s="99"/>
      <c r="CY68" s="99"/>
      <c r="CZ68" s="99"/>
      <c r="DA68" s="99"/>
      <c r="DB68" s="99"/>
      <c r="DC68" s="99"/>
      <c r="DD68" s="99"/>
      <c r="DE68" s="99"/>
      <c r="DF68" s="99"/>
      <c r="DG68" s="99"/>
      <c r="DH68" s="99"/>
      <c r="DI68" s="99"/>
      <c r="DJ68" s="99"/>
      <c r="DK68" s="99"/>
      <c r="DL68" s="99"/>
      <c r="DM68" s="99"/>
      <c r="DN68" s="99"/>
      <c r="DO68" s="99"/>
      <c r="DP68" s="99"/>
      <c r="DQ68" s="99"/>
      <c r="DR68" s="99"/>
      <c r="DS68" s="99"/>
      <c r="DT68" s="99"/>
      <c r="DU68" s="99"/>
      <c r="DV68" s="99"/>
      <c r="DW68" s="99"/>
      <c r="DX68" s="99"/>
      <c r="DY68" s="99"/>
      <c r="DZ68" s="99"/>
      <c r="EA68" s="99"/>
      <c r="EB68" s="99"/>
      <c r="EC68" s="99"/>
      <c r="ED68" s="99"/>
    </row>
    <row r="69" spans="1:134" ht="15" customHeight="1">
      <c r="A69" s="17"/>
      <c r="B69" s="90"/>
      <c r="C69" s="91"/>
      <c r="D69" s="91"/>
      <c r="E69" s="92"/>
      <c r="F69" s="93"/>
      <c r="G69" s="94"/>
      <c r="H69" s="95"/>
      <c r="I69" s="95"/>
      <c r="J69" s="15"/>
      <c r="K69" s="81"/>
      <c r="L69" s="18"/>
      <c r="M69" s="22"/>
      <c r="N69" s="25"/>
      <c r="O69" s="2"/>
      <c r="P69" s="2"/>
      <c r="Q69" s="2"/>
      <c r="R69" s="3"/>
      <c r="S69" s="4"/>
      <c r="T69" s="4"/>
      <c r="U69" s="4"/>
      <c r="V69" s="4"/>
      <c r="W69" s="78"/>
      <c r="X69" s="29"/>
      <c r="Y69" s="29"/>
      <c r="Z69" s="29"/>
      <c r="AA69" s="29"/>
      <c r="AB69" s="26"/>
      <c r="AC69" s="19"/>
      <c r="AD69" s="82"/>
      <c r="AE69" s="63"/>
      <c r="AF69" s="63"/>
      <c r="AG69" s="64"/>
      <c r="AH69" s="20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98"/>
      <c r="BP69" s="99"/>
      <c r="BQ69" s="99"/>
      <c r="BR69" s="99"/>
      <c r="BS69" s="99"/>
      <c r="BT69" s="99"/>
      <c r="BU69" s="99"/>
      <c r="BV69" s="99"/>
      <c r="BW69" s="99"/>
      <c r="BX69" s="99"/>
      <c r="BY69" s="99"/>
      <c r="BZ69" s="99"/>
      <c r="CA69" s="99"/>
      <c r="CB69" s="99"/>
      <c r="CC69" s="99"/>
      <c r="CD69" s="99"/>
      <c r="CE69" s="99"/>
      <c r="CF69" s="99"/>
      <c r="CG69" s="99"/>
      <c r="CH69" s="99"/>
      <c r="CI69" s="99"/>
      <c r="CJ69" s="99"/>
      <c r="CK69" s="99"/>
      <c r="CL69" s="99"/>
      <c r="CM69" s="99"/>
      <c r="CN69" s="99"/>
      <c r="CO69" s="99"/>
      <c r="CP69" s="99"/>
      <c r="CQ69" s="99"/>
      <c r="CR69" s="99"/>
      <c r="CS69" s="99"/>
      <c r="CT69" s="99"/>
      <c r="CU69" s="99"/>
      <c r="CV69" s="99"/>
      <c r="CW69" s="99"/>
      <c r="CX69" s="99"/>
      <c r="CY69" s="99"/>
      <c r="CZ69" s="99"/>
      <c r="DA69" s="99"/>
      <c r="DB69" s="99"/>
      <c r="DC69" s="99"/>
      <c r="DD69" s="99"/>
      <c r="DE69" s="99"/>
      <c r="DF69" s="99"/>
      <c r="DG69" s="99"/>
      <c r="DH69" s="99"/>
      <c r="DI69" s="99"/>
      <c r="DJ69" s="99"/>
      <c r="DK69" s="99"/>
      <c r="DL69" s="99"/>
      <c r="DM69" s="99"/>
      <c r="DN69" s="99"/>
      <c r="DO69" s="99"/>
      <c r="DP69" s="99"/>
      <c r="DQ69" s="99"/>
      <c r="DR69" s="99"/>
      <c r="DS69" s="99"/>
      <c r="DT69" s="99"/>
      <c r="DU69" s="99"/>
      <c r="DV69" s="99"/>
      <c r="DW69" s="99"/>
      <c r="DX69" s="99"/>
      <c r="DY69" s="99"/>
      <c r="DZ69" s="99"/>
      <c r="EA69" s="99"/>
      <c r="EB69" s="99"/>
      <c r="EC69" s="99"/>
      <c r="ED69" s="99"/>
    </row>
    <row r="70" spans="1:134" ht="15" customHeight="1">
      <c r="A70" s="17"/>
      <c r="B70" s="90"/>
      <c r="C70" s="91"/>
      <c r="D70" s="91"/>
      <c r="E70" s="92"/>
      <c r="F70" s="93"/>
      <c r="G70" s="94"/>
      <c r="H70" s="95"/>
      <c r="I70" s="95"/>
      <c r="J70" s="15"/>
      <c r="K70" s="81"/>
      <c r="L70" s="18"/>
      <c r="M70" s="22"/>
      <c r="N70" s="25"/>
      <c r="O70" s="2"/>
      <c r="P70" s="2"/>
      <c r="Q70" s="2"/>
      <c r="R70" s="3"/>
      <c r="S70" s="4"/>
      <c r="T70" s="4"/>
      <c r="U70" s="4"/>
      <c r="V70" s="4"/>
      <c r="W70" s="78"/>
      <c r="X70" s="29"/>
      <c r="Y70" s="29"/>
      <c r="Z70" s="29"/>
      <c r="AA70" s="29"/>
      <c r="AB70" s="26"/>
      <c r="AC70" s="19"/>
      <c r="AD70" s="82"/>
      <c r="AE70" s="63"/>
      <c r="AF70" s="63"/>
      <c r="AG70" s="64"/>
      <c r="AH70" s="20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98"/>
      <c r="BP70" s="99"/>
      <c r="BQ70" s="99"/>
      <c r="BR70" s="99"/>
      <c r="BS70" s="99"/>
      <c r="BT70" s="99"/>
      <c r="BU70" s="99"/>
      <c r="BV70" s="99"/>
      <c r="BW70" s="99"/>
      <c r="BX70" s="99"/>
      <c r="BY70" s="99"/>
      <c r="BZ70" s="99"/>
      <c r="CA70" s="99"/>
      <c r="CB70" s="99"/>
      <c r="CC70" s="99"/>
      <c r="CD70" s="99"/>
      <c r="CE70" s="99"/>
      <c r="CF70" s="99"/>
      <c r="CG70" s="99"/>
      <c r="CH70" s="99"/>
      <c r="CI70" s="99"/>
      <c r="CJ70" s="99"/>
      <c r="CK70" s="99"/>
      <c r="CL70" s="99"/>
      <c r="CM70" s="99"/>
      <c r="CN70" s="99"/>
      <c r="CO70" s="99"/>
      <c r="CP70" s="99"/>
      <c r="CQ70" s="99"/>
      <c r="CR70" s="99"/>
      <c r="CS70" s="99"/>
      <c r="CT70" s="99"/>
      <c r="CU70" s="99"/>
      <c r="CV70" s="99"/>
      <c r="CW70" s="99"/>
      <c r="CX70" s="99"/>
      <c r="CY70" s="99"/>
      <c r="CZ70" s="99"/>
      <c r="DA70" s="99"/>
      <c r="DB70" s="99"/>
      <c r="DC70" s="99"/>
      <c r="DD70" s="99"/>
      <c r="DE70" s="99"/>
      <c r="DF70" s="99"/>
      <c r="DG70" s="99"/>
      <c r="DH70" s="99"/>
      <c r="DI70" s="99"/>
      <c r="DJ70" s="99"/>
      <c r="DK70" s="99"/>
      <c r="DL70" s="99"/>
      <c r="DM70" s="99"/>
      <c r="DN70" s="99"/>
      <c r="DO70" s="99"/>
      <c r="DP70" s="99"/>
      <c r="DQ70" s="99"/>
      <c r="DR70" s="99"/>
      <c r="DS70" s="99"/>
      <c r="DT70" s="99"/>
      <c r="DU70" s="99"/>
      <c r="DV70" s="99"/>
      <c r="DW70" s="99"/>
      <c r="DX70" s="99"/>
      <c r="DY70" s="99"/>
      <c r="DZ70" s="99"/>
      <c r="EA70" s="99"/>
      <c r="EB70" s="99"/>
      <c r="EC70" s="99"/>
      <c r="ED70" s="99"/>
    </row>
    <row r="71" spans="1:134" ht="15" customHeight="1">
      <c r="A71" s="17"/>
      <c r="B71" s="90"/>
      <c r="C71" s="91"/>
      <c r="D71" s="91"/>
      <c r="E71" s="92"/>
      <c r="F71" s="93"/>
      <c r="G71" s="94"/>
      <c r="H71" s="95"/>
      <c r="I71" s="95"/>
      <c r="J71" s="15"/>
      <c r="K71" s="81"/>
      <c r="L71" s="18"/>
      <c r="M71" s="22"/>
      <c r="N71" s="25"/>
      <c r="O71" s="2"/>
      <c r="P71" s="2"/>
      <c r="Q71" s="2"/>
      <c r="R71" s="3"/>
      <c r="S71" s="4"/>
      <c r="T71" s="4"/>
      <c r="U71" s="4"/>
      <c r="V71" s="4"/>
      <c r="W71" s="78"/>
      <c r="X71" s="29"/>
      <c r="Y71" s="29"/>
      <c r="Z71" s="29"/>
      <c r="AA71" s="29"/>
      <c r="AB71" s="26"/>
      <c r="AC71" s="19"/>
      <c r="AD71" s="82"/>
      <c r="AE71" s="63"/>
      <c r="AF71" s="63"/>
      <c r="AG71" s="64"/>
      <c r="AH71" s="2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  <c r="AY71" s="100"/>
      <c r="AZ71" s="100"/>
      <c r="BA71" s="100"/>
      <c r="BB71" s="100"/>
      <c r="BC71" s="100"/>
      <c r="BD71" s="100"/>
      <c r="BE71" s="100"/>
      <c r="BF71" s="100"/>
      <c r="BG71" s="100"/>
      <c r="BH71" s="100"/>
      <c r="BI71" s="100"/>
      <c r="BJ71" s="100"/>
      <c r="BK71" s="100"/>
      <c r="BL71" s="100"/>
      <c r="BM71" s="100"/>
      <c r="BN71" s="102"/>
      <c r="BO71" s="96"/>
      <c r="BP71" s="97"/>
      <c r="BQ71" s="97"/>
      <c r="BR71" s="97"/>
      <c r="BS71" s="97"/>
      <c r="BT71" s="97"/>
      <c r="BU71" s="97"/>
      <c r="BV71" s="97"/>
      <c r="BW71" s="97"/>
      <c r="BX71" s="97"/>
      <c r="BY71" s="97"/>
      <c r="BZ71" s="97"/>
      <c r="CA71" s="97"/>
      <c r="CB71" s="97"/>
      <c r="CC71" s="97"/>
      <c r="CD71" s="97"/>
      <c r="CE71" s="97"/>
      <c r="CF71" s="97"/>
      <c r="CG71" s="97"/>
      <c r="CH71" s="97"/>
      <c r="CI71" s="97"/>
      <c r="CJ71" s="97"/>
      <c r="CK71" s="97"/>
      <c r="CL71" s="97"/>
      <c r="CM71" s="97"/>
      <c r="CN71" s="97"/>
      <c r="CO71" s="97"/>
      <c r="CP71" s="97"/>
      <c r="CQ71" s="97"/>
      <c r="CR71" s="97"/>
      <c r="CS71" s="97"/>
      <c r="CT71" s="97"/>
      <c r="CU71" s="97"/>
      <c r="CV71" s="97"/>
      <c r="CW71" s="97"/>
      <c r="CX71" s="97"/>
      <c r="CY71" s="97"/>
      <c r="CZ71" s="97"/>
      <c r="DA71" s="97"/>
      <c r="DB71" s="97"/>
      <c r="DC71" s="97"/>
      <c r="DD71" s="97"/>
      <c r="DE71" s="97"/>
      <c r="DF71" s="97"/>
      <c r="DG71" s="97"/>
      <c r="DH71" s="97"/>
      <c r="DI71" s="97"/>
      <c r="DJ71" s="97"/>
      <c r="DK71" s="97"/>
      <c r="DL71" s="97"/>
      <c r="DM71" s="97"/>
      <c r="DN71" s="97"/>
      <c r="DO71" s="97"/>
      <c r="DP71" s="97"/>
      <c r="DQ71" s="97"/>
      <c r="DR71" s="97"/>
      <c r="DS71" s="97"/>
      <c r="DT71" s="97"/>
      <c r="DU71" s="97"/>
      <c r="DV71" s="97"/>
      <c r="DW71" s="97"/>
      <c r="DX71" s="97"/>
      <c r="DY71" s="97"/>
      <c r="DZ71" s="97"/>
      <c r="EA71" s="97"/>
      <c r="EB71" s="97"/>
      <c r="EC71" s="97"/>
      <c r="ED71" s="97"/>
    </row>
    <row r="72" spans="1:134" ht="15" customHeight="1">
      <c r="A72" s="17"/>
      <c r="B72" s="90"/>
      <c r="C72" s="91"/>
      <c r="D72" s="91"/>
      <c r="E72" s="92"/>
      <c r="F72" s="93"/>
      <c r="G72" s="94"/>
      <c r="H72" s="95"/>
      <c r="I72" s="95"/>
      <c r="J72" s="15"/>
      <c r="K72" s="81"/>
      <c r="L72" s="18"/>
      <c r="M72" s="22"/>
      <c r="N72" s="25"/>
      <c r="O72" s="2"/>
      <c r="P72" s="2"/>
      <c r="Q72" s="2"/>
      <c r="R72" s="3"/>
      <c r="S72" s="4"/>
      <c r="T72" s="4"/>
      <c r="U72" s="4"/>
      <c r="V72" s="4"/>
      <c r="W72" s="78"/>
      <c r="X72" s="29"/>
      <c r="Y72" s="29"/>
      <c r="Z72" s="29"/>
      <c r="AA72" s="29"/>
      <c r="AB72" s="26"/>
      <c r="AC72" s="19"/>
      <c r="AD72" s="82"/>
      <c r="AE72" s="63"/>
      <c r="AF72" s="63"/>
      <c r="AG72" s="64"/>
      <c r="AH72" s="2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  <c r="AY72" s="100"/>
      <c r="AZ72" s="100"/>
      <c r="BA72" s="100"/>
      <c r="BB72" s="100"/>
      <c r="BC72" s="100"/>
      <c r="BD72" s="100"/>
      <c r="BE72" s="100"/>
      <c r="BF72" s="100"/>
      <c r="BG72" s="100"/>
      <c r="BH72" s="100"/>
      <c r="BI72" s="100"/>
      <c r="BJ72" s="100"/>
      <c r="BK72" s="100"/>
      <c r="BL72" s="100"/>
      <c r="BM72" s="100"/>
      <c r="BN72" s="102"/>
      <c r="BO72" s="96"/>
      <c r="BP72" s="97"/>
      <c r="BQ72" s="97"/>
      <c r="BR72" s="97"/>
      <c r="BS72" s="97"/>
      <c r="BT72" s="97"/>
      <c r="BU72" s="97"/>
      <c r="BV72" s="97"/>
      <c r="BW72" s="97"/>
      <c r="BX72" s="97"/>
      <c r="BY72" s="97"/>
      <c r="BZ72" s="97"/>
      <c r="CA72" s="97"/>
      <c r="CB72" s="97"/>
      <c r="CC72" s="97"/>
      <c r="CD72" s="97"/>
      <c r="CE72" s="97"/>
      <c r="CF72" s="97"/>
      <c r="CG72" s="97"/>
      <c r="CH72" s="97"/>
      <c r="CI72" s="97"/>
      <c r="CJ72" s="97"/>
      <c r="CK72" s="97"/>
      <c r="CL72" s="97"/>
      <c r="CM72" s="97"/>
      <c r="CN72" s="97"/>
      <c r="CO72" s="97"/>
      <c r="CP72" s="97"/>
      <c r="CQ72" s="97"/>
      <c r="CR72" s="97"/>
      <c r="CS72" s="97"/>
      <c r="CT72" s="97"/>
      <c r="CU72" s="97"/>
      <c r="CV72" s="97"/>
      <c r="CW72" s="97"/>
      <c r="CX72" s="97"/>
      <c r="CY72" s="97"/>
      <c r="CZ72" s="97"/>
      <c r="DA72" s="97"/>
      <c r="DB72" s="97"/>
      <c r="DC72" s="97"/>
      <c r="DD72" s="97"/>
      <c r="DE72" s="97"/>
      <c r="DF72" s="97"/>
      <c r="DG72" s="97"/>
      <c r="DH72" s="97"/>
      <c r="DI72" s="97"/>
      <c r="DJ72" s="97"/>
      <c r="DK72" s="97"/>
      <c r="DL72" s="97"/>
      <c r="DM72" s="97"/>
      <c r="DN72" s="97"/>
      <c r="DO72" s="97"/>
      <c r="DP72" s="97"/>
      <c r="DQ72" s="97"/>
      <c r="DR72" s="97"/>
      <c r="DS72" s="97"/>
      <c r="DT72" s="97"/>
      <c r="DU72" s="97"/>
      <c r="DV72" s="97"/>
      <c r="DW72" s="97"/>
      <c r="DX72" s="97"/>
      <c r="DY72" s="97"/>
      <c r="DZ72" s="97"/>
      <c r="EA72" s="97"/>
      <c r="EB72" s="97"/>
      <c r="EC72" s="97"/>
      <c r="ED72" s="97"/>
    </row>
    <row r="73" spans="1:134" ht="15" customHeight="1">
      <c r="A73" s="17"/>
      <c r="B73" s="90"/>
      <c r="C73" s="91"/>
      <c r="D73" s="91"/>
      <c r="E73" s="92"/>
      <c r="F73" s="93"/>
      <c r="G73" s="94"/>
      <c r="H73" s="95"/>
      <c r="I73" s="95"/>
      <c r="J73" s="15"/>
      <c r="K73" s="81"/>
      <c r="L73" s="18"/>
      <c r="M73" s="22"/>
      <c r="N73" s="25"/>
      <c r="O73" s="2"/>
      <c r="P73" s="2"/>
      <c r="Q73" s="2"/>
      <c r="R73" s="3"/>
      <c r="S73" s="4"/>
      <c r="T73" s="4"/>
      <c r="U73" s="4"/>
      <c r="V73" s="4"/>
      <c r="W73" s="78"/>
      <c r="X73" s="29"/>
      <c r="Y73" s="29"/>
      <c r="Z73" s="29"/>
      <c r="AA73" s="29"/>
      <c r="AB73" s="26"/>
      <c r="AC73" s="19"/>
      <c r="AD73" s="82"/>
      <c r="AE73" s="63"/>
      <c r="AF73" s="63"/>
      <c r="AG73" s="64"/>
      <c r="AH73" s="2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  <c r="AY73" s="100"/>
      <c r="AZ73" s="100"/>
      <c r="BA73" s="100"/>
      <c r="BB73" s="100"/>
      <c r="BC73" s="100"/>
      <c r="BD73" s="100"/>
      <c r="BE73" s="100"/>
      <c r="BF73" s="100"/>
      <c r="BG73" s="100"/>
      <c r="BH73" s="100"/>
      <c r="BI73" s="100"/>
      <c r="BJ73" s="100"/>
      <c r="BK73" s="100"/>
      <c r="BL73" s="100"/>
      <c r="BM73" s="100"/>
      <c r="BN73" s="101"/>
      <c r="BO73" s="96"/>
      <c r="BP73" s="97"/>
      <c r="BQ73" s="97"/>
      <c r="BR73" s="97"/>
      <c r="BS73" s="97"/>
      <c r="BT73" s="97"/>
      <c r="BU73" s="97"/>
      <c r="BV73" s="97"/>
      <c r="BW73" s="97"/>
      <c r="BX73" s="97"/>
      <c r="BY73" s="97"/>
      <c r="BZ73" s="97"/>
      <c r="CA73" s="97"/>
      <c r="CB73" s="97"/>
      <c r="CC73" s="97"/>
      <c r="CD73" s="97"/>
      <c r="CE73" s="97"/>
      <c r="CF73" s="97"/>
      <c r="CG73" s="97"/>
      <c r="CH73" s="97"/>
      <c r="CI73" s="97"/>
      <c r="CJ73" s="97"/>
      <c r="CK73" s="97"/>
      <c r="CL73" s="97"/>
      <c r="CM73" s="97"/>
      <c r="CN73" s="97"/>
      <c r="CO73" s="97"/>
      <c r="CP73" s="97"/>
      <c r="CQ73" s="97"/>
      <c r="CR73" s="97"/>
      <c r="CS73" s="97"/>
      <c r="CT73" s="97"/>
      <c r="CU73" s="97"/>
      <c r="CV73" s="97"/>
      <c r="CW73" s="97"/>
      <c r="CX73" s="97"/>
      <c r="CY73" s="97"/>
      <c r="CZ73" s="97"/>
      <c r="DA73" s="97"/>
      <c r="DB73" s="97"/>
      <c r="DC73" s="97"/>
      <c r="DD73" s="97"/>
      <c r="DE73" s="97"/>
      <c r="DF73" s="97"/>
      <c r="DG73" s="97"/>
      <c r="DH73" s="97"/>
      <c r="DI73" s="97"/>
      <c r="DJ73" s="97"/>
      <c r="DK73" s="97"/>
      <c r="DL73" s="97"/>
      <c r="DM73" s="97"/>
      <c r="DN73" s="97"/>
      <c r="DO73" s="97"/>
      <c r="DP73" s="97"/>
      <c r="DQ73" s="97"/>
      <c r="DR73" s="97"/>
      <c r="DS73" s="97"/>
      <c r="DT73" s="97"/>
      <c r="DU73" s="97"/>
      <c r="DV73" s="97"/>
      <c r="DW73" s="97"/>
      <c r="DX73" s="97"/>
      <c r="DY73" s="97"/>
      <c r="DZ73" s="97"/>
      <c r="EA73" s="97"/>
      <c r="EB73" s="97"/>
      <c r="EC73" s="97"/>
      <c r="ED73" s="97"/>
    </row>
    <row r="74" spans="1:134" ht="15" customHeight="1">
      <c r="A74" s="17"/>
      <c r="B74" s="90"/>
      <c r="C74" s="91"/>
      <c r="D74" s="91"/>
      <c r="E74" s="92"/>
      <c r="F74" s="93"/>
      <c r="G74" s="94"/>
      <c r="H74" s="95"/>
      <c r="I74" s="95"/>
      <c r="J74" s="15"/>
      <c r="K74" s="81"/>
      <c r="L74" s="18"/>
      <c r="M74" s="22"/>
      <c r="N74" s="25"/>
      <c r="O74" s="2"/>
      <c r="P74" s="2"/>
      <c r="Q74" s="2"/>
      <c r="R74" s="3"/>
      <c r="S74" s="4"/>
      <c r="T74" s="4"/>
      <c r="U74" s="4"/>
      <c r="V74" s="4"/>
      <c r="W74" s="78"/>
      <c r="X74" s="29"/>
      <c r="Y74" s="29"/>
      <c r="Z74" s="29"/>
      <c r="AA74" s="29"/>
      <c r="AB74" s="26"/>
      <c r="AC74" s="19"/>
      <c r="AD74" s="82"/>
      <c r="AE74" s="63"/>
      <c r="AF74" s="63"/>
      <c r="AG74" s="64"/>
      <c r="AH74" s="2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  <c r="AY74" s="100"/>
      <c r="AZ74" s="100"/>
      <c r="BA74" s="100"/>
      <c r="BB74" s="100"/>
      <c r="BC74" s="100"/>
      <c r="BD74" s="100"/>
      <c r="BE74" s="100"/>
      <c r="BF74" s="100"/>
      <c r="BG74" s="100"/>
      <c r="BH74" s="100"/>
      <c r="BI74" s="100"/>
      <c r="BJ74" s="100"/>
      <c r="BK74" s="100"/>
      <c r="BL74" s="100"/>
      <c r="BM74" s="100"/>
      <c r="BN74" s="101"/>
      <c r="BO74" s="96"/>
      <c r="BP74" s="97"/>
      <c r="BQ74" s="97"/>
      <c r="BR74" s="97"/>
      <c r="BS74" s="97"/>
      <c r="BT74" s="97"/>
      <c r="BU74" s="97"/>
      <c r="BV74" s="97"/>
      <c r="BW74" s="97"/>
      <c r="BX74" s="97"/>
      <c r="BY74" s="97"/>
      <c r="BZ74" s="97"/>
      <c r="CA74" s="97"/>
      <c r="CB74" s="97"/>
      <c r="CC74" s="97"/>
      <c r="CD74" s="97"/>
      <c r="CE74" s="97"/>
      <c r="CF74" s="97"/>
      <c r="CG74" s="97"/>
      <c r="CH74" s="97"/>
      <c r="CI74" s="97"/>
      <c r="CJ74" s="97"/>
      <c r="CK74" s="97"/>
      <c r="CL74" s="97"/>
      <c r="CM74" s="97"/>
      <c r="CN74" s="97"/>
      <c r="CO74" s="97"/>
      <c r="CP74" s="97"/>
      <c r="CQ74" s="97"/>
      <c r="CR74" s="97"/>
      <c r="CS74" s="97"/>
      <c r="CT74" s="97"/>
      <c r="CU74" s="97"/>
      <c r="CV74" s="97"/>
      <c r="CW74" s="97"/>
      <c r="CX74" s="97"/>
      <c r="CY74" s="97"/>
      <c r="CZ74" s="97"/>
      <c r="DA74" s="97"/>
      <c r="DB74" s="97"/>
      <c r="DC74" s="97"/>
      <c r="DD74" s="97"/>
      <c r="DE74" s="97"/>
      <c r="DF74" s="97"/>
      <c r="DG74" s="97"/>
      <c r="DH74" s="97"/>
      <c r="DI74" s="97"/>
      <c r="DJ74" s="97"/>
      <c r="DK74" s="97"/>
      <c r="DL74" s="97"/>
      <c r="DM74" s="97"/>
      <c r="DN74" s="97"/>
      <c r="DO74" s="97"/>
      <c r="DP74" s="97"/>
      <c r="DQ74" s="97"/>
      <c r="DR74" s="97"/>
      <c r="DS74" s="97"/>
      <c r="DT74" s="97"/>
      <c r="DU74" s="97"/>
      <c r="DV74" s="97"/>
      <c r="DW74" s="97"/>
      <c r="DX74" s="97"/>
      <c r="DY74" s="97"/>
      <c r="DZ74" s="97"/>
      <c r="EA74" s="97"/>
      <c r="EB74" s="97"/>
      <c r="EC74" s="97"/>
      <c r="ED74" s="97"/>
    </row>
    <row r="75" spans="1:134" ht="15" customHeight="1">
      <c r="A75" s="17"/>
      <c r="B75" s="90"/>
      <c r="C75" s="91"/>
      <c r="D75" s="91"/>
      <c r="E75" s="92"/>
      <c r="F75" s="93"/>
      <c r="G75" s="94"/>
      <c r="H75" s="95"/>
      <c r="I75" s="95"/>
      <c r="J75" s="15"/>
      <c r="K75" s="81"/>
      <c r="L75" s="18"/>
      <c r="M75" s="22"/>
      <c r="N75" s="25"/>
      <c r="O75" s="2"/>
      <c r="P75" s="2"/>
      <c r="Q75" s="2"/>
      <c r="R75" s="3"/>
      <c r="S75" s="4"/>
      <c r="T75" s="4"/>
      <c r="U75" s="4"/>
      <c r="V75" s="4"/>
      <c r="W75" s="78"/>
      <c r="X75" s="29"/>
      <c r="Y75" s="29"/>
      <c r="Z75" s="29"/>
      <c r="AA75" s="29"/>
      <c r="AB75" s="26"/>
      <c r="AC75" s="19"/>
      <c r="AD75" s="82"/>
      <c r="AE75" s="63"/>
      <c r="AF75" s="63"/>
      <c r="AG75" s="64"/>
      <c r="AH75" s="2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  <c r="AY75" s="100"/>
      <c r="AZ75" s="100"/>
      <c r="BA75" s="100"/>
      <c r="BB75" s="100"/>
      <c r="BC75" s="100"/>
      <c r="BD75" s="100"/>
      <c r="BE75" s="100"/>
      <c r="BF75" s="100"/>
      <c r="BG75" s="100"/>
      <c r="BH75" s="100"/>
      <c r="BI75" s="100"/>
      <c r="BJ75" s="100"/>
      <c r="BK75" s="100"/>
      <c r="BL75" s="100"/>
      <c r="BM75" s="100"/>
      <c r="BN75" s="101"/>
      <c r="BO75" s="96"/>
      <c r="BP75" s="97"/>
      <c r="BQ75" s="97"/>
      <c r="BR75" s="97"/>
      <c r="BS75" s="97"/>
      <c r="BT75" s="97"/>
      <c r="BU75" s="97"/>
      <c r="BV75" s="97"/>
      <c r="BW75" s="97"/>
      <c r="BX75" s="97"/>
      <c r="BY75" s="97"/>
      <c r="BZ75" s="97"/>
      <c r="CA75" s="97"/>
      <c r="CB75" s="97"/>
      <c r="CC75" s="97"/>
      <c r="CD75" s="97"/>
      <c r="CE75" s="97"/>
      <c r="CF75" s="97"/>
      <c r="CG75" s="97"/>
      <c r="CH75" s="97"/>
      <c r="CI75" s="97"/>
      <c r="CJ75" s="97"/>
      <c r="CK75" s="97"/>
      <c r="CL75" s="97"/>
      <c r="CM75" s="97"/>
      <c r="CN75" s="97"/>
      <c r="CO75" s="97"/>
      <c r="CP75" s="97"/>
      <c r="CQ75" s="97"/>
      <c r="CR75" s="97"/>
      <c r="CS75" s="97"/>
      <c r="CT75" s="97"/>
      <c r="CU75" s="97"/>
      <c r="CV75" s="97"/>
      <c r="CW75" s="97"/>
      <c r="CX75" s="97"/>
      <c r="CY75" s="97"/>
      <c r="CZ75" s="97"/>
      <c r="DA75" s="97"/>
      <c r="DB75" s="97"/>
      <c r="DC75" s="97"/>
      <c r="DD75" s="97"/>
      <c r="DE75" s="97"/>
      <c r="DF75" s="97"/>
      <c r="DG75" s="97"/>
      <c r="DH75" s="97"/>
      <c r="DI75" s="97"/>
      <c r="DJ75" s="97"/>
      <c r="DK75" s="97"/>
      <c r="DL75" s="97"/>
      <c r="DM75" s="97"/>
      <c r="DN75" s="97"/>
      <c r="DO75" s="97"/>
      <c r="DP75" s="97"/>
      <c r="DQ75" s="97"/>
      <c r="DR75" s="97"/>
      <c r="DS75" s="97"/>
      <c r="DT75" s="97"/>
      <c r="DU75" s="97"/>
      <c r="DV75" s="97"/>
      <c r="DW75" s="97"/>
      <c r="DX75" s="97"/>
      <c r="DY75" s="97"/>
      <c r="DZ75" s="97"/>
      <c r="EA75" s="97"/>
      <c r="EB75" s="97"/>
      <c r="EC75" s="97"/>
      <c r="ED75" s="97"/>
    </row>
    <row r="76" spans="1:134" ht="15" customHeight="1">
      <c r="A76" s="17"/>
      <c r="B76" s="90"/>
      <c r="C76" s="91"/>
      <c r="D76" s="91"/>
      <c r="E76" s="92"/>
      <c r="F76" s="93"/>
      <c r="G76" s="94"/>
      <c r="H76" s="95"/>
      <c r="I76" s="95"/>
      <c r="J76" s="15"/>
      <c r="K76" s="81"/>
      <c r="L76" s="18"/>
      <c r="M76" s="22"/>
      <c r="N76" s="25"/>
      <c r="O76" s="2"/>
      <c r="P76" s="2"/>
      <c r="Q76" s="2"/>
      <c r="R76" s="3"/>
      <c r="S76" s="4"/>
      <c r="T76" s="4"/>
      <c r="U76" s="4"/>
      <c r="V76" s="4"/>
      <c r="W76" s="78"/>
      <c r="X76" s="29"/>
      <c r="Y76" s="29"/>
      <c r="Z76" s="29"/>
      <c r="AA76" s="29"/>
      <c r="AB76" s="26"/>
      <c r="AC76" s="19"/>
      <c r="AD76" s="82"/>
      <c r="AE76" s="63"/>
      <c r="AF76" s="63"/>
      <c r="AG76" s="64"/>
      <c r="AH76" s="2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  <c r="AY76" s="100"/>
      <c r="AZ76" s="100"/>
      <c r="BA76" s="100"/>
      <c r="BB76" s="100"/>
      <c r="BC76" s="100"/>
      <c r="BD76" s="100"/>
      <c r="BE76" s="100"/>
      <c r="BF76" s="100"/>
      <c r="BG76" s="100"/>
      <c r="BH76" s="100"/>
      <c r="BI76" s="100"/>
      <c r="BJ76" s="100"/>
      <c r="BK76" s="100"/>
      <c r="BL76" s="100"/>
      <c r="BM76" s="100"/>
      <c r="BN76" s="101"/>
      <c r="BO76" s="96"/>
      <c r="BP76" s="97"/>
      <c r="BQ76" s="97"/>
      <c r="BR76" s="97"/>
      <c r="BS76" s="97"/>
      <c r="BT76" s="97"/>
      <c r="BU76" s="97"/>
      <c r="BV76" s="97"/>
      <c r="BW76" s="97"/>
      <c r="BX76" s="97"/>
      <c r="BY76" s="97"/>
      <c r="BZ76" s="97"/>
      <c r="CA76" s="97"/>
      <c r="CB76" s="97"/>
      <c r="CC76" s="97"/>
      <c r="CD76" s="97"/>
      <c r="CE76" s="97"/>
      <c r="CF76" s="97"/>
      <c r="CG76" s="97"/>
      <c r="CH76" s="97"/>
      <c r="CI76" s="97"/>
      <c r="CJ76" s="97"/>
      <c r="CK76" s="97"/>
      <c r="CL76" s="97"/>
      <c r="CM76" s="97"/>
      <c r="CN76" s="97"/>
      <c r="CO76" s="97"/>
      <c r="CP76" s="97"/>
      <c r="CQ76" s="97"/>
      <c r="CR76" s="97"/>
      <c r="CS76" s="97"/>
      <c r="CT76" s="97"/>
      <c r="CU76" s="97"/>
      <c r="CV76" s="97"/>
      <c r="CW76" s="97"/>
      <c r="CX76" s="97"/>
      <c r="CY76" s="97"/>
      <c r="CZ76" s="97"/>
      <c r="DA76" s="97"/>
      <c r="DB76" s="97"/>
      <c r="DC76" s="97"/>
      <c r="DD76" s="97"/>
      <c r="DE76" s="97"/>
      <c r="DF76" s="97"/>
      <c r="DG76" s="97"/>
      <c r="DH76" s="97"/>
      <c r="DI76" s="97"/>
      <c r="DJ76" s="97"/>
      <c r="DK76" s="97"/>
      <c r="DL76" s="97"/>
      <c r="DM76" s="97"/>
      <c r="DN76" s="97"/>
      <c r="DO76" s="97"/>
      <c r="DP76" s="97"/>
      <c r="DQ76" s="97"/>
      <c r="DR76" s="97"/>
      <c r="DS76" s="97"/>
      <c r="DT76" s="97"/>
      <c r="DU76" s="97"/>
      <c r="DV76" s="97"/>
      <c r="DW76" s="97"/>
      <c r="DX76" s="97"/>
      <c r="DY76" s="97"/>
      <c r="DZ76" s="97"/>
      <c r="EA76" s="97"/>
      <c r="EB76" s="97"/>
      <c r="EC76" s="97"/>
      <c r="ED76" s="97"/>
    </row>
    <row r="77" spans="1:134" ht="15" customHeight="1">
      <c r="A77" s="17"/>
      <c r="B77" s="90"/>
      <c r="C77" s="91"/>
      <c r="D77" s="91"/>
      <c r="E77" s="92"/>
      <c r="F77" s="93"/>
      <c r="G77" s="94"/>
      <c r="H77" s="95"/>
      <c r="I77" s="95"/>
      <c r="J77" s="15"/>
      <c r="K77" s="81"/>
      <c r="L77" s="18"/>
      <c r="M77" s="22"/>
      <c r="N77" s="25"/>
      <c r="O77" s="2"/>
      <c r="P77" s="2"/>
      <c r="Q77" s="2"/>
      <c r="R77" s="3"/>
      <c r="S77" s="4"/>
      <c r="T77" s="4"/>
      <c r="U77" s="4"/>
      <c r="V77" s="4"/>
      <c r="W77" s="78"/>
      <c r="X77" s="29"/>
      <c r="Y77" s="29"/>
      <c r="Z77" s="29"/>
      <c r="AA77" s="29"/>
      <c r="AB77" s="26"/>
      <c r="AC77" s="19"/>
      <c r="AD77" s="82"/>
      <c r="AE77" s="63"/>
      <c r="AF77" s="63"/>
      <c r="AG77" s="64"/>
      <c r="AH77" s="2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  <c r="AY77" s="100"/>
      <c r="AZ77" s="100"/>
      <c r="BA77" s="100"/>
      <c r="BB77" s="100"/>
      <c r="BC77" s="100"/>
      <c r="BD77" s="100"/>
      <c r="BE77" s="100"/>
      <c r="BF77" s="100"/>
      <c r="BG77" s="100"/>
      <c r="BH77" s="100"/>
      <c r="BI77" s="100"/>
      <c r="BJ77" s="100"/>
      <c r="BK77" s="100"/>
      <c r="BL77" s="100"/>
      <c r="BM77" s="100"/>
      <c r="BN77" s="101"/>
      <c r="BO77" s="96"/>
      <c r="BP77" s="97"/>
      <c r="BQ77" s="97"/>
      <c r="BR77" s="97"/>
      <c r="BS77" s="97"/>
      <c r="BT77" s="97"/>
      <c r="BU77" s="97"/>
      <c r="BV77" s="97"/>
      <c r="BW77" s="97"/>
      <c r="BX77" s="97"/>
      <c r="BY77" s="97"/>
      <c r="BZ77" s="97"/>
      <c r="CA77" s="97"/>
      <c r="CB77" s="97"/>
      <c r="CC77" s="97"/>
      <c r="CD77" s="97"/>
      <c r="CE77" s="97"/>
      <c r="CF77" s="97"/>
      <c r="CG77" s="97"/>
      <c r="CH77" s="97"/>
      <c r="CI77" s="97"/>
      <c r="CJ77" s="97"/>
      <c r="CK77" s="97"/>
      <c r="CL77" s="97"/>
      <c r="CM77" s="97"/>
      <c r="CN77" s="97"/>
      <c r="CO77" s="97"/>
      <c r="CP77" s="97"/>
      <c r="CQ77" s="97"/>
      <c r="CR77" s="97"/>
      <c r="CS77" s="97"/>
      <c r="CT77" s="97"/>
      <c r="CU77" s="97"/>
      <c r="CV77" s="97"/>
      <c r="CW77" s="97"/>
      <c r="CX77" s="97"/>
      <c r="CY77" s="97"/>
      <c r="CZ77" s="97"/>
      <c r="DA77" s="97"/>
      <c r="DB77" s="97"/>
      <c r="DC77" s="97"/>
      <c r="DD77" s="97"/>
      <c r="DE77" s="97"/>
      <c r="DF77" s="97"/>
      <c r="DG77" s="97"/>
      <c r="DH77" s="97"/>
      <c r="DI77" s="97"/>
      <c r="DJ77" s="97"/>
      <c r="DK77" s="97"/>
      <c r="DL77" s="97"/>
      <c r="DM77" s="97"/>
      <c r="DN77" s="97"/>
      <c r="DO77" s="97"/>
      <c r="DP77" s="97"/>
      <c r="DQ77" s="97"/>
      <c r="DR77" s="97"/>
      <c r="DS77" s="97"/>
      <c r="DT77" s="97"/>
      <c r="DU77" s="97"/>
      <c r="DV77" s="97"/>
      <c r="DW77" s="97"/>
      <c r="DX77" s="97"/>
      <c r="DY77" s="97"/>
      <c r="DZ77" s="97"/>
      <c r="EA77" s="97"/>
      <c r="EB77" s="97"/>
      <c r="EC77" s="97"/>
      <c r="ED77" s="97"/>
    </row>
    <row r="78" spans="1:134" ht="15" customHeight="1">
      <c r="A78" s="17"/>
      <c r="B78" s="90"/>
      <c r="C78" s="91"/>
      <c r="D78" s="91"/>
      <c r="E78" s="92"/>
      <c r="F78" s="93"/>
      <c r="G78" s="94"/>
      <c r="H78" s="95"/>
      <c r="I78" s="95"/>
      <c r="J78" s="15"/>
      <c r="K78" s="81"/>
      <c r="L78" s="18"/>
      <c r="M78" s="22"/>
      <c r="N78" s="25"/>
      <c r="O78" s="2"/>
      <c r="P78" s="2"/>
      <c r="Q78" s="2"/>
      <c r="R78" s="3"/>
      <c r="S78" s="4"/>
      <c r="T78" s="4"/>
      <c r="U78" s="4"/>
      <c r="V78" s="4"/>
      <c r="W78" s="78"/>
      <c r="X78" s="29"/>
      <c r="Y78" s="29"/>
      <c r="Z78" s="29"/>
      <c r="AA78" s="29"/>
      <c r="AB78" s="26"/>
      <c r="AC78" s="19"/>
      <c r="AD78" s="82"/>
      <c r="AE78" s="63"/>
      <c r="AF78" s="63"/>
      <c r="AG78" s="64"/>
      <c r="AH78" s="2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  <c r="AY78" s="100"/>
      <c r="AZ78" s="100"/>
      <c r="BA78" s="100"/>
      <c r="BB78" s="100"/>
      <c r="BC78" s="100"/>
      <c r="BD78" s="100"/>
      <c r="BE78" s="100"/>
      <c r="BF78" s="100"/>
      <c r="BG78" s="100"/>
      <c r="BH78" s="100"/>
      <c r="BI78" s="100"/>
      <c r="BJ78" s="100"/>
      <c r="BK78" s="100"/>
      <c r="BL78" s="100"/>
      <c r="BM78" s="100"/>
      <c r="BN78" s="101"/>
      <c r="BO78" s="96"/>
      <c r="BP78" s="97"/>
      <c r="BQ78" s="97"/>
      <c r="BR78" s="97"/>
      <c r="BS78" s="97"/>
      <c r="BT78" s="97"/>
      <c r="BU78" s="97"/>
      <c r="BV78" s="97"/>
      <c r="BW78" s="97"/>
      <c r="BX78" s="97"/>
      <c r="BY78" s="97"/>
      <c r="BZ78" s="97"/>
      <c r="CA78" s="97"/>
      <c r="CB78" s="97"/>
      <c r="CC78" s="97"/>
      <c r="CD78" s="97"/>
      <c r="CE78" s="97"/>
      <c r="CF78" s="97"/>
      <c r="CG78" s="97"/>
      <c r="CH78" s="97"/>
      <c r="CI78" s="97"/>
      <c r="CJ78" s="97"/>
      <c r="CK78" s="97"/>
      <c r="CL78" s="97"/>
      <c r="CM78" s="97"/>
      <c r="CN78" s="97"/>
      <c r="CO78" s="97"/>
      <c r="CP78" s="97"/>
      <c r="CQ78" s="97"/>
      <c r="CR78" s="97"/>
      <c r="CS78" s="97"/>
      <c r="CT78" s="97"/>
      <c r="CU78" s="97"/>
      <c r="CV78" s="97"/>
      <c r="CW78" s="97"/>
      <c r="CX78" s="97"/>
      <c r="CY78" s="97"/>
      <c r="CZ78" s="97"/>
      <c r="DA78" s="97"/>
      <c r="DB78" s="97"/>
      <c r="DC78" s="97"/>
      <c r="DD78" s="97"/>
      <c r="DE78" s="97"/>
      <c r="DF78" s="97"/>
      <c r="DG78" s="97"/>
      <c r="DH78" s="97"/>
      <c r="DI78" s="97"/>
      <c r="DJ78" s="97"/>
      <c r="DK78" s="97"/>
      <c r="DL78" s="97"/>
      <c r="DM78" s="97"/>
      <c r="DN78" s="97"/>
      <c r="DO78" s="97"/>
      <c r="DP78" s="97"/>
      <c r="DQ78" s="97"/>
      <c r="DR78" s="97"/>
      <c r="DS78" s="97"/>
      <c r="DT78" s="97"/>
      <c r="DU78" s="97"/>
      <c r="DV78" s="97"/>
      <c r="DW78" s="97"/>
      <c r="DX78" s="97"/>
      <c r="DY78" s="97"/>
      <c r="DZ78" s="97"/>
      <c r="EA78" s="97"/>
      <c r="EB78" s="97"/>
      <c r="EC78" s="97"/>
      <c r="ED78" s="97"/>
    </row>
    <row r="79" spans="1:134" ht="15" customHeight="1">
      <c r="A79" s="17"/>
      <c r="B79" s="90"/>
      <c r="C79" s="91"/>
      <c r="D79" s="91"/>
      <c r="E79" s="92"/>
      <c r="F79" s="93"/>
      <c r="G79" s="94"/>
      <c r="H79" s="95"/>
      <c r="I79" s="95"/>
      <c r="J79" s="15"/>
      <c r="K79" s="81"/>
      <c r="L79" s="18"/>
      <c r="M79" s="22"/>
      <c r="N79" s="25"/>
      <c r="O79" s="2"/>
      <c r="P79" s="2"/>
      <c r="Q79" s="2"/>
      <c r="R79" s="3"/>
      <c r="S79" s="4"/>
      <c r="T79" s="4"/>
      <c r="U79" s="4"/>
      <c r="V79" s="4"/>
      <c r="W79" s="78"/>
      <c r="X79" s="29"/>
      <c r="Y79" s="29"/>
      <c r="Z79" s="29"/>
      <c r="AA79" s="29"/>
      <c r="AB79" s="26"/>
      <c r="AC79" s="19"/>
      <c r="AD79" s="82"/>
      <c r="AE79" s="63"/>
      <c r="AF79" s="63"/>
      <c r="AG79" s="64"/>
      <c r="AH79" s="2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  <c r="AY79" s="100"/>
      <c r="AZ79" s="100"/>
      <c r="BA79" s="100"/>
      <c r="BB79" s="100"/>
      <c r="BC79" s="100"/>
      <c r="BD79" s="100"/>
      <c r="BE79" s="100"/>
      <c r="BF79" s="100"/>
      <c r="BG79" s="100"/>
      <c r="BH79" s="100"/>
      <c r="BI79" s="100"/>
      <c r="BJ79" s="100"/>
      <c r="BK79" s="100"/>
      <c r="BL79" s="100"/>
      <c r="BM79" s="100"/>
      <c r="BN79" s="101"/>
      <c r="BO79" s="96"/>
      <c r="BP79" s="97"/>
      <c r="BQ79" s="97"/>
      <c r="BR79" s="97"/>
      <c r="BS79" s="97"/>
      <c r="BT79" s="97"/>
      <c r="BU79" s="97"/>
      <c r="BV79" s="97"/>
      <c r="BW79" s="97"/>
      <c r="BX79" s="97"/>
      <c r="BY79" s="97"/>
      <c r="BZ79" s="97"/>
      <c r="CA79" s="97"/>
      <c r="CB79" s="97"/>
      <c r="CC79" s="97"/>
      <c r="CD79" s="97"/>
      <c r="CE79" s="97"/>
      <c r="CF79" s="97"/>
      <c r="CG79" s="97"/>
      <c r="CH79" s="97"/>
      <c r="CI79" s="97"/>
      <c r="CJ79" s="97"/>
      <c r="CK79" s="97"/>
      <c r="CL79" s="97"/>
      <c r="CM79" s="97"/>
      <c r="CN79" s="97"/>
      <c r="CO79" s="97"/>
      <c r="CP79" s="97"/>
      <c r="CQ79" s="97"/>
      <c r="CR79" s="97"/>
      <c r="CS79" s="97"/>
      <c r="CT79" s="97"/>
      <c r="CU79" s="97"/>
      <c r="CV79" s="97"/>
      <c r="CW79" s="97"/>
      <c r="CX79" s="97"/>
      <c r="CY79" s="97"/>
      <c r="CZ79" s="97"/>
      <c r="DA79" s="97"/>
      <c r="DB79" s="97"/>
      <c r="DC79" s="97"/>
      <c r="DD79" s="97"/>
      <c r="DE79" s="97"/>
      <c r="DF79" s="97"/>
      <c r="DG79" s="97"/>
      <c r="DH79" s="97"/>
      <c r="DI79" s="97"/>
      <c r="DJ79" s="97"/>
      <c r="DK79" s="97"/>
      <c r="DL79" s="97"/>
      <c r="DM79" s="97"/>
      <c r="DN79" s="97"/>
      <c r="DO79" s="97"/>
      <c r="DP79" s="97"/>
      <c r="DQ79" s="97"/>
      <c r="DR79" s="97"/>
      <c r="DS79" s="97"/>
      <c r="DT79" s="97"/>
      <c r="DU79" s="97"/>
      <c r="DV79" s="97"/>
      <c r="DW79" s="97"/>
      <c r="DX79" s="97"/>
      <c r="DY79" s="97"/>
      <c r="DZ79" s="97"/>
      <c r="EA79" s="97"/>
      <c r="EB79" s="97"/>
      <c r="EC79" s="97"/>
      <c r="ED79" s="97"/>
    </row>
    <row r="80" spans="1:134" ht="15" customHeight="1">
      <c r="A80" s="17"/>
      <c r="B80" s="90"/>
      <c r="C80" s="91"/>
      <c r="D80" s="91"/>
      <c r="E80" s="92"/>
      <c r="F80" s="93"/>
      <c r="G80" s="94"/>
      <c r="H80" s="95"/>
      <c r="I80" s="95"/>
      <c r="J80" s="15"/>
      <c r="K80" s="81"/>
      <c r="L80" s="18"/>
      <c r="M80" s="22"/>
      <c r="N80" s="25"/>
      <c r="O80" s="2"/>
      <c r="P80" s="2"/>
      <c r="Q80" s="2"/>
      <c r="R80" s="3"/>
      <c r="S80" s="4"/>
      <c r="T80" s="4"/>
      <c r="U80" s="4"/>
      <c r="V80" s="4"/>
      <c r="W80" s="78"/>
      <c r="X80" s="29"/>
      <c r="Y80" s="29"/>
      <c r="Z80" s="29"/>
      <c r="AA80" s="29"/>
      <c r="AB80" s="26"/>
      <c r="AC80" s="19"/>
      <c r="AD80" s="82"/>
      <c r="AE80" s="63"/>
      <c r="AF80" s="63"/>
      <c r="AG80" s="64"/>
      <c r="AH80" s="2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  <c r="AY80" s="100"/>
      <c r="AZ80" s="100"/>
      <c r="BA80" s="100"/>
      <c r="BB80" s="100"/>
      <c r="BC80" s="100"/>
      <c r="BD80" s="100"/>
      <c r="BE80" s="100"/>
      <c r="BF80" s="100"/>
      <c r="BG80" s="100"/>
      <c r="BH80" s="100"/>
      <c r="BI80" s="100"/>
      <c r="BJ80" s="100"/>
      <c r="BK80" s="100"/>
      <c r="BL80" s="100"/>
      <c r="BM80" s="100"/>
      <c r="BN80" s="101"/>
      <c r="BO80" s="96"/>
      <c r="BP80" s="97"/>
      <c r="BQ80" s="97"/>
      <c r="BR80" s="97"/>
      <c r="BS80" s="97"/>
      <c r="BT80" s="97"/>
      <c r="BU80" s="97"/>
      <c r="BV80" s="97"/>
      <c r="BW80" s="97"/>
      <c r="BX80" s="97"/>
      <c r="BY80" s="97"/>
      <c r="BZ80" s="97"/>
      <c r="CA80" s="97"/>
      <c r="CB80" s="97"/>
      <c r="CC80" s="97"/>
      <c r="CD80" s="97"/>
      <c r="CE80" s="97"/>
      <c r="CF80" s="97"/>
      <c r="CG80" s="97"/>
      <c r="CH80" s="97"/>
      <c r="CI80" s="97"/>
      <c r="CJ80" s="97"/>
      <c r="CK80" s="97"/>
      <c r="CL80" s="97"/>
      <c r="CM80" s="97"/>
      <c r="CN80" s="97"/>
      <c r="CO80" s="97"/>
      <c r="CP80" s="97"/>
      <c r="CQ80" s="97"/>
      <c r="CR80" s="97"/>
      <c r="CS80" s="97"/>
      <c r="CT80" s="97"/>
      <c r="CU80" s="97"/>
      <c r="CV80" s="97"/>
      <c r="CW80" s="97"/>
      <c r="CX80" s="97"/>
      <c r="CY80" s="97"/>
      <c r="CZ80" s="97"/>
      <c r="DA80" s="97"/>
      <c r="DB80" s="97"/>
      <c r="DC80" s="97"/>
      <c r="DD80" s="97"/>
      <c r="DE80" s="97"/>
      <c r="DF80" s="97"/>
      <c r="DG80" s="97"/>
      <c r="DH80" s="97"/>
      <c r="DI80" s="97"/>
      <c r="DJ80" s="97"/>
      <c r="DK80" s="97"/>
      <c r="DL80" s="97"/>
      <c r="DM80" s="97"/>
      <c r="DN80" s="97"/>
      <c r="DO80" s="97"/>
      <c r="DP80" s="97"/>
      <c r="DQ80" s="97"/>
      <c r="DR80" s="97"/>
      <c r="DS80" s="97"/>
      <c r="DT80" s="97"/>
      <c r="DU80" s="97"/>
      <c r="DV80" s="97"/>
      <c r="DW80" s="97"/>
      <c r="DX80" s="97"/>
      <c r="DY80" s="97"/>
      <c r="DZ80" s="97"/>
      <c r="EA80" s="97"/>
      <c r="EB80" s="97"/>
      <c r="EC80" s="97"/>
      <c r="ED80" s="97"/>
    </row>
    <row r="81" spans="1:134" ht="15" customHeight="1">
      <c r="A81" s="17"/>
      <c r="B81" s="90"/>
      <c r="C81" s="91"/>
      <c r="D81" s="91"/>
      <c r="E81" s="92"/>
      <c r="F81" s="93"/>
      <c r="G81" s="94"/>
      <c r="H81" s="95"/>
      <c r="I81" s="95"/>
      <c r="J81" s="15"/>
      <c r="K81" s="81"/>
      <c r="L81" s="18"/>
      <c r="M81" s="22"/>
      <c r="N81" s="25"/>
      <c r="O81" s="2"/>
      <c r="P81" s="2"/>
      <c r="Q81" s="2"/>
      <c r="R81" s="3"/>
      <c r="S81" s="4"/>
      <c r="T81" s="4"/>
      <c r="U81" s="4"/>
      <c r="V81" s="4"/>
      <c r="W81" s="78"/>
      <c r="X81" s="29"/>
      <c r="Y81" s="29"/>
      <c r="Z81" s="29"/>
      <c r="AA81" s="29"/>
      <c r="AB81" s="26"/>
      <c r="AC81" s="19"/>
      <c r="AD81" s="82"/>
      <c r="AE81" s="63"/>
      <c r="AF81" s="63"/>
      <c r="AG81" s="64"/>
      <c r="AH81" s="2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  <c r="AY81" s="100"/>
      <c r="AZ81" s="100"/>
      <c r="BA81" s="100"/>
      <c r="BB81" s="100"/>
      <c r="BC81" s="100"/>
      <c r="BD81" s="100"/>
      <c r="BE81" s="100"/>
      <c r="BF81" s="100"/>
      <c r="BG81" s="100"/>
      <c r="BH81" s="100"/>
      <c r="BI81" s="100"/>
      <c r="BJ81" s="100"/>
      <c r="BK81" s="100"/>
      <c r="BL81" s="100"/>
      <c r="BM81" s="100"/>
      <c r="BN81" s="101"/>
      <c r="BO81" s="96"/>
      <c r="BP81" s="97"/>
      <c r="BQ81" s="97"/>
      <c r="BR81" s="97"/>
      <c r="BS81" s="97"/>
      <c r="BT81" s="97"/>
      <c r="BU81" s="97"/>
      <c r="BV81" s="97"/>
      <c r="BW81" s="97"/>
      <c r="BX81" s="97"/>
      <c r="BY81" s="97"/>
      <c r="BZ81" s="97"/>
      <c r="CA81" s="97"/>
      <c r="CB81" s="97"/>
      <c r="CC81" s="97"/>
      <c r="CD81" s="97"/>
      <c r="CE81" s="97"/>
      <c r="CF81" s="97"/>
      <c r="CG81" s="97"/>
      <c r="CH81" s="97"/>
      <c r="CI81" s="97"/>
      <c r="CJ81" s="97"/>
      <c r="CK81" s="97"/>
      <c r="CL81" s="97"/>
      <c r="CM81" s="97"/>
      <c r="CN81" s="97"/>
      <c r="CO81" s="97"/>
      <c r="CP81" s="97"/>
      <c r="CQ81" s="97"/>
      <c r="CR81" s="97"/>
      <c r="CS81" s="97"/>
      <c r="CT81" s="97"/>
      <c r="CU81" s="97"/>
      <c r="CV81" s="97"/>
      <c r="CW81" s="97"/>
      <c r="CX81" s="97"/>
      <c r="CY81" s="97"/>
      <c r="CZ81" s="97"/>
      <c r="DA81" s="97"/>
      <c r="DB81" s="97"/>
      <c r="DC81" s="97"/>
      <c r="DD81" s="97"/>
      <c r="DE81" s="97"/>
      <c r="DF81" s="97"/>
      <c r="DG81" s="97"/>
      <c r="DH81" s="97"/>
      <c r="DI81" s="97"/>
      <c r="DJ81" s="97"/>
      <c r="DK81" s="97"/>
      <c r="DL81" s="97"/>
      <c r="DM81" s="97"/>
      <c r="DN81" s="97"/>
      <c r="DO81" s="97"/>
      <c r="DP81" s="97"/>
      <c r="DQ81" s="97"/>
      <c r="DR81" s="97"/>
      <c r="DS81" s="97"/>
      <c r="DT81" s="97"/>
      <c r="DU81" s="97"/>
      <c r="DV81" s="97"/>
      <c r="DW81" s="97"/>
      <c r="DX81" s="97"/>
      <c r="DY81" s="97"/>
      <c r="DZ81" s="97"/>
      <c r="EA81" s="97"/>
      <c r="EB81" s="97"/>
      <c r="EC81" s="97"/>
      <c r="ED81" s="97"/>
    </row>
  </sheetData>
  <mergeCells count="22">
    <mergeCell ref="B6:C6"/>
    <mergeCell ref="X9:Y9"/>
    <mergeCell ref="R5:U5"/>
    <mergeCell ref="O6:Q6"/>
    <mergeCell ref="R6:U6"/>
    <mergeCell ref="B5:C5"/>
    <mergeCell ref="AE8:AG8"/>
    <mergeCell ref="AI8:BN8"/>
    <mergeCell ref="O8:AC8"/>
    <mergeCell ref="O5:Q5"/>
    <mergeCell ref="A1:AC1"/>
    <mergeCell ref="R4:U4"/>
    <mergeCell ref="T2:U2"/>
    <mergeCell ref="F4:G4"/>
    <mergeCell ref="H4:M4"/>
    <mergeCell ref="O4:Q4"/>
    <mergeCell ref="F5:G5"/>
    <mergeCell ref="H5:M5"/>
    <mergeCell ref="F6:G6"/>
    <mergeCell ref="H6:M6"/>
    <mergeCell ref="B8:M8"/>
    <mergeCell ref="B4:C4"/>
  </mergeCells>
  <phoneticPr fontId="10" type="noConversion"/>
  <conditionalFormatting sqref="R19:AA81">
    <cfRule type="expression" dxfId="263" priority="695">
      <formula>AND($AB19&lt;0.966,$AB19&lt;&gt;"")</formula>
    </cfRule>
  </conditionalFormatting>
  <conditionalFormatting sqref="AB19:AC81">
    <cfRule type="expression" dxfId="262" priority="702">
      <formula>AND($AB19&lt;0.966,$AB19&lt;&gt;"")</formula>
    </cfRule>
  </conditionalFormatting>
  <conditionalFormatting sqref="AI73:ED81 BO19:ED72 BM25:BN37 AJ19:BN24 AJ38:AT44 AJ25:AR37 AI19:AI44 AS25:BL33 AS34:AT37 BH34:BL37 AI53:BN72 AI45:AT52 BH38:BN52 AU34:BG52">
    <cfRule type="containsBlanks" dxfId="261" priority="701">
      <formula>LEN(TRIM(AI19))=0</formula>
    </cfRule>
  </conditionalFormatting>
  <conditionalFormatting sqref="BO19:ED21 AI73:ED81 O19:Q81">
    <cfRule type="expression" dxfId="260" priority="704">
      <formula>AND($M19&lt;&gt;"",$AI19&lt;&gt;"",O19&lt;$M19)</formula>
    </cfRule>
    <cfRule type="expression" dxfId="259" priority="706">
      <formula>AND($L19&lt;&gt;"",$AI19&lt;&gt;"",O19&gt;$L19)</formula>
    </cfRule>
    <cfRule type="notContainsBlanks" dxfId="258" priority="707">
      <formula>LEN(TRIM(O19))&gt;0</formula>
    </cfRule>
  </conditionalFormatting>
  <conditionalFormatting sqref="S19:V81">
    <cfRule type="cellIs" dxfId="257" priority="699" operator="lessThan">
      <formula>$E19</formula>
    </cfRule>
    <cfRule type="notContainsBlanks" dxfId="256" priority="708">
      <formula>LEN(TRIM(S19))&gt;0</formula>
    </cfRule>
  </conditionalFormatting>
  <conditionalFormatting sqref="W19:AA81">
    <cfRule type="containsBlanks" dxfId="255" priority="696">
      <formula>LEN(TRIM(W19))=0</formula>
    </cfRule>
    <cfRule type="cellIs" dxfId="254" priority="697" operator="between">
      <formula>0.9</formula>
      <formula>0.998</formula>
    </cfRule>
    <cfRule type="cellIs" dxfId="253" priority="698" operator="greaterThanOrEqual">
      <formula>0.998</formula>
    </cfRule>
  </conditionalFormatting>
  <conditionalFormatting sqref="H67:H81">
    <cfRule type="expression" dxfId="252" priority="689">
      <formula>AND($F67="MIN",$H67&lt;&gt;"")</formula>
    </cfRule>
    <cfRule type="expression" dxfId="251" priority="690">
      <formula>AND($F67="MIN",$H67="")</formula>
    </cfRule>
    <cfRule type="containsBlanks" dxfId="250" priority="691">
      <formula>LEN(TRIM(H67))=0</formula>
    </cfRule>
  </conditionalFormatting>
  <conditionalFormatting sqref="I67:I81">
    <cfRule type="expression" dxfId="249" priority="686">
      <formula>AND(OR($F67="GD&amp;T",$F67="MAX"),$I67&lt;&gt;"")</formula>
    </cfRule>
    <cfRule type="expression" dxfId="248" priority="687">
      <formula>AND(OR($F67="GD&amp;T",$F67="MAX"),$I67="")</formula>
    </cfRule>
    <cfRule type="containsBlanks" dxfId="247" priority="688">
      <formula>LEN(TRIM(I67))=0</formula>
    </cfRule>
  </conditionalFormatting>
  <conditionalFormatting sqref="W19:W81">
    <cfRule type="notContainsBlanks" dxfId="246" priority="703">
      <formula>LEN(TRIM(W19))&gt;0</formula>
    </cfRule>
  </conditionalFormatting>
  <conditionalFormatting sqref="G67:G81">
    <cfRule type="expression" dxfId="245" priority="409">
      <formula>AND($F67&lt;&gt;"Tolerance",$G67&lt;&gt;"")</formula>
    </cfRule>
    <cfRule type="expression" dxfId="244" priority="410">
      <formula>AND(OR($F67="GD&amp;T",$F67="MAX",$F67="MIN"),$G67="")</formula>
    </cfRule>
    <cfRule type="containsBlanks" dxfId="243" priority="411">
      <formula>LEN(TRIM(G67))=0</formula>
    </cfRule>
  </conditionalFormatting>
  <conditionalFormatting sqref="G67:G81">
    <cfRule type="expression" dxfId="242" priority="406">
      <formula>AND($F67&lt;&gt;"Tolerance",$G67&lt;&gt;"")</formula>
    </cfRule>
    <cfRule type="expression" dxfId="241" priority="407">
      <formula>AND(OR($F67="GD&amp;T",$F67="MAX",$F67="MIN"),$G67="")</formula>
    </cfRule>
    <cfRule type="containsBlanks" dxfId="240" priority="408">
      <formula>LEN(TRIM(G67))=0</formula>
    </cfRule>
  </conditionalFormatting>
  <conditionalFormatting sqref="S19:W81">
    <cfRule type="expression" dxfId="239" priority="274">
      <formula>$K19="Yes"</formula>
    </cfRule>
  </conditionalFormatting>
  <conditionalFormatting sqref="BO22:ED72">
    <cfRule type="expression" dxfId="238" priority="220">
      <formula>AND($M22&lt;&gt;"",$AI22&lt;&gt;"",BO22&lt;$M22)</formula>
    </cfRule>
    <cfRule type="expression" dxfId="237" priority="221">
      <formula>AND($L22&lt;&gt;"",$AI22&lt;&gt;"",BO22&gt;$L22)</formula>
    </cfRule>
    <cfRule type="notContainsBlanks" dxfId="236" priority="222">
      <formula>LEN(TRIM(BO22))&gt;0</formula>
    </cfRule>
  </conditionalFormatting>
  <conditionalFormatting sqref="AI71:BN72 AI26:AI44 BH38:BN44 BM26:BN37">
    <cfRule type="expression" dxfId="235" priority="172">
      <formula>AND($M26&lt;&gt;"",$AI26&lt;&gt;"",AI26&lt;$M26)</formula>
    </cfRule>
    <cfRule type="expression" dxfId="234" priority="173">
      <formula>AND($L26&lt;&gt;"",$AI26&lt;&gt;"",AI26&gt;$L26)</formula>
    </cfRule>
    <cfRule type="notContainsBlanks" dxfId="233" priority="174">
      <formula>LEN(TRIM(AI26))&gt;0</formula>
    </cfRule>
  </conditionalFormatting>
  <conditionalFormatting sqref="AI19:AI25 BM25:BN25 AV19:BN24">
    <cfRule type="expression" dxfId="232" priority="169">
      <formula>AND($M19&lt;&gt;"",$AI19&lt;&gt;"",AI19&lt;$M19)</formula>
    </cfRule>
    <cfRule type="expression" dxfId="231" priority="170">
      <formula>AND($L19&lt;&gt;"",$AI19&lt;&gt;"",AI19&gt;$L19)</formula>
    </cfRule>
    <cfRule type="notContainsBlanks" dxfId="230" priority="171">
      <formula>LEN(TRIM(AI19))&gt;0</formula>
    </cfRule>
  </conditionalFormatting>
  <conditionalFormatting sqref="AJ19:AU24 AJ38:AT44 AJ25:AR37 AI34:AI44 AI45:AK51">
    <cfRule type="expression" dxfId="229" priority="164">
      <formula>AND($M19&lt;&gt;"",$AI19&lt;&gt;"",AI19&lt;$M19)</formula>
    </cfRule>
    <cfRule type="expression" dxfId="228" priority="165">
      <formula>AND($L19&lt;&gt;"",$AI19&lt;&gt;"",AI19&gt;$L19)</formula>
    </cfRule>
    <cfRule type="notContainsBlanks" dxfId="227" priority="166">
      <formula>LEN(TRIM(AI19))&gt;0</formula>
    </cfRule>
  </conditionalFormatting>
  <conditionalFormatting sqref="AS25:BL33 AS34:AT37 BH34:BL37">
    <cfRule type="expression" dxfId="226" priority="160">
      <formula>AND($M25&lt;&gt;"",$AI25&lt;&gt;"",AS25&lt;$M25)</formula>
    </cfRule>
    <cfRule type="expression" dxfId="225" priority="161">
      <formula>AND($L25&lt;&gt;"",$AI25&lt;&gt;"",AS25&gt;$L25)</formula>
    </cfRule>
    <cfRule type="notContainsBlanks" dxfId="224" priority="162">
      <formula>LEN(TRIM(AS25))&gt;0</formula>
    </cfRule>
  </conditionalFormatting>
  <conditionalFormatting sqref="AI53:BN70 AI45:AT52 BH45:BN52">
    <cfRule type="expression" dxfId="223" priority="156">
      <formula>AND($M45&lt;&gt;"",$AI45&lt;&gt;"",AI45&lt;$M45)</formula>
    </cfRule>
    <cfRule type="expression" dxfId="222" priority="157">
      <formula>AND($L45&lt;&gt;"",$AI45&lt;&gt;"",AI45&gt;$L45)</formula>
    </cfRule>
    <cfRule type="notContainsBlanks" dxfId="221" priority="158">
      <formula>LEN(TRIM(AI45))&gt;0</formula>
    </cfRule>
  </conditionalFormatting>
  <conditionalFormatting sqref="AU34:BG52">
    <cfRule type="expression" dxfId="220" priority="152">
      <formula>AND($M34&lt;&gt;"",$AI34&lt;&gt;"",AU34&lt;$M34)</formula>
    </cfRule>
    <cfRule type="expression" dxfId="219" priority="153">
      <formula>AND($L34&lt;&gt;"",$AI34&lt;&gt;"",AU34&gt;$L34)</formula>
    </cfRule>
    <cfRule type="notContainsBlanks" dxfId="218" priority="154">
      <formula>LEN(TRIM(AU34))&gt;0</formula>
    </cfRule>
  </conditionalFormatting>
  <conditionalFormatting sqref="H19:H66">
    <cfRule type="expression" dxfId="217" priority="46">
      <formula>AND($F19="MIN",$H19&lt;&gt;"")</formula>
    </cfRule>
    <cfRule type="expression" dxfId="216" priority="47">
      <formula>AND($F19="MIN",$H19="")</formula>
    </cfRule>
    <cfRule type="containsBlanks" dxfId="215" priority="48">
      <formula>LEN(TRIM(H19))=0</formula>
    </cfRule>
  </conditionalFormatting>
  <conditionalFormatting sqref="I19:I66">
    <cfRule type="expression" dxfId="214" priority="43">
      <formula>AND(OR($F19="GD&amp;T",$F19="MAX"),$I19&lt;&gt;"")</formula>
    </cfRule>
    <cfRule type="expression" dxfId="213" priority="44">
      <formula>AND(OR($F19="GD&amp;T",$F19="MAX"),$I19="")</formula>
    </cfRule>
    <cfRule type="containsBlanks" dxfId="212" priority="45">
      <formula>LEN(TRIM(I19))=0</formula>
    </cfRule>
  </conditionalFormatting>
  <conditionalFormatting sqref="G19:G66">
    <cfRule type="expression" dxfId="211" priority="40">
      <formula>AND($F19&lt;&gt;"Tolerance",$G19&lt;&gt;"")</formula>
    </cfRule>
    <cfRule type="expression" dxfId="210" priority="41">
      <formula>AND(OR($F19="GD&amp;T",$F19="MAX",$F19="MIN"),$G19="")</formula>
    </cfRule>
    <cfRule type="containsBlanks" dxfId="209" priority="42">
      <formula>LEN(TRIM(G19))=0</formula>
    </cfRule>
  </conditionalFormatting>
  <conditionalFormatting sqref="G19:G66">
    <cfRule type="expression" dxfId="208" priority="37">
      <formula>AND($F19&lt;&gt;"Tolerance",$G19&lt;&gt;"")</formula>
    </cfRule>
    <cfRule type="expression" dxfId="207" priority="38">
      <formula>AND(OR($F19="GD&amp;T",$F19="MAX",$F19="MIN"),$G19="")</formula>
    </cfRule>
    <cfRule type="containsBlanks" dxfId="206" priority="39">
      <formula>LEN(TRIM(G19))=0</formula>
    </cfRule>
  </conditionalFormatting>
  <conditionalFormatting sqref="H11:H12">
    <cfRule type="expression" dxfId="205" priority="34">
      <formula>AND($F11="MIN",$H11&lt;&gt;"")</formula>
    </cfRule>
    <cfRule type="expression" dxfId="204" priority="35">
      <formula>AND($F11="MIN",$H11="")</formula>
    </cfRule>
    <cfRule type="containsBlanks" dxfId="203" priority="36">
      <formula>LEN(TRIM(H11))=0</formula>
    </cfRule>
  </conditionalFormatting>
  <conditionalFormatting sqref="I11:I12">
    <cfRule type="expression" dxfId="202" priority="31">
      <formula>AND(OR($F11="GD&amp;T",$F11="MAX"),$I11&lt;&gt;"")</formula>
    </cfRule>
    <cfRule type="expression" dxfId="201" priority="32">
      <formula>AND(OR($F11="GD&amp;T",$F11="MAX"),$I11="")</formula>
    </cfRule>
    <cfRule type="containsBlanks" dxfId="200" priority="33">
      <formula>LEN(TRIM(I11))=0</formula>
    </cfRule>
  </conditionalFormatting>
  <conditionalFormatting sqref="G11:G12">
    <cfRule type="expression" dxfId="199" priority="28">
      <formula>AND($F11&lt;&gt;"Tolerance",$G11&lt;&gt;"")</formula>
    </cfRule>
    <cfRule type="expression" dxfId="198" priority="29">
      <formula>AND(OR($F11="GD&amp;T",$F11="MAX",$F11="MIN"),$G11="")</formula>
    </cfRule>
    <cfRule type="containsBlanks" dxfId="197" priority="30">
      <formula>LEN(TRIM(G11))=0</formula>
    </cfRule>
  </conditionalFormatting>
  <conditionalFormatting sqref="G11:G12">
    <cfRule type="expression" dxfId="196" priority="25">
      <formula>AND($F11&lt;&gt;"Tolerance",$G11&lt;&gt;"")</formula>
    </cfRule>
    <cfRule type="expression" dxfId="195" priority="26">
      <formula>AND(OR($F11="GD&amp;T",$F11="MAX",$F11="MIN"),$G11="")</formula>
    </cfRule>
    <cfRule type="containsBlanks" dxfId="194" priority="27">
      <formula>LEN(TRIM(G11))=0</formula>
    </cfRule>
  </conditionalFormatting>
  <conditionalFormatting sqref="H13">
    <cfRule type="expression" dxfId="193" priority="22">
      <formula>AND($F13="MIN",$H13&lt;&gt;"")</formula>
    </cfRule>
    <cfRule type="expression" dxfId="192" priority="23">
      <formula>AND($F13="MIN",$H13="")</formula>
    </cfRule>
    <cfRule type="containsBlanks" dxfId="191" priority="24">
      <formula>LEN(TRIM(H13))=0</formula>
    </cfRule>
  </conditionalFormatting>
  <conditionalFormatting sqref="I13">
    <cfRule type="expression" dxfId="190" priority="19">
      <formula>AND(OR($F13="GD&amp;T",$F13="MAX"),$I13&lt;&gt;"")</formula>
    </cfRule>
    <cfRule type="expression" dxfId="189" priority="20">
      <formula>AND(OR($F13="GD&amp;T",$F13="MAX"),$I13="")</formula>
    </cfRule>
    <cfRule type="containsBlanks" dxfId="188" priority="21">
      <formula>LEN(TRIM(I13))=0</formula>
    </cfRule>
  </conditionalFormatting>
  <conditionalFormatting sqref="G13:G18">
    <cfRule type="expression" dxfId="187" priority="16">
      <formula>AND($F13&lt;&gt;"Tolerance",$G13&lt;&gt;"")</formula>
    </cfRule>
    <cfRule type="expression" dxfId="186" priority="17">
      <formula>AND(OR($F13="GD&amp;T",$F13="MAX",$F13="MIN"),$G13="")</formula>
    </cfRule>
    <cfRule type="containsBlanks" dxfId="185" priority="18">
      <formula>LEN(TRIM(G13))=0</formula>
    </cfRule>
  </conditionalFormatting>
  <conditionalFormatting sqref="G13:G18">
    <cfRule type="expression" dxfId="184" priority="13">
      <formula>AND($F13&lt;&gt;"Tolerance",$G13&lt;&gt;"")</formula>
    </cfRule>
    <cfRule type="expression" dxfId="183" priority="14">
      <formula>AND(OR($F13="GD&amp;T",$F13="MAX",$F13="MIN"),$G13="")</formula>
    </cfRule>
    <cfRule type="containsBlanks" dxfId="182" priority="15">
      <formula>LEN(TRIM(G13))=0</formula>
    </cfRule>
  </conditionalFormatting>
  <conditionalFormatting sqref="H17:H18">
    <cfRule type="expression" dxfId="11" priority="10">
      <formula>AND($E17="MIN",$G17&lt;&gt;"")</formula>
    </cfRule>
    <cfRule type="expression" dxfId="10" priority="11">
      <formula>AND($E17="MIN",$G17="")</formula>
    </cfRule>
    <cfRule type="containsBlanks" dxfId="9" priority="12">
      <formula>LEN(TRIM(H17))=0</formula>
    </cfRule>
  </conditionalFormatting>
  <conditionalFormatting sqref="I17:I18">
    <cfRule type="expression" dxfId="8" priority="7">
      <formula>AND(OR($E17="GD&amp;T",$E17="MAX"),$H17&lt;&gt;"")</formula>
    </cfRule>
    <cfRule type="expression" dxfId="7" priority="8">
      <formula>AND(OR($E17="GD&amp;T",$E17="MAX"),$H17="")</formula>
    </cfRule>
    <cfRule type="containsBlanks" dxfId="6" priority="9">
      <formula>LEN(TRIM(I17))=0</formula>
    </cfRule>
  </conditionalFormatting>
  <conditionalFormatting sqref="H14:H16">
    <cfRule type="expression" dxfId="5" priority="4">
      <formula>AND($E14="MIN",$G14&lt;&gt;"")</formula>
    </cfRule>
    <cfRule type="expression" dxfId="4" priority="5">
      <formula>AND($E14="MIN",$G14="")</formula>
    </cfRule>
    <cfRule type="containsBlanks" dxfId="3" priority="6">
      <formula>LEN(TRIM(H14))=0</formula>
    </cfRule>
  </conditionalFormatting>
  <conditionalFormatting sqref="I14:I16">
    <cfRule type="expression" dxfId="2" priority="1">
      <formula>AND(OR($E14="GD&amp;T",$E14="MAX"),$H14&lt;&gt;"")</formula>
    </cfRule>
    <cfRule type="expression" dxfId="1" priority="2">
      <formula>AND(OR($E14="GD&amp;T",$E14="MAX"),$H14="")</formula>
    </cfRule>
    <cfRule type="containsBlanks" dxfId="0" priority="3">
      <formula>LEN(TRIM(I14))=0</formula>
    </cfRule>
  </conditionalFormatting>
  <dataValidations count="3">
    <dataValidation type="list" allowBlank="1" showInputMessage="1" showErrorMessage="1" sqref="J19:J81 J11:J12" xr:uid="{00000000-0002-0000-0000-000000000000}">
      <formula1>insp_meth</formula1>
    </dataValidation>
    <dataValidation type="list" allowBlank="1" showInputMessage="1" showErrorMessage="1" sqref="F11:F81" xr:uid="{00000000-0002-0000-0000-000001000000}">
      <formula1>dim_type</formula1>
    </dataValidation>
    <dataValidation type="list" allowBlank="1" showInputMessage="1" showErrorMessage="1" sqref="K11:K81" xr:uid="{00000000-0002-0000-0000-000002000000}">
      <formula1>gauging</formula1>
    </dataValidation>
  </dataValidations>
  <pageMargins left="0.75" right="0.75" top="1" bottom="1" header="0.5" footer="0.5"/>
  <pageSetup orientation="portrait" horizontalDpi="4294967292" verticalDpi="4294967292" r:id="rId1"/>
  <ignoredErrors>
    <ignoredError sqref="N19:P19 AA19 L20:N20 L21:N21" unlockedFormula="1"/>
    <ignoredError sqref="L19:M19 U19:Z19 Q19:S19" unlockedFormula="1" emptyCellReference="1"/>
    <ignoredError sqref="T19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7" r:id="rId4" name="Button 29">
              <controlPr defaultSize="0" print="0" autoFill="0" autoPict="0" macro="[0]!updateNormality">
                <anchor moveWithCells="1" sizeWithCells="1">
                  <from>
                    <xdr:col>2</xdr:col>
                    <xdr:colOff>7620</xdr:colOff>
                    <xdr:row>1</xdr:row>
                    <xdr:rowOff>22860</xdr:rowOff>
                  </from>
                  <to>
                    <xdr:col>3</xdr:col>
                    <xdr:colOff>807720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5" name="Button 30">
              <controlPr defaultSize="0" print="0" autoFill="0" autoPict="0" macro="[0]!showAddShtFrm">
                <anchor moveWithCells="1" sizeWithCells="1">
                  <from>
                    <xdr:col>3</xdr:col>
                    <xdr:colOff>845820</xdr:colOff>
                    <xdr:row>1</xdr:row>
                    <xdr:rowOff>7620</xdr:rowOff>
                  </from>
                  <to>
                    <xdr:col>5</xdr:col>
                    <xdr:colOff>304800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6" name="Button 31">
              <controlPr defaultSize="0" print="0" autoFill="0" autoPict="0" macro="[0]!showExportFrm">
                <anchor moveWithCells="1" sizeWithCells="1">
                  <from>
                    <xdr:col>5</xdr:col>
                    <xdr:colOff>335280</xdr:colOff>
                    <xdr:row>1</xdr:row>
                    <xdr:rowOff>22860</xdr:rowOff>
                  </from>
                  <to>
                    <xdr:col>7</xdr:col>
                    <xdr:colOff>251460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7" name="Button 39">
              <controlPr defaultSize="0" print="0" autoFill="0" autoPict="0" macro="[0]!showImport">
                <anchor moveWithCells="1" sizeWithCells="1">
                  <from>
                    <xdr:col>7</xdr:col>
                    <xdr:colOff>274320</xdr:colOff>
                    <xdr:row>1</xdr:row>
                    <xdr:rowOff>7620</xdr:rowOff>
                  </from>
                  <to>
                    <xdr:col>9</xdr:col>
                    <xdr:colOff>426720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detectOutliers">
                <anchor moveWithCells="1" sizeWithCells="1">
                  <from>
                    <xdr:col>10</xdr:col>
                    <xdr:colOff>22860</xdr:colOff>
                    <xdr:row>1</xdr:row>
                    <xdr:rowOff>7620</xdr:rowOff>
                  </from>
                  <to>
                    <xdr:col>12</xdr:col>
                    <xdr:colOff>228600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D76"/>
  <sheetViews>
    <sheetView zoomScale="85" zoomScaleNormal="85" workbookViewId="0">
      <pane xSplit="14" ySplit="10" topLeftCell="Y11" activePane="bottomRight" state="frozen"/>
      <selection activeCell="Z53" sqref="Z53"/>
      <selection pane="topRight" activeCell="Z53" sqref="Z53"/>
      <selection pane="bottomLeft" activeCell="Z53" sqref="Z53"/>
      <selection pane="bottomRight" activeCell="I21" sqref="I21"/>
    </sheetView>
  </sheetViews>
  <sheetFormatPr defaultColWidth="8.8984375" defaultRowHeight="15.6"/>
  <cols>
    <col min="1" max="1" width="0.8984375" customWidth="1"/>
    <col min="2" max="2" width="7.8984375" customWidth="1"/>
    <col min="3" max="3" width="9.59765625" bestFit="1" customWidth="1"/>
    <col min="4" max="4" width="24" customWidth="1"/>
    <col min="5" max="5" width="7.59765625" customWidth="1"/>
    <col min="6" max="6" width="9" customWidth="1"/>
    <col min="7" max="7" width="7.8984375" customWidth="1"/>
    <col min="8" max="9" width="8.3984375" customWidth="1"/>
    <col min="10" max="10" width="12.296875" customWidth="1"/>
    <col min="11" max="13" width="7.8984375" customWidth="1"/>
    <col min="14" max="14" width="0.8984375" customWidth="1"/>
    <col min="15" max="23" width="7.8984375" customWidth="1"/>
    <col min="24" max="24" width="10" bestFit="1" customWidth="1"/>
    <col min="25" max="25" width="9.59765625" bestFit="1" customWidth="1"/>
    <col min="26" max="27" width="9.59765625" customWidth="1"/>
    <col min="28" max="28" width="7.8984375" customWidth="1"/>
    <col min="29" max="29" width="9" customWidth="1"/>
    <col min="30" max="30" width="22" customWidth="1"/>
    <col min="31" max="33" width="9" hidden="1" customWidth="1"/>
    <col min="34" max="34" width="0.8984375" customWidth="1"/>
    <col min="35" max="134" width="7.8984375" customWidth="1"/>
  </cols>
  <sheetData>
    <row r="1" spans="1:134" s="7" customFormat="1" ht="21.9" customHeight="1">
      <c r="A1" s="134" t="s">
        <v>49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05"/>
      <c r="AE1" s="105"/>
      <c r="AF1" s="105"/>
      <c r="AG1" s="105"/>
      <c r="AH1" s="13"/>
    </row>
    <row r="2" spans="1:134" s="1" customFormat="1" ht="14.1" customHeight="1">
      <c r="B2" s="9" t="s">
        <v>76</v>
      </c>
      <c r="C2" s="9"/>
      <c r="D2" s="10"/>
      <c r="E2" s="10"/>
      <c r="F2" s="10"/>
      <c r="I2" s="10"/>
      <c r="J2" s="10"/>
      <c r="K2" s="10"/>
      <c r="L2" s="8"/>
      <c r="M2" s="8"/>
      <c r="O2" s="8"/>
      <c r="P2" s="8"/>
      <c r="Q2" s="10"/>
      <c r="R2" s="10"/>
      <c r="S2" s="6"/>
      <c r="T2" s="138" t="s">
        <v>13</v>
      </c>
      <c r="U2" s="138"/>
      <c r="V2" s="6"/>
      <c r="Z2" s="8"/>
      <c r="AC2" s="10"/>
      <c r="AD2" s="10"/>
      <c r="AE2" s="10"/>
      <c r="AF2" s="10"/>
      <c r="AG2" s="10"/>
      <c r="AH2" s="8"/>
    </row>
    <row r="3" spans="1:134" s="1" customFormat="1" ht="9" customHeight="1">
      <c r="B3" s="10"/>
      <c r="C3" s="10"/>
      <c r="D3" s="8"/>
      <c r="E3" s="8"/>
      <c r="F3" s="10"/>
      <c r="G3" s="10"/>
      <c r="H3" s="10"/>
      <c r="I3" s="10"/>
      <c r="J3" s="10"/>
      <c r="K3" s="10"/>
      <c r="L3" s="8"/>
      <c r="M3" s="8"/>
      <c r="O3" s="8"/>
      <c r="P3" s="8"/>
      <c r="Q3" s="10"/>
      <c r="R3" s="10"/>
      <c r="S3" s="10"/>
      <c r="T3" s="10"/>
      <c r="U3" s="10"/>
      <c r="V3" s="8"/>
      <c r="W3" s="8"/>
      <c r="X3" s="8"/>
      <c r="Y3" s="8"/>
      <c r="Z3" s="8"/>
      <c r="AA3" s="8"/>
      <c r="AB3" s="10"/>
      <c r="AC3" s="10"/>
      <c r="AD3" s="10"/>
      <c r="AE3" s="10"/>
      <c r="AF3" s="10"/>
      <c r="AG3" s="10"/>
      <c r="AH3" s="8"/>
    </row>
    <row r="4" spans="1:134" s="1" customFormat="1" ht="18.75" customHeight="1">
      <c r="B4" s="131" t="s">
        <v>14</v>
      </c>
      <c r="C4" s="133"/>
      <c r="D4" s="14" t="s">
        <v>94</v>
      </c>
      <c r="E4" s="32"/>
      <c r="F4" s="139" t="s">
        <v>15</v>
      </c>
      <c r="G4" s="140"/>
      <c r="H4" s="141" t="s">
        <v>88</v>
      </c>
      <c r="I4" s="142"/>
      <c r="J4" s="142"/>
      <c r="K4" s="142"/>
      <c r="L4" s="142"/>
      <c r="M4" s="143"/>
      <c r="N4" s="33"/>
      <c r="O4" s="131" t="s">
        <v>75</v>
      </c>
      <c r="P4" s="132"/>
      <c r="Q4" s="133"/>
      <c r="R4" s="135" t="s">
        <v>91</v>
      </c>
      <c r="S4" s="136"/>
      <c r="T4" s="136"/>
      <c r="U4" s="137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</row>
    <row r="5" spans="1:134" s="1" customFormat="1" ht="18.75" customHeight="1">
      <c r="B5" s="131" t="s">
        <v>16</v>
      </c>
      <c r="C5" s="133"/>
      <c r="D5" s="14" t="s">
        <v>90</v>
      </c>
      <c r="E5" s="32"/>
      <c r="F5" s="139" t="s">
        <v>17</v>
      </c>
      <c r="G5" s="140"/>
      <c r="H5" s="141"/>
      <c r="I5" s="142"/>
      <c r="J5" s="142"/>
      <c r="K5" s="142"/>
      <c r="L5" s="142"/>
      <c r="M5" s="143"/>
      <c r="N5" s="33"/>
      <c r="O5" s="131" t="s">
        <v>56</v>
      </c>
      <c r="P5" s="132"/>
      <c r="Q5" s="133"/>
      <c r="R5" s="135" t="s">
        <v>89</v>
      </c>
      <c r="S5" s="136"/>
      <c r="T5" s="136"/>
      <c r="U5" s="137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</row>
    <row r="6" spans="1:134" s="1" customFormat="1" ht="18.75" customHeight="1">
      <c r="B6" s="131" t="s">
        <v>18</v>
      </c>
      <c r="C6" s="133"/>
      <c r="D6" s="34" t="s">
        <v>95</v>
      </c>
      <c r="E6" s="32"/>
      <c r="F6" s="139" t="s">
        <v>46</v>
      </c>
      <c r="G6" s="140"/>
      <c r="H6" s="141"/>
      <c r="I6" s="142"/>
      <c r="J6" s="142"/>
      <c r="K6" s="142"/>
      <c r="L6" s="142"/>
      <c r="M6" s="143"/>
      <c r="N6" s="33"/>
      <c r="O6" s="131" t="s">
        <v>55</v>
      </c>
      <c r="P6" s="132"/>
      <c r="Q6" s="133"/>
      <c r="R6" s="135"/>
      <c r="S6" s="136"/>
      <c r="T6" s="136"/>
      <c r="U6" s="137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</row>
    <row r="7" spans="1:134" s="1" customFormat="1" ht="9" customHeight="1">
      <c r="B7" s="11"/>
      <c r="C7" s="12"/>
      <c r="D7" s="11"/>
      <c r="E7" s="11"/>
      <c r="F7" s="12"/>
      <c r="G7" s="11"/>
      <c r="H7" s="12"/>
      <c r="I7" s="11"/>
      <c r="J7" s="12"/>
      <c r="K7" s="12"/>
      <c r="L7" s="11"/>
      <c r="M7" s="12"/>
      <c r="O7" s="11"/>
      <c r="P7" s="12"/>
      <c r="Q7" s="11"/>
      <c r="R7" s="11"/>
      <c r="S7" s="11"/>
      <c r="T7" s="12"/>
      <c r="U7" s="11"/>
      <c r="V7" s="12"/>
      <c r="W7" s="11"/>
      <c r="X7" s="11"/>
      <c r="Y7" s="11"/>
      <c r="Z7" s="11"/>
      <c r="AA7" s="11"/>
      <c r="AB7" s="12"/>
      <c r="AC7" s="11"/>
      <c r="AD7" s="11"/>
      <c r="AE7" s="11"/>
      <c r="AF7" s="11"/>
      <c r="AG7" s="11"/>
      <c r="AH7" s="12"/>
      <c r="AI7" s="8"/>
    </row>
    <row r="8" spans="1:134" s="16" customFormat="1" ht="15" customHeight="1">
      <c r="A8" s="23"/>
      <c r="B8" s="128" t="s">
        <v>19</v>
      </c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30"/>
      <c r="N8" s="23"/>
      <c r="O8" s="128" t="s">
        <v>25</v>
      </c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30"/>
      <c r="AE8" s="124" t="s">
        <v>66</v>
      </c>
      <c r="AF8" s="124"/>
      <c r="AG8" s="124"/>
      <c r="AH8" s="23"/>
      <c r="AI8" s="125" t="s">
        <v>26</v>
      </c>
      <c r="AJ8" s="126"/>
      <c r="AK8" s="126"/>
      <c r="AL8" s="126"/>
      <c r="AM8" s="126"/>
      <c r="AN8" s="126"/>
      <c r="AO8" s="126"/>
      <c r="AP8" s="126"/>
      <c r="AQ8" s="126"/>
      <c r="AR8" s="126"/>
      <c r="AS8" s="126"/>
      <c r="AT8" s="126"/>
      <c r="AU8" s="126"/>
      <c r="AV8" s="126"/>
      <c r="AW8" s="126"/>
      <c r="AX8" s="126"/>
      <c r="AY8" s="126"/>
      <c r="AZ8" s="126"/>
      <c r="BA8" s="126"/>
      <c r="BB8" s="126"/>
      <c r="BC8" s="126"/>
      <c r="BD8" s="126"/>
      <c r="BE8" s="126"/>
      <c r="BF8" s="126"/>
      <c r="BG8" s="126"/>
      <c r="BH8" s="126"/>
      <c r="BI8" s="126"/>
      <c r="BJ8" s="126"/>
      <c r="BK8" s="126"/>
      <c r="BL8" s="126"/>
      <c r="BM8" s="126"/>
      <c r="BN8" s="127"/>
    </row>
    <row r="9" spans="1:134" s="16" customFormat="1" ht="24.9" customHeight="1">
      <c r="A9" s="28"/>
      <c r="B9" s="52"/>
      <c r="C9" s="52"/>
      <c r="D9" s="52"/>
      <c r="E9" s="52"/>
      <c r="F9" s="52"/>
      <c r="G9" s="53"/>
      <c r="H9" s="57" t="s">
        <v>60</v>
      </c>
      <c r="I9" s="57" t="s">
        <v>61</v>
      </c>
      <c r="J9" s="51"/>
      <c r="K9" s="51"/>
      <c r="L9" s="71"/>
      <c r="M9" s="71"/>
      <c r="N9" s="28"/>
      <c r="O9" s="40"/>
      <c r="P9" s="40"/>
      <c r="Q9" s="41"/>
      <c r="R9" s="40"/>
      <c r="S9" s="39"/>
      <c r="T9" s="39"/>
      <c r="U9" s="39"/>
      <c r="V9" s="39"/>
      <c r="W9" s="39"/>
      <c r="X9" s="144" t="s">
        <v>70</v>
      </c>
      <c r="Y9" s="145"/>
      <c r="Z9" s="106" t="s">
        <v>63</v>
      </c>
      <c r="AA9" s="77">
        <v>1.5</v>
      </c>
      <c r="AB9" s="49"/>
      <c r="AC9" s="49"/>
      <c r="AD9" s="74"/>
      <c r="AE9" s="72"/>
      <c r="AF9" s="72"/>
      <c r="AG9" s="73"/>
      <c r="AH9" s="61"/>
      <c r="AI9" s="36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8"/>
    </row>
    <row r="10" spans="1:134" s="21" customFormat="1" ht="23.4">
      <c r="A10" s="24"/>
      <c r="B10" s="54" t="s">
        <v>1</v>
      </c>
      <c r="C10" s="54" t="s">
        <v>22</v>
      </c>
      <c r="D10" s="54" t="s">
        <v>2</v>
      </c>
      <c r="E10" s="54" t="s">
        <v>69</v>
      </c>
      <c r="F10" s="54" t="s">
        <v>27</v>
      </c>
      <c r="G10" s="55" t="s">
        <v>21</v>
      </c>
      <c r="H10" s="75" t="s">
        <v>67</v>
      </c>
      <c r="I10" s="75" t="s">
        <v>68</v>
      </c>
      <c r="J10" s="56" t="s">
        <v>20</v>
      </c>
      <c r="K10" s="56" t="s">
        <v>71</v>
      </c>
      <c r="L10" s="58" t="s">
        <v>3</v>
      </c>
      <c r="M10" s="58" t="s">
        <v>4</v>
      </c>
      <c r="N10" s="24"/>
      <c r="O10" s="46" t="s">
        <v>5</v>
      </c>
      <c r="P10" s="46" t="s">
        <v>6</v>
      </c>
      <c r="Q10" s="47" t="s">
        <v>0</v>
      </c>
      <c r="R10" s="46" t="s">
        <v>7</v>
      </c>
      <c r="S10" s="48" t="s">
        <v>8</v>
      </c>
      <c r="T10" s="48" t="s">
        <v>9</v>
      </c>
      <c r="U10" s="48" t="s">
        <v>10</v>
      </c>
      <c r="V10" s="48" t="s">
        <v>11</v>
      </c>
      <c r="W10" s="48" t="s">
        <v>57</v>
      </c>
      <c r="X10" s="79" t="s">
        <v>58</v>
      </c>
      <c r="Y10" s="79" t="s">
        <v>59</v>
      </c>
      <c r="Z10" s="59" t="s">
        <v>62</v>
      </c>
      <c r="AA10" s="60" t="s">
        <v>64</v>
      </c>
      <c r="AB10" s="42" t="s">
        <v>23</v>
      </c>
      <c r="AC10" s="42" t="s">
        <v>24</v>
      </c>
      <c r="AD10" s="42" t="s">
        <v>65</v>
      </c>
      <c r="AE10" s="72"/>
      <c r="AF10" s="72"/>
      <c r="AG10" s="73"/>
      <c r="AH10" s="62"/>
      <c r="AI10" s="43">
        <v>1</v>
      </c>
      <c r="AJ10" s="43">
        <v>2</v>
      </c>
      <c r="AK10" s="43">
        <v>3</v>
      </c>
      <c r="AL10" s="43">
        <v>4</v>
      </c>
      <c r="AM10" s="43">
        <v>5</v>
      </c>
      <c r="AN10" s="43">
        <v>6</v>
      </c>
      <c r="AO10" s="43">
        <v>7</v>
      </c>
      <c r="AP10" s="43">
        <v>8</v>
      </c>
      <c r="AQ10" s="43">
        <v>9</v>
      </c>
      <c r="AR10" s="43">
        <v>10</v>
      </c>
      <c r="AS10" s="43">
        <v>11</v>
      </c>
      <c r="AT10" s="43">
        <v>12</v>
      </c>
      <c r="AU10" s="43">
        <v>13</v>
      </c>
      <c r="AV10" s="43">
        <v>14</v>
      </c>
      <c r="AW10" s="43">
        <v>15</v>
      </c>
      <c r="AX10" s="43">
        <v>16</v>
      </c>
      <c r="AY10" s="43">
        <v>17</v>
      </c>
      <c r="AZ10" s="43">
        <v>18</v>
      </c>
      <c r="BA10" s="43">
        <v>19</v>
      </c>
      <c r="BB10" s="43">
        <v>20</v>
      </c>
      <c r="BC10" s="43">
        <v>21</v>
      </c>
      <c r="BD10" s="43">
        <v>22</v>
      </c>
      <c r="BE10" s="43">
        <v>23</v>
      </c>
      <c r="BF10" s="43">
        <v>24</v>
      </c>
      <c r="BG10" s="43">
        <v>25</v>
      </c>
      <c r="BH10" s="43">
        <v>26</v>
      </c>
      <c r="BI10" s="43">
        <v>27</v>
      </c>
      <c r="BJ10" s="43">
        <v>28</v>
      </c>
      <c r="BK10" s="43">
        <v>29</v>
      </c>
      <c r="BL10" s="43">
        <v>30</v>
      </c>
      <c r="BM10" s="43">
        <v>31</v>
      </c>
      <c r="BN10" s="44">
        <v>32</v>
      </c>
      <c r="BO10" s="45">
        <v>33</v>
      </c>
      <c r="BP10" s="43">
        <v>34</v>
      </c>
      <c r="BQ10" s="43">
        <v>35</v>
      </c>
      <c r="BR10" s="43">
        <v>36</v>
      </c>
      <c r="BS10" s="43">
        <v>37</v>
      </c>
      <c r="BT10" s="43">
        <v>38</v>
      </c>
      <c r="BU10" s="43">
        <v>39</v>
      </c>
      <c r="BV10" s="43">
        <v>40</v>
      </c>
      <c r="BW10" s="43">
        <v>41</v>
      </c>
      <c r="BX10" s="43">
        <v>42</v>
      </c>
      <c r="BY10" s="43">
        <v>43</v>
      </c>
      <c r="BZ10" s="43">
        <v>44</v>
      </c>
      <c r="CA10" s="43">
        <v>45</v>
      </c>
      <c r="CB10" s="43">
        <v>46</v>
      </c>
      <c r="CC10" s="43">
        <v>47</v>
      </c>
      <c r="CD10" s="43">
        <v>48</v>
      </c>
      <c r="CE10" s="43">
        <v>49</v>
      </c>
      <c r="CF10" s="43">
        <v>50</v>
      </c>
      <c r="CG10" s="43">
        <v>51</v>
      </c>
      <c r="CH10" s="43">
        <v>52</v>
      </c>
      <c r="CI10" s="43">
        <v>53</v>
      </c>
      <c r="CJ10" s="43">
        <v>54</v>
      </c>
      <c r="CK10" s="43">
        <v>55</v>
      </c>
      <c r="CL10" s="43">
        <v>56</v>
      </c>
      <c r="CM10" s="43">
        <v>57</v>
      </c>
      <c r="CN10" s="43">
        <v>58</v>
      </c>
      <c r="CO10" s="43">
        <v>59</v>
      </c>
      <c r="CP10" s="43">
        <v>60</v>
      </c>
      <c r="CQ10" s="43">
        <v>61</v>
      </c>
      <c r="CR10" s="43">
        <v>62</v>
      </c>
      <c r="CS10" s="43">
        <v>63</v>
      </c>
      <c r="CT10" s="43">
        <v>64</v>
      </c>
      <c r="CU10" s="43">
        <v>65</v>
      </c>
      <c r="CV10" s="43">
        <v>66</v>
      </c>
      <c r="CW10" s="43">
        <v>67</v>
      </c>
      <c r="CX10" s="43">
        <v>68</v>
      </c>
      <c r="CY10" s="43">
        <v>69</v>
      </c>
      <c r="CZ10" s="43">
        <v>70</v>
      </c>
      <c r="DA10" s="43">
        <v>71</v>
      </c>
      <c r="DB10" s="43">
        <v>72</v>
      </c>
      <c r="DC10" s="43">
        <v>73</v>
      </c>
      <c r="DD10" s="43">
        <v>74</v>
      </c>
      <c r="DE10" s="43">
        <v>75</v>
      </c>
      <c r="DF10" s="43">
        <v>76</v>
      </c>
      <c r="DG10" s="43">
        <v>77</v>
      </c>
      <c r="DH10" s="43">
        <v>78</v>
      </c>
      <c r="DI10" s="43">
        <v>79</v>
      </c>
      <c r="DJ10" s="43">
        <v>80</v>
      </c>
      <c r="DK10" s="43">
        <v>81</v>
      </c>
      <c r="DL10" s="43">
        <v>82</v>
      </c>
      <c r="DM10" s="43">
        <v>83</v>
      </c>
      <c r="DN10" s="43">
        <v>84</v>
      </c>
      <c r="DO10" s="43">
        <v>85</v>
      </c>
      <c r="DP10" s="43">
        <v>86</v>
      </c>
      <c r="DQ10" s="43">
        <v>87</v>
      </c>
      <c r="DR10" s="43">
        <v>88</v>
      </c>
      <c r="DS10" s="43">
        <v>89</v>
      </c>
      <c r="DT10" s="43">
        <v>90</v>
      </c>
      <c r="DU10" s="43">
        <v>91</v>
      </c>
      <c r="DV10" s="43">
        <v>92</v>
      </c>
      <c r="DW10" s="43">
        <v>93</v>
      </c>
      <c r="DX10" s="43">
        <v>94</v>
      </c>
      <c r="DY10" s="43">
        <v>95</v>
      </c>
      <c r="DZ10" s="43">
        <v>96</v>
      </c>
      <c r="EA10" s="43">
        <v>97</v>
      </c>
      <c r="EB10" s="43">
        <v>98</v>
      </c>
      <c r="EC10" s="43">
        <v>99</v>
      </c>
      <c r="ED10" s="43">
        <v>100</v>
      </c>
    </row>
    <row r="11" spans="1:134" s="21" customFormat="1" ht="26.4">
      <c r="A11" s="116"/>
      <c r="B11" s="107" t="s">
        <v>96</v>
      </c>
      <c r="C11" s="91" t="s">
        <v>144</v>
      </c>
      <c r="D11" s="108" t="s">
        <v>84</v>
      </c>
      <c r="E11" s="109">
        <v>1.33</v>
      </c>
      <c r="F11" s="110" t="s">
        <v>45</v>
      </c>
      <c r="G11" s="122">
        <v>6.8</v>
      </c>
      <c r="H11" s="123">
        <v>1E-3</v>
      </c>
      <c r="I11" s="123">
        <v>1E-3</v>
      </c>
      <c r="J11" s="15" t="s">
        <v>142</v>
      </c>
      <c r="K11" s="81" t="s">
        <v>74</v>
      </c>
      <c r="L11" s="18">
        <f t="shared" ref="L11:L13" si="0">IF(AND(G11="",H11=""),"",IF(G11="",H11,G11+H11))</f>
        <v>6.8010000000000002</v>
      </c>
      <c r="M11" s="18">
        <f t="shared" ref="M11:M13" si="1">IF(AND(G11="",I11=""),"",IF(G11="",I11,G11+I11))</f>
        <v>6.8010000000000002</v>
      </c>
      <c r="N11" s="24"/>
      <c r="O11" s="46"/>
      <c r="P11" s="46"/>
      <c r="Q11" s="47"/>
      <c r="R11" s="46"/>
      <c r="S11" s="48"/>
      <c r="T11" s="48"/>
      <c r="U11" s="48"/>
      <c r="V11" s="48"/>
      <c r="W11" s="117"/>
      <c r="X11" s="118"/>
      <c r="Y11" s="118"/>
      <c r="Z11" s="119"/>
      <c r="AA11" s="120"/>
      <c r="AB11" s="42"/>
      <c r="AC11" s="42"/>
      <c r="AD11" s="42"/>
      <c r="AE11" s="72"/>
      <c r="AF11" s="72"/>
      <c r="AG11" s="73"/>
      <c r="AH11" s="116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4"/>
      <c r="BO11" s="45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  <c r="CW11" s="43"/>
      <c r="CX11" s="43"/>
      <c r="CY11" s="43"/>
      <c r="CZ11" s="43"/>
      <c r="DA11" s="43"/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43"/>
      <c r="DS11" s="43"/>
      <c r="DT11" s="43"/>
      <c r="DU11" s="43"/>
      <c r="DV11" s="43"/>
      <c r="DW11" s="43"/>
      <c r="DX11" s="43"/>
      <c r="DY11" s="43"/>
      <c r="DZ11" s="43"/>
      <c r="EA11" s="43"/>
      <c r="EB11" s="43"/>
      <c r="EC11" s="43"/>
      <c r="ED11" s="43"/>
    </row>
    <row r="12" spans="1:134" s="21" customFormat="1" ht="26.4">
      <c r="A12" s="116"/>
      <c r="B12" s="107" t="s">
        <v>97</v>
      </c>
      <c r="C12" s="91" t="s">
        <v>145</v>
      </c>
      <c r="D12" s="108" t="s">
        <v>84</v>
      </c>
      <c r="E12" s="109">
        <v>1.33</v>
      </c>
      <c r="F12" s="110" t="s">
        <v>45</v>
      </c>
      <c r="G12" s="122">
        <v>7.8</v>
      </c>
      <c r="H12" s="123">
        <v>2E-3</v>
      </c>
      <c r="I12" s="123">
        <v>1.0009999999999999</v>
      </c>
      <c r="J12" s="15" t="s">
        <v>142</v>
      </c>
      <c r="K12" s="81" t="s">
        <v>74</v>
      </c>
      <c r="L12" s="18">
        <f t="shared" si="0"/>
        <v>7.8019999999999996</v>
      </c>
      <c r="M12" s="22">
        <f t="shared" si="1"/>
        <v>8.8010000000000002</v>
      </c>
      <c r="N12" s="24"/>
      <c r="O12" s="46"/>
      <c r="P12" s="46"/>
      <c r="Q12" s="47"/>
      <c r="R12" s="46"/>
      <c r="S12" s="48"/>
      <c r="T12" s="48"/>
      <c r="U12" s="48"/>
      <c r="V12" s="48"/>
      <c r="W12" s="117"/>
      <c r="X12" s="118"/>
      <c r="Y12" s="118"/>
      <c r="Z12" s="119"/>
      <c r="AA12" s="120"/>
      <c r="AB12" s="42"/>
      <c r="AC12" s="42"/>
      <c r="AD12" s="42"/>
      <c r="AE12" s="72"/>
      <c r="AF12" s="72"/>
      <c r="AG12" s="73"/>
      <c r="AH12" s="116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4"/>
      <c r="BO12" s="45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</row>
    <row r="13" spans="1:134" s="21" customFormat="1" ht="26.4">
      <c r="A13" s="116"/>
      <c r="B13" s="113" t="s">
        <v>98</v>
      </c>
      <c r="C13" s="91" t="s">
        <v>143</v>
      </c>
      <c r="D13" s="108" t="s">
        <v>84</v>
      </c>
      <c r="E13" s="109">
        <v>1.33</v>
      </c>
      <c r="F13" s="110" t="s">
        <v>45</v>
      </c>
      <c r="G13" s="111">
        <v>7.83</v>
      </c>
      <c r="H13" s="112">
        <v>0.03</v>
      </c>
      <c r="I13" s="112">
        <v>-0.03</v>
      </c>
      <c r="J13" s="15" t="s">
        <v>142</v>
      </c>
      <c r="K13" s="81" t="s">
        <v>74</v>
      </c>
      <c r="L13" s="18">
        <f t="shared" si="0"/>
        <v>7.86</v>
      </c>
      <c r="M13" s="22">
        <f t="shared" si="1"/>
        <v>7.8</v>
      </c>
      <c r="N13" s="24"/>
      <c r="O13" s="46"/>
      <c r="P13" s="46"/>
      <c r="Q13" s="47"/>
      <c r="R13" s="46"/>
      <c r="S13" s="48"/>
      <c r="T13" s="48"/>
      <c r="U13" s="48"/>
      <c r="V13" s="48"/>
      <c r="W13" s="117"/>
      <c r="X13" s="118"/>
      <c r="Y13" s="118"/>
      <c r="Z13" s="119"/>
      <c r="AA13" s="120"/>
      <c r="AB13" s="42"/>
      <c r="AC13" s="42"/>
      <c r="AD13" s="42"/>
      <c r="AE13" s="72"/>
      <c r="AF13" s="72"/>
      <c r="AG13" s="73"/>
      <c r="AH13" s="116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4"/>
      <c r="BO13" s="45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</row>
    <row r="14" spans="1:134" ht="15" customHeight="1">
      <c r="A14" s="17">
        <v>1</v>
      </c>
      <c r="B14" s="107" t="s">
        <v>96</v>
      </c>
      <c r="C14" s="108">
        <v>4.01</v>
      </c>
      <c r="D14" s="108" t="s">
        <v>84</v>
      </c>
      <c r="E14" s="109">
        <v>1.33</v>
      </c>
      <c r="F14" s="110" t="s">
        <v>45</v>
      </c>
      <c r="G14" s="111">
        <v>7.83</v>
      </c>
      <c r="H14" s="112">
        <v>0.03</v>
      </c>
      <c r="I14" s="112">
        <v>-0.03</v>
      </c>
      <c r="J14" s="15" t="s">
        <v>12</v>
      </c>
      <c r="K14" s="81" t="s">
        <v>74</v>
      </c>
      <c r="L14" s="18">
        <f t="shared" ref="L14:L61" si="2">IF(AND(G14="",H14=""),"",IF(G14="",H14,G14+H14))</f>
        <v>7.86</v>
      </c>
      <c r="M14" s="18">
        <f t="shared" ref="M14:M61" si="3">IF(AND(G14="",I14=""),"",IF(G14="",I14,G14+I14))</f>
        <v>7.8</v>
      </c>
      <c r="N14" s="25"/>
      <c r="O14" s="2" t="str">
        <f>IF(OR($AI14="",ISNUMBER($AI14)=FALSE),"",MAX(AI14:ED14))</f>
        <v/>
      </c>
      <c r="P14" s="2" t="str">
        <f>IF(OR($AI14="",ISNUMBER($AI14)=FALSE),"",MIN(AI14:ED14))</f>
        <v/>
      </c>
      <c r="Q14" s="2" t="str">
        <f>IF(OR($AI14="",ISNUMBER($AI14)=FALSE),"",AVERAGE(AI14:ED14))</f>
        <v/>
      </c>
      <c r="R14" s="3" t="str">
        <f t="shared" ref="R14" si="4">IF(OR($AI14="",ISNUMBER($AI14)=FALSE),"",STDEV(AI14:ED14))</f>
        <v/>
      </c>
      <c r="S14" s="4" t="str">
        <f t="shared" ref="S14" si="5">IF(OR($AI14="",ISNUMBER($AI14)=FALSE),"",IF(AND(G14=0,I14=0),T14,IF(AND(G14="",H14=""),U14,(H14+ABS(I14))/(6*R14))))</f>
        <v/>
      </c>
      <c r="T14" s="4" t="str">
        <f t="shared" ref="T14" si="6">IF(OR($AI14="",ISNUMBER($AI14)=FALSE),"",IF(H14="","",(L14-Q14)/(3*R14)))</f>
        <v/>
      </c>
      <c r="U14" s="4" t="str">
        <f t="shared" ref="U14" si="7">IF(OR($AI14="",ISNUMBER($AI14)=FALSE),"",IF(I14="","",(Q14-M14)/(3*R14)))</f>
        <v/>
      </c>
      <c r="V14" s="4" t="str">
        <f t="shared" ref="V14" si="8">IF(OR($AI14="",ISNUMBER($AI14)=FALSE),"",IF(AND(G14=0,I14=0),((H14)-(Q14))/(3*R14),MIN(T14:U14)))</f>
        <v/>
      </c>
      <c r="W14" s="78" t="str">
        <f t="shared" ref="W14" si="9">IF(OR($AI14="",ISNUMBER($AI14)=FALSE),"",IF(AND(G14=0,I14=0),NORMSDIST(3*V14),NORMSDIST(3*V14)+NORMSDIST(6*S14-3*V14)-1))</f>
        <v/>
      </c>
      <c r="X14" s="29" t="str">
        <f>IF($Q14="","",IF(F14="Tolerance",IF(($E14*3*R14+Q14)-G14&lt;H14,"",($E14*3*R14+Q14)-G14),IF(OR(F14="GD&amp;T",F14="MAX"),IF(($E14*3*R14+Q14)&lt;H14,"",($E14*3*R14+Q14)),"")))</f>
        <v/>
      </c>
      <c r="Y14" s="29" t="str">
        <f>IF(Q14="","",IF(F14="Tolerance",IF(-(($E14*3*R14)-Q14)-G14&gt;I14,"",-(($E14*3*R14)-Q14)-G14),IF(F14="MIN",IF(-(($E14*3*R14)-Q14)&gt;I14,"",-(($E14*3*R14)-Q14)),"")))</f>
        <v/>
      </c>
      <c r="Z14" s="29" t="str">
        <f>IF(OR(G14="",Q14=""),"",(L14+M14)/2-Q14)</f>
        <v/>
      </c>
      <c r="AA14" s="29" t="str">
        <f t="shared" ref="AA14:AA61" si="10">IF(OR($S14&gt;$AA$9,$R14=""),"",$AA$9*6*$R14)</f>
        <v/>
      </c>
      <c r="AB14" s="26"/>
      <c r="AC14" s="19"/>
      <c r="AD14" s="82"/>
      <c r="AE14" s="63"/>
      <c r="AF14" s="63"/>
      <c r="AG14" s="64"/>
      <c r="AH14" s="2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  <c r="AZ14" s="100"/>
      <c r="BA14" s="100"/>
      <c r="BB14" s="100"/>
      <c r="BC14" s="100"/>
      <c r="BD14" s="100"/>
      <c r="BE14" s="100"/>
      <c r="BF14" s="100"/>
      <c r="BG14" s="100"/>
      <c r="BH14" s="100"/>
      <c r="BI14" s="100"/>
      <c r="BJ14" s="100"/>
      <c r="BK14" s="100"/>
      <c r="BL14" s="100"/>
      <c r="BM14" s="100"/>
      <c r="BN14" s="102"/>
      <c r="BO14" s="96"/>
      <c r="BP14" s="97"/>
      <c r="BQ14" s="97"/>
      <c r="BR14" s="97"/>
      <c r="BS14" s="97"/>
      <c r="BT14" s="97"/>
      <c r="BU14" s="97"/>
      <c r="BV14" s="97"/>
      <c r="BW14" s="97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7"/>
      <c r="CM14" s="97"/>
      <c r="CN14" s="97"/>
      <c r="CO14" s="97"/>
      <c r="CP14" s="97"/>
      <c r="CQ14" s="97"/>
      <c r="CR14" s="97"/>
      <c r="CS14" s="97"/>
      <c r="CT14" s="97"/>
      <c r="CU14" s="97"/>
      <c r="CV14" s="97"/>
      <c r="CW14" s="97"/>
      <c r="CX14" s="97"/>
      <c r="CY14" s="97"/>
      <c r="CZ14" s="97"/>
      <c r="DA14" s="97"/>
      <c r="DB14" s="97"/>
      <c r="DC14" s="97"/>
      <c r="DD14" s="97"/>
      <c r="DE14" s="97"/>
      <c r="DF14" s="97"/>
      <c r="DG14" s="97"/>
      <c r="DH14" s="97"/>
      <c r="DI14" s="97"/>
      <c r="DJ14" s="97"/>
      <c r="DK14" s="97"/>
      <c r="DL14" s="97"/>
      <c r="DM14" s="97"/>
      <c r="DN14" s="97"/>
      <c r="DO14" s="97"/>
      <c r="DP14" s="97"/>
      <c r="DQ14" s="97"/>
      <c r="DR14" s="97"/>
      <c r="DS14" s="97"/>
      <c r="DT14" s="97"/>
      <c r="DU14" s="97"/>
      <c r="DV14" s="97"/>
      <c r="DW14" s="97"/>
      <c r="DX14" s="97"/>
      <c r="DY14" s="97"/>
      <c r="DZ14" s="97"/>
      <c r="EA14" s="97"/>
      <c r="EB14" s="97"/>
      <c r="EC14" s="97"/>
      <c r="ED14" s="97"/>
    </row>
    <row r="15" spans="1:134" ht="15" customHeight="1">
      <c r="A15" s="17">
        <v>2</v>
      </c>
      <c r="B15" s="107" t="s">
        <v>97</v>
      </c>
      <c r="C15" s="108">
        <v>4.0199999999999996</v>
      </c>
      <c r="D15" s="108" t="s">
        <v>84</v>
      </c>
      <c r="E15" s="109">
        <v>1.33</v>
      </c>
      <c r="F15" s="110" t="s">
        <v>45</v>
      </c>
      <c r="G15" s="111">
        <v>7.83</v>
      </c>
      <c r="H15" s="112">
        <v>0.03</v>
      </c>
      <c r="I15" s="112">
        <v>-0.03</v>
      </c>
      <c r="J15" s="15" t="s">
        <v>12</v>
      </c>
      <c r="K15" s="81" t="s">
        <v>74</v>
      </c>
      <c r="L15" s="18">
        <f t="shared" si="2"/>
        <v>7.86</v>
      </c>
      <c r="M15" s="22">
        <f t="shared" si="3"/>
        <v>7.8</v>
      </c>
      <c r="N15" s="25"/>
      <c r="O15" s="2" t="str">
        <f t="shared" ref="O15:O61" si="11">IF(OR($AI15="",ISNUMBER($AI15)=FALSE),"",MAX(AI15:ED15))</f>
        <v/>
      </c>
      <c r="P15" s="2" t="str">
        <f t="shared" ref="P15:P61" si="12">IF(OR($AI15="",ISNUMBER($AI15)=FALSE),"",MIN(AI15:ED15))</f>
        <v/>
      </c>
      <c r="Q15" s="2" t="str">
        <f t="shared" ref="Q15:Q61" si="13">IF(OR($AI15="",ISNUMBER($AI15)=FALSE),"",AVERAGE(AI15:ED15))</f>
        <v/>
      </c>
      <c r="R15" s="3" t="str">
        <f t="shared" ref="R15:R61" si="14">IF(OR($AI15="",ISNUMBER($AI15)=FALSE),"",STDEV(AI15:ED15))</f>
        <v/>
      </c>
      <c r="S15" s="4" t="str">
        <f t="shared" ref="S15:S61" si="15">IF(OR($AI15="",ISNUMBER($AI15)=FALSE),"",IF(AND(G15=0,I15=0),T15,IF(AND(G15="",H15=""),U15,(H15+ABS(I15))/(6*R15))))</f>
        <v/>
      </c>
      <c r="T15" s="4" t="str">
        <f t="shared" ref="T15:T61" si="16">IF(OR($AI15="",ISNUMBER($AI15)=FALSE),"",IF(H15="","",(L15-Q15)/(3*R15)))</f>
        <v/>
      </c>
      <c r="U15" s="4" t="str">
        <f t="shared" ref="U15:U61" si="17">IF(OR($AI15="",ISNUMBER($AI15)=FALSE),"",IF(I15="","",(Q15-M15)/(3*R15)))</f>
        <v/>
      </c>
      <c r="V15" s="4" t="str">
        <f t="shared" ref="V15:V61" si="18">IF(OR($AI15="",ISNUMBER($AI15)=FALSE),"",IF(AND(G15=0,I15=0),((H15)-(Q15))/(3*R15),MIN(T15:U15)))</f>
        <v/>
      </c>
      <c r="W15" s="78" t="str">
        <f t="shared" ref="W15:W61" si="19">IF(OR($AI15="",ISNUMBER($AI15)=FALSE),"",IF(AND(G15=0,I15=0),NORMSDIST(3*V15),NORMSDIST(3*V15)+NORMSDIST(6*S15-3*V15)-1))</f>
        <v/>
      </c>
      <c r="X15" s="29" t="str">
        <f t="shared" ref="X15:X61" si="20">IF($Q15="","",IF(F15="Tolerance",IF(($E15*3*R15+Q15)-G15&lt;H15,"",($E15*3*R15+Q15)-G15),IF(OR(F15="GD&amp;T",F15="MAX"),IF(($E15*3*R15+Q15)&lt;H15,"",($E15*3*R15+Q15)),"")))</f>
        <v/>
      </c>
      <c r="Y15" s="29" t="str">
        <f t="shared" ref="Y15:Y61" si="21">IF(Q15="","",IF(F15="Tolerance",IF(-(($E15*3*R15)-Q15)-G15&gt;I15,"",-(($E15*3*R15)-Q15)-G15),IF(F15="MIN",IF(-(($E15*3*R15)-Q15)&gt;I15,"",-(($E15*3*R15)-Q15)),"")))</f>
        <v/>
      </c>
      <c r="Z15" s="29" t="str">
        <f t="shared" ref="Z15:Z61" si="22">IF(OR(G15="",Q15=""),"",(L15+M15)/2-Q15)</f>
        <v/>
      </c>
      <c r="AA15" s="29" t="str">
        <f t="shared" si="10"/>
        <v/>
      </c>
      <c r="AB15" s="26"/>
      <c r="AC15" s="19"/>
      <c r="AD15" s="82"/>
      <c r="AE15" s="63"/>
      <c r="AF15" s="63"/>
      <c r="AG15" s="64"/>
      <c r="AH15" s="2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100"/>
      <c r="BD15" s="100"/>
      <c r="BE15" s="100"/>
      <c r="BF15" s="100"/>
      <c r="BG15" s="100"/>
      <c r="BH15" s="100"/>
      <c r="BI15" s="100"/>
      <c r="BJ15" s="100"/>
      <c r="BK15" s="100"/>
      <c r="BL15" s="100"/>
      <c r="BM15" s="100"/>
      <c r="BN15" s="102"/>
      <c r="BO15" s="96"/>
      <c r="BP15" s="97"/>
      <c r="BQ15" s="97"/>
      <c r="BR15" s="97"/>
      <c r="BS15" s="97"/>
      <c r="BT15" s="97"/>
      <c r="BU15" s="97"/>
      <c r="BV15" s="97"/>
      <c r="BW15" s="97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7"/>
      <c r="CM15" s="97"/>
      <c r="CN15" s="97"/>
      <c r="CO15" s="97"/>
      <c r="CP15" s="97"/>
      <c r="CQ15" s="97"/>
      <c r="CR15" s="97"/>
      <c r="CS15" s="97"/>
      <c r="CT15" s="97"/>
      <c r="CU15" s="97"/>
      <c r="CV15" s="97"/>
      <c r="CW15" s="97"/>
      <c r="CX15" s="97"/>
      <c r="CY15" s="97"/>
      <c r="CZ15" s="97"/>
      <c r="DA15" s="97"/>
      <c r="DB15" s="97"/>
      <c r="DC15" s="97"/>
      <c r="DD15" s="97"/>
      <c r="DE15" s="97"/>
      <c r="DF15" s="97"/>
      <c r="DG15" s="97"/>
      <c r="DH15" s="97"/>
      <c r="DI15" s="97"/>
      <c r="DJ15" s="97"/>
      <c r="DK15" s="97"/>
      <c r="DL15" s="97"/>
      <c r="DM15" s="97"/>
      <c r="DN15" s="97"/>
      <c r="DO15" s="97"/>
      <c r="DP15" s="97"/>
      <c r="DQ15" s="97"/>
      <c r="DR15" s="97"/>
      <c r="DS15" s="97"/>
      <c r="DT15" s="97"/>
      <c r="DU15" s="97"/>
      <c r="DV15" s="97"/>
      <c r="DW15" s="97"/>
      <c r="DX15" s="97"/>
      <c r="DY15" s="97"/>
      <c r="DZ15" s="97"/>
      <c r="EA15" s="97"/>
      <c r="EB15" s="97"/>
      <c r="EC15" s="97"/>
      <c r="ED15" s="97"/>
    </row>
    <row r="16" spans="1:134" ht="15" customHeight="1">
      <c r="A16" s="17">
        <v>3</v>
      </c>
      <c r="B16" s="113" t="s">
        <v>98</v>
      </c>
      <c r="C16" s="108">
        <v>5.01</v>
      </c>
      <c r="D16" s="108" t="s">
        <v>84</v>
      </c>
      <c r="E16" s="109">
        <v>1.33</v>
      </c>
      <c r="F16" s="110" t="s">
        <v>45</v>
      </c>
      <c r="G16" s="111">
        <v>13.66</v>
      </c>
      <c r="H16" s="112">
        <v>0.04</v>
      </c>
      <c r="I16" s="112">
        <v>-0.04</v>
      </c>
      <c r="J16" s="15" t="s">
        <v>12</v>
      </c>
      <c r="K16" s="81" t="s">
        <v>74</v>
      </c>
      <c r="L16" s="18">
        <f t="shared" si="2"/>
        <v>13.7</v>
      </c>
      <c r="M16" s="22">
        <f t="shared" si="3"/>
        <v>13.620000000000001</v>
      </c>
      <c r="N16" s="25"/>
      <c r="O16" s="2" t="str">
        <f t="shared" si="11"/>
        <v/>
      </c>
      <c r="P16" s="2" t="str">
        <f t="shared" si="12"/>
        <v/>
      </c>
      <c r="Q16" s="2" t="str">
        <f t="shared" si="13"/>
        <v/>
      </c>
      <c r="R16" s="3" t="str">
        <f t="shared" si="14"/>
        <v/>
      </c>
      <c r="S16" s="4" t="str">
        <f t="shared" si="15"/>
        <v/>
      </c>
      <c r="T16" s="4" t="str">
        <f t="shared" si="16"/>
        <v/>
      </c>
      <c r="U16" s="4" t="str">
        <f t="shared" si="17"/>
        <v/>
      </c>
      <c r="V16" s="4" t="str">
        <f t="shared" si="18"/>
        <v/>
      </c>
      <c r="W16" s="78" t="str">
        <f t="shared" si="19"/>
        <v/>
      </c>
      <c r="X16" s="29" t="str">
        <f t="shared" si="20"/>
        <v/>
      </c>
      <c r="Y16" s="29" t="str">
        <f t="shared" si="21"/>
        <v/>
      </c>
      <c r="Z16" s="29" t="str">
        <f t="shared" si="22"/>
        <v/>
      </c>
      <c r="AA16" s="29" t="str">
        <f t="shared" si="10"/>
        <v/>
      </c>
      <c r="AB16" s="26"/>
      <c r="AC16" s="19"/>
      <c r="AD16" s="82"/>
      <c r="AE16" s="63"/>
      <c r="AF16" s="63"/>
      <c r="AG16" s="64"/>
      <c r="AH16" s="2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100"/>
      <c r="BD16" s="100"/>
      <c r="BE16" s="100"/>
      <c r="BF16" s="100"/>
      <c r="BG16" s="100"/>
      <c r="BH16" s="100"/>
      <c r="BI16" s="100"/>
      <c r="BJ16" s="100"/>
      <c r="BK16" s="100"/>
      <c r="BL16" s="100"/>
      <c r="BM16" s="100"/>
      <c r="BN16" s="102"/>
      <c r="BO16" s="96"/>
      <c r="BP16" s="97"/>
      <c r="BQ16" s="97"/>
      <c r="BR16" s="97"/>
      <c r="BS16" s="97"/>
      <c r="BT16" s="97"/>
      <c r="BU16" s="97"/>
      <c r="BV16" s="97"/>
      <c r="BW16" s="97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7"/>
      <c r="CM16" s="97"/>
      <c r="CN16" s="97"/>
      <c r="CO16" s="97"/>
      <c r="CP16" s="97"/>
      <c r="CQ16" s="97"/>
      <c r="CR16" s="97"/>
      <c r="CS16" s="97"/>
      <c r="CT16" s="97"/>
      <c r="CU16" s="97"/>
      <c r="CV16" s="97"/>
      <c r="CW16" s="97"/>
      <c r="CX16" s="97"/>
      <c r="CY16" s="97"/>
      <c r="CZ16" s="97"/>
      <c r="DA16" s="97"/>
      <c r="DB16" s="97"/>
      <c r="DC16" s="97"/>
      <c r="DD16" s="97"/>
      <c r="DE16" s="97"/>
      <c r="DF16" s="97"/>
      <c r="DG16" s="97"/>
      <c r="DH16" s="97"/>
      <c r="DI16" s="97"/>
      <c r="DJ16" s="97"/>
      <c r="DK16" s="97"/>
      <c r="DL16" s="97"/>
      <c r="DM16" s="97"/>
      <c r="DN16" s="97"/>
      <c r="DO16" s="97"/>
      <c r="DP16" s="97"/>
      <c r="DQ16" s="97"/>
      <c r="DR16" s="97"/>
      <c r="DS16" s="97"/>
      <c r="DT16" s="97"/>
      <c r="DU16" s="97"/>
      <c r="DV16" s="97"/>
      <c r="DW16" s="97"/>
      <c r="DX16" s="97"/>
      <c r="DY16" s="97"/>
      <c r="DZ16" s="97"/>
      <c r="EA16" s="97"/>
      <c r="EB16" s="97"/>
      <c r="EC16" s="97"/>
      <c r="ED16" s="97"/>
    </row>
    <row r="17" spans="1:134" ht="15" customHeight="1">
      <c r="A17" s="17">
        <v>3</v>
      </c>
      <c r="B17" s="113" t="s">
        <v>99</v>
      </c>
      <c r="C17" s="108">
        <v>5.0199999999999996</v>
      </c>
      <c r="D17" s="108" t="s">
        <v>84</v>
      </c>
      <c r="E17" s="109">
        <v>1.33</v>
      </c>
      <c r="F17" s="110" t="s">
        <v>45</v>
      </c>
      <c r="G17" s="111">
        <v>13.66</v>
      </c>
      <c r="H17" s="112">
        <v>0.04</v>
      </c>
      <c r="I17" s="112">
        <v>-0.04</v>
      </c>
      <c r="J17" s="15" t="s">
        <v>12</v>
      </c>
      <c r="K17" s="81" t="s">
        <v>74</v>
      </c>
      <c r="L17" s="18">
        <f t="shared" si="2"/>
        <v>13.7</v>
      </c>
      <c r="M17" s="22">
        <f t="shared" si="3"/>
        <v>13.620000000000001</v>
      </c>
      <c r="N17" s="25"/>
      <c r="O17" s="2" t="str">
        <f t="shared" si="11"/>
        <v/>
      </c>
      <c r="P17" s="2" t="str">
        <f t="shared" si="12"/>
        <v/>
      </c>
      <c r="Q17" s="2" t="str">
        <f t="shared" si="13"/>
        <v/>
      </c>
      <c r="R17" s="3" t="str">
        <f t="shared" si="14"/>
        <v/>
      </c>
      <c r="S17" s="4" t="str">
        <f t="shared" si="15"/>
        <v/>
      </c>
      <c r="T17" s="4" t="str">
        <f t="shared" si="16"/>
        <v/>
      </c>
      <c r="U17" s="4" t="str">
        <f t="shared" si="17"/>
        <v/>
      </c>
      <c r="V17" s="4" t="str">
        <f t="shared" si="18"/>
        <v/>
      </c>
      <c r="W17" s="78" t="str">
        <f t="shared" si="19"/>
        <v/>
      </c>
      <c r="X17" s="29" t="str">
        <f t="shared" si="20"/>
        <v/>
      </c>
      <c r="Y17" s="29" t="str">
        <f t="shared" si="21"/>
        <v/>
      </c>
      <c r="Z17" s="29" t="str">
        <f t="shared" si="22"/>
        <v/>
      </c>
      <c r="AA17" s="29" t="str">
        <f t="shared" si="10"/>
        <v/>
      </c>
      <c r="AB17" s="26"/>
      <c r="AC17" s="19"/>
      <c r="AD17" s="82"/>
      <c r="AE17" s="63"/>
      <c r="AF17" s="63"/>
      <c r="AG17" s="64"/>
      <c r="AH17" s="2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100"/>
      <c r="BD17" s="100"/>
      <c r="BE17" s="100"/>
      <c r="BF17" s="100"/>
      <c r="BG17" s="100"/>
      <c r="BH17" s="100"/>
      <c r="BI17" s="100"/>
      <c r="BJ17" s="100"/>
      <c r="BK17" s="100"/>
      <c r="BL17" s="100"/>
      <c r="BM17" s="100"/>
      <c r="BN17" s="102"/>
      <c r="BO17" s="96"/>
      <c r="BP17" s="97"/>
      <c r="BQ17" s="97"/>
      <c r="BR17" s="97"/>
      <c r="BS17" s="97"/>
      <c r="BT17" s="97"/>
      <c r="BU17" s="97"/>
      <c r="BV17" s="97"/>
      <c r="BW17" s="97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7"/>
      <c r="CM17" s="97"/>
      <c r="CN17" s="97"/>
      <c r="CO17" s="97"/>
      <c r="CP17" s="97"/>
      <c r="CQ17" s="97"/>
      <c r="CR17" s="97"/>
      <c r="CS17" s="97"/>
      <c r="CT17" s="97"/>
      <c r="CU17" s="97"/>
      <c r="CV17" s="97"/>
      <c r="CW17" s="97"/>
      <c r="CX17" s="97"/>
      <c r="CY17" s="97"/>
      <c r="CZ17" s="97"/>
      <c r="DA17" s="97"/>
      <c r="DB17" s="97"/>
      <c r="DC17" s="97"/>
      <c r="DD17" s="97"/>
      <c r="DE17" s="97"/>
      <c r="DF17" s="97"/>
      <c r="DG17" s="97"/>
      <c r="DH17" s="97"/>
      <c r="DI17" s="97"/>
      <c r="DJ17" s="97"/>
      <c r="DK17" s="97"/>
      <c r="DL17" s="97"/>
      <c r="DM17" s="97"/>
      <c r="DN17" s="97"/>
      <c r="DO17" s="97"/>
      <c r="DP17" s="97"/>
      <c r="DQ17" s="97"/>
      <c r="DR17" s="97"/>
      <c r="DS17" s="97"/>
      <c r="DT17" s="97"/>
      <c r="DU17" s="97"/>
      <c r="DV17" s="97"/>
      <c r="DW17" s="97"/>
      <c r="DX17" s="97"/>
      <c r="DY17" s="97"/>
      <c r="DZ17" s="97"/>
      <c r="EA17" s="97"/>
      <c r="EB17" s="97"/>
      <c r="EC17" s="97"/>
      <c r="ED17" s="97"/>
    </row>
    <row r="18" spans="1:134" ht="15" customHeight="1">
      <c r="A18" s="17">
        <v>3</v>
      </c>
      <c r="B18" s="113" t="s">
        <v>100</v>
      </c>
      <c r="C18" s="113">
        <v>10.01</v>
      </c>
      <c r="D18" s="108" t="s">
        <v>84</v>
      </c>
      <c r="E18" s="109">
        <v>1.33</v>
      </c>
      <c r="F18" s="110" t="s">
        <v>45</v>
      </c>
      <c r="G18" s="111">
        <v>0.66</v>
      </c>
      <c r="H18" s="112">
        <v>0.04</v>
      </c>
      <c r="I18" s="112">
        <v>-0.04</v>
      </c>
      <c r="J18" s="15" t="s">
        <v>12</v>
      </c>
      <c r="K18" s="81" t="s">
        <v>74</v>
      </c>
      <c r="L18" s="18">
        <f t="shared" si="2"/>
        <v>0.70000000000000007</v>
      </c>
      <c r="M18" s="22">
        <f t="shared" si="3"/>
        <v>0.62</v>
      </c>
      <c r="N18" s="25"/>
      <c r="O18" s="2" t="str">
        <f t="shared" si="11"/>
        <v/>
      </c>
      <c r="P18" s="2" t="str">
        <f t="shared" si="12"/>
        <v/>
      </c>
      <c r="Q18" s="2" t="str">
        <f t="shared" si="13"/>
        <v/>
      </c>
      <c r="R18" s="3" t="str">
        <f t="shared" si="14"/>
        <v/>
      </c>
      <c r="S18" s="4" t="str">
        <f t="shared" si="15"/>
        <v/>
      </c>
      <c r="T18" s="4" t="str">
        <f t="shared" si="16"/>
        <v/>
      </c>
      <c r="U18" s="4" t="str">
        <f t="shared" si="17"/>
        <v/>
      </c>
      <c r="V18" s="4" t="str">
        <f t="shared" si="18"/>
        <v/>
      </c>
      <c r="W18" s="78" t="str">
        <f t="shared" si="19"/>
        <v/>
      </c>
      <c r="X18" s="29" t="str">
        <f t="shared" si="20"/>
        <v/>
      </c>
      <c r="Y18" s="29" t="str">
        <f t="shared" si="21"/>
        <v/>
      </c>
      <c r="Z18" s="29" t="str">
        <f t="shared" si="22"/>
        <v/>
      </c>
      <c r="AA18" s="29" t="str">
        <f t="shared" si="10"/>
        <v/>
      </c>
      <c r="AB18" s="26"/>
      <c r="AC18" s="19"/>
      <c r="AD18" s="82"/>
      <c r="AE18" s="63"/>
      <c r="AF18" s="63"/>
      <c r="AG18" s="64"/>
      <c r="AH18" s="2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100"/>
      <c r="BD18" s="100"/>
      <c r="BE18" s="100"/>
      <c r="BF18" s="100"/>
      <c r="BG18" s="100"/>
      <c r="BH18" s="100"/>
      <c r="BI18" s="100"/>
      <c r="BJ18" s="100"/>
      <c r="BK18" s="100"/>
      <c r="BL18" s="100"/>
      <c r="BM18" s="100"/>
      <c r="BN18" s="102"/>
      <c r="BO18" s="96"/>
      <c r="BP18" s="97"/>
      <c r="BQ18" s="97"/>
      <c r="BR18" s="97"/>
      <c r="BS18" s="97"/>
      <c r="BT18" s="97"/>
      <c r="BU18" s="97"/>
      <c r="BV18" s="97"/>
      <c r="BW18" s="97"/>
      <c r="BX18" s="97"/>
      <c r="BY18" s="97"/>
      <c r="BZ18" s="97"/>
      <c r="CA18" s="97"/>
      <c r="CB18" s="97"/>
      <c r="CC18" s="97"/>
      <c r="CD18" s="97"/>
      <c r="CE18" s="97"/>
      <c r="CF18" s="97"/>
      <c r="CG18" s="97"/>
      <c r="CH18" s="97"/>
      <c r="CI18" s="97"/>
      <c r="CJ18" s="97"/>
      <c r="CK18" s="97"/>
      <c r="CL18" s="97"/>
      <c r="CM18" s="97"/>
      <c r="CN18" s="97"/>
      <c r="CO18" s="97"/>
      <c r="CP18" s="97"/>
      <c r="CQ18" s="97"/>
      <c r="CR18" s="97"/>
      <c r="CS18" s="97"/>
      <c r="CT18" s="97"/>
      <c r="CU18" s="97"/>
      <c r="CV18" s="97"/>
      <c r="CW18" s="97"/>
      <c r="CX18" s="97"/>
      <c r="CY18" s="97"/>
      <c r="CZ18" s="97"/>
      <c r="DA18" s="97"/>
      <c r="DB18" s="97"/>
      <c r="DC18" s="97"/>
      <c r="DD18" s="97"/>
      <c r="DE18" s="97"/>
      <c r="DF18" s="97"/>
      <c r="DG18" s="97"/>
      <c r="DH18" s="97"/>
      <c r="DI18" s="97"/>
      <c r="DJ18" s="97"/>
      <c r="DK18" s="97"/>
      <c r="DL18" s="97"/>
      <c r="DM18" s="97"/>
      <c r="DN18" s="97"/>
      <c r="DO18" s="97"/>
      <c r="DP18" s="97"/>
      <c r="DQ18" s="97"/>
      <c r="DR18" s="97"/>
      <c r="DS18" s="97"/>
      <c r="DT18" s="97"/>
      <c r="DU18" s="97"/>
      <c r="DV18" s="97"/>
      <c r="DW18" s="97"/>
      <c r="DX18" s="97"/>
      <c r="DY18" s="97"/>
      <c r="DZ18" s="97"/>
      <c r="EA18" s="97"/>
      <c r="EB18" s="97"/>
      <c r="EC18" s="97"/>
      <c r="ED18" s="97"/>
    </row>
    <row r="19" spans="1:134" ht="15" customHeight="1">
      <c r="A19" s="17">
        <v>3</v>
      </c>
      <c r="B19" s="113" t="s">
        <v>101</v>
      </c>
      <c r="C19" s="113">
        <v>10.02</v>
      </c>
      <c r="D19" s="108" t="s">
        <v>84</v>
      </c>
      <c r="E19" s="109">
        <v>1.33</v>
      </c>
      <c r="F19" s="110" t="s">
        <v>45</v>
      </c>
      <c r="G19" s="111">
        <v>0.66</v>
      </c>
      <c r="H19" s="112">
        <v>0.04</v>
      </c>
      <c r="I19" s="112">
        <v>-0.04</v>
      </c>
      <c r="J19" s="15" t="s">
        <v>12</v>
      </c>
      <c r="K19" s="81" t="s">
        <v>74</v>
      </c>
      <c r="L19" s="18">
        <f t="shared" si="2"/>
        <v>0.70000000000000007</v>
      </c>
      <c r="M19" s="22">
        <f t="shared" si="3"/>
        <v>0.62</v>
      </c>
      <c r="N19" s="25"/>
      <c r="O19" s="2" t="str">
        <f t="shared" si="11"/>
        <v/>
      </c>
      <c r="P19" s="2" t="str">
        <f t="shared" si="12"/>
        <v/>
      </c>
      <c r="Q19" s="2" t="str">
        <f t="shared" si="13"/>
        <v/>
      </c>
      <c r="R19" s="3" t="str">
        <f t="shared" si="14"/>
        <v/>
      </c>
      <c r="S19" s="4" t="str">
        <f t="shared" si="15"/>
        <v/>
      </c>
      <c r="T19" s="4" t="str">
        <f t="shared" si="16"/>
        <v/>
      </c>
      <c r="U19" s="4" t="str">
        <f t="shared" si="17"/>
        <v/>
      </c>
      <c r="V19" s="4" t="str">
        <f t="shared" si="18"/>
        <v/>
      </c>
      <c r="W19" s="78" t="str">
        <f t="shared" si="19"/>
        <v/>
      </c>
      <c r="X19" s="29" t="str">
        <f t="shared" si="20"/>
        <v/>
      </c>
      <c r="Y19" s="29" t="str">
        <f t="shared" si="21"/>
        <v/>
      </c>
      <c r="Z19" s="29" t="str">
        <f t="shared" si="22"/>
        <v/>
      </c>
      <c r="AA19" s="29" t="str">
        <f t="shared" si="10"/>
        <v/>
      </c>
      <c r="AB19" s="26"/>
      <c r="AC19" s="19"/>
      <c r="AD19" s="82"/>
      <c r="AE19" s="63"/>
      <c r="AF19" s="63"/>
      <c r="AG19" s="64"/>
      <c r="AH19" s="2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100"/>
      <c r="BD19" s="100"/>
      <c r="BE19" s="100"/>
      <c r="BF19" s="100"/>
      <c r="BG19" s="100"/>
      <c r="BH19" s="100"/>
      <c r="BI19" s="100"/>
      <c r="BJ19" s="100"/>
      <c r="BK19" s="100"/>
      <c r="BL19" s="100"/>
      <c r="BM19" s="100"/>
      <c r="BN19" s="103"/>
      <c r="BO19" s="96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</row>
    <row r="20" spans="1:134" ht="15" customHeight="1">
      <c r="A20" s="17">
        <v>3</v>
      </c>
      <c r="B20" s="113" t="s">
        <v>102</v>
      </c>
      <c r="C20" s="113">
        <v>10.029999999999999</v>
      </c>
      <c r="D20" s="108" t="s">
        <v>84</v>
      </c>
      <c r="E20" s="109">
        <v>1.33</v>
      </c>
      <c r="F20" s="110" t="s">
        <v>45</v>
      </c>
      <c r="G20" s="111">
        <v>0.66300000000000003</v>
      </c>
      <c r="H20" s="112">
        <v>0.04</v>
      </c>
      <c r="I20" s="112">
        <v>-0.04</v>
      </c>
      <c r="J20" s="15" t="s">
        <v>12</v>
      </c>
      <c r="K20" s="81" t="s">
        <v>74</v>
      </c>
      <c r="L20" s="18">
        <f t="shared" si="2"/>
        <v>0.70300000000000007</v>
      </c>
      <c r="M20" s="22">
        <f t="shared" si="3"/>
        <v>0.623</v>
      </c>
      <c r="N20" s="25"/>
      <c r="O20" s="2" t="str">
        <f t="shared" si="11"/>
        <v/>
      </c>
      <c r="P20" s="2" t="str">
        <f t="shared" si="12"/>
        <v/>
      </c>
      <c r="Q20" s="2" t="str">
        <f t="shared" si="13"/>
        <v/>
      </c>
      <c r="R20" s="3" t="str">
        <f t="shared" si="14"/>
        <v/>
      </c>
      <c r="S20" s="4" t="str">
        <f t="shared" si="15"/>
        <v/>
      </c>
      <c r="T20" s="4" t="str">
        <f t="shared" si="16"/>
        <v/>
      </c>
      <c r="U20" s="4" t="str">
        <f t="shared" si="17"/>
        <v/>
      </c>
      <c r="V20" s="4" t="str">
        <f t="shared" si="18"/>
        <v/>
      </c>
      <c r="W20" s="78" t="str">
        <f t="shared" si="19"/>
        <v/>
      </c>
      <c r="X20" s="29" t="str">
        <f t="shared" si="20"/>
        <v/>
      </c>
      <c r="Y20" s="29" t="str">
        <f t="shared" si="21"/>
        <v/>
      </c>
      <c r="Z20" s="29" t="str">
        <f t="shared" si="22"/>
        <v/>
      </c>
      <c r="AA20" s="29" t="str">
        <f t="shared" si="10"/>
        <v/>
      </c>
      <c r="AB20" s="26"/>
      <c r="AC20" s="19"/>
      <c r="AD20" s="82"/>
      <c r="AE20" s="63"/>
      <c r="AF20" s="63"/>
      <c r="AG20" s="64"/>
      <c r="AH20" s="2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100"/>
      <c r="BD20" s="100"/>
      <c r="BE20" s="100"/>
      <c r="BF20" s="100"/>
      <c r="BG20" s="100"/>
      <c r="BH20" s="100"/>
      <c r="BI20" s="100"/>
      <c r="BJ20" s="100"/>
      <c r="BK20" s="100"/>
      <c r="BL20" s="100"/>
      <c r="BM20" s="100"/>
      <c r="BN20" s="102"/>
      <c r="BO20" s="96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</row>
    <row r="21" spans="1:134" ht="15" customHeight="1">
      <c r="A21" s="17">
        <v>3</v>
      </c>
      <c r="B21" s="113" t="s">
        <v>103</v>
      </c>
      <c r="C21" s="113">
        <v>10.039999999999999</v>
      </c>
      <c r="D21" s="108" t="s">
        <v>84</v>
      </c>
      <c r="E21" s="109">
        <v>1.33</v>
      </c>
      <c r="F21" s="110" t="s">
        <v>45</v>
      </c>
      <c r="G21" s="111">
        <v>0.66600000000000004</v>
      </c>
      <c r="H21" s="112">
        <v>0.04</v>
      </c>
      <c r="I21" s="112">
        <v>-0.04</v>
      </c>
      <c r="J21" s="15" t="s">
        <v>12</v>
      </c>
      <c r="K21" s="81" t="s">
        <v>74</v>
      </c>
      <c r="L21" s="18">
        <f t="shared" si="2"/>
        <v>0.70600000000000007</v>
      </c>
      <c r="M21" s="22">
        <f t="shared" si="3"/>
        <v>0.626</v>
      </c>
      <c r="N21" s="25"/>
      <c r="O21" s="2" t="str">
        <f t="shared" si="11"/>
        <v/>
      </c>
      <c r="P21" s="2" t="str">
        <f t="shared" si="12"/>
        <v/>
      </c>
      <c r="Q21" s="2" t="str">
        <f t="shared" si="13"/>
        <v/>
      </c>
      <c r="R21" s="3" t="str">
        <f t="shared" si="14"/>
        <v/>
      </c>
      <c r="S21" s="4" t="str">
        <f t="shared" si="15"/>
        <v/>
      </c>
      <c r="T21" s="4" t="str">
        <f t="shared" si="16"/>
        <v/>
      </c>
      <c r="U21" s="4" t="str">
        <f t="shared" si="17"/>
        <v/>
      </c>
      <c r="V21" s="4" t="str">
        <f t="shared" si="18"/>
        <v/>
      </c>
      <c r="W21" s="78" t="str">
        <f t="shared" si="19"/>
        <v/>
      </c>
      <c r="X21" s="29" t="str">
        <f t="shared" si="20"/>
        <v/>
      </c>
      <c r="Y21" s="29" t="str">
        <f t="shared" si="21"/>
        <v/>
      </c>
      <c r="Z21" s="29" t="str">
        <f t="shared" si="22"/>
        <v/>
      </c>
      <c r="AA21" s="29" t="str">
        <f t="shared" si="10"/>
        <v/>
      </c>
      <c r="AB21" s="26"/>
      <c r="AC21" s="19"/>
      <c r="AD21" s="82"/>
      <c r="AE21" s="63"/>
      <c r="AF21" s="63"/>
      <c r="AG21" s="64"/>
      <c r="AH21" s="2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  <c r="BI21" s="100"/>
      <c r="BJ21" s="100"/>
      <c r="BK21" s="100"/>
      <c r="BL21" s="100"/>
      <c r="BM21" s="100"/>
      <c r="BN21" s="102"/>
      <c r="BO21" s="96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</row>
    <row r="22" spans="1:134" ht="15" customHeight="1">
      <c r="A22" s="17">
        <v>3</v>
      </c>
      <c r="B22" s="113" t="s">
        <v>104</v>
      </c>
      <c r="C22" s="113">
        <v>10.050000000000001</v>
      </c>
      <c r="D22" s="108" t="s">
        <v>84</v>
      </c>
      <c r="E22" s="109">
        <v>1.33</v>
      </c>
      <c r="F22" s="110" t="s">
        <v>45</v>
      </c>
      <c r="G22" s="111">
        <v>0.66300000000000003</v>
      </c>
      <c r="H22" s="112">
        <v>0.04</v>
      </c>
      <c r="I22" s="112">
        <v>-0.04</v>
      </c>
      <c r="J22" s="15" t="s">
        <v>12</v>
      </c>
      <c r="K22" s="81" t="s">
        <v>74</v>
      </c>
      <c r="L22" s="18">
        <f t="shared" si="2"/>
        <v>0.70300000000000007</v>
      </c>
      <c r="M22" s="22">
        <f t="shared" si="3"/>
        <v>0.623</v>
      </c>
      <c r="N22" s="25"/>
      <c r="O22" s="2" t="str">
        <f t="shared" si="11"/>
        <v/>
      </c>
      <c r="P22" s="2" t="str">
        <f t="shared" si="12"/>
        <v/>
      </c>
      <c r="Q22" s="2" t="str">
        <f t="shared" si="13"/>
        <v/>
      </c>
      <c r="R22" s="3" t="str">
        <f t="shared" si="14"/>
        <v/>
      </c>
      <c r="S22" s="4" t="str">
        <f t="shared" si="15"/>
        <v/>
      </c>
      <c r="T22" s="4" t="str">
        <f t="shared" si="16"/>
        <v/>
      </c>
      <c r="U22" s="4" t="str">
        <f t="shared" si="17"/>
        <v/>
      </c>
      <c r="V22" s="4" t="str">
        <f t="shared" si="18"/>
        <v/>
      </c>
      <c r="W22" s="78" t="str">
        <f t="shared" si="19"/>
        <v/>
      </c>
      <c r="X22" s="29" t="str">
        <f t="shared" si="20"/>
        <v/>
      </c>
      <c r="Y22" s="29" t="str">
        <f t="shared" si="21"/>
        <v/>
      </c>
      <c r="Z22" s="29" t="str">
        <f t="shared" si="22"/>
        <v/>
      </c>
      <c r="AA22" s="29" t="str">
        <f t="shared" si="10"/>
        <v/>
      </c>
      <c r="AB22" s="26"/>
      <c r="AC22" s="19"/>
      <c r="AD22" s="82"/>
      <c r="AE22" s="63"/>
      <c r="AF22" s="63"/>
      <c r="AG22" s="64"/>
      <c r="AH22" s="2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  <c r="BI22" s="100"/>
      <c r="BJ22" s="100"/>
      <c r="BK22" s="100"/>
      <c r="BL22" s="100"/>
      <c r="BM22" s="100"/>
      <c r="BN22" s="102"/>
      <c r="BO22" s="96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</row>
    <row r="23" spans="1:134" ht="15" customHeight="1">
      <c r="A23" s="17">
        <v>3</v>
      </c>
      <c r="B23" s="113" t="s">
        <v>105</v>
      </c>
      <c r="C23" s="113">
        <v>10.06</v>
      </c>
      <c r="D23" s="108" t="s">
        <v>84</v>
      </c>
      <c r="E23" s="109">
        <v>1.33</v>
      </c>
      <c r="F23" s="110" t="s">
        <v>45</v>
      </c>
      <c r="G23" s="111">
        <v>0.66</v>
      </c>
      <c r="H23" s="112">
        <v>0.04</v>
      </c>
      <c r="I23" s="112">
        <v>-0.04</v>
      </c>
      <c r="J23" s="15" t="s">
        <v>12</v>
      </c>
      <c r="K23" s="81" t="s">
        <v>74</v>
      </c>
      <c r="L23" s="18">
        <f t="shared" si="2"/>
        <v>0.70000000000000007</v>
      </c>
      <c r="M23" s="22">
        <f t="shared" si="3"/>
        <v>0.62</v>
      </c>
      <c r="N23" s="25"/>
      <c r="O23" s="2" t="str">
        <f t="shared" si="11"/>
        <v/>
      </c>
      <c r="P23" s="2" t="str">
        <f t="shared" si="12"/>
        <v/>
      </c>
      <c r="Q23" s="2" t="str">
        <f t="shared" si="13"/>
        <v/>
      </c>
      <c r="R23" s="3" t="str">
        <f t="shared" si="14"/>
        <v/>
      </c>
      <c r="S23" s="4" t="str">
        <f t="shared" si="15"/>
        <v/>
      </c>
      <c r="T23" s="4" t="str">
        <f t="shared" si="16"/>
        <v/>
      </c>
      <c r="U23" s="4" t="str">
        <f t="shared" si="17"/>
        <v/>
      </c>
      <c r="V23" s="4" t="str">
        <f t="shared" si="18"/>
        <v/>
      </c>
      <c r="W23" s="78" t="str">
        <f t="shared" si="19"/>
        <v/>
      </c>
      <c r="X23" s="29" t="str">
        <f t="shared" si="20"/>
        <v/>
      </c>
      <c r="Y23" s="29" t="str">
        <f t="shared" si="21"/>
        <v/>
      </c>
      <c r="Z23" s="29" t="str">
        <f t="shared" si="22"/>
        <v/>
      </c>
      <c r="AA23" s="29" t="str">
        <f t="shared" si="10"/>
        <v/>
      </c>
      <c r="AB23" s="26"/>
      <c r="AC23" s="19"/>
      <c r="AD23" s="82"/>
      <c r="AE23" s="63"/>
      <c r="AF23" s="63"/>
      <c r="AG23" s="64"/>
      <c r="AH23" s="2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100"/>
      <c r="BD23" s="100"/>
      <c r="BE23" s="100"/>
      <c r="BF23" s="100"/>
      <c r="BG23" s="100"/>
      <c r="BH23" s="100"/>
      <c r="BI23" s="100"/>
      <c r="BJ23" s="100"/>
      <c r="BK23" s="100"/>
      <c r="BL23" s="100"/>
      <c r="BM23" s="100"/>
      <c r="BN23" s="102"/>
      <c r="BO23" s="96"/>
      <c r="BP23" s="97"/>
      <c r="BQ23" s="97"/>
      <c r="BR23" s="97"/>
      <c r="BS23" s="97"/>
      <c r="BT23" s="97"/>
      <c r="BU23" s="97"/>
      <c r="BV23" s="97"/>
      <c r="BW23" s="97"/>
      <c r="BX23" s="97"/>
      <c r="BY23" s="97"/>
      <c r="BZ23" s="97"/>
      <c r="CA23" s="97"/>
      <c r="CB23" s="97"/>
      <c r="CC23" s="97"/>
      <c r="CD23" s="97"/>
      <c r="CE23" s="97"/>
      <c r="CF23" s="97"/>
      <c r="CG23" s="97"/>
      <c r="CH23" s="97"/>
      <c r="CI23" s="97"/>
      <c r="CJ23" s="97"/>
      <c r="CK23" s="97"/>
      <c r="CL23" s="97"/>
      <c r="CM23" s="97"/>
      <c r="CN23" s="97"/>
      <c r="CO23" s="97"/>
      <c r="CP23" s="97"/>
      <c r="CQ23" s="97"/>
      <c r="CR23" s="97"/>
      <c r="CS23" s="97"/>
      <c r="CT23" s="97"/>
      <c r="CU23" s="97"/>
      <c r="CV23" s="97"/>
      <c r="CW23" s="97"/>
      <c r="CX23" s="97"/>
      <c r="CY23" s="97"/>
      <c r="CZ23" s="97"/>
      <c r="DA23" s="97"/>
      <c r="DB23" s="97"/>
      <c r="DC23" s="97"/>
      <c r="DD23" s="97"/>
      <c r="DE23" s="97"/>
      <c r="DF23" s="97"/>
      <c r="DG23" s="97"/>
      <c r="DH23" s="97"/>
      <c r="DI23" s="97"/>
      <c r="DJ23" s="97"/>
      <c r="DK23" s="97"/>
      <c r="DL23" s="97"/>
      <c r="DM23" s="97"/>
      <c r="DN23" s="97"/>
      <c r="DO23" s="97"/>
      <c r="DP23" s="97"/>
      <c r="DQ23" s="97"/>
      <c r="DR23" s="97"/>
      <c r="DS23" s="97"/>
      <c r="DT23" s="97"/>
      <c r="DU23" s="97"/>
      <c r="DV23" s="97"/>
      <c r="DW23" s="97"/>
      <c r="DX23" s="97"/>
      <c r="DY23" s="97"/>
      <c r="DZ23" s="97"/>
      <c r="EA23" s="97"/>
      <c r="EB23" s="97"/>
      <c r="EC23" s="97"/>
      <c r="ED23" s="97"/>
    </row>
    <row r="24" spans="1:134" ht="15" customHeight="1">
      <c r="A24" s="17">
        <v>3</v>
      </c>
      <c r="B24" s="113" t="s">
        <v>106</v>
      </c>
      <c r="C24" s="113">
        <v>10.07</v>
      </c>
      <c r="D24" s="108" t="s">
        <v>84</v>
      </c>
      <c r="E24" s="109">
        <v>1.33</v>
      </c>
      <c r="F24" s="110" t="s">
        <v>45</v>
      </c>
      <c r="G24" s="111">
        <v>0.66</v>
      </c>
      <c r="H24" s="112">
        <v>0.04</v>
      </c>
      <c r="I24" s="112">
        <v>-0.04</v>
      </c>
      <c r="J24" s="15" t="s">
        <v>12</v>
      </c>
      <c r="K24" s="81" t="s">
        <v>74</v>
      </c>
      <c r="L24" s="18">
        <f t="shared" si="2"/>
        <v>0.70000000000000007</v>
      </c>
      <c r="M24" s="22">
        <f t="shared" si="3"/>
        <v>0.62</v>
      </c>
      <c r="N24" s="25"/>
      <c r="O24" s="2" t="str">
        <f t="shared" si="11"/>
        <v/>
      </c>
      <c r="P24" s="2" t="str">
        <f t="shared" si="12"/>
        <v/>
      </c>
      <c r="Q24" s="2" t="str">
        <f t="shared" si="13"/>
        <v/>
      </c>
      <c r="R24" s="3" t="str">
        <f t="shared" si="14"/>
        <v/>
      </c>
      <c r="S24" s="4" t="str">
        <f t="shared" si="15"/>
        <v/>
      </c>
      <c r="T24" s="4" t="str">
        <f t="shared" si="16"/>
        <v/>
      </c>
      <c r="U24" s="4" t="str">
        <f t="shared" si="17"/>
        <v/>
      </c>
      <c r="V24" s="4" t="str">
        <f t="shared" si="18"/>
        <v/>
      </c>
      <c r="W24" s="78" t="str">
        <f t="shared" si="19"/>
        <v/>
      </c>
      <c r="X24" s="29" t="str">
        <f t="shared" si="20"/>
        <v/>
      </c>
      <c r="Y24" s="29" t="str">
        <f t="shared" si="21"/>
        <v/>
      </c>
      <c r="Z24" s="29" t="str">
        <f t="shared" si="22"/>
        <v/>
      </c>
      <c r="AA24" s="29" t="str">
        <f t="shared" si="10"/>
        <v/>
      </c>
      <c r="AB24" s="26"/>
      <c r="AC24" s="19"/>
      <c r="AD24" s="82"/>
      <c r="AE24" s="63"/>
      <c r="AF24" s="63"/>
      <c r="AG24" s="64"/>
      <c r="AH24" s="2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100"/>
      <c r="AY24" s="100"/>
      <c r="AZ24" s="100"/>
      <c r="BA24" s="100"/>
      <c r="BB24" s="100"/>
      <c r="BC24" s="100"/>
      <c r="BD24" s="100"/>
      <c r="BE24" s="100"/>
      <c r="BF24" s="100"/>
      <c r="BG24" s="100"/>
      <c r="BH24" s="100"/>
      <c r="BI24" s="100"/>
      <c r="BJ24" s="100"/>
      <c r="BK24" s="100"/>
      <c r="BL24" s="100"/>
      <c r="BM24" s="100"/>
      <c r="BN24" s="102"/>
      <c r="BO24" s="96"/>
      <c r="BP24" s="97"/>
      <c r="BQ24" s="97"/>
      <c r="BR24" s="97"/>
      <c r="BS24" s="97"/>
      <c r="BT24" s="97"/>
      <c r="BU24" s="97"/>
      <c r="BV24" s="97"/>
      <c r="BW24" s="97"/>
      <c r="BX24" s="97"/>
      <c r="BY24" s="97"/>
      <c r="BZ24" s="97"/>
      <c r="CA24" s="97"/>
      <c r="CB24" s="97"/>
      <c r="CC24" s="97"/>
      <c r="CD24" s="97"/>
      <c r="CE24" s="97"/>
      <c r="CF24" s="97"/>
      <c r="CG24" s="97"/>
      <c r="CH24" s="97"/>
      <c r="CI24" s="97"/>
      <c r="CJ24" s="97"/>
      <c r="CK24" s="97"/>
      <c r="CL24" s="97"/>
      <c r="CM24" s="97"/>
      <c r="CN24" s="97"/>
      <c r="CO24" s="97"/>
      <c r="CP24" s="97"/>
      <c r="CQ24" s="97"/>
      <c r="CR24" s="97"/>
      <c r="CS24" s="97"/>
      <c r="CT24" s="97"/>
      <c r="CU24" s="97"/>
      <c r="CV24" s="97"/>
      <c r="CW24" s="97"/>
      <c r="CX24" s="97"/>
      <c r="CY24" s="97"/>
      <c r="CZ24" s="97"/>
      <c r="DA24" s="97"/>
      <c r="DB24" s="97"/>
      <c r="DC24" s="97"/>
      <c r="DD24" s="97"/>
      <c r="DE24" s="97"/>
      <c r="DF24" s="97"/>
      <c r="DG24" s="97"/>
      <c r="DH24" s="97"/>
      <c r="DI24" s="97"/>
      <c r="DJ24" s="97"/>
      <c r="DK24" s="97"/>
      <c r="DL24" s="97"/>
      <c r="DM24" s="97"/>
      <c r="DN24" s="97"/>
      <c r="DO24" s="97"/>
      <c r="DP24" s="97"/>
      <c r="DQ24" s="97"/>
      <c r="DR24" s="97"/>
      <c r="DS24" s="97"/>
      <c r="DT24" s="97"/>
      <c r="DU24" s="97"/>
      <c r="DV24" s="97"/>
      <c r="DW24" s="97"/>
      <c r="DX24" s="97"/>
      <c r="DY24" s="97"/>
      <c r="DZ24" s="97"/>
      <c r="EA24" s="97"/>
      <c r="EB24" s="97"/>
      <c r="EC24" s="97"/>
      <c r="ED24" s="97"/>
    </row>
    <row r="25" spans="1:134" ht="15" customHeight="1">
      <c r="A25" s="17">
        <v>3</v>
      </c>
      <c r="B25" s="113" t="s">
        <v>107</v>
      </c>
      <c r="C25" s="113">
        <v>10.08</v>
      </c>
      <c r="D25" s="108" t="s">
        <v>84</v>
      </c>
      <c r="E25" s="109">
        <v>1.33</v>
      </c>
      <c r="F25" s="110" t="s">
        <v>45</v>
      </c>
      <c r="G25" s="111">
        <v>0.66</v>
      </c>
      <c r="H25" s="112">
        <v>0.04</v>
      </c>
      <c r="I25" s="112">
        <v>-0.04</v>
      </c>
      <c r="J25" s="15" t="s">
        <v>12</v>
      </c>
      <c r="K25" s="81" t="s">
        <v>74</v>
      </c>
      <c r="L25" s="18">
        <f t="shared" si="2"/>
        <v>0.70000000000000007</v>
      </c>
      <c r="M25" s="22">
        <f t="shared" si="3"/>
        <v>0.62</v>
      </c>
      <c r="N25" s="25"/>
      <c r="O25" s="2" t="str">
        <f t="shared" si="11"/>
        <v/>
      </c>
      <c r="P25" s="2" t="str">
        <f t="shared" si="12"/>
        <v/>
      </c>
      <c r="Q25" s="2" t="str">
        <f t="shared" si="13"/>
        <v/>
      </c>
      <c r="R25" s="3" t="str">
        <f t="shared" si="14"/>
        <v/>
      </c>
      <c r="S25" s="4" t="str">
        <f t="shared" si="15"/>
        <v/>
      </c>
      <c r="T25" s="4" t="str">
        <f t="shared" si="16"/>
        <v/>
      </c>
      <c r="U25" s="4" t="str">
        <f t="shared" si="17"/>
        <v/>
      </c>
      <c r="V25" s="4" t="str">
        <f t="shared" si="18"/>
        <v/>
      </c>
      <c r="W25" s="78" t="str">
        <f t="shared" si="19"/>
        <v/>
      </c>
      <c r="X25" s="29" t="str">
        <f t="shared" si="20"/>
        <v/>
      </c>
      <c r="Y25" s="29" t="str">
        <f t="shared" si="21"/>
        <v/>
      </c>
      <c r="Z25" s="29" t="str">
        <f t="shared" si="22"/>
        <v/>
      </c>
      <c r="AA25" s="29" t="str">
        <f t="shared" si="10"/>
        <v/>
      </c>
      <c r="AB25" s="26"/>
      <c r="AC25" s="19"/>
      <c r="AD25" s="82"/>
      <c r="AE25" s="63"/>
      <c r="AF25" s="63"/>
      <c r="AG25" s="64"/>
      <c r="AH25" s="2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2"/>
      <c r="BO25" s="96"/>
      <c r="BP25" s="97"/>
      <c r="BQ25" s="97"/>
      <c r="BR25" s="97"/>
      <c r="BS25" s="97"/>
      <c r="BT25" s="97"/>
      <c r="BU25" s="97"/>
      <c r="BV25" s="97"/>
      <c r="BW25" s="97"/>
      <c r="BX25" s="97"/>
      <c r="BY25" s="97"/>
      <c r="BZ25" s="97"/>
      <c r="CA25" s="97"/>
      <c r="CB25" s="97"/>
      <c r="CC25" s="97"/>
      <c r="CD25" s="97"/>
      <c r="CE25" s="97"/>
      <c r="CF25" s="97"/>
      <c r="CG25" s="97"/>
      <c r="CH25" s="97"/>
      <c r="CI25" s="97"/>
      <c r="CJ25" s="97"/>
      <c r="CK25" s="97"/>
      <c r="CL25" s="97"/>
      <c r="CM25" s="97"/>
      <c r="CN25" s="97"/>
      <c r="CO25" s="97"/>
      <c r="CP25" s="97"/>
      <c r="CQ25" s="97"/>
      <c r="CR25" s="97"/>
      <c r="CS25" s="97"/>
      <c r="CT25" s="97"/>
      <c r="CU25" s="97"/>
      <c r="CV25" s="97"/>
      <c r="CW25" s="97"/>
      <c r="CX25" s="97"/>
      <c r="CY25" s="97"/>
      <c r="CZ25" s="97"/>
      <c r="DA25" s="97"/>
      <c r="DB25" s="97"/>
      <c r="DC25" s="97"/>
      <c r="DD25" s="97"/>
      <c r="DE25" s="97"/>
      <c r="DF25" s="97"/>
      <c r="DG25" s="97"/>
      <c r="DH25" s="97"/>
      <c r="DI25" s="97"/>
      <c r="DJ25" s="97"/>
      <c r="DK25" s="97"/>
      <c r="DL25" s="97"/>
      <c r="DM25" s="97"/>
      <c r="DN25" s="97"/>
      <c r="DO25" s="97"/>
      <c r="DP25" s="97"/>
      <c r="DQ25" s="97"/>
      <c r="DR25" s="97"/>
      <c r="DS25" s="97"/>
      <c r="DT25" s="97"/>
      <c r="DU25" s="97"/>
      <c r="DV25" s="97"/>
      <c r="DW25" s="97"/>
      <c r="DX25" s="97"/>
      <c r="DY25" s="97"/>
      <c r="DZ25" s="97"/>
      <c r="EA25" s="97"/>
      <c r="EB25" s="97"/>
      <c r="EC25" s="97"/>
      <c r="ED25" s="97"/>
    </row>
    <row r="26" spans="1:134" ht="15" customHeight="1">
      <c r="A26" s="17">
        <v>3</v>
      </c>
      <c r="B26" s="113" t="s">
        <v>108</v>
      </c>
      <c r="C26" s="113">
        <v>10.09</v>
      </c>
      <c r="D26" s="108" t="s">
        <v>84</v>
      </c>
      <c r="E26" s="109">
        <v>1.33</v>
      </c>
      <c r="F26" s="110" t="s">
        <v>45</v>
      </c>
      <c r="G26" s="111">
        <v>0.66300000000000003</v>
      </c>
      <c r="H26" s="112">
        <v>0.04</v>
      </c>
      <c r="I26" s="112">
        <v>-0.04</v>
      </c>
      <c r="J26" s="15" t="s">
        <v>12</v>
      </c>
      <c r="K26" s="81" t="s">
        <v>74</v>
      </c>
      <c r="L26" s="18">
        <f t="shared" si="2"/>
        <v>0.70300000000000007</v>
      </c>
      <c r="M26" s="22">
        <f t="shared" si="3"/>
        <v>0.623</v>
      </c>
      <c r="N26" s="25"/>
      <c r="O26" s="2" t="str">
        <f t="shared" si="11"/>
        <v/>
      </c>
      <c r="P26" s="2" t="str">
        <f t="shared" si="12"/>
        <v/>
      </c>
      <c r="Q26" s="2" t="str">
        <f t="shared" si="13"/>
        <v/>
      </c>
      <c r="R26" s="3" t="str">
        <f t="shared" si="14"/>
        <v/>
      </c>
      <c r="S26" s="4" t="str">
        <f t="shared" si="15"/>
        <v/>
      </c>
      <c r="T26" s="4" t="str">
        <f t="shared" si="16"/>
        <v/>
      </c>
      <c r="U26" s="4" t="str">
        <f t="shared" si="17"/>
        <v/>
      </c>
      <c r="V26" s="4" t="str">
        <f t="shared" si="18"/>
        <v/>
      </c>
      <c r="W26" s="78" t="str">
        <f t="shared" si="19"/>
        <v/>
      </c>
      <c r="X26" s="29" t="str">
        <f t="shared" si="20"/>
        <v/>
      </c>
      <c r="Y26" s="29" t="str">
        <f t="shared" si="21"/>
        <v/>
      </c>
      <c r="Z26" s="29" t="str">
        <f t="shared" si="22"/>
        <v/>
      </c>
      <c r="AA26" s="29" t="str">
        <f t="shared" si="10"/>
        <v/>
      </c>
      <c r="AB26" s="26"/>
      <c r="AC26" s="19"/>
      <c r="AD26" s="82"/>
      <c r="AE26" s="63"/>
      <c r="AF26" s="63"/>
      <c r="AG26" s="64"/>
      <c r="AH26" s="2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100"/>
      <c r="BD26" s="100"/>
      <c r="BE26" s="100"/>
      <c r="BF26" s="100"/>
      <c r="BG26" s="100"/>
      <c r="BH26" s="100"/>
      <c r="BI26" s="100"/>
      <c r="BJ26" s="100"/>
      <c r="BK26" s="100"/>
      <c r="BL26" s="100"/>
      <c r="BM26" s="100"/>
      <c r="BN26" s="102"/>
      <c r="BO26" s="96"/>
      <c r="BP26" s="97"/>
      <c r="BQ26" s="97"/>
      <c r="BR26" s="97"/>
      <c r="BS26" s="97"/>
      <c r="BT26" s="97"/>
      <c r="BU26" s="97"/>
      <c r="BV26" s="97"/>
      <c r="BW26" s="97"/>
      <c r="BX26" s="97"/>
      <c r="BY26" s="97"/>
      <c r="BZ26" s="97"/>
      <c r="CA26" s="97"/>
      <c r="CB26" s="97"/>
      <c r="CC26" s="97"/>
      <c r="CD26" s="97"/>
      <c r="CE26" s="97"/>
      <c r="CF26" s="97"/>
      <c r="CG26" s="97"/>
      <c r="CH26" s="97"/>
      <c r="CI26" s="97"/>
      <c r="CJ26" s="97"/>
      <c r="CK26" s="97"/>
      <c r="CL26" s="97"/>
      <c r="CM26" s="97"/>
      <c r="CN26" s="97"/>
      <c r="CO26" s="97"/>
      <c r="CP26" s="97"/>
      <c r="CQ26" s="97"/>
      <c r="CR26" s="97"/>
      <c r="CS26" s="97"/>
      <c r="CT26" s="97"/>
      <c r="CU26" s="97"/>
      <c r="CV26" s="97"/>
      <c r="CW26" s="97"/>
      <c r="CX26" s="97"/>
      <c r="CY26" s="97"/>
      <c r="CZ26" s="97"/>
      <c r="DA26" s="97"/>
      <c r="DB26" s="97"/>
      <c r="DC26" s="97"/>
      <c r="DD26" s="97"/>
      <c r="DE26" s="97"/>
      <c r="DF26" s="97"/>
      <c r="DG26" s="97"/>
      <c r="DH26" s="97"/>
      <c r="DI26" s="97"/>
      <c r="DJ26" s="97"/>
      <c r="DK26" s="97"/>
      <c r="DL26" s="97"/>
      <c r="DM26" s="97"/>
      <c r="DN26" s="97"/>
      <c r="DO26" s="97"/>
      <c r="DP26" s="97"/>
      <c r="DQ26" s="97"/>
      <c r="DR26" s="97"/>
      <c r="DS26" s="97"/>
      <c r="DT26" s="97"/>
      <c r="DU26" s="97"/>
      <c r="DV26" s="97"/>
      <c r="DW26" s="97"/>
      <c r="DX26" s="97"/>
      <c r="DY26" s="97"/>
      <c r="DZ26" s="97"/>
      <c r="EA26" s="97"/>
      <c r="EB26" s="97"/>
      <c r="EC26" s="97"/>
      <c r="ED26" s="97"/>
    </row>
    <row r="27" spans="1:134" ht="15" customHeight="1">
      <c r="A27" s="17">
        <v>3</v>
      </c>
      <c r="B27" s="113" t="s">
        <v>109</v>
      </c>
      <c r="C27" s="115" t="s">
        <v>140</v>
      </c>
      <c r="D27" s="108" t="s">
        <v>84</v>
      </c>
      <c r="E27" s="109">
        <v>1.33</v>
      </c>
      <c r="F27" s="110" t="s">
        <v>45</v>
      </c>
      <c r="G27" s="111">
        <v>0.66600000000000004</v>
      </c>
      <c r="H27" s="112">
        <v>0.04</v>
      </c>
      <c r="I27" s="112">
        <v>-0.04</v>
      </c>
      <c r="J27" s="15" t="s">
        <v>12</v>
      </c>
      <c r="K27" s="81" t="s">
        <v>74</v>
      </c>
      <c r="L27" s="18">
        <f t="shared" si="2"/>
        <v>0.70600000000000007</v>
      </c>
      <c r="M27" s="22">
        <f t="shared" si="3"/>
        <v>0.626</v>
      </c>
      <c r="N27" s="25"/>
      <c r="O27" s="2" t="str">
        <f t="shared" si="11"/>
        <v/>
      </c>
      <c r="P27" s="2" t="str">
        <f t="shared" si="12"/>
        <v/>
      </c>
      <c r="Q27" s="2" t="str">
        <f t="shared" si="13"/>
        <v/>
      </c>
      <c r="R27" s="3" t="str">
        <f t="shared" si="14"/>
        <v/>
      </c>
      <c r="S27" s="4" t="str">
        <f t="shared" si="15"/>
        <v/>
      </c>
      <c r="T27" s="4" t="str">
        <f t="shared" si="16"/>
        <v/>
      </c>
      <c r="U27" s="4" t="str">
        <f t="shared" si="17"/>
        <v/>
      </c>
      <c r="V27" s="4" t="str">
        <f t="shared" si="18"/>
        <v/>
      </c>
      <c r="W27" s="78" t="str">
        <f t="shared" si="19"/>
        <v/>
      </c>
      <c r="X27" s="29" t="str">
        <f t="shared" si="20"/>
        <v/>
      </c>
      <c r="Y27" s="29" t="str">
        <f t="shared" si="21"/>
        <v/>
      </c>
      <c r="Z27" s="29" t="str">
        <f t="shared" si="22"/>
        <v/>
      </c>
      <c r="AA27" s="29" t="str">
        <f t="shared" si="10"/>
        <v/>
      </c>
      <c r="AB27" s="26"/>
      <c r="AC27" s="19"/>
      <c r="AD27" s="82"/>
      <c r="AE27" s="63"/>
      <c r="AF27" s="63"/>
      <c r="AG27" s="64"/>
      <c r="AH27" s="2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  <c r="BI27" s="100"/>
      <c r="BJ27" s="100"/>
      <c r="BK27" s="100"/>
      <c r="BL27" s="100"/>
      <c r="BM27" s="100"/>
      <c r="BN27" s="102"/>
      <c r="BO27" s="96"/>
      <c r="BP27" s="97"/>
      <c r="BQ27" s="97"/>
      <c r="BR27" s="97"/>
      <c r="BS27" s="97"/>
      <c r="BT27" s="97"/>
      <c r="BU27" s="97"/>
      <c r="BV27" s="97"/>
      <c r="BW27" s="97"/>
      <c r="BX27" s="97"/>
      <c r="BY27" s="97"/>
      <c r="BZ27" s="97"/>
      <c r="CA27" s="97"/>
      <c r="CB27" s="97"/>
      <c r="CC27" s="97"/>
      <c r="CD27" s="97"/>
      <c r="CE27" s="97"/>
      <c r="CF27" s="97"/>
      <c r="CG27" s="97"/>
      <c r="CH27" s="97"/>
      <c r="CI27" s="97"/>
      <c r="CJ27" s="97"/>
      <c r="CK27" s="97"/>
      <c r="CL27" s="97"/>
      <c r="CM27" s="97"/>
      <c r="CN27" s="97"/>
      <c r="CO27" s="97"/>
      <c r="CP27" s="97"/>
      <c r="CQ27" s="97"/>
      <c r="CR27" s="97"/>
      <c r="CS27" s="97"/>
      <c r="CT27" s="97"/>
      <c r="CU27" s="97"/>
      <c r="CV27" s="97"/>
      <c r="CW27" s="97"/>
      <c r="CX27" s="97"/>
      <c r="CY27" s="97"/>
      <c r="CZ27" s="97"/>
      <c r="DA27" s="97"/>
      <c r="DB27" s="97"/>
      <c r="DC27" s="97"/>
      <c r="DD27" s="97"/>
      <c r="DE27" s="97"/>
      <c r="DF27" s="97"/>
      <c r="DG27" s="97"/>
      <c r="DH27" s="97"/>
      <c r="DI27" s="97"/>
      <c r="DJ27" s="97"/>
      <c r="DK27" s="97"/>
      <c r="DL27" s="97"/>
      <c r="DM27" s="97"/>
      <c r="DN27" s="97"/>
      <c r="DO27" s="97"/>
      <c r="DP27" s="97"/>
      <c r="DQ27" s="97"/>
      <c r="DR27" s="97"/>
      <c r="DS27" s="97"/>
      <c r="DT27" s="97"/>
      <c r="DU27" s="97"/>
      <c r="DV27" s="97"/>
      <c r="DW27" s="97"/>
      <c r="DX27" s="97"/>
      <c r="DY27" s="97"/>
      <c r="DZ27" s="97"/>
      <c r="EA27" s="97"/>
      <c r="EB27" s="97"/>
      <c r="EC27" s="97"/>
      <c r="ED27" s="97"/>
    </row>
    <row r="28" spans="1:134" ht="15" customHeight="1">
      <c r="A28" s="17">
        <v>3</v>
      </c>
      <c r="B28" s="113" t="s">
        <v>110</v>
      </c>
      <c r="C28" s="113">
        <v>10.11</v>
      </c>
      <c r="D28" s="108" t="s">
        <v>84</v>
      </c>
      <c r="E28" s="109">
        <v>1.33</v>
      </c>
      <c r="F28" s="110" t="s">
        <v>45</v>
      </c>
      <c r="G28" s="111">
        <v>0.66300000000000003</v>
      </c>
      <c r="H28" s="112">
        <v>0.04</v>
      </c>
      <c r="I28" s="112">
        <v>-0.04</v>
      </c>
      <c r="J28" s="15" t="s">
        <v>12</v>
      </c>
      <c r="K28" s="81" t="s">
        <v>74</v>
      </c>
      <c r="L28" s="18">
        <f t="shared" si="2"/>
        <v>0.70300000000000007</v>
      </c>
      <c r="M28" s="22">
        <f t="shared" si="3"/>
        <v>0.623</v>
      </c>
      <c r="N28" s="25"/>
      <c r="O28" s="2" t="str">
        <f t="shared" si="11"/>
        <v/>
      </c>
      <c r="P28" s="2" t="str">
        <f t="shared" si="12"/>
        <v/>
      </c>
      <c r="Q28" s="2" t="str">
        <f t="shared" si="13"/>
        <v/>
      </c>
      <c r="R28" s="3" t="str">
        <f t="shared" si="14"/>
        <v/>
      </c>
      <c r="S28" s="4" t="str">
        <f t="shared" si="15"/>
        <v/>
      </c>
      <c r="T28" s="4" t="str">
        <f t="shared" si="16"/>
        <v/>
      </c>
      <c r="U28" s="4" t="str">
        <f t="shared" si="17"/>
        <v/>
      </c>
      <c r="V28" s="4" t="str">
        <f t="shared" si="18"/>
        <v/>
      </c>
      <c r="W28" s="78" t="str">
        <f t="shared" si="19"/>
        <v/>
      </c>
      <c r="X28" s="29" t="str">
        <f t="shared" si="20"/>
        <v/>
      </c>
      <c r="Y28" s="29" t="str">
        <f t="shared" si="21"/>
        <v/>
      </c>
      <c r="Z28" s="29" t="str">
        <f t="shared" si="22"/>
        <v/>
      </c>
      <c r="AA28" s="29" t="str">
        <f t="shared" si="10"/>
        <v/>
      </c>
      <c r="AB28" s="26"/>
      <c r="AC28" s="19"/>
      <c r="AD28" s="82"/>
      <c r="AE28" s="63"/>
      <c r="AF28" s="63"/>
      <c r="AG28" s="64"/>
      <c r="AH28" s="2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  <c r="BI28" s="100"/>
      <c r="BJ28" s="100"/>
      <c r="BK28" s="100"/>
      <c r="BL28" s="100"/>
      <c r="BM28" s="100"/>
      <c r="BN28" s="102"/>
      <c r="BO28" s="96"/>
      <c r="BP28" s="97"/>
      <c r="BQ28" s="97"/>
      <c r="BR28" s="97"/>
      <c r="BS28" s="97"/>
      <c r="BT28" s="97"/>
      <c r="BU28" s="97"/>
      <c r="BV28" s="97"/>
      <c r="BW28" s="97"/>
      <c r="BX28" s="97"/>
      <c r="BY28" s="97"/>
      <c r="BZ28" s="97"/>
      <c r="CA28" s="97"/>
      <c r="CB28" s="97"/>
      <c r="CC28" s="97"/>
      <c r="CD28" s="97"/>
      <c r="CE28" s="97"/>
      <c r="CF28" s="97"/>
      <c r="CG28" s="97"/>
      <c r="CH28" s="97"/>
      <c r="CI28" s="97"/>
      <c r="CJ28" s="97"/>
      <c r="CK28" s="97"/>
      <c r="CL28" s="97"/>
      <c r="CM28" s="97"/>
      <c r="CN28" s="97"/>
      <c r="CO28" s="97"/>
      <c r="CP28" s="97"/>
      <c r="CQ28" s="97"/>
      <c r="CR28" s="97"/>
      <c r="CS28" s="97"/>
      <c r="CT28" s="97"/>
      <c r="CU28" s="97"/>
      <c r="CV28" s="97"/>
      <c r="CW28" s="97"/>
      <c r="CX28" s="97"/>
      <c r="CY28" s="97"/>
      <c r="CZ28" s="97"/>
      <c r="DA28" s="97"/>
      <c r="DB28" s="97"/>
      <c r="DC28" s="97"/>
      <c r="DD28" s="97"/>
      <c r="DE28" s="97"/>
      <c r="DF28" s="97"/>
      <c r="DG28" s="97"/>
      <c r="DH28" s="97"/>
      <c r="DI28" s="97"/>
      <c r="DJ28" s="97"/>
      <c r="DK28" s="97"/>
      <c r="DL28" s="97"/>
      <c r="DM28" s="97"/>
      <c r="DN28" s="97"/>
      <c r="DO28" s="97"/>
      <c r="DP28" s="97"/>
      <c r="DQ28" s="97"/>
      <c r="DR28" s="97"/>
      <c r="DS28" s="97"/>
      <c r="DT28" s="97"/>
      <c r="DU28" s="97"/>
      <c r="DV28" s="97"/>
      <c r="DW28" s="97"/>
      <c r="DX28" s="97"/>
      <c r="DY28" s="97"/>
      <c r="DZ28" s="97"/>
      <c r="EA28" s="97"/>
      <c r="EB28" s="97"/>
      <c r="EC28" s="97"/>
      <c r="ED28" s="97"/>
    </row>
    <row r="29" spans="1:134" ht="15" customHeight="1">
      <c r="A29" s="17">
        <v>3</v>
      </c>
      <c r="B29" s="113" t="s">
        <v>111</v>
      </c>
      <c r="C29" s="113">
        <v>10.119999999999999</v>
      </c>
      <c r="D29" s="108" t="s">
        <v>84</v>
      </c>
      <c r="E29" s="109">
        <v>1.33</v>
      </c>
      <c r="F29" s="110" t="s">
        <v>45</v>
      </c>
      <c r="G29" s="111">
        <v>0.66</v>
      </c>
      <c r="H29" s="112">
        <v>0.04</v>
      </c>
      <c r="I29" s="112">
        <v>-0.04</v>
      </c>
      <c r="J29" s="15" t="s">
        <v>12</v>
      </c>
      <c r="K29" s="81" t="s">
        <v>74</v>
      </c>
      <c r="L29" s="18">
        <f t="shared" si="2"/>
        <v>0.70000000000000007</v>
      </c>
      <c r="M29" s="22">
        <f t="shared" si="3"/>
        <v>0.62</v>
      </c>
      <c r="N29" s="25"/>
      <c r="O29" s="2" t="str">
        <f t="shared" si="11"/>
        <v/>
      </c>
      <c r="P29" s="2" t="str">
        <f t="shared" si="12"/>
        <v/>
      </c>
      <c r="Q29" s="2" t="str">
        <f t="shared" si="13"/>
        <v/>
      </c>
      <c r="R29" s="3" t="str">
        <f t="shared" si="14"/>
        <v/>
      </c>
      <c r="S29" s="4" t="str">
        <f t="shared" si="15"/>
        <v/>
      </c>
      <c r="T29" s="4" t="str">
        <f t="shared" si="16"/>
        <v/>
      </c>
      <c r="U29" s="4" t="str">
        <f t="shared" si="17"/>
        <v/>
      </c>
      <c r="V29" s="4" t="str">
        <f t="shared" si="18"/>
        <v/>
      </c>
      <c r="W29" s="78" t="str">
        <f t="shared" si="19"/>
        <v/>
      </c>
      <c r="X29" s="29" t="str">
        <f t="shared" si="20"/>
        <v/>
      </c>
      <c r="Y29" s="29" t="str">
        <f t="shared" si="21"/>
        <v/>
      </c>
      <c r="Z29" s="29" t="str">
        <f t="shared" si="22"/>
        <v/>
      </c>
      <c r="AA29" s="29" t="str">
        <f t="shared" si="10"/>
        <v/>
      </c>
      <c r="AB29" s="26"/>
      <c r="AC29" s="19"/>
      <c r="AD29" s="82"/>
      <c r="AE29" s="63"/>
      <c r="AF29" s="63"/>
      <c r="AG29" s="64"/>
      <c r="AH29" s="2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  <c r="BI29" s="100"/>
      <c r="BJ29" s="100"/>
      <c r="BK29" s="100"/>
      <c r="BL29" s="100"/>
      <c r="BM29" s="100"/>
      <c r="BN29" s="102"/>
      <c r="BO29" s="96"/>
      <c r="BP29" s="97"/>
      <c r="BQ29" s="97"/>
      <c r="BR29" s="97"/>
      <c r="BS29" s="97"/>
      <c r="BT29" s="97"/>
      <c r="BU29" s="97"/>
      <c r="BV29" s="97"/>
      <c r="BW29" s="97"/>
      <c r="BX29" s="97"/>
      <c r="BY29" s="97"/>
      <c r="BZ29" s="97"/>
      <c r="CA29" s="97"/>
      <c r="CB29" s="97"/>
      <c r="CC29" s="97"/>
      <c r="CD29" s="97"/>
      <c r="CE29" s="97"/>
      <c r="CF29" s="97"/>
      <c r="CG29" s="97"/>
      <c r="CH29" s="97"/>
      <c r="CI29" s="97"/>
      <c r="CJ29" s="97"/>
      <c r="CK29" s="97"/>
      <c r="CL29" s="97"/>
      <c r="CM29" s="97"/>
      <c r="CN29" s="97"/>
      <c r="CO29" s="97"/>
      <c r="CP29" s="97"/>
      <c r="CQ29" s="97"/>
      <c r="CR29" s="97"/>
      <c r="CS29" s="97"/>
      <c r="CT29" s="97"/>
      <c r="CU29" s="97"/>
      <c r="CV29" s="97"/>
      <c r="CW29" s="97"/>
      <c r="CX29" s="97"/>
      <c r="CY29" s="97"/>
      <c r="CZ29" s="97"/>
      <c r="DA29" s="97"/>
      <c r="DB29" s="97"/>
      <c r="DC29" s="97"/>
      <c r="DD29" s="97"/>
      <c r="DE29" s="97"/>
      <c r="DF29" s="97"/>
      <c r="DG29" s="97"/>
      <c r="DH29" s="97"/>
      <c r="DI29" s="97"/>
      <c r="DJ29" s="97"/>
      <c r="DK29" s="97"/>
      <c r="DL29" s="97"/>
      <c r="DM29" s="97"/>
      <c r="DN29" s="97"/>
      <c r="DO29" s="97"/>
      <c r="DP29" s="97"/>
      <c r="DQ29" s="97"/>
      <c r="DR29" s="97"/>
      <c r="DS29" s="97"/>
      <c r="DT29" s="97"/>
      <c r="DU29" s="97"/>
      <c r="DV29" s="97"/>
      <c r="DW29" s="97"/>
      <c r="DX29" s="97"/>
      <c r="DY29" s="97"/>
      <c r="DZ29" s="97"/>
      <c r="EA29" s="97"/>
      <c r="EB29" s="97"/>
      <c r="EC29" s="97"/>
      <c r="ED29" s="97"/>
    </row>
    <row r="30" spans="1:134" ht="15" customHeight="1">
      <c r="A30" s="17">
        <v>3</v>
      </c>
      <c r="B30" s="113" t="s">
        <v>112</v>
      </c>
      <c r="C30" s="113">
        <v>11.01</v>
      </c>
      <c r="D30" s="108" t="s">
        <v>84</v>
      </c>
      <c r="E30" s="109">
        <v>1.33</v>
      </c>
      <c r="F30" s="110" t="s">
        <v>45</v>
      </c>
      <c r="G30" s="111">
        <v>0.33</v>
      </c>
      <c r="H30" s="112">
        <v>0.04</v>
      </c>
      <c r="I30" s="112">
        <v>-0.04</v>
      </c>
      <c r="J30" s="15" t="s">
        <v>12</v>
      </c>
      <c r="K30" s="81" t="s">
        <v>74</v>
      </c>
      <c r="L30" s="18">
        <f t="shared" si="2"/>
        <v>0.37</v>
      </c>
      <c r="M30" s="22">
        <f t="shared" si="3"/>
        <v>0.29000000000000004</v>
      </c>
      <c r="N30" s="25"/>
      <c r="O30" s="2" t="str">
        <f t="shared" si="11"/>
        <v/>
      </c>
      <c r="P30" s="2" t="str">
        <f t="shared" si="12"/>
        <v/>
      </c>
      <c r="Q30" s="2" t="str">
        <f t="shared" si="13"/>
        <v/>
      </c>
      <c r="R30" s="3" t="str">
        <f t="shared" si="14"/>
        <v/>
      </c>
      <c r="S30" s="4" t="str">
        <f t="shared" si="15"/>
        <v/>
      </c>
      <c r="T30" s="4" t="str">
        <f t="shared" si="16"/>
        <v/>
      </c>
      <c r="U30" s="4" t="str">
        <f t="shared" si="17"/>
        <v/>
      </c>
      <c r="V30" s="4" t="str">
        <f t="shared" si="18"/>
        <v/>
      </c>
      <c r="W30" s="78" t="str">
        <f t="shared" si="19"/>
        <v/>
      </c>
      <c r="X30" s="29" t="str">
        <f t="shared" si="20"/>
        <v/>
      </c>
      <c r="Y30" s="29" t="str">
        <f t="shared" si="21"/>
        <v/>
      </c>
      <c r="Z30" s="29" t="str">
        <f t="shared" si="22"/>
        <v/>
      </c>
      <c r="AA30" s="29" t="str">
        <f t="shared" si="10"/>
        <v/>
      </c>
      <c r="AB30" s="26"/>
      <c r="AC30" s="19"/>
      <c r="AD30" s="82"/>
      <c r="AE30" s="63"/>
      <c r="AF30" s="63"/>
      <c r="AG30" s="64"/>
      <c r="AH30" s="2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100"/>
      <c r="AY30" s="100"/>
      <c r="AZ30" s="100"/>
      <c r="BA30" s="100"/>
      <c r="BB30" s="100"/>
      <c r="BC30" s="100"/>
      <c r="BD30" s="100"/>
      <c r="BE30" s="100"/>
      <c r="BF30" s="100"/>
      <c r="BG30" s="100"/>
      <c r="BH30" s="100"/>
      <c r="BI30" s="100"/>
      <c r="BJ30" s="100"/>
      <c r="BK30" s="100"/>
      <c r="BL30" s="100"/>
      <c r="BM30" s="100"/>
      <c r="BN30" s="102"/>
      <c r="BO30" s="96"/>
      <c r="BP30" s="97"/>
      <c r="BQ30" s="97"/>
      <c r="BR30" s="97"/>
      <c r="BS30" s="97"/>
      <c r="BT30" s="97"/>
      <c r="BU30" s="97"/>
      <c r="BV30" s="97"/>
      <c r="BW30" s="97"/>
      <c r="BX30" s="97"/>
      <c r="BY30" s="97"/>
      <c r="BZ30" s="97"/>
      <c r="CA30" s="97"/>
      <c r="CB30" s="97"/>
      <c r="CC30" s="97"/>
      <c r="CD30" s="97"/>
      <c r="CE30" s="97"/>
      <c r="CF30" s="97"/>
      <c r="CG30" s="97"/>
      <c r="CH30" s="97"/>
      <c r="CI30" s="97"/>
      <c r="CJ30" s="97"/>
      <c r="CK30" s="97"/>
      <c r="CL30" s="97"/>
      <c r="CM30" s="97"/>
      <c r="CN30" s="97"/>
      <c r="CO30" s="97"/>
      <c r="CP30" s="97"/>
      <c r="CQ30" s="97"/>
      <c r="CR30" s="97"/>
      <c r="CS30" s="97"/>
      <c r="CT30" s="97"/>
      <c r="CU30" s="97"/>
      <c r="CV30" s="97"/>
      <c r="CW30" s="97"/>
      <c r="CX30" s="97"/>
      <c r="CY30" s="97"/>
      <c r="CZ30" s="97"/>
      <c r="DA30" s="97"/>
      <c r="DB30" s="97"/>
      <c r="DC30" s="97"/>
      <c r="DD30" s="97"/>
      <c r="DE30" s="97"/>
      <c r="DF30" s="97"/>
      <c r="DG30" s="97"/>
      <c r="DH30" s="97"/>
      <c r="DI30" s="97"/>
      <c r="DJ30" s="97"/>
      <c r="DK30" s="97"/>
      <c r="DL30" s="97"/>
      <c r="DM30" s="97"/>
      <c r="DN30" s="97"/>
      <c r="DO30" s="97"/>
      <c r="DP30" s="97"/>
      <c r="DQ30" s="97"/>
      <c r="DR30" s="97"/>
      <c r="DS30" s="97"/>
      <c r="DT30" s="97"/>
      <c r="DU30" s="97"/>
      <c r="DV30" s="97"/>
      <c r="DW30" s="97"/>
      <c r="DX30" s="97"/>
      <c r="DY30" s="97"/>
      <c r="DZ30" s="97"/>
      <c r="EA30" s="97"/>
      <c r="EB30" s="97"/>
      <c r="EC30" s="97"/>
      <c r="ED30" s="97"/>
    </row>
    <row r="31" spans="1:134" ht="15" customHeight="1">
      <c r="A31" s="17">
        <v>3</v>
      </c>
      <c r="B31" s="113" t="s">
        <v>113</v>
      </c>
      <c r="C31" s="113">
        <v>11.02</v>
      </c>
      <c r="D31" s="108" t="s">
        <v>84</v>
      </c>
      <c r="E31" s="109">
        <v>1.33</v>
      </c>
      <c r="F31" s="110" t="s">
        <v>45</v>
      </c>
      <c r="G31" s="111">
        <v>0.33</v>
      </c>
      <c r="H31" s="112">
        <v>0.04</v>
      </c>
      <c r="I31" s="112">
        <v>-0.04</v>
      </c>
      <c r="J31" s="15" t="s">
        <v>12</v>
      </c>
      <c r="K31" s="81" t="s">
        <v>74</v>
      </c>
      <c r="L31" s="18">
        <f t="shared" si="2"/>
        <v>0.37</v>
      </c>
      <c r="M31" s="22">
        <f t="shared" si="3"/>
        <v>0.29000000000000004</v>
      </c>
      <c r="N31" s="25"/>
      <c r="O31" s="2" t="str">
        <f t="shared" si="11"/>
        <v/>
      </c>
      <c r="P31" s="2" t="str">
        <f t="shared" si="12"/>
        <v/>
      </c>
      <c r="Q31" s="2" t="str">
        <f t="shared" si="13"/>
        <v/>
      </c>
      <c r="R31" s="3" t="str">
        <f t="shared" si="14"/>
        <v/>
      </c>
      <c r="S31" s="4" t="str">
        <f t="shared" si="15"/>
        <v/>
      </c>
      <c r="T31" s="4" t="str">
        <f t="shared" si="16"/>
        <v/>
      </c>
      <c r="U31" s="4" t="str">
        <f t="shared" si="17"/>
        <v/>
      </c>
      <c r="V31" s="4" t="str">
        <f t="shared" si="18"/>
        <v/>
      </c>
      <c r="W31" s="78" t="str">
        <f t="shared" si="19"/>
        <v/>
      </c>
      <c r="X31" s="29" t="str">
        <f t="shared" si="20"/>
        <v/>
      </c>
      <c r="Y31" s="29" t="str">
        <f t="shared" si="21"/>
        <v/>
      </c>
      <c r="Z31" s="29" t="str">
        <f t="shared" si="22"/>
        <v/>
      </c>
      <c r="AA31" s="29" t="str">
        <f t="shared" si="10"/>
        <v/>
      </c>
      <c r="AB31" s="26"/>
      <c r="AC31" s="19"/>
      <c r="AD31" s="82"/>
      <c r="AE31" s="63"/>
      <c r="AF31" s="63"/>
      <c r="AG31" s="64"/>
      <c r="AH31" s="2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100"/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2"/>
      <c r="BO31" s="96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7"/>
      <c r="CA31" s="97"/>
      <c r="CB31" s="97"/>
      <c r="CC31" s="97"/>
      <c r="CD31" s="97"/>
      <c r="CE31" s="97"/>
      <c r="CF31" s="97"/>
      <c r="CG31" s="97"/>
      <c r="CH31" s="97"/>
      <c r="CI31" s="97"/>
      <c r="CJ31" s="97"/>
      <c r="CK31" s="97"/>
      <c r="CL31" s="97"/>
      <c r="CM31" s="97"/>
      <c r="CN31" s="97"/>
      <c r="CO31" s="97"/>
      <c r="CP31" s="97"/>
      <c r="CQ31" s="97"/>
      <c r="CR31" s="97"/>
      <c r="CS31" s="97"/>
      <c r="CT31" s="97"/>
      <c r="CU31" s="97"/>
      <c r="CV31" s="97"/>
      <c r="CW31" s="97"/>
      <c r="CX31" s="97"/>
      <c r="CY31" s="97"/>
      <c r="CZ31" s="97"/>
      <c r="DA31" s="97"/>
      <c r="DB31" s="97"/>
      <c r="DC31" s="97"/>
      <c r="DD31" s="97"/>
      <c r="DE31" s="97"/>
      <c r="DF31" s="97"/>
      <c r="DG31" s="97"/>
      <c r="DH31" s="97"/>
      <c r="DI31" s="97"/>
      <c r="DJ31" s="97"/>
      <c r="DK31" s="97"/>
      <c r="DL31" s="97"/>
      <c r="DM31" s="97"/>
      <c r="DN31" s="97"/>
      <c r="DO31" s="97"/>
      <c r="DP31" s="97"/>
      <c r="DQ31" s="97"/>
      <c r="DR31" s="97"/>
      <c r="DS31" s="97"/>
      <c r="DT31" s="97"/>
      <c r="DU31" s="97"/>
      <c r="DV31" s="97"/>
      <c r="DW31" s="97"/>
      <c r="DX31" s="97"/>
      <c r="DY31" s="97"/>
      <c r="DZ31" s="97"/>
      <c r="EA31" s="97"/>
      <c r="EB31" s="97"/>
      <c r="EC31" s="97"/>
      <c r="ED31" s="97"/>
    </row>
    <row r="32" spans="1:134" ht="15" customHeight="1">
      <c r="A32" s="17">
        <v>3</v>
      </c>
      <c r="B32" s="113" t="s">
        <v>114</v>
      </c>
      <c r="C32" s="113">
        <v>11.03</v>
      </c>
      <c r="D32" s="108" t="s">
        <v>84</v>
      </c>
      <c r="E32" s="109">
        <v>1.33</v>
      </c>
      <c r="F32" s="110" t="s">
        <v>45</v>
      </c>
      <c r="G32" s="111">
        <v>0.33200000000000002</v>
      </c>
      <c r="H32" s="112">
        <v>0.04</v>
      </c>
      <c r="I32" s="112">
        <v>-0.04</v>
      </c>
      <c r="J32" s="15" t="s">
        <v>12</v>
      </c>
      <c r="K32" s="81" t="s">
        <v>74</v>
      </c>
      <c r="L32" s="18">
        <f t="shared" si="2"/>
        <v>0.372</v>
      </c>
      <c r="M32" s="22">
        <f t="shared" si="3"/>
        <v>0.29200000000000004</v>
      </c>
      <c r="N32" s="25"/>
      <c r="O32" s="2" t="str">
        <f t="shared" si="11"/>
        <v/>
      </c>
      <c r="P32" s="2" t="str">
        <f t="shared" si="12"/>
        <v/>
      </c>
      <c r="Q32" s="2" t="str">
        <f t="shared" si="13"/>
        <v/>
      </c>
      <c r="R32" s="3" t="str">
        <f t="shared" si="14"/>
        <v/>
      </c>
      <c r="S32" s="4" t="str">
        <f t="shared" si="15"/>
        <v/>
      </c>
      <c r="T32" s="4" t="str">
        <f t="shared" si="16"/>
        <v/>
      </c>
      <c r="U32" s="4" t="str">
        <f t="shared" si="17"/>
        <v/>
      </c>
      <c r="V32" s="4" t="str">
        <f t="shared" si="18"/>
        <v/>
      </c>
      <c r="W32" s="78" t="str">
        <f t="shared" si="19"/>
        <v/>
      </c>
      <c r="X32" s="29" t="str">
        <f t="shared" si="20"/>
        <v/>
      </c>
      <c r="Y32" s="29" t="str">
        <f t="shared" si="21"/>
        <v/>
      </c>
      <c r="Z32" s="29" t="str">
        <f t="shared" si="22"/>
        <v/>
      </c>
      <c r="AA32" s="29" t="str">
        <f t="shared" si="10"/>
        <v/>
      </c>
      <c r="AB32" s="26"/>
      <c r="AC32" s="19"/>
      <c r="AD32" s="82"/>
      <c r="AE32" s="63"/>
      <c r="AF32" s="63"/>
      <c r="AG32" s="64"/>
      <c r="AH32" s="2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100"/>
      <c r="AY32" s="100"/>
      <c r="AZ32" s="100"/>
      <c r="BA32" s="100"/>
      <c r="BB32" s="100"/>
      <c r="BC32" s="100"/>
      <c r="BD32" s="100"/>
      <c r="BE32" s="100"/>
      <c r="BF32" s="100"/>
      <c r="BG32" s="100"/>
      <c r="BH32" s="100"/>
      <c r="BI32" s="100"/>
      <c r="BJ32" s="100"/>
      <c r="BK32" s="100"/>
      <c r="BL32" s="100"/>
      <c r="BM32" s="100"/>
      <c r="BN32" s="102"/>
      <c r="BO32" s="96"/>
      <c r="BP32" s="97"/>
      <c r="BQ32" s="97"/>
      <c r="BR32" s="97"/>
      <c r="BS32" s="97"/>
      <c r="BT32" s="97"/>
      <c r="BU32" s="97"/>
      <c r="BV32" s="97"/>
      <c r="BW32" s="97"/>
      <c r="BX32" s="97"/>
      <c r="BY32" s="97"/>
      <c r="BZ32" s="97"/>
      <c r="CA32" s="97"/>
      <c r="CB32" s="97"/>
      <c r="CC32" s="97"/>
      <c r="CD32" s="97"/>
      <c r="CE32" s="97"/>
      <c r="CF32" s="97"/>
      <c r="CG32" s="97"/>
      <c r="CH32" s="97"/>
      <c r="CI32" s="97"/>
      <c r="CJ32" s="97"/>
      <c r="CK32" s="97"/>
      <c r="CL32" s="97"/>
      <c r="CM32" s="97"/>
      <c r="CN32" s="97"/>
      <c r="CO32" s="97"/>
      <c r="CP32" s="97"/>
      <c r="CQ32" s="97"/>
      <c r="CR32" s="97"/>
      <c r="CS32" s="97"/>
      <c r="CT32" s="97"/>
      <c r="CU32" s="97"/>
      <c r="CV32" s="97"/>
      <c r="CW32" s="97"/>
      <c r="CX32" s="97"/>
      <c r="CY32" s="97"/>
      <c r="CZ32" s="97"/>
      <c r="DA32" s="97"/>
      <c r="DB32" s="97"/>
      <c r="DC32" s="97"/>
      <c r="DD32" s="97"/>
      <c r="DE32" s="97"/>
      <c r="DF32" s="97"/>
      <c r="DG32" s="97"/>
      <c r="DH32" s="97"/>
      <c r="DI32" s="97"/>
      <c r="DJ32" s="97"/>
      <c r="DK32" s="97"/>
      <c r="DL32" s="97"/>
      <c r="DM32" s="97"/>
      <c r="DN32" s="97"/>
      <c r="DO32" s="97"/>
      <c r="DP32" s="97"/>
      <c r="DQ32" s="97"/>
      <c r="DR32" s="97"/>
      <c r="DS32" s="97"/>
      <c r="DT32" s="97"/>
      <c r="DU32" s="97"/>
      <c r="DV32" s="97"/>
      <c r="DW32" s="97"/>
      <c r="DX32" s="97"/>
      <c r="DY32" s="97"/>
      <c r="DZ32" s="97"/>
      <c r="EA32" s="97"/>
      <c r="EB32" s="97"/>
      <c r="EC32" s="97"/>
      <c r="ED32" s="97"/>
    </row>
    <row r="33" spans="1:134" ht="15" customHeight="1">
      <c r="A33" s="17">
        <v>3</v>
      </c>
      <c r="B33" s="113" t="s">
        <v>115</v>
      </c>
      <c r="C33" s="113">
        <v>11.04</v>
      </c>
      <c r="D33" s="108" t="s">
        <v>84</v>
      </c>
      <c r="E33" s="109">
        <v>1.33</v>
      </c>
      <c r="F33" s="110" t="s">
        <v>45</v>
      </c>
      <c r="G33" s="111">
        <v>0.33300000000000002</v>
      </c>
      <c r="H33" s="112">
        <v>0.04</v>
      </c>
      <c r="I33" s="112">
        <v>-0.04</v>
      </c>
      <c r="J33" s="15" t="s">
        <v>12</v>
      </c>
      <c r="K33" s="81" t="s">
        <v>74</v>
      </c>
      <c r="L33" s="18">
        <f t="shared" si="2"/>
        <v>0.373</v>
      </c>
      <c r="M33" s="22">
        <f t="shared" si="3"/>
        <v>0.29300000000000004</v>
      </c>
      <c r="N33" s="25"/>
      <c r="O33" s="2" t="str">
        <f t="shared" si="11"/>
        <v/>
      </c>
      <c r="P33" s="2" t="str">
        <f t="shared" si="12"/>
        <v/>
      </c>
      <c r="Q33" s="2" t="str">
        <f t="shared" si="13"/>
        <v/>
      </c>
      <c r="R33" s="3" t="str">
        <f t="shared" si="14"/>
        <v/>
      </c>
      <c r="S33" s="4" t="str">
        <f t="shared" si="15"/>
        <v/>
      </c>
      <c r="T33" s="4" t="str">
        <f t="shared" si="16"/>
        <v/>
      </c>
      <c r="U33" s="4" t="str">
        <f t="shared" si="17"/>
        <v/>
      </c>
      <c r="V33" s="4" t="str">
        <f t="shared" si="18"/>
        <v/>
      </c>
      <c r="W33" s="78" t="str">
        <f t="shared" si="19"/>
        <v/>
      </c>
      <c r="X33" s="29" t="str">
        <f t="shared" si="20"/>
        <v/>
      </c>
      <c r="Y33" s="29" t="str">
        <f t="shared" si="21"/>
        <v/>
      </c>
      <c r="Z33" s="29" t="str">
        <f t="shared" si="22"/>
        <v/>
      </c>
      <c r="AA33" s="29" t="str">
        <f t="shared" si="10"/>
        <v/>
      </c>
      <c r="AB33" s="26"/>
      <c r="AC33" s="19"/>
      <c r="AD33" s="82"/>
      <c r="AE33" s="63"/>
      <c r="AF33" s="63"/>
      <c r="AG33" s="64"/>
      <c r="AH33" s="2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2"/>
      <c r="BO33" s="96"/>
      <c r="BP33" s="97"/>
      <c r="BQ33" s="97"/>
      <c r="BR33" s="97"/>
      <c r="BS33" s="97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7"/>
      <c r="CG33" s="97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7"/>
      <c r="CU33" s="97"/>
      <c r="CV33" s="97"/>
      <c r="CW33" s="97"/>
      <c r="CX33" s="97"/>
      <c r="CY33" s="97"/>
      <c r="CZ33" s="97"/>
      <c r="DA33" s="97"/>
      <c r="DB33" s="97"/>
      <c r="DC33" s="97"/>
      <c r="DD33" s="97"/>
      <c r="DE33" s="97"/>
      <c r="DF33" s="97"/>
      <c r="DG33" s="97"/>
      <c r="DH33" s="97"/>
      <c r="DI33" s="97"/>
      <c r="DJ33" s="97"/>
      <c r="DK33" s="97"/>
      <c r="DL33" s="97"/>
      <c r="DM33" s="97"/>
      <c r="DN33" s="97"/>
      <c r="DO33" s="97"/>
      <c r="DP33" s="97"/>
      <c r="DQ33" s="97"/>
      <c r="DR33" s="97"/>
      <c r="DS33" s="97"/>
      <c r="DT33" s="97"/>
      <c r="DU33" s="97"/>
      <c r="DV33" s="97"/>
      <c r="DW33" s="97"/>
      <c r="DX33" s="97"/>
      <c r="DY33" s="97"/>
      <c r="DZ33" s="97"/>
      <c r="EA33" s="97"/>
      <c r="EB33" s="97"/>
      <c r="EC33" s="97"/>
      <c r="ED33" s="97"/>
    </row>
    <row r="34" spans="1:134" ht="15" customHeight="1">
      <c r="A34" s="17">
        <v>3</v>
      </c>
      <c r="B34" s="113" t="s">
        <v>116</v>
      </c>
      <c r="C34" s="113">
        <v>11.05</v>
      </c>
      <c r="D34" s="108" t="s">
        <v>84</v>
      </c>
      <c r="E34" s="109">
        <v>1.33</v>
      </c>
      <c r="F34" s="110" t="s">
        <v>45</v>
      </c>
      <c r="G34" s="111">
        <v>0.33200000000000002</v>
      </c>
      <c r="H34" s="112">
        <v>0.04</v>
      </c>
      <c r="I34" s="112">
        <v>-0.04</v>
      </c>
      <c r="J34" s="15" t="s">
        <v>12</v>
      </c>
      <c r="K34" s="81" t="s">
        <v>74</v>
      </c>
      <c r="L34" s="18">
        <f t="shared" si="2"/>
        <v>0.372</v>
      </c>
      <c r="M34" s="22">
        <f t="shared" si="3"/>
        <v>0.29200000000000004</v>
      </c>
      <c r="N34" s="25"/>
      <c r="O34" s="2" t="str">
        <f t="shared" si="11"/>
        <v/>
      </c>
      <c r="P34" s="2" t="str">
        <f t="shared" si="12"/>
        <v/>
      </c>
      <c r="Q34" s="2" t="str">
        <f t="shared" si="13"/>
        <v/>
      </c>
      <c r="R34" s="3" t="str">
        <f t="shared" si="14"/>
        <v/>
      </c>
      <c r="S34" s="4" t="str">
        <f t="shared" si="15"/>
        <v/>
      </c>
      <c r="T34" s="4" t="str">
        <f t="shared" si="16"/>
        <v/>
      </c>
      <c r="U34" s="4" t="str">
        <f t="shared" si="17"/>
        <v/>
      </c>
      <c r="V34" s="4" t="str">
        <f t="shared" si="18"/>
        <v/>
      </c>
      <c r="W34" s="78" t="str">
        <f t="shared" si="19"/>
        <v/>
      </c>
      <c r="X34" s="29" t="str">
        <f t="shared" si="20"/>
        <v/>
      </c>
      <c r="Y34" s="29" t="str">
        <f t="shared" si="21"/>
        <v/>
      </c>
      <c r="Z34" s="29" t="str">
        <f t="shared" si="22"/>
        <v/>
      </c>
      <c r="AA34" s="29" t="str">
        <f t="shared" si="10"/>
        <v/>
      </c>
      <c r="AB34" s="26"/>
      <c r="AC34" s="19"/>
      <c r="AD34" s="82"/>
      <c r="AE34" s="63"/>
      <c r="AF34" s="63"/>
      <c r="AG34" s="64"/>
      <c r="AH34" s="2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100"/>
      <c r="AW34" s="100"/>
      <c r="AX34" s="100"/>
      <c r="AY34" s="100"/>
      <c r="AZ34" s="100"/>
      <c r="BA34" s="100"/>
      <c r="BB34" s="100"/>
      <c r="BC34" s="100"/>
      <c r="BD34" s="100"/>
      <c r="BE34" s="100"/>
      <c r="BF34" s="100"/>
      <c r="BG34" s="100"/>
      <c r="BH34" s="100"/>
      <c r="BI34" s="100"/>
      <c r="BJ34" s="100"/>
      <c r="BK34" s="100"/>
      <c r="BL34" s="100"/>
      <c r="BM34" s="100"/>
      <c r="BN34" s="102"/>
      <c r="BO34" s="96"/>
      <c r="BP34" s="97"/>
      <c r="BQ34" s="97"/>
      <c r="BR34" s="97"/>
      <c r="BS34" s="97"/>
      <c r="BT34" s="97"/>
      <c r="BU34" s="97"/>
      <c r="BV34" s="97"/>
      <c r="BW34" s="97"/>
      <c r="BX34" s="97"/>
      <c r="BY34" s="97"/>
      <c r="BZ34" s="97"/>
      <c r="CA34" s="97"/>
      <c r="CB34" s="97"/>
      <c r="CC34" s="97"/>
      <c r="CD34" s="97"/>
      <c r="CE34" s="97"/>
      <c r="CF34" s="97"/>
      <c r="CG34" s="97"/>
      <c r="CH34" s="97"/>
      <c r="CI34" s="97"/>
      <c r="CJ34" s="97"/>
      <c r="CK34" s="97"/>
      <c r="CL34" s="97"/>
      <c r="CM34" s="97"/>
      <c r="CN34" s="97"/>
      <c r="CO34" s="97"/>
      <c r="CP34" s="97"/>
      <c r="CQ34" s="97"/>
      <c r="CR34" s="97"/>
      <c r="CS34" s="97"/>
      <c r="CT34" s="97"/>
      <c r="CU34" s="97"/>
      <c r="CV34" s="97"/>
      <c r="CW34" s="97"/>
      <c r="CX34" s="97"/>
      <c r="CY34" s="97"/>
      <c r="CZ34" s="97"/>
      <c r="DA34" s="97"/>
      <c r="DB34" s="97"/>
      <c r="DC34" s="97"/>
      <c r="DD34" s="97"/>
      <c r="DE34" s="97"/>
      <c r="DF34" s="97"/>
      <c r="DG34" s="97"/>
      <c r="DH34" s="97"/>
      <c r="DI34" s="97"/>
      <c r="DJ34" s="97"/>
      <c r="DK34" s="97"/>
      <c r="DL34" s="97"/>
      <c r="DM34" s="97"/>
      <c r="DN34" s="97"/>
      <c r="DO34" s="97"/>
      <c r="DP34" s="97"/>
      <c r="DQ34" s="97"/>
      <c r="DR34" s="97"/>
      <c r="DS34" s="97"/>
      <c r="DT34" s="97"/>
      <c r="DU34" s="97"/>
      <c r="DV34" s="97"/>
      <c r="DW34" s="97"/>
      <c r="DX34" s="97"/>
      <c r="DY34" s="97"/>
      <c r="DZ34" s="97"/>
      <c r="EA34" s="97"/>
      <c r="EB34" s="97"/>
      <c r="EC34" s="97"/>
      <c r="ED34" s="97"/>
    </row>
    <row r="35" spans="1:134" ht="15" customHeight="1">
      <c r="A35" s="17">
        <v>3</v>
      </c>
      <c r="B35" s="113" t="s">
        <v>117</v>
      </c>
      <c r="C35" s="113">
        <v>11.06</v>
      </c>
      <c r="D35" s="108" t="s">
        <v>84</v>
      </c>
      <c r="E35" s="109">
        <v>1.33</v>
      </c>
      <c r="F35" s="110" t="s">
        <v>45</v>
      </c>
      <c r="G35" s="111">
        <v>0.33</v>
      </c>
      <c r="H35" s="112">
        <v>0.04</v>
      </c>
      <c r="I35" s="112">
        <v>-0.04</v>
      </c>
      <c r="J35" s="15" t="s">
        <v>12</v>
      </c>
      <c r="K35" s="81" t="s">
        <v>74</v>
      </c>
      <c r="L35" s="18">
        <f t="shared" si="2"/>
        <v>0.37</v>
      </c>
      <c r="M35" s="22">
        <f t="shared" si="3"/>
        <v>0.29000000000000004</v>
      </c>
      <c r="N35" s="25"/>
      <c r="O35" s="2" t="str">
        <f t="shared" si="11"/>
        <v/>
      </c>
      <c r="P35" s="2" t="str">
        <f t="shared" si="12"/>
        <v/>
      </c>
      <c r="Q35" s="2" t="str">
        <f t="shared" si="13"/>
        <v/>
      </c>
      <c r="R35" s="3" t="str">
        <f t="shared" si="14"/>
        <v/>
      </c>
      <c r="S35" s="4" t="str">
        <f t="shared" si="15"/>
        <v/>
      </c>
      <c r="T35" s="4" t="str">
        <f t="shared" si="16"/>
        <v/>
      </c>
      <c r="U35" s="4" t="str">
        <f t="shared" si="17"/>
        <v/>
      </c>
      <c r="V35" s="4" t="str">
        <f t="shared" si="18"/>
        <v/>
      </c>
      <c r="W35" s="78" t="str">
        <f t="shared" si="19"/>
        <v/>
      </c>
      <c r="X35" s="29" t="str">
        <f t="shared" si="20"/>
        <v/>
      </c>
      <c r="Y35" s="29" t="str">
        <f t="shared" si="21"/>
        <v/>
      </c>
      <c r="Z35" s="29" t="str">
        <f t="shared" si="22"/>
        <v/>
      </c>
      <c r="AA35" s="29" t="str">
        <f t="shared" si="10"/>
        <v/>
      </c>
      <c r="AB35" s="26"/>
      <c r="AC35" s="19"/>
      <c r="AD35" s="82"/>
      <c r="AE35" s="63"/>
      <c r="AF35" s="63"/>
      <c r="AG35" s="64"/>
      <c r="AH35" s="20"/>
      <c r="AI35" s="100"/>
      <c r="AJ35" s="100"/>
      <c r="AK35" s="100"/>
      <c r="AL35" s="100"/>
      <c r="AM35" s="100"/>
      <c r="AN35" s="100"/>
      <c r="AO35" s="100"/>
      <c r="AP35" s="100"/>
      <c r="AQ35" s="100"/>
      <c r="AR35" s="100"/>
      <c r="AS35" s="100"/>
      <c r="AT35" s="100"/>
      <c r="AU35" s="100"/>
      <c r="AV35" s="100"/>
      <c r="AW35" s="100"/>
      <c r="AX35" s="100"/>
      <c r="AY35" s="100"/>
      <c r="AZ35" s="100"/>
      <c r="BA35" s="100"/>
      <c r="BB35" s="100"/>
      <c r="BC35" s="100"/>
      <c r="BD35" s="100"/>
      <c r="BE35" s="100"/>
      <c r="BF35" s="100"/>
      <c r="BG35" s="100"/>
      <c r="BH35" s="100"/>
      <c r="BI35" s="100"/>
      <c r="BJ35" s="100"/>
      <c r="BK35" s="100"/>
      <c r="BL35" s="100"/>
      <c r="BM35" s="100"/>
      <c r="BN35" s="102"/>
      <c r="BO35" s="96"/>
      <c r="BP35" s="97"/>
      <c r="BQ35" s="97"/>
      <c r="BR35" s="97"/>
      <c r="BS35" s="97"/>
      <c r="BT35" s="97"/>
      <c r="BU35" s="97"/>
      <c r="BV35" s="97"/>
      <c r="BW35" s="97"/>
      <c r="BX35" s="97"/>
      <c r="BY35" s="97"/>
      <c r="BZ35" s="97"/>
      <c r="CA35" s="97"/>
      <c r="CB35" s="97"/>
      <c r="CC35" s="97"/>
      <c r="CD35" s="97"/>
      <c r="CE35" s="97"/>
      <c r="CF35" s="97"/>
      <c r="CG35" s="97"/>
      <c r="CH35" s="97"/>
      <c r="CI35" s="97"/>
      <c r="CJ35" s="97"/>
      <c r="CK35" s="97"/>
      <c r="CL35" s="97"/>
      <c r="CM35" s="97"/>
      <c r="CN35" s="97"/>
      <c r="CO35" s="97"/>
      <c r="CP35" s="97"/>
      <c r="CQ35" s="97"/>
      <c r="CR35" s="97"/>
      <c r="CS35" s="97"/>
      <c r="CT35" s="97"/>
      <c r="CU35" s="97"/>
      <c r="CV35" s="97"/>
      <c r="CW35" s="97"/>
      <c r="CX35" s="97"/>
      <c r="CY35" s="97"/>
      <c r="CZ35" s="97"/>
      <c r="DA35" s="97"/>
      <c r="DB35" s="97"/>
      <c r="DC35" s="97"/>
      <c r="DD35" s="97"/>
      <c r="DE35" s="97"/>
      <c r="DF35" s="97"/>
      <c r="DG35" s="97"/>
      <c r="DH35" s="97"/>
      <c r="DI35" s="97"/>
      <c r="DJ35" s="97"/>
      <c r="DK35" s="97"/>
      <c r="DL35" s="97"/>
      <c r="DM35" s="97"/>
      <c r="DN35" s="97"/>
      <c r="DO35" s="97"/>
      <c r="DP35" s="97"/>
      <c r="DQ35" s="97"/>
      <c r="DR35" s="97"/>
      <c r="DS35" s="97"/>
      <c r="DT35" s="97"/>
      <c r="DU35" s="97"/>
      <c r="DV35" s="97"/>
      <c r="DW35" s="97"/>
      <c r="DX35" s="97"/>
      <c r="DY35" s="97"/>
      <c r="DZ35" s="97"/>
      <c r="EA35" s="97"/>
      <c r="EB35" s="97"/>
      <c r="EC35" s="97"/>
      <c r="ED35" s="97"/>
    </row>
    <row r="36" spans="1:134" ht="15" customHeight="1">
      <c r="A36" s="17">
        <v>3</v>
      </c>
      <c r="B36" s="113" t="s">
        <v>118</v>
      </c>
      <c r="C36" s="113">
        <v>11.07</v>
      </c>
      <c r="D36" s="108" t="s">
        <v>84</v>
      </c>
      <c r="E36" s="109">
        <v>1.33</v>
      </c>
      <c r="F36" s="110" t="s">
        <v>45</v>
      </c>
      <c r="G36" s="111">
        <v>0.33</v>
      </c>
      <c r="H36" s="112">
        <v>0.04</v>
      </c>
      <c r="I36" s="112">
        <v>-0.04</v>
      </c>
      <c r="J36" s="15" t="s">
        <v>12</v>
      </c>
      <c r="K36" s="81" t="s">
        <v>74</v>
      </c>
      <c r="L36" s="18">
        <f t="shared" si="2"/>
        <v>0.37</v>
      </c>
      <c r="M36" s="22">
        <f t="shared" si="3"/>
        <v>0.29000000000000004</v>
      </c>
      <c r="N36" s="25"/>
      <c r="O36" s="2" t="str">
        <f t="shared" si="11"/>
        <v/>
      </c>
      <c r="P36" s="2" t="str">
        <f t="shared" si="12"/>
        <v/>
      </c>
      <c r="Q36" s="2" t="str">
        <f t="shared" si="13"/>
        <v/>
      </c>
      <c r="R36" s="3" t="str">
        <f t="shared" si="14"/>
        <v/>
      </c>
      <c r="S36" s="4" t="str">
        <f t="shared" si="15"/>
        <v/>
      </c>
      <c r="T36" s="4" t="str">
        <f t="shared" si="16"/>
        <v/>
      </c>
      <c r="U36" s="4" t="str">
        <f t="shared" si="17"/>
        <v/>
      </c>
      <c r="V36" s="4" t="str">
        <f t="shared" si="18"/>
        <v/>
      </c>
      <c r="W36" s="78" t="str">
        <f t="shared" si="19"/>
        <v/>
      </c>
      <c r="X36" s="29" t="str">
        <f t="shared" si="20"/>
        <v/>
      </c>
      <c r="Y36" s="29" t="str">
        <f t="shared" si="21"/>
        <v/>
      </c>
      <c r="Z36" s="29" t="str">
        <f t="shared" si="22"/>
        <v/>
      </c>
      <c r="AA36" s="29" t="str">
        <f t="shared" si="10"/>
        <v/>
      </c>
      <c r="AB36" s="26"/>
      <c r="AC36" s="19"/>
      <c r="AD36" s="82"/>
      <c r="AE36" s="63"/>
      <c r="AF36" s="63"/>
      <c r="AG36" s="64"/>
      <c r="AH36" s="2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100"/>
      <c r="AY36" s="100"/>
      <c r="AZ36" s="100"/>
      <c r="BA36" s="100"/>
      <c r="BB36" s="100"/>
      <c r="BC36" s="100"/>
      <c r="BD36" s="100"/>
      <c r="BE36" s="100"/>
      <c r="BF36" s="100"/>
      <c r="BG36" s="100"/>
      <c r="BH36" s="100"/>
      <c r="BI36" s="100"/>
      <c r="BJ36" s="100"/>
      <c r="BK36" s="100"/>
      <c r="BL36" s="100"/>
      <c r="BM36" s="100"/>
      <c r="BN36" s="102"/>
      <c r="BO36" s="96"/>
      <c r="BP36" s="97"/>
      <c r="BQ36" s="97"/>
      <c r="BR36" s="97"/>
      <c r="BS36" s="97"/>
      <c r="BT36" s="97"/>
      <c r="BU36" s="97"/>
      <c r="BV36" s="97"/>
      <c r="BW36" s="97"/>
      <c r="BX36" s="97"/>
      <c r="BY36" s="97"/>
      <c r="BZ36" s="97"/>
      <c r="CA36" s="97"/>
      <c r="CB36" s="97"/>
      <c r="CC36" s="97"/>
      <c r="CD36" s="97"/>
      <c r="CE36" s="97"/>
      <c r="CF36" s="97"/>
      <c r="CG36" s="97"/>
      <c r="CH36" s="97"/>
      <c r="CI36" s="97"/>
      <c r="CJ36" s="97"/>
      <c r="CK36" s="97"/>
      <c r="CL36" s="97"/>
      <c r="CM36" s="97"/>
      <c r="CN36" s="97"/>
      <c r="CO36" s="97"/>
      <c r="CP36" s="97"/>
      <c r="CQ36" s="97"/>
      <c r="CR36" s="97"/>
      <c r="CS36" s="97"/>
      <c r="CT36" s="97"/>
      <c r="CU36" s="97"/>
      <c r="CV36" s="97"/>
      <c r="CW36" s="97"/>
      <c r="CX36" s="97"/>
      <c r="CY36" s="97"/>
      <c r="CZ36" s="97"/>
      <c r="DA36" s="97"/>
      <c r="DB36" s="97"/>
      <c r="DC36" s="97"/>
      <c r="DD36" s="97"/>
      <c r="DE36" s="97"/>
      <c r="DF36" s="97"/>
      <c r="DG36" s="97"/>
      <c r="DH36" s="97"/>
      <c r="DI36" s="97"/>
      <c r="DJ36" s="97"/>
      <c r="DK36" s="97"/>
      <c r="DL36" s="97"/>
      <c r="DM36" s="97"/>
      <c r="DN36" s="97"/>
      <c r="DO36" s="97"/>
      <c r="DP36" s="97"/>
      <c r="DQ36" s="97"/>
      <c r="DR36" s="97"/>
      <c r="DS36" s="97"/>
      <c r="DT36" s="97"/>
      <c r="DU36" s="97"/>
      <c r="DV36" s="97"/>
      <c r="DW36" s="97"/>
      <c r="DX36" s="97"/>
      <c r="DY36" s="97"/>
      <c r="DZ36" s="97"/>
      <c r="EA36" s="97"/>
      <c r="EB36" s="97"/>
      <c r="EC36" s="97"/>
      <c r="ED36" s="97"/>
    </row>
    <row r="37" spans="1:134" ht="15" customHeight="1">
      <c r="A37" s="17">
        <v>3</v>
      </c>
      <c r="B37" s="113" t="s">
        <v>119</v>
      </c>
      <c r="C37" s="113">
        <v>11.08</v>
      </c>
      <c r="D37" s="108" t="s">
        <v>84</v>
      </c>
      <c r="E37" s="109">
        <v>1.33</v>
      </c>
      <c r="F37" s="110" t="s">
        <v>45</v>
      </c>
      <c r="G37" s="111">
        <v>0.33</v>
      </c>
      <c r="H37" s="112">
        <v>0.04</v>
      </c>
      <c r="I37" s="112">
        <v>-0.04</v>
      </c>
      <c r="J37" s="15" t="s">
        <v>12</v>
      </c>
      <c r="K37" s="81" t="s">
        <v>74</v>
      </c>
      <c r="L37" s="18">
        <f t="shared" si="2"/>
        <v>0.37</v>
      </c>
      <c r="M37" s="22">
        <f t="shared" si="3"/>
        <v>0.29000000000000004</v>
      </c>
      <c r="N37" s="25"/>
      <c r="O37" s="2" t="str">
        <f t="shared" si="11"/>
        <v/>
      </c>
      <c r="P37" s="2" t="str">
        <f t="shared" si="12"/>
        <v/>
      </c>
      <c r="Q37" s="2" t="str">
        <f t="shared" si="13"/>
        <v/>
      </c>
      <c r="R37" s="3" t="str">
        <f t="shared" si="14"/>
        <v/>
      </c>
      <c r="S37" s="4" t="str">
        <f t="shared" si="15"/>
        <v/>
      </c>
      <c r="T37" s="4" t="str">
        <f t="shared" si="16"/>
        <v/>
      </c>
      <c r="U37" s="4" t="str">
        <f t="shared" si="17"/>
        <v/>
      </c>
      <c r="V37" s="4" t="str">
        <f t="shared" si="18"/>
        <v/>
      </c>
      <c r="W37" s="78" t="str">
        <f t="shared" si="19"/>
        <v/>
      </c>
      <c r="X37" s="29" t="str">
        <f t="shared" si="20"/>
        <v/>
      </c>
      <c r="Y37" s="29" t="str">
        <f t="shared" si="21"/>
        <v/>
      </c>
      <c r="Z37" s="29" t="str">
        <f t="shared" si="22"/>
        <v/>
      </c>
      <c r="AA37" s="29" t="str">
        <f t="shared" si="10"/>
        <v/>
      </c>
      <c r="AB37" s="26"/>
      <c r="AC37" s="19"/>
      <c r="AD37" s="82"/>
      <c r="AE37" s="63"/>
      <c r="AF37" s="63"/>
      <c r="AG37" s="64"/>
      <c r="AH37" s="2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100"/>
      <c r="AY37" s="100"/>
      <c r="AZ37" s="100"/>
      <c r="BA37" s="100"/>
      <c r="BB37" s="100"/>
      <c r="BC37" s="100"/>
      <c r="BD37" s="100"/>
      <c r="BE37" s="100"/>
      <c r="BF37" s="100"/>
      <c r="BG37" s="100"/>
      <c r="BH37" s="100"/>
      <c r="BI37" s="100"/>
      <c r="BJ37" s="100"/>
      <c r="BK37" s="100"/>
      <c r="BL37" s="100"/>
      <c r="BM37" s="100"/>
      <c r="BN37" s="102"/>
      <c r="BO37" s="96"/>
      <c r="BP37" s="97"/>
      <c r="BQ37" s="97"/>
      <c r="BR37" s="97"/>
      <c r="BS37" s="97"/>
      <c r="BT37" s="97"/>
      <c r="BU37" s="97"/>
      <c r="BV37" s="97"/>
      <c r="BW37" s="97"/>
      <c r="BX37" s="97"/>
      <c r="BY37" s="97"/>
      <c r="BZ37" s="97"/>
      <c r="CA37" s="97"/>
      <c r="CB37" s="97"/>
      <c r="CC37" s="97"/>
      <c r="CD37" s="97"/>
      <c r="CE37" s="97"/>
      <c r="CF37" s="97"/>
      <c r="CG37" s="97"/>
      <c r="CH37" s="97"/>
      <c r="CI37" s="97"/>
      <c r="CJ37" s="97"/>
      <c r="CK37" s="97"/>
      <c r="CL37" s="97"/>
      <c r="CM37" s="97"/>
      <c r="CN37" s="97"/>
      <c r="CO37" s="97"/>
      <c r="CP37" s="97"/>
      <c r="CQ37" s="97"/>
      <c r="CR37" s="97"/>
      <c r="CS37" s="97"/>
      <c r="CT37" s="97"/>
      <c r="CU37" s="97"/>
      <c r="CV37" s="97"/>
      <c r="CW37" s="97"/>
      <c r="CX37" s="97"/>
      <c r="CY37" s="97"/>
      <c r="CZ37" s="97"/>
      <c r="DA37" s="97"/>
      <c r="DB37" s="97"/>
      <c r="DC37" s="97"/>
      <c r="DD37" s="97"/>
      <c r="DE37" s="97"/>
      <c r="DF37" s="97"/>
      <c r="DG37" s="97"/>
      <c r="DH37" s="97"/>
      <c r="DI37" s="97"/>
      <c r="DJ37" s="97"/>
      <c r="DK37" s="97"/>
      <c r="DL37" s="97"/>
      <c r="DM37" s="97"/>
      <c r="DN37" s="97"/>
      <c r="DO37" s="97"/>
      <c r="DP37" s="97"/>
      <c r="DQ37" s="97"/>
      <c r="DR37" s="97"/>
      <c r="DS37" s="97"/>
      <c r="DT37" s="97"/>
      <c r="DU37" s="97"/>
      <c r="DV37" s="97"/>
      <c r="DW37" s="97"/>
      <c r="DX37" s="97"/>
      <c r="DY37" s="97"/>
      <c r="DZ37" s="97"/>
      <c r="EA37" s="97"/>
      <c r="EB37" s="97"/>
      <c r="EC37" s="97"/>
      <c r="ED37" s="97"/>
    </row>
    <row r="38" spans="1:134" ht="15" customHeight="1">
      <c r="A38" s="17">
        <v>3</v>
      </c>
      <c r="B38" s="113" t="s">
        <v>120</v>
      </c>
      <c r="C38" s="113">
        <v>11.09</v>
      </c>
      <c r="D38" s="108" t="s">
        <v>84</v>
      </c>
      <c r="E38" s="109">
        <v>1.33</v>
      </c>
      <c r="F38" s="110" t="s">
        <v>45</v>
      </c>
      <c r="G38" s="111">
        <v>0.33200000000000002</v>
      </c>
      <c r="H38" s="112">
        <v>0.04</v>
      </c>
      <c r="I38" s="112">
        <v>-0.04</v>
      </c>
      <c r="J38" s="15" t="s">
        <v>12</v>
      </c>
      <c r="K38" s="81" t="s">
        <v>74</v>
      </c>
      <c r="L38" s="18">
        <f t="shared" si="2"/>
        <v>0.372</v>
      </c>
      <c r="M38" s="22">
        <f t="shared" si="3"/>
        <v>0.29200000000000004</v>
      </c>
      <c r="N38" s="25"/>
      <c r="O38" s="2" t="str">
        <f t="shared" si="11"/>
        <v/>
      </c>
      <c r="P38" s="2" t="str">
        <f t="shared" si="12"/>
        <v/>
      </c>
      <c r="Q38" s="2" t="str">
        <f t="shared" si="13"/>
        <v/>
      </c>
      <c r="R38" s="3" t="str">
        <f t="shared" si="14"/>
        <v/>
      </c>
      <c r="S38" s="4" t="str">
        <f t="shared" si="15"/>
        <v/>
      </c>
      <c r="T38" s="4" t="str">
        <f t="shared" si="16"/>
        <v/>
      </c>
      <c r="U38" s="4" t="str">
        <f t="shared" si="17"/>
        <v/>
      </c>
      <c r="V38" s="4" t="str">
        <f t="shared" si="18"/>
        <v/>
      </c>
      <c r="W38" s="78" t="str">
        <f t="shared" si="19"/>
        <v/>
      </c>
      <c r="X38" s="29" t="str">
        <f t="shared" si="20"/>
        <v/>
      </c>
      <c r="Y38" s="29" t="str">
        <f t="shared" si="21"/>
        <v/>
      </c>
      <c r="Z38" s="29" t="str">
        <f t="shared" si="22"/>
        <v/>
      </c>
      <c r="AA38" s="29" t="str">
        <f t="shared" si="10"/>
        <v/>
      </c>
      <c r="AB38" s="26"/>
      <c r="AC38" s="19"/>
      <c r="AD38" s="82"/>
      <c r="AE38" s="63"/>
      <c r="AF38" s="63"/>
      <c r="AG38" s="64"/>
      <c r="AH38" s="2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100"/>
      <c r="AY38" s="100"/>
      <c r="AZ38" s="100"/>
      <c r="BA38" s="100"/>
      <c r="BB38" s="100"/>
      <c r="BC38" s="100"/>
      <c r="BD38" s="100"/>
      <c r="BE38" s="100"/>
      <c r="BF38" s="100"/>
      <c r="BG38" s="100"/>
      <c r="BH38" s="100"/>
      <c r="BI38" s="100"/>
      <c r="BJ38" s="100"/>
      <c r="BK38" s="100"/>
      <c r="BL38" s="100"/>
      <c r="BM38" s="100"/>
      <c r="BN38" s="102"/>
      <c r="BO38" s="96"/>
      <c r="BP38" s="97"/>
      <c r="BQ38" s="97"/>
      <c r="BR38" s="97"/>
      <c r="BS38" s="97"/>
      <c r="BT38" s="97"/>
      <c r="BU38" s="97"/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7"/>
      <c r="CU38" s="97"/>
      <c r="CV38" s="97"/>
      <c r="CW38" s="97"/>
      <c r="CX38" s="97"/>
      <c r="CY38" s="97"/>
      <c r="CZ38" s="97"/>
      <c r="DA38" s="97"/>
      <c r="DB38" s="97"/>
      <c r="DC38" s="97"/>
      <c r="DD38" s="97"/>
      <c r="DE38" s="97"/>
      <c r="DF38" s="97"/>
      <c r="DG38" s="97"/>
      <c r="DH38" s="97"/>
      <c r="DI38" s="97"/>
      <c r="DJ38" s="97"/>
      <c r="DK38" s="97"/>
      <c r="DL38" s="97"/>
      <c r="DM38" s="97"/>
      <c r="DN38" s="97"/>
      <c r="DO38" s="97"/>
      <c r="DP38" s="97"/>
      <c r="DQ38" s="97"/>
      <c r="DR38" s="97"/>
      <c r="DS38" s="97"/>
      <c r="DT38" s="97"/>
      <c r="DU38" s="97"/>
      <c r="DV38" s="97"/>
      <c r="DW38" s="97"/>
      <c r="DX38" s="97"/>
      <c r="DY38" s="97"/>
      <c r="DZ38" s="97"/>
      <c r="EA38" s="97"/>
      <c r="EB38" s="97"/>
      <c r="EC38" s="97"/>
      <c r="ED38" s="97"/>
    </row>
    <row r="39" spans="1:134" ht="15" customHeight="1">
      <c r="A39" s="17">
        <v>3</v>
      </c>
      <c r="B39" s="113" t="s">
        <v>121</v>
      </c>
      <c r="C39" s="115" t="s">
        <v>141</v>
      </c>
      <c r="D39" s="108" t="s">
        <v>84</v>
      </c>
      <c r="E39" s="109">
        <v>1.33</v>
      </c>
      <c r="F39" s="110" t="s">
        <v>45</v>
      </c>
      <c r="G39" s="111">
        <v>0.33300000000000002</v>
      </c>
      <c r="H39" s="112">
        <v>0.04</v>
      </c>
      <c r="I39" s="112">
        <v>-0.04</v>
      </c>
      <c r="J39" s="15" t="s">
        <v>12</v>
      </c>
      <c r="K39" s="81" t="s">
        <v>74</v>
      </c>
      <c r="L39" s="18">
        <f t="shared" si="2"/>
        <v>0.373</v>
      </c>
      <c r="M39" s="22">
        <f t="shared" si="3"/>
        <v>0.29300000000000004</v>
      </c>
      <c r="N39" s="25"/>
      <c r="O39" s="2" t="str">
        <f t="shared" si="11"/>
        <v/>
      </c>
      <c r="P39" s="2" t="str">
        <f t="shared" si="12"/>
        <v/>
      </c>
      <c r="Q39" s="2" t="str">
        <f t="shared" si="13"/>
        <v/>
      </c>
      <c r="R39" s="3" t="str">
        <f t="shared" si="14"/>
        <v/>
      </c>
      <c r="S39" s="4" t="str">
        <f t="shared" si="15"/>
        <v/>
      </c>
      <c r="T39" s="4" t="str">
        <f t="shared" si="16"/>
        <v/>
      </c>
      <c r="U39" s="4" t="str">
        <f t="shared" si="17"/>
        <v/>
      </c>
      <c r="V39" s="4" t="str">
        <f t="shared" si="18"/>
        <v/>
      </c>
      <c r="W39" s="78" t="str">
        <f t="shared" si="19"/>
        <v/>
      </c>
      <c r="X39" s="29" t="str">
        <f t="shared" si="20"/>
        <v/>
      </c>
      <c r="Y39" s="29" t="str">
        <f t="shared" si="21"/>
        <v/>
      </c>
      <c r="Z39" s="29" t="str">
        <f t="shared" si="22"/>
        <v/>
      </c>
      <c r="AA39" s="29" t="str">
        <f t="shared" si="10"/>
        <v/>
      </c>
      <c r="AB39" s="26"/>
      <c r="AC39" s="19"/>
      <c r="AD39" s="82"/>
      <c r="AE39" s="63"/>
      <c r="AF39" s="63"/>
      <c r="AG39" s="64"/>
      <c r="AH39" s="2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100"/>
      <c r="AY39" s="100"/>
      <c r="AZ39" s="100"/>
      <c r="BA39" s="100"/>
      <c r="BB39" s="100"/>
      <c r="BC39" s="100"/>
      <c r="BD39" s="100"/>
      <c r="BE39" s="100"/>
      <c r="BF39" s="100"/>
      <c r="BG39" s="100"/>
      <c r="BH39" s="100"/>
      <c r="BI39" s="100"/>
      <c r="BJ39" s="100"/>
      <c r="BK39" s="100"/>
      <c r="BL39" s="100"/>
      <c r="BM39" s="100"/>
      <c r="BN39" s="102"/>
      <c r="BO39" s="96"/>
      <c r="BP39" s="97"/>
      <c r="BQ39" s="97"/>
      <c r="BR39" s="97"/>
      <c r="BS39" s="97"/>
      <c r="BT39" s="97"/>
      <c r="BU39" s="97"/>
      <c r="BV39" s="97"/>
      <c r="BW39" s="97"/>
      <c r="BX39" s="97"/>
      <c r="BY39" s="97"/>
      <c r="BZ39" s="97"/>
      <c r="CA39" s="97"/>
      <c r="CB39" s="97"/>
      <c r="CC39" s="97"/>
      <c r="CD39" s="97"/>
      <c r="CE39" s="97"/>
      <c r="CF39" s="97"/>
      <c r="CG39" s="97"/>
      <c r="CH39" s="97"/>
      <c r="CI39" s="97"/>
      <c r="CJ39" s="97"/>
      <c r="CK39" s="97"/>
      <c r="CL39" s="97"/>
      <c r="CM39" s="97"/>
      <c r="CN39" s="97"/>
      <c r="CO39" s="97"/>
      <c r="CP39" s="97"/>
      <c r="CQ39" s="97"/>
      <c r="CR39" s="97"/>
      <c r="CS39" s="97"/>
      <c r="CT39" s="97"/>
      <c r="CU39" s="97"/>
      <c r="CV39" s="97"/>
      <c r="CW39" s="97"/>
      <c r="CX39" s="97"/>
      <c r="CY39" s="97"/>
      <c r="CZ39" s="97"/>
      <c r="DA39" s="97"/>
      <c r="DB39" s="97"/>
      <c r="DC39" s="97"/>
      <c r="DD39" s="97"/>
      <c r="DE39" s="97"/>
      <c r="DF39" s="97"/>
      <c r="DG39" s="97"/>
      <c r="DH39" s="97"/>
      <c r="DI39" s="97"/>
      <c r="DJ39" s="97"/>
      <c r="DK39" s="97"/>
      <c r="DL39" s="97"/>
      <c r="DM39" s="97"/>
      <c r="DN39" s="97"/>
      <c r="DO39" s="97"/>
      <c r="DP39" s="97"/>
      <c r="DQ39" s="97"/>
      <c r="DR39" s="97"/>
      <c r="DS39" s="97"/>
      <c r="DT39" s="97"/>
      <c r="DU39" s="97"/>
      <c r="DV39" s="97"/>
      <c r="DW39" s="97"/>
      <c r="DX39" s="97"/>
      <c r="DY39" s="97"/>
      <c r="DZ39" s="97"/>
      <c r="EA39" s="97"/>
      <c r="EB39" s="97"/>
      <c r="EC39" s="97"/>
      <c r="ED39" s="97"/>
    </row>
    <row r="40" spans="1:134" ht="15" customHeight="1">
      <c r="A40" s="17">
        <v>3</v>
      </c>
      <c r="B40" s="113" t="s">
        <v>122</v>
      </c>
      <c r="C40" s="113">
        <v>11.11</v>
      </c>
      <c r="D40" s="108" t="s">
        <v>84</v>
      </c>
      <c r="E40" s="109">
        <v>1.33</v>
      </c>
      <c r="F40" s="110" t="s">
        <v>45</v>
      </c>
      <c r="G40" s="111">
        <v>0.33200000000000002</v>
      </c>
      <c r="H40" s="112">
        <v>0.04</v>
      </c>
      <c r="I40" s="112">
        <v>-0.04</v>
      </c>
      <c r="J40" s="15" t="s">
        <v>12</v>
      </c>
      <c r="K40" s="81" t="s">
        <v>74</v>
      </c>
      <c r="L40" s="18">
        <f t="shared" si="2"/>
        <v>0.372</v>
      </c>
      <c r="M40" s="22">
        <f t="shared" si="3"/>
        <v>0.29200000000000004</v>
      </c>
      <c r="N40" s="25"/>
      <c r="O40" s="2" t="str">
        <f t="shared" si="11"/>
        <v/>
      </c>
      <c r="P40" s="2" t="str">
        <f t="shared" si="12"/>
        <v/>
      </c>
      <c r="Q40" s="2" t="str">
        <f t="shared" si="13"/>
        <v/>
      </c>
      <c r="R40" s="3" t="str">
        <f t="shared" si="14"/>
        <v/>
      </c>
      <c r="S40" s="4" t="str">
        <f t="shared" si="15"/>
        <v/>
      </c>
      <c r="T40" s="4" t="str">
        <f t="shared" si="16"/>
        <v/>
      </c>
      <c r="U40" s="4" t="str">
        <f t="shared" si="17"/>
        <v/>
      </c>
      <c r="V40" s="4" t="str">
        <f t="shared" si="18"/>
        <v/>
      </c>
      <c r="W40" s="78" t="str">
        <f t="shared" si="19"/>
        <v/>
      </c>
      <c r="X40" s="29" t="str">
        <f t="shared" si="20"/>
        <v/>
      </c>
      <c r="Y40" s="29" t="str">
        <f t="shared" si="21"/>
        <v/>
      </c>
      <c r="Z40" s="29" t="str">
        <f t="shared" si="22"/>
        <v/>
      </c>
      <c r="AA40" s="29" t="str">
        <f t="shared" si="10"/>
        <v/>
      </c>
      <c r="AB40" s="26"/>
      <c r="AC40" s="19"/>
      <c r="AD40" s="82"/>
      <c r="AE40" s="63"/>
      <c r="AF40" s="63"/>
      <c r="AG40" s="64"/>
      <c r="AH40" s="2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100"/>
      <c r="AY40" s="100"/>
      <c r="AZ40" s="100"/>
      <c r="BA40" s="100"/>
      <c r="BB40" s="100"/>
      <c r="BC40" s="100"/>
      <c r="BD40" s="100"/>
      <c r="BE40" s="100"/>
      <c r="BF40" s="100"/>
      <c r="BG40" s="100"/>
      <c r="BH40" s="100"/>
      <c r="BI40" s="100"/>
      <c r="BJ40" s="100"/>
      <c r="BK40" s="100"/>
      <c r="BL40" s="100"/>
      <c r="BM40" s="100"/>
      <c r="BN40" s="100"/>
      <c r="BO40" s="96"/>
      <c r="BP40" s="97"/>
      <c r="BQ40" s="97"/>
      <c r="BR40" s="97"/>
      <c r="BS40" s="97"/>
      <c r="BT40" s="97"/>
      <c r="BU40" s="97"/>
      <c r="BV40" s="97"/>
      <c r="BW40" s="97"/>
      <c r="BX40" s="97"/>
      <c r="BY40" s="97"/>
      <c r="BZ40" s="97"/>
      <c r="CA40" s="97"/>
      <c r="CB40" s="97"/>
      <c r="CC40" s="97"/>
      <c r="CD40" s="97"/>
      <c r="CE40" s="97"/>
      <c r="CF40" s="97"/>
      <c r="CG40" s="97"/>
      <c r="CH40" s="97"/>
      <c r="CI40" s="97"/>
      <c r="CJ40" s="97"/>
      <c r="CK40" s="97"/>
      <c r="CL40" s="97"/>
      <c r="CM40" s="97"/>
      <c r="CN40" s="97"/>
      <c r="CO40" s="97"/>
      <c r="CP40" s="97"/>
      <c r="CQ40" s="97"/>
      <c r="CR40" s="97"/>
      <c r="CS40" s="97"/>
      <c r="CT40" s="97"/>
      <c r="CU40" s="97"/>
      <c r="CV40" s="97"/>
      <c r="CW40" s="97"/>
      <c r="CX40" s="97"/>
      <c r="CY40" s="97"/>
      <c r="CZ40" s="97"/>
      <c r="DA40" s="97"/>
      <c r="DB40" s="97"/>
      <c r="DC40" s="97"/>
      <c r="DD40" s="97"/>
      <c r="DE40" s="97"/>
      <c r="DF40" s="97"/>
      <c r="DG40" s="97"/>
      <c r="DH40" s="97"/>
      <c r="DI40" s="97"/>
      <c r="DJ40" s="97"/>
      <c r="DK40" s="97"/>
      <c r="DL40" s="97"/>
      <c r="DM40" s="97"/>
      <c r="DN40" s="97"/>
      <c r="DO40" s="97"/>
      <c r="DP40" s="97"/>
      <c r="DQ40" s="97"/>
      <c r="DR40" s="97"/>
      <c r="DS40" s="97"/>
      <c r="DT40" s="97"/>
      <c r="DU40" s="97"/>
      <c r="DV40" s="97"/>
      <c r="DW40" s="97"/>
      <c r="DX40" s="97"/>
      <c r="DY40" s="97"/>
      <c r="DZ40" s="97"/>
      <c r="EA40" s="97"/>
      <c r="EB40" s="97"/>
      <c r="EC40" s="97"/>
      <c r="ED40" s="97"/>
    </row>
    <row r="41" spans="1:134" ht="15" customHeight="1">
      <c r="A41" s="17">
        <v>3</v>
      </c>
      <c r="B41" s="113" t="s">
        <v>123</v>
      </c>
      <c r="C41" s="113">
        <v>11.12</v>
      </c>
      <c r="D41" s="108" t="s">
        <v>84</v>
      </c>
      <c r="E41" s="109">
        <v>1.33</v>
      </c>
      <c r="F41" s="110" t="s">
        <v>45</v>
      </c>
      <c r="G41" s="111">
        <v>0.33</v>
      </c>
      <c r="H41" s="112">
        <v>0.04</v>
      </c>
      <c r="I41" s="112">
        <v>-0.04</v>
      </c>
      <c r="J41" s="15" t="s">
        <v>12</v>
      </c>
      <c r="K41" s="81" t="s">
        <v>74</v>
      </c>
      <c r="L41" s="18">
        <f t="shared" si="2"/>
        <v>0.37</v>
      </c>
      <c r="M41" s="22">
        <f t="shared" si="3"/>
        <v>0.29000000000000004</v>
      </c>
      <c r="N41" s="25"/>
      <c r="O41" s="2" t="str">
        <f t="shared" si="11"/>
        <v/>
      </c>
      <c r="P41" s="2" t="str">
        <f t="shared" si="12"/>
        <v/>
      </c>
      <c r="Q41" s="2" t="str">
        <f t="shared" si="13"/>
        <v/>
      </c>
      <c r="R41" s="3" t="str">
        <f t="shared" si="14"/>
        <v/>
      </c>
      <c r="S41" s="4" t="str">
        <f t="shared" si="15"/>
        <v/>
      </c>
      <c r="T41" s="4" t="str">
        <f t="shared" si="16"/>
        <v/>
      </c>
      <c r="U41" s="4" t="str">
        <f t="shared" si="17"/>
        <v/>
      </c>
      <c r="V41" s="4" t="str">
        <f t="shared" si="18"/>
        <v/>
      </c>
      <c r="W41" s="78" t="str">
        <f t="shared" si="19"/>
        <v/>
      </c>
      <c r="X41" s="29" t="str">
        <f t="shared" si="20"/>
        <v/>
      </c>
      <c r="Y41" s="29" t="str">
        <f t="shared" si="21"/>
        <v/>
      </c>
      <c r="Z41" s="29" t="str">
        <f t="shared" si="22"/>
        <v/>
      </c>
      <c r="AA41" s="29" t="str">
        <f t="shared" si="10"/>
        <v/>
      </c>
      <c r="AB41" s="26"/>
      <c r="AC41" s="19"/>
      <c r="AD41" s="82"/>
      <c r="AE41" s="63"/>
      <c r="AF41" s="63"/>
      <c r="AG41" s="64"/>
      <c r="AH41" s="2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0"/>
      <c r="BB41" s="100"/>
      <c r="BC41" s="100"/>
      <c r="BD41" s="100"/>
      <c r="BE41" s="100"/>
      <c r="BF41" s="100"/>
      <c r="BG41" s="100"/>
      <c r="BH41" s="100"/>
      <c r="BI41" s="100"/>
      <c r="BJ41" s="100"/>
      <c r="BK41" s="100"/>
      <c r="BL41" s="100"/>
      <c r="BM41" s="100"/>
      <c r="BN41" s="100"/>
      <c r="BO41" s="96"/>
      <c r="BP41" s="97"/>
      <c r="BQ41" s="97"/>
      <c r="BR41" s="97"/>
      <c r="BS41" s="97"/>
      <c r="BT41" s="97"/>
      <c r="BU41" s="97"/>
      <c r="BV41" s="97"/>
      <c r="BW41" s="97"/>
      <c r="BX41" s="97"/>
      <c r="BY41" s="97"/>
      <c r="BZ41" s="97"/>
      <c r="CA41" s="97"/>
      <c r="CB41" s="97"/>
      <c r="CC41" s="97"/>
      <c r="CD41" s="97"/>
      <c r="CE41" s="97"/>
      <c r="CF41" s="97"/>
      <c r="CG41" s="97"/>
      <c r="CH41" s="97"/>
      <c r="CI41" s="97"/>
      <c r="CJ41" s="97"/>
      <c r="CK41" s="97"/>
      <c r="CL41" s="97"/>
      <c r="CM41" s="97"/>
      <c r="CN41" s="97"/>
      <c r="CO41" s="97"/>
      <c r="CP41" s="97"/>
      <c r="CQ41" s="97"/>
      <c r="CR41" s="97"/>
      <c r="CS41" s="97"/>
      <c r="CT41" s="97"/>
      <c r="CU41" s="97"/>
      <c r="CV41" s="97"/>
      <c r="CW41" s="97"/>
      <c r="CX41" s="97"/>
      <c r="CY41" s="97"/>
      <c r="CZ41" s="97"/>
      <c r="DA41" s="97"/>
      <c r="DB41" s="97"/>
      <c r="DC41" s="97"/>
      <c r="DD41" s="97"/>
      <c r="DE41" s="97"/>
      <c r="DF41" s="97"/>
      <c r="DG41" s="97"/>
      <c r="DH41" s="97"/>
      <c r="DI41" s="97"/>
      <c r="DJ41" s="97"/>
      <c r="DK41" s="97"/>
      <c r="DL41" s="97"/>
      <c r="DM41" s="97"/>
      <c r="DN41" s="97"/>
      <c r="DO41" s="97"/>
      <c r="DP41" s="97"/>
      <c r="DQ41" s="97"/>
      <c r="DR41" s="97"/>
      <c r="DS41" s="97"/>
      <c r="DT41" s="97"/>
      <c r="DU41" s="97"/>
      <c r="DV41" s="97"/>
      <c r="DW41" s="97"/>
      <c r="DX41" s="97"/>
      <c r="DY41" s="97"/>
      <c r="DZ41" s="97"/>
      <c r="EA41" s="97"/>
      <c r="EB41" s="97"/>
      <c r="EC41" s="97"/>
      <c r="ED41" s="97"/>
    </row>
    <row r="42" spans="1:134" ht="15" customHeight="1">
      <c r="A42" s="17">
        <v>3</v>
      </c>
      <c r="B42" s="113" t="s">
        <v>124</v>
      </c>
      <c r="C42" s="113">
        <v>12.01</v>
      </c>
      <c r="D42" s="108" t="s">
        <v>84</v>
      </c>
      <c r="E42" s="109">
        <v>1.33</v>
      </c>
      <c r="F42" s="110" t="s">
        <v>45</v>
      </c>
      <c r="G42" s="111">
        <v>0.68</v>
      </c>
      <c r="H42" s="112">
        <v>0.03</v>
      </c>
      <c r="I42" s="112">
        <v>-0.03</v>
      </c>
      <c r="J42" s="15" t="s">
        <v>32</v>
      </c>
      <c r="K42" s="81" t="s">
        <v>74</v>
      </c>
      <c r="L42" s="18">
        <f t="shared" si="2"/>
        <v>0.71000000000000008</v>
      </c>
      <c r="M42" s="22">
        <f t="shared" si="3"/>
        <v>0.65</v>
      </c>
      <c r="N42" s="25"/>
      <c r="O42" s="2" t="str">
        <f t="shared" si="11"/>
        <v/>
      </c>
      <c r="P42" s="2" t="str">
        <f t="shared" si="12"/>
        <v/>
      </c>
      <c r="Q42" s="2" t="str">
        <f t="shared" si="13"/>
        <v/>
      </c>
      <c r="R42" s="3" t="str">
        <f t="shared" si="14"/>
        <v/>
      </c>
      <c r="S42" s="4" t="str">
        <f t="shared" si="15"/>
        <v/>
      </c>
      <c r="T42" s="4" t="str">
        <f t="shared" si="16"/>
        <v/>
      </c>
      <c r="U42" s="4" t="str">
        <f t="shared" si="17"/>
        <v/>
      </c>
      <c r="V42" s="4" t="str">
        <f t="shared" si="18"/>
        <v/>
      </c>
      <c r="W42" s="78" t="str">
        <f t="shared" si="19"/>
        <v/>
      </c>
      <c r="X42" s="29" t="str">
        <f t="shared" si="20"/>
        <v/>
      </c>
      <c r="Y42" s="29" t="str">
        <f t="shared" si="21"/>
        <v/>
      </c>
      <c r="Z42" s="29" t="str">
        <f t="shared" si="22"/>
        <v/>
      </c>
      <c r="AA42" s="29" t="str">
        <f t="shared" si="10"/>
        <v/>
      </c>
      <c r="AB42" s="26"/>
      <c r="AC42" s="19"/>
      <c r="AD42" s="82"/>
      <c r="AE42" s="63"/>
      <c r="AF42" s="63"/>
      <c r="AG42" s="64"/>
      <c r="AH42" s="20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98"/>
      <c r="BP42" s="99"/>
      <c r="BQ42" s="99"/>
      <c r="BR42" s="99"/>
      <c r="BS42" s="99"/>
      <c r="BT42" s="99"/>
      <c r="BU42" s="99"/>
      <c r="BV42" s="99"/>
      <c r="BW42" s="99"/>
      <c r="BX42" s="99"/>
      <c r="BY42" s="99"/>
      <c r="BZ42" s="99"/>
      <c r="CA42" s="99"/>
      <c r="CB42" s="99"/>
      <c r="CC42" s="99"/>
      <c r="CD42" s="99"/>
      <c r="CE42" s="99"/>
      <c r="CF42" s="99"/>
      <c r="CG42" s="99"/>
      <c r="CH42" s="99"/>
      <c r="CI42" s="99"/>
      <c r="CJ42" s="99"/>
      <c r="CK42" s="99"/>
      <c r="CL42" s="99"/>
      <c r="CM42" s="99"/>
      <c r="CN42" s="99"/>
      <c r="CO42" s="99"/>
      <c r="CP42" s="99"/>
      <c r="CQ42" s="99"/>
      <c r="CR42" s="99"/>
      <c r="CS42" s="99"/>
      <c r="CT42" s="99"/>
      <c r="CU42" s="99"/>
      <c r="CV42" s="99"/>
      <c r="CW42" s="99"/>
      <c r="CX42" s="99"/>
      <c r="CY42" s="99"/>
      <c r="CZ42" s="99"/>
      <c r="DA42" s="99"/>
      <c r="DB42" s="99"/>
      <c r="DC42" s="99"/>
      <c r="DD42" s="99"/>
      <c r="DE42" s="99"/>
      <c r="DF42" s="99"/>
      <c r="DG42" s="99"/>
      <c r="DH42" s="99"/>
      <c r="DI42" s="99"/>
      <c r="DJ42" s="99"/>
      <c r="DK42" s="99"/>
      <c r="DL42" s="99"/>
      <c r="DM42" s="99"/>
      <c r="DN42" s="99"/>
      <c r="DO42" s="99"/>
      <c r="DP42" s="99"/>
      <c r="DQ42" s="99"/>
      <c r="DR42" s="99"/>
      <c r="DS42" s="99"/>
      <c r="DT42" s="99"/>
      <c r="DU42" s="99"/>
      <c r="DV42" s="99"/>
      <c r="DW42" s="99"/>
      <c r="DX42" s="99"/>
      <c r="DY42" s="99"/>
      <c r="DZ42" s="99"/>
      <c r="EA42" s="99"/>
      <c r="EB42" s="99"/>
      <c r="EC42" s="99"/>
      <c r="ED42" s="99"/>
    </row>
    <row r="43" spans="1:134" ht="15" customHeight="1">
      <c r="A43" s="17">
        <v>3</v>
      </c>
      <c r="B43" s="113" t="s">
        <v>125</v>
      </c>
      <c r="C43" s="113">
        <v>12.02</v>
      </c>
      <c r="D43" s="108" t="s">
        <v>84</v>
      </c>
      <c r="E43" s="109">
        <v>1.33</v>
      </c>
      <c r="F43" s="110" t="s">
        <v>45</v>
      </c>
      <c r="G43" s="111">
        <v>0.68</v>
      </c>
      <c r="H43" s="112">
        <v>0.03</v>
      </c>
      <c r="I43" s="112">
        <v>-0.03</v>
      </c>
      <c r="J43" s="15" t="s">
        <v>32</v>
      </c>
      <c r="K43" s="81" t="s">
        <v>74</v>
      </c>
      <c r="L43" s="18">
        <f t="shared" si="2"/>
        <v>0.71000000000000008</v>
      </c>
      <c r="M43" s="22">
        <f t="shared" si="3"/>
        <v>0.65</v>
      </c>
      <c r="N43" s="25"/>
      <c r="O43" s="2" t="str">
        <f t="shared" si="11"/>
        <v/>
      </c>
      <c r="P43" s="2" t="str">
        <f t="shared" si="12"/>
        <v/>
      </c>
      <c r="Q43" s="2" t="str">
        <f t="shared" si="13"/>
        <v/>
      </c>
      <c r="R43" s="3" t="str">
        <f t="shared" si="14"/>
        <v/>
      </c>
      <c r="S43" s="4" t="str">
        <f t="shared" si="15"/>
        <v/>
      </c>
      <c r="T43" s="4" t="str">
        <f t="shared" si="16"/>
        <v/>
      </c>
      <c r="U43" s="4" t="str">
        <f t="shared" si="17"/>
        <v/>
      </c>
      <c r="V43" s="4" t="str">
        <f t="shared" si="18"/>
        <v/>
      </c>
      <c r="W43" s="78" t="str">
        <f t="shared" si="19"/>
        <v/>
      </c>
      <c r="X43" s="29" t="str">
        <f t="shared" si="20"/>
        <v/>
      </c>
      <c r="Y43" s="29" t="str">
        <f t="shared" si="21"/>
        <v/>
      </c>
      <c r="Z43" s="29" t="str">
        <f t="shared" si="22"/>
        <v/>
      </c>
      <c r="AA43" s="29" t="str">
        <f t="shared" si="10"/>
        <v/>
      </c>
      <c r="AB43" s="26"/>
      <c r="AC43" s="19"/>
      <c r="AD43" s="82"/>
      <c r="AE43" s="63"/>
      <c r="AF43" s="63"/>
      <c r="AG43" s="64"/>
      <c r="AH43" s="20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98"/>
      <c r="BP43" s="99"/>
      <c r="BQ43" s="99"/>
      <c r="BR43" s="99"/>
      <c r="BS43" s="99"/>
      <c r="BT43" s="99"/>
      <c r="BU43" s="99"/>
      <c r="BV43" s="99"/>
      <c r="BW43" s="99"/>
      <c r="BX43" s="99"/>
      <c r="BY43" s="99"/>
      <c r="BZ43" s="99"/>
      <c r="CA43" s="99"/>
      <c r="CB43" s="99"/>
      <c r="CC43" s="99"/>
      <c r="CD43" s="99"/>
      <c r="CE43" s="99"/>
      <c r="CF43" s="99"/>
      <c r="CG43" s="99"/>
      <c r="CH43" s="99"/>
      <c r="CI43" s="99"/>
      <c r="CJ43" s="99"/>
      <c r="CK43" s="99"/>
      <c r="CL43" s="99"/>
      <c r="CM43" s="99"/>
      <c r="CN43" s="99"/>
      <c r="CO43" s="99"/>
      <c r="CP43" s="99"/>
      <c r="CQ43" s="99"/>
      <c r="CR43" s="99"/>
      <c r="CS43" s="99"/>
      <c r="CT43" s="99"/>
      <c r="CU43" s="99"/>
      <c r="CV43" s="99"/>
      <c r="CW43" s="99"/>
      <c r="CX43" s="99"/>
      <c r="CY43" s="99"/>
      <c r="CZ43" s="99"/>
      <c r="DA43" s="99"/>
      <c r="DB43" s="99"/>
      <c r="DC43" s="99"/>
      <c r="DD43" s="99"/>
      <c r="DE43" s="99"/>
      <c r="DF43" s="99"/>
      <c r="DG43" s="99"/>
      <c r="DH43" s="99"/>
      <c r="DI43" s="99"/>
      <c r="DJ43" s="99"/>
      <c r="DK43" s="99"/>
      <c r="DL43" s="99"/>
      <c r="DM43" s="99"/>
      <c r="DN43" s="99"/>
      <c r="DO43" s="99"/>
      <c r="DP43" s="99"/>
      <c r="DQ43" s="99"/>
      <c r="DR43" s="99"/>
      <c r="DS43" s="99"/>
      <c r="DT43" s="99"/>
      <c r="DU43" s="99"/>
      <c r="DV43" s="99"/>
      <c r="DW43" s="99"/>
      <c r="DX43" s="99"/>
      <c r="DY43" s="99"/>
      <c r="DZ43" s="99"/>
      <c r="EA43" s="99"/>
      <c r="EB43" s="99"/>
      <c r="EC43" s="99"/>
      <c r="ED43" s="99"/>
    </row>
    <row r="44" spans="1:134" ht="15" customHeight="1">
      <c r="A44" s="17">
        <v>3</v>
      </c>
      <c r="B44" s="113" t="s">
        <v>126</v>
      </c>
      <c r="C44" s="113">
        <v>12.03</v>
      </c>
      <c r="D44" s="108" t="s">
        <v>84</v>
      </c>
      <c r="E44" s="109">
        <v>1.33</v>
      </c>
      <c r="F44" s="110" t="s">
        <v>45</v>
      </c>
      <c r="G44" s="111">
        <v>0.68</v>
      </c>
      <c r="H44" s="112">
        <v>0.03</v>
      </c>
      <c r="I44" s="112">
        <v>-0.03</v>
      </c>
      <c r="J44" s="15" t="s">
        <v>32</v>
      </c>
      <c r="K44" s="81" t="s">
        <v>74</v>
      </c>
      <c r="L44" s="18">
        <f t="shared" si="2"/>
        <v>0.71000000000000008</v>
      </c>
      <c r="M44" s="22">
        <f t="shared" si="3"/>
        <v>0.65</v>
      </c>
      <c r="N44" s="25"/>
      <c r="O44" s="2" t="str">
        <f t="shared" si="11"/>
        <v/>
      </c>
      <c r="P44" s="2" t="str">
        <f t="shared" si="12"/>
        <v/>
      </c>
      <c r="Q44" s="2" t="str">
        <f t="shared" si="13"/>
        <v/>
      </c>
      <c r="R44" s="3" t="str">
        <f t="shared" si="14"/>
        <v/>
      </c>
      <c r="S44" s="4" t="str">
        <f t="shared" si="15"/>
        <v/>
      </c>
      <c r="T44" s="4" t="str">
        <f t="shared" si="16"/>
        <v/>
      </c>
      <c r="U44" s="4" t="str">
        <f t="shared" si="17"/>
        <v/>
      </c>
      <c r="V44" s="4" t="str">
        <f t="shared" si="18"/>
        <v/>
      </c>
      <c r="W44" s="78" t="str">
        <f t="shared" si="19"/>
        <v/>
      </c>
      <c r="X44" s="29" t="str">
        <f t="shared" si="20"/>
        <v/>
      </c>
      <c r="Y44" s="29" t="str">
        <f t="shared" si="21"/>
        <v/>
      </c>
      <c r="Z44" s="29" t="str">
        <f t="shared" si="22"/>
        <v/>
      </c>
      <c r="AA44" s="29" t="str">
        <f t="shared" si="10"/>
        <v/>
      </c>
      <c r="AB44" s="26"/>
      <c r="AC44" s="19"/>
      <c r="AD44" s="82"/>
      <c r="AE44" s="63"/>
      <c r="AF44" s="63"/>
      <c r="AG44" s="64"/>
      <c r="AH44" s="20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98"/>
      <c r="BP44" s="99"/>
      <c r="BQ44" s="99"/>
      <c r="BR44" s="99"/>
      <c r="BS44" s="99"/>
      <c r="BT44" s="99"/>
      <c r="BU44" s="99"/>
      <c r="BV44" s="99"/>
      <c r="BW44" s="99"/>
      <c r="BX44" s="99"/>
      <c r="BY44" s="99"/>
      <c r="BZ44" s="99"/>
      <c r="CA44" s="99"/>
      <c r="CB44" s="99"/>
      <c r="CC44" s="99"/>
      <c r="CD44" s="99"/>
      <c r="CE44" s="99"/>
      <c r="CF44" s="99"/>
      <c r="CG44" s="99"/>
      <c r="CH44" s="99"/>
      <c r="CI44" s="99"/>
      <c r="CJ44" s="99"/>
      <c r="CK44" s="99"/>
      <c r="CL44" s="99"/>
      <c r="CM44" s="99"/>
      <c r="CN44" s="99"/>
      <c r="CO44" s="99"/>
      <c r="CP44" s="99"/>
      <c r="CQ44" s="99"/>
      <c r="CR44" s="99"/>
      <c r="CS44" s="99"/>
      <c r="CT44" s="99"/>
      <c r="CU44" s="99"/>
      <c r="CV44" s="99"/>
      <c r="CW44" s="99"/>
      <c r="CX44" s="99"/>
      <c r="CY44" s="99"/>
      <c r="CZ44" s="99"/>
      <c r="DA44" s="99"/>
      <c r="DB44" s="99"/>
      <c r="DC44" s="99"/>
      <c r="DD44" s="99"/>
      <c r="DE44" s="99"/>
      <c r="DF44" s="99"/>
      <c r="DG44" s="99"/>
      <c r="DH44" s="99"/>
      <c r="DI44" s="99"/>
      <c r="DJ44" s="99"/>
      <c r="DK44" s="99"/>
      <c r="DL44" s="99"/>
      <c r="DM44" s="99"/>
      <c r="DN44" s="99"/>
      <c r="DO44" s="99"/>
      <c r="DP44" s="99"/>
      <c r="DQ44" s="99"/>
      <c r="DR44" s="99"/>
      <c r="DS44" s="99"/>
      <c r="DT44" s="99"/>
      <c r="DU44" s="99"/>
      <c r="DV44" s="99"/>
      <c r="DW44" s="99"/>
      <c r="DX44" s="99"/>
      <c r="DY44" s="99"/>
      <c r="DZ44" s="99"/>
      <c r="EA44" s="99"/>
      <c r="EB44" s="99"/>
      <c r="EC44" s="99"/>
      <c r="ED44" s="99"/>
    </row>
    <row r="45" spans="1:134" ht="15" customHeight="1">
      <c r="A45" s="17">
        <v>3</v>
      </c>
      <c r="B45" s="113" t="s">
        <v>127</v>
      </c>
      <c r="C45" s="113">
        <v>12.04</v>
      </c>
      <c r="D45" s="108" t="s">
        <v>84</v>
      </c>
      <c r="E45" s="109">
        <v>1.33</v>
      </c>
      <c r="F45" s="110" t="s">
        <v>45</v>
      </c>
      <c r="G45" s="111">
        <v>0.68</v>
      </c>
      <c r="H45" s="112">
        <v>0.03</v>
      </c>
      <c r="I45" s="112">
        <v>-0.03</v>
      </c>
      <c r="J45" s="15" t="s">
        <v>32</v>
      </c>
      <c r="K45" s="81" t="s">
        <v>74</v>
      </c>
      <c r="L45" s="18">
        <f t="shared" si="2"/>
        <v>0.71000000000000008</v>
      </c>
      <c r="M45" s="22">
        <f t="shared" si="3"/>
        <v>0.65</v>
      </c>
      <c r="N45" s="25"/>
      <c r="O45" s="2" t="str">
        <f t="shared" si="11"/>
        <v/>
      </c>
      <c r="P45" s="2" t="str">
        <f t="shared" si="12"/>
        <v/>
      </c>
      <c r="Q45" s="2" t="str">
        <f t="shared" si="13"/>
        <v/>
      </c>
      <c r="R45" s="3" t="str">
        <f t="shared" si="14"/>
        <v/>
      </c>
      <c r="S45" s="4" t="str">
        <f t="shared" si="15"/>
        <v/>
      </c>
      <c r="T45" s="4" t="str">
        <f t="shared" si="16"/>
        <v/>
      </c>
      <c r="U45" s="4" t="str">
        <f t="shared" si="17"/>
        <v/>
      </c>
      <c r="V45" s="4" t="str">
        <f t="shared" si="18"/>
        <v/>
      </c>
      <c r="W45" s="78" t="str">
        <f t="shared" si="19"/>
        <v/>
      </c>
      <c r="X45" s="29" t="str">
        <f t="shared" si="20"/>
        <v/>
      </c>
      <c r="Y45" s="29" t="str">
        <f t="shared" si="21"/>
        <v/>
      </c>
      <c r="Z45" s="29" t="str">
        <f t="shared" si="22"/>
        <v/>
      </c>
      <c r="AA45" s="29" t="str">
        <f t="shared" si="10"/>
        <v/>
      </c>
      <c r="AB45" s="26"/>
      <c r="AC45" s="19"/>
      <c r="AD45" s="82"/>
      <c r="AE45" s="63"/>
      <c r="AF45" s="63"/>
      <c r="AG45" s="64"/>
      <c r="AH45" s="20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98"/>
      <c r="BP45" s="99"/>
      <c r="BQ45" s="99"/>
      <c r="BR45" s="99"/>
      <c r="BS45" s="99"/>
      <c r="BT45" s="99"/>
      <c r="BU45" s="99"/>
      <c r="BV45" s="99"/>
      <c r="BW45" s="99"/>
      <c r="BX45" s="99"/>
      <c r="BY45" s="99"/>
      <c r="BZ45" s="99"/>
      <c r="CA45" s="99"/>
      <c r="CB45" s="99"/>
      <c r="CC45" s="99"/>
      <c r="CD45" s="99"/>
      <c r="CE45" s="99"/>
      <c r="CF45" s="99"/>
      <c r="CG45" s="99"/>
      <c r="CH45" s="99"/>
      <c r="CI45" s="99"/>
      <c r="CJ45" s="99"/>
      <c r="CK45" s="99"/>
      <c r="CL45" s="99"/>
      <c r="CM45" s="99"/>
      <c r="CN45" s="99"/>
      <c r="CO45" s="99"/>
      <c r="CP45" s="99"/>
      <c r="CQ45" s="99"/>
      <c r="CR45" s="99"/>
      <c r="CS45" s="99"/>
      <c r="CT45" s="99"/>
      <c r="CU45" s="99"/>
      <c r="CV45" s="99"/>
      <c r="CW45" s="99"/>
      <c r="CX45" s="99"/>
      <c r="CY45" s="99"/>
      <c r="CZ45" s="99"/>
      <c r="DA45" s="99"/>
      <c r="DB45" s="99"/>
      <c r="DC45" s="99"/>
      <c r="DD45" s="99"/>
      <c r="DE45" s="99"/>
      <c r="DF45" s="99"/>
      <c r="DG45" s="99"/>
      <c r="DH45" s="99"/>
      <c r="DI45" s="99"/>
      <c r="DJ45" s="99"/>
      <c r="DK45" s="99"/>
      <c r="DL45" s="99"/>
      <c r="DM45" s="99"/>
      <c r="DN45" s="99"/>
      <c r="DO45" s="99"/>
      <c r="DP45" s="99"/>
      <c r="DQ45" s="99"/>
      <c r="DR45" s="99"/>
      <c r="DS45" s="99"/>
      <c r="DT45" s="99"/>
      <c r="DU45" s="99"/>
      <c r="DV45" s="99"/>
      <c r="DW45" s="99"/>
      <c r="DX45" s="99"/>
      <c r="DY45" s="99"/>
      <c r="DZ45" s="99"/>
      <c r="EA45" s="99"/>
      <c r="EB45" s="99"/>
      <c r="EC45" s="99"/>
      <c r="ED45" s="99"/>
    </row>
    <row r="46" spans="1:134" ht="15" customHeight="1">
      <c r="A46" s="17">
        <v>3</v>
      </c>
      <c r="B46" s="113" t="s">
        <v>128</v>
      </c>
      <c r="C46" s="113">
        <v>46.01</v>
      </c>
      <c r="D46" s="108" t="s">
        <v>84</v>
      </c>
      <c r="E46" s="109">
        <v>1.33</v>
      </c>
      <c r="F46" s="110" t="s">
        <v>45</v>
      </c>
      <c r="G46" s="111">
        <v>1.391</v>
      </c>
      <c r="H46" s="112">
        <v>0.03</v>
      </c>
      <c r="I46" s="112">
        <v>-0.03</v>
      </c>
      <c r="J46" s="15" t="s">
        <v>32</v>
      </c>
      <c r="K46" s="81" t="s">
        <v>74</v>
      </c>
      <c r="L46" s="18">
        <f t="shared" si="2"/>
        <v>1.421</v>
      </c>
      <c r="M46" s="22">
        <f t="shared" si="3"/>
        <v>1.361</v>
      </c>
      <c r="N46" s="25"/>
      <c r="O46" s="2" t="str">
        <f t="shared" si="11"/>
        <v/>
      </c>
      <c r="P46" s="2" t="str">
        <f t="shared" si="12"/>
        <v/>
      </c>
      <c r="Q46" s="2" t="str">
        <f t="shared" si="13"/>
        <v/>
      </c>
      <c r="R46" s="3" t="str">
        <f t="shared" si="14"/>
        <v/>
      </c>
      <c r="S46" s="4" t="str">
        <f t="shared" si="15"/>
        <v/>
      </c>
      <c r="T46" s="4" t="str">
        <f t="shared" si="16"/>
        <v/>
      </c>
      <c r="U46" s="4" t="str">
        <f t="shared" si="17"/>
        <v/>
      </c>
      <c r="V46" s="4" t="str">
        <f t="shared" si="18"/>
        <v/>
      </c>
      <c r="W46" s="78" t="str">
        <f t="shared" si="19"/>
        <v/>
      </c>
      <c r="X46" s="29" t="str">
        <f t="shared" si="20"/>
        <v/>
      </c>
      <c r="Y46" s="29" t="str">
        <f t="shared" si="21"/>
        <v/>
      </c>
      <c r="Z46" s="29" t="str">
        <f t="shared" si="22"/>
        <v/>
      </c>
      <c r="AA46" s="29" t="str">
        <f t="shared" si="10"/>
        <v/>
      </c>
      <c r="AB46" s="26"/>
      <c r="AC46" s="19"/>
      <c r="AD46" s="82"/>
      <c r="AE46" s="63"/>
      <c r="AF46" s="63"/>
      <c r="AG46" s="64"/>
      <c r="AH46" s="20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98"/>
      <c r="BP46" s="99"/>
      <c r="BQ46" s="99"/>
      <c r="BR46" s="99"/>
      <c r="BS46" s="99"/>
      <c r="BT46" s="99"/>
      <c r="BU46" s="99"/>
      <c r="BV46" s="99"/>
      <c r="BW46" s="99"/>
      <c r="BX46" s="99"/>
      <c r="BY46" s="99"/>
      <c r="BZ46" s="99"/>
      <c r="CA46" s="99"/>
      <c r="CB46" s="99"/>
      <c r="CC46" s="99"/>
      <c r="CD46" s="99"/>
      <c r="CE46" s="99"/>
      <c r="CF46" s="99"/>
      <c r="CG46" s="99"/>
      <c r="CH46" s="99"/>
      <c r="CI46" s="99"/>
      <c r="CJ46" s="99"/>
      <c r="CK46" s="99"/>
      <c r="CL46" s="99"/>
      <c r="CM46" s="99"/>
      <c r="CN46" s="99"/>
      <c r="CO46" s="99"/>
      <c r="CP46" s="99"/>
      <c r="CQ46" s="99"/>
      <c r="CR46" s="99"/>
      <c r="CS46" s="99"/>
      <c r="CT46" s="99"/>
      <c r="CU46" s="99"/>
      <c r="CV46" s="99"/>
      <c r="CW46" s="99"/>
      <c r="CX46" s="99"/>
      <c r="CY46" s="99"/>
      <c r="CZ46" s="99"/>
      <c r="DA46" s="99"/>
      <c r="DB46" s="99"/>
      <c r="DC46" s="99"/>
      <c r="DD46" s="99"/>
      <c r="DE46" s="99"/>
      <c r="DF46" s="99"/>
      <c r="DG46" s="99"/>
      <c r="DH46" s="99"/>
      <c r="DI46" s="99"/>
      <c r="DJ46" s="99"/>
      <c r="DK46" s="99"/>
      <c r="DL46" s="99"/>
      <c r="DM46" s="99"/>
      <c r="DN46" s="99"/>
      <c r="DO46" s="99"/>
      <c r="DP46" s="99"/>
      <c r="DQ46" s="99"/>
      <c r="DR46" s="99"/>
      <c r="DS46" s="99"/>
      <c r="DT46" s="99"/>
      <c r="DU46" s="99"/>
      <c r="DV46" s="99"/>
      <c r="DW46" s="99"/>
      <c r="DX46" s="99"/>
      <c r="DY46" s="99"/>
      <c r="DZ46" s="99"/>
      <c r="EA46" s="99"/>
      <c r="EB46" s="99"/>
      <c r="EC46" s="99"/>
      <c r="ED46" s="99"/>
    </row>
    <row r="47" spans="1:134" ht="15" customHeight="1">
      <c r="A47" s="17">
        <v>3</v>
      </c>
      <c r="B47" s="113" t="s">
        <v>129</v>
      </c>
      <c r="C47" s="113">
        <v>46.07</v>
      </c>
      <c r="D47" s="108" t="s">
        <v>84</v>
      </c>
      <c r="E47" s="109">
        <v>1.33</v>
      </c>
      <c r="F47" s="110" t="s">
        <v>45</v>
      </c>
      <c r="G47" s="111">
        <v>1.391</v>
      </c>
      <c r="H47" s="112">
        <v>0.03</v>
      </c>
      <c r="I47" s="112">
        <v>-0.03</v>
      </c>
      <c r="J47" s="15" t="s">
        <v>32</v>
      </c>
      <c r="K47" s="81" t="s">
        <v>74</v>
      </c>
      <c r="L47" s="18">
        <f t="shared" si="2"/>
        <v>1.421</v>
      </c>
      <c r="M47" s="22">
        <f t="shared" si="3"/>
        <v>1.361</v>
      </c>
      <c r="N47" s="25"/>
      <c r="O47" s="2" t="str">
        <f t="shared" si="11"/>
        <v/>
      </c>
      <c r="P47" s="2" t="str">
        <f t="shared" si="12"/>
        <v/>
      </c>
      <c r="Q47" s="2" t="str">
        <f t="shared" si="13"/>
        <v/>
      </c>
      <c r="R47" s="3" t="str">
        <f t="shared" si="14"/>
        <v/>
      </c>
      <c r="S47" s="4" t="str">
        <f t="shared" si="15"/>
        <v/>
      </c>
      <c r="T47" s="4" t="str">
        <f t="shared" si="16"/>
        <v/>
      </c>
      <c r="U47" s="4" t="str">
        <f t="shared" si="17"/>
        <v/>
      </c>
      <c r="V47" s="4" t="str">
        <f t="shared" si="18"/>
        <v/>
      </c>
      <c r="W47" s="78" t="str">
        <f t="shared" si="19"/>
        <v/>
      </c>
      <c r="X47" s="29" t="str">
        <f t="shared" si="20"/>
        <v/>
      </c>
      <c r="Y47" s="29" t="str">
        <f t="shared" si="21"/>
        <v/>
      </c>
      <c r="Z47" s="29" t="str">
        <f t="shared" si="22"/>
        <v/>
      </c>
      <c r="AA47" s="29" t="str">
        <f t="shared" si="10"/>
        <v/>
      </c>
      <c r="AB47" s="26"/>
      <c r="AC47" s="19"/>
      <c r="AD47" s="82"/>
      <c r="AE47" s="63"/>
      <c r="AF47" s="63"/>
      <c r="AG47" s="64"/>
      <c r="AH47" s="20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98"/>
      <c r="BP47" s="99"/>
      <c r="BQ47" s="99"/>
      <c r="BR47" s="99"/>
      <c r="BS47" s="99"/>
      <c r="BT47" s="99"/>
      <c r="BU47" s="99"/>
      <c r="BV47" s="99"/>
      <c r="BW47" s="99"/>
      <c r="BX47" s="99"/>
      <c r="BY47" s="99"/>
      <c r="BZ47" s="99"/>
      <c r="CA47" s="99"/>
      <c r="CB47" s="99"/>
      <c r="CC47" s="99"/>
      <c r="CD47" s="99"/>
      <c r="CE47" s="99"/>
      <c r="CF47" s="99"/>
      <c r="CG47" s="99"/>
      <c r="CH47" s="99"/>
      <c r="CI47" s="99"/>
      <c r="CJ47" s="99"/>
      <c r="CK47" s="99"/>
      <c r="CL47" s="99"/>
      <c r="CM47" s="99"/>
      <c r="CN47" s="99"/>
      <c r="CO47" s="99"/>
      <c r="CP47" s="99"/>
      <c r="CQ47" s="99"/>
      <c r="CR47" s="99"/>
      <c r="CS47" s="99"/>
      <c r="CT47" s="99"/>
      <c r="CU47" s="99"/>
      <c r="CV47" s="99"/>
      <c r="CW47" s="99"/>
      <c r="CX47" s="99"/>
      <c r="CY47" s="99"/>
      <c r="CZ47" s="99"/>
      <c r="DA47" s="99"/>
      <c r="DB47" s="99"/>
      <c r="DC47" s="99"/>
      <c r="DD47" s="99"/>
      <c r="DE47" s="99"/>
      <c r="DF47" s="99"/>
      <c r="DG47" s="99"/>
      <c r="DH47" s="99"/>
      <c r="DI47" s="99"/>
      <c r="DJ47" s="99"/>
      <c r="DK47" s="99"/>
      <c r="DL47" s="99"/>
      <c r="DM47" s="99"/>
      <c r="DN47" s="99"/>
      <c r="DO47" s="99"/>
      <c r="DP47" s="99"/>
      <c r="DQ47" s="99"/>
      <c r="DR47" s="99"/>
      <c r="DS47" s="99"/>
      <c r="DT47" s="99"/>
      <c r="DU47" s="99"/>
      <c r="DV47" s="99"/>
      <c r="DW47" s="99"/>
      <c r="DX47" s="99"/>
      <c r="DY47" s="99"/>
      <c r="DZ47" s="99"/>
      <c r="EA47" s="99"/>
      <c r="EB47" s="99"/>
      <c r="EC47" s="99"/>
      <c r="ED47" s="99"/>
    </row>
    <row r="48" spans="1:134" ht="15" customHeight="1">
      <c r="A48" s="17">
        <v>3</v>
      </c>
      <c r="B48" s="113" t="s">
        <v>130</v>
      </c>
      <c r="C48" s="113">
        <v>47.02</v>
      </c>
      <c r="D48" s="108" t="s">
        <v>84</v>
      </c>
      <c r="E48" s="109">
        <v>1.33</v>
      </c>
      <c r="F48" s="110" t="s">
        <v>45</v>
      </c>
      <c r="G48" s="111">
        <v>1.3779999999999999</v>
      </c>
      <c r="H48" s="112">
        <v>0.03</v>
      </c>
      <c r="I48" s="112">
        <v>-0.03</v>
      </c>
      <c r="J48" s="15" t="s">
        <v>32</v>
      </c>
      <c r="K48" s="81" t="s">
        <v>74</v>
      </c>
      <c r="L48" s="18">
        <f t="shared" si="2"/>
        <v>1.4079999999999999</v>
      </c>
      <c r="M48" s="22">
        <f t="shared" si="3"/>
        <v>1.3479999999999999</v>
      </c>
      <c r="N48" s="25"/>
      <c r="O48" s="2" t="str">
        <f t="shared" si="11"/>
        <v/>
      </c>
      <c r="P48" s="2" t="str">
        <f t="shared" si="12"/>
        <v/>
      </c>
      <c r="Q48" s="2" t="str">
        <f t="shared" si="13"/>
        <v/>
      </c>
      <c r="R48" s="3" t="str">
        <f t="shared" si="14"/>
        <v/>
      </c>
      <c r="S48" s="4" t="str">
        <f t="shared" si="15"/>
        <v/>
      </c>
      <c r="T48" s="4" t="str">
        <f t="shared" si="16"/>
        <v/>
      </c>
      <c r="U48" s="4" t="str">
        <f t="shared" si="17"/>
        <v/>
      </c>
      <c r="V48" s="4" t="str">
        <f t="shared" si="18"/>
        <v/>
      </c>
      <c r="W48" s="78" t="str">
        <f t="shared" si="19"/>
        <v/>
      </c>
      <c r="X48" s="29" t="str">
        <f t="shared" si="20"/>
        <v/>
      </c>
      <c r="Y48" s="29" t="str">
        <f t="shared" si="21"/>
        <v/>
      </c>
      <c r="Z48" s="29" t="str">
        <f t="shared" si="22"/>
        <v/>
      </c>
      <c r="AA48" s="29" t="str">
        <f t="shared" si="10"/>
        <v/>
      </c>
      <c r="AB48" s="26"/>
      <c r="AC48" s="19"/>
      <c r="AD48" s="82"/>
      <c r="AE48" s="63"/>
      <c r="AF48" s="63"/>
      <c r="AG48" s="64"/>
      <c r="AH48" s="20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98"/>
      <c r="BP48" s="99"/>
      <c r="BQ48" s="99"/>
      <c r="BR48" s="99"/>
      <c r="BS48" s="99"/>
      <c r="BT48" s="99"/>
      <c r="BU48" s="99"/>
      <c r="BV48" s="99"/>
      <c r="BW48" s="99"/>
      <c r="BX48" s="99"/>
      <c r="BY48" s="99"/>
      <c r="BZ48" s="99"/>
      <c r="CA48" s="99"/>
      <c r="CB48" s="99"/>
      <c r="CC48" s="99"/>
      <c r="CD48" s="99"/>
      <c r="CE48" s="99"/>
      <c r="CF48" s="99"/>
      <c r="CG48" s="99"/>
      <c r="CH48" s="99"/>
      <c r="CI48" s="99"/>
      <c r="CJ48" s="99"/>
      <c r="CK48" s="99"/>
      <c r="CL48" s="99"/>
      <c r="CM48" s="99"/>
      <c r="CN48" s="99"/>
      <c r="CO48" s="99"/>
      <c r="CP48" s="99"/>
      <c r="CQ48" s="99"/>
      <c r="CR48" s="99"/>
      <c r="CS48" s="99"/>
      <c r="CT48" s="99"/>
      <c r="CU48" s="99"/>
      <c r="CV48" s="99"/>
      <c r="CW48" s="99"/>
      <c r="CX48" s="99"/>
      <c r="CY48" s="99"/>
      <c r="CZ48" s="99"/>
      <c r="DA48" s="99"/>
      <c r="DB48" s="99"/>
      <c r="DC48" s="99"/>
      <c r="DD48" s="99"/>
      <c r="DE48" s="99"/>
      <c r="DF48" s="99"/>
      <c r="DG48" s="99"/>
      <c r="DH48" s="99"/>
      <c r="DI48" s="99"/>
      <c r="DJ48" s="99"/>
      <c r="DK48" s="99"/>
      <c r="DL48" s="99"/>
      <c r="DM48" s="99"/>
      <c r="DN48" s="99"/>
      <c r="DO48" s="99"/>
      <c r="DP48" s="99"/>
      <c r="DQ48" s="99"/>
      <c r="DR48" s="99"/>
      <c r="DS48" s="99"/>
      <c r="DT48" s="99"/>
      <c r="DU48" s="99"/>
      <c r="DV48" s="99"/>
      <c r="DW48" s="99"/>
      <c r="DX48" s="99"/>
      <c r="DY48" s="99"/>
      <c r="DZ48" s="99"/>
      <c r="EA48" s="99"/>
      <c r="EB48" s="99"/>
      <c r="EC48" s="99"/>
      <c r="ED48" s="99"/>
    </row>
    <row r="49" spans="1:134" ht="15" customHeight="1">
      <c r="A49" s="17">
        <v>3</v>
      </c>
      <c r="B49" s="113" t="s">
        <v>131</v>
      </c>
      <c r="C49" s="113">
        <v>47.06</v>
      </c>
      <c r="D49" s="108" t="s">
        <v>84</v>
      </c>
      <c r="E49" s="109">
        <v>1.33</v>
      </c>
      <c r="F49" s="110" t="s">
        <v>45</v>
      </c>
      <c r="G49" s="111">
        <v>1.3779999999999999</v>
      </c>
      <c r="H49" s="112">
        <v>0.03</v>
      </c>
      <c r="I49" s="112">
        <v>-0.03</v>
      </c>
      <c r="J49" s="15" t="s">
        <v>32</v>
      </c>
      <c r="K49" s="81" t="s">
        <v>74</v>
      </c>
      <c r="L49" s="18">
        <f t="shared" si="2"/>
        <v>1.4079999999999999</v>
      </c>
      <c r="M49" s="22">
        <f t="shared" si="3"/>
        <v>1.3479999999999999</v>
      </c>
      <c r="N49" s="25"/>
      <c r="O49" s="2" t="str">
        <f t="shared" si="11"/>
        <v/>
      </c>
      <c r="P49" s="2" t="str">
        <f t="shared" si="12"/>
        <v/>
      </c>
      <c r="Q49" s="2" t="str">
        <f t="shared" si="13"/>
        <v/>
      </c>
      <c r="R49" s="3" t="str">
        <f t="shared" si="14"/>
        <v/>
      </c>
      <c r="S49" s="4" t="str">
        <f t="shared" si="15"/>
        <v/>
      </c>
      <c r="T49" s="4" t="str">
        <f t="shared" si="16"/>
        <v/>
      </c>
      <c r="U49" s="4" t="str">
        <f t="shared" si="17"/>
        <v/>
      </c>
      <c r="V49" s="4" t="str">
        <f t="shared" si="18"/>
        <v/>
      </c>
      <c r="W49" s="78" t="str">
        <f t="shared" si="19"/>
        <v/>
      </c>
      <c r="X49" s="29" t="str">
        <f t="shared" si="20"/>
        <v/>
      </c>
      <c r="Y49" s="29" t="str">
        <f t="shared" si="21"/>
        <v/>
      </c>
      <c r="Z49" s="29" t="str">
        <f t="shared" si="22"/>
        <v/>
      </c>
      <c r="AA49" s="29" t="str">
        <f t="shared" si="10"/>
        <v/>
      </c>
      <c r="AB49" s="26"/>
      <c r="AC49" s="19"/>
      <c r="AD49" s="82"/>
      <c r="AE49" s="63"/>
      <c r="AF49" s="63"/>
      <c r="AG49" s="64"/>
      <c r="AH49" s="20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98"/>
      <c r="BP49" s="99"/>
      <c r="BQ49" s="99"/>
      <c r="BR49" s="99"/>
      <c r="BS49" s="99"/>
      <c r="BT49" s="99"/>
      <c r="BU49" s="99"/>
      <c r="BV49" s="99"/>
      <c r="BW49" s="99"/>
      <c r="BX49" s="99"/>
      <c r="BY49" s="99"/>
      <c r="BZ49" s="99"/>
      <c r="CA49" s="99"/>
      <c r="CB49" s="99"/>
      <c r="CC49" s="99"/>
      <c r="CD49" s="99"/>
      <c r="CE49" s="99"/>
      <c r="CF49" s="99"/>
      <c r="CG49" s="99"/>
      <c r="CH49" s="99"/>
      <c r="CI49" s="99"/>
      <c r="CJ49" s="99"/>
      <c r="CK49" s="99"/>
      <c r="CL49" s="99"/>
      <c r="CM49" s="99"/>
      <c r="CN49" s="99"/>
      <c r="CO49" s="99"/>
      <c r="CP49" s="99"/>
      <c r="CQ49" s="99"/>
      <c r="CR49" s="99"/>
      <c r="CS49" s="99"/>
      <c r="CT49" s="99"/>
      <c r="CU49" s="99"/>
      <c r="CV49" s="99"/>
      <c r="CW49" s="99"/>
      <c r="CX49" s="99"/>
      <c r="CY49" s="99"/>
      <c r="CZ49" s="99"/>
      <c r="DA49" s="99"/>
      <c r="DB49" s="99"/>
      <c r="DC49" s="99"/>
      <c r="DD49" s="99"/>
      <c r="DE49" s="99"/>
      <c r="DF49" s="99"/>
      <c r="DG49" s="99"/>
      <c r="DH49" s="99"/>
      <c r="DI49" s="99"/>
      <c r="DJ49" s="99"/>
      <c r="DK49" s="99"/>
      <c r="DL49" s="99"/>
      <c r="DM49" s="99"/>
      <c r="DN49" s="99"/>
      <c r="DO49" s="99"/>
      <c r="DP49" s="99"/>
      <c r="DQ49" s="99"/>
      <c r="DR49" s="99"/>
      <c r="DS49" s="99"/>
      <c r="DT49" s="99"/>
      <c r="DU49" s="99"/>
      <c r="DV49" s="99"/>
      <c r="DW49" s="99"/>
      <c r="DX49" s="99"/>
      <c r="DY49" s="99"/>
      <c r="DZ49" s="99"/>
      <c r="EA49" s="99"/>
      <c r="EB49" s="99"/>
      <c r="EC49" s="99"/>
      <c r="ED49" s="99"/>
    </row>
    <row r="50" spans="1:134" ht="15" customHeight="1">
      <c r="A50" s="17">
        <v>3</v>
      </c>
      <c r="B50" s="113" t="s">
        <v>132</v>
      </c>
      <c r="C50" s="113">
        <v>47.08</v>
      </c>
      <c r="D50" s="108" t="s">
        <v>84</v>
      </c>
      <c r="E50" s="109">
        <v>1.33</v>
      </c>
      <c r="F50" s="110" t="s">
        <v>45</v>
      </c>
      <c r="G50" s="111">
        <v>1.3779999999999999</v>
      </c>
      <c r="H50" s="112">
        <v>0.03</v>
      </c>
      <c r="I50" s="112">
        <v>-0.03</v>
      </c>
      <c r="J50" s="15" t="s">
        <v>32</v>
      </c>
      <c r="K50" s="81" t="s">
        <v>74</v>
      </c>
      <c r="L50" s="18">
        <f t="shared" si="2"/>
        <v>1.4079999999999999</v>
      </c>
      <c r="M50" s="22">
        <f t="shared" si="3"/>
        <v>1.3479999999999999</v>
      </c>
      <c r="N50" s="25"/>
      <c r="O50" s="2" t="str">
        <f t="shared" si="11"/>
        <v/>
      </c>
      <c r="P50" s="2" t="str">
        <f t="shared" si="12"/>
        <v/>
      </c>
      <c r="Q50" s="2" t="str">
        <f t="shared" si="13"/>
        <v/>
      </c>
      <c r="R50" s="3" t="str">
        <f t="shared" si="14"/>
        <v/>
      </c>
      <c r="S50" s="4" t="str">
        <f t="shared" si="15"/>
        <v/>
      </c>
      <c r="T50" s="4" t="str">
        <f t="shared" si="16"/>
        <v/>
      </c>
      <c r="U50" s="4" t="str">
        <f t="shared" si="17"/>
        <v/>
      </c>
      <c r="V50" s="4" t="str">
        <f t="shared" si="18"/>
        <v/>
      </c>
      <c r="W50" s="78" t="str">
        <f t="shared" si="19"/>
        <v/>
      </c>
      <c r="X50" s="29" t="str">
        <f t="shared" si="20"/>
        <v/>
      </c>
      <c r="Y50" s="29" t="str">
        <f t="shared" si="21"/>
        <v/>
      </c>
      <c r="Z50" s="29" t="str">
        <f t="shared" si="22"/>
        <v/>
      </c>
      <c r="AA50" s="29" t="str">
        <f t="shared" si="10"/>
        <v/>
      </c>
      <c r="AB50" s="26"/>
      <c r="AC50" s="19"/>
      <c r="AD50" s="82"/>
      <c r="AE50" s="63"/>
      <c r="AF50" s="63"/>
      <c r="AG50" s="64"/>
      <c r="AH50" s="2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0"/>
      <c r="BB50" s="100"/>
      <c r="BC50" s="100"/>
      <c r="BD50" s="100"/>
      <c r="BE50" s="100"/>
      <c r="BF50" s="100"/>
      <c r="BG50" s="100"/>
      <c r="BH50" s="100"/>
      <c r="BI50" s="100"/>
      <c r="BJ50" s="100"/>
      <c r="BK50" s="100"/>
      <c r="BL50" s="100"/>
      <c r="BM50" s="100"/>
      <c r="BN50" s="100"/>
      <c r="BO50" s="96"/>
      <c r="BP50" s="97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7"/>
      <c r="DH50" s="97"/>
      <c r="DI50" s="97"/>
      <c r="DJ50" s="97"/>
      <c r="DK50" s="97"/>
      <c r="DL50" s="97"/>
      <c r="DM50" s="97"/>
      <c r="DN50" s="97"/>
      <c r="DO50" s="97"/>
      <c r="DP50" s="97"/>
      <c r="DQ50" s="97"/>
      <c r="DR50" s="97"/>
      <c r="DS50" s="97"/>
      <c r="DT50" s="97"/>
      <c r="DU50" s="97"/>
      <c r="DV50" s="97"/>
      <c r="DW50" s="97"/>
      <c r="DX50" s="97"/>
      <c r="DY50" s="97"/>
      <c r="DZ50" s="97"/>
      <c r="EA50" s="97"/>
      <c r="EB50" s="97"/>
      <c r="EC50" s="97"/>
      <c r="ED50" s="97"/>
    </row>
    <row r="51" spans="1:134" ht="15" customHeight="1">
      <c r="A51" s="17">
        <v>3</v>
      </c>
      <c r="B51" s="113" t="s">
        <v>133</v>
      </c>
      <c r="C51" s="113">
        <v>47.12</v>
      </c>
      <c r="D51" s="108" t="s">
        <v>84</v>
      </c>
      <c r="E51" s="109">
        <v>1.33</v>
      </c>
      <c r="F51" s="110" t="s">
        <v>45</v>
      </c>
      <c r="G51" s="111">
        <v>1.3779999999999999</v>
      </c>
      <c r="H51" s="112">
        <v>0.03</v>
      </c>
      <c r="I51" s="112">
        <v>-0.03</v>
      </c>
      <c r="J51" s="15" t="s">
        <v>32</v>
      </c>
      <c r="K51" s="81" t="s">
        <v>74</v>
      </c>
      <c r="L51" s="18">
        <f t="shared" si="2"/>
        <v>1.4079999999999999</v>
      </c>
      <c r="M51" s="22">
        <f t="shared" si="3"/>
        <v>1.3479999999999999</v>
      </c>
      <c r="N51" s="25"/>
      <c r="O51" s="2" t="str">
        <f t="shared" si="11"/>
        <v/>
      </c>
      <c r="P51" s="2" t="str">
        <f t="shared" si="12"/>
        <v/>
      </c>
      <c r="Q51" s="2" t="str">
        <f t="shared" si="13"/>
        <v/>
      </c>
      <c r="R51" s="3" t="str">
        <f t="shared" si="14"/>
        <v/>
      </c>
      <c r="S51" s="4" t="str">
        <f t="shared" si="15"/>
        <v/>
      </c>
      <c r="T51" s="4" t="str">
        <f t="shared" si="16"/>
        <v/>
      </c>
      <c r="U51" s="4" t="str">
        <f t="shared" si="17"/>
        <v/>
      </c>
      <c r="V51" s="4" t="str">
        <f t="shared" si="18"/>
        <v/>
      </c>
      <c r="W51" s="78" t="str">
        <f t="shared" si="19"/>
        <v/>
      </c>
      <c r="X51" s="29" t="str">
        <f t="shared" si="20"/>
        <v/>
      </c>
      <c r="Y51" s="29" t="str">
        <f t="shared" si="21"/>
        <v/>
      </c>
      <c r="Z51" s="29" t="str">
        <f t="shared" si="22"/>
        <v/>
      </c>
      <c r="AA51" s="29" t="str">
        <f t="shared" si="10"/>
        <v/>
      </c>
      <c r="AB51" s="26"/>
      <c r="AC51" s="19"/>
      <c r="AD51" s="82"/>
      <c r="AE51" s="63"/>
      <c r="AF51" s="63"/>
      <c r="AG51" s="64"/>
      <c r="AH51" s="2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100"/>
      <c r="AY51" s="100"/>
      <c r="AZ51" s="100"/>
      <c r="BA51" s="100"/>
      <c r="BB51" s="100"/>
      <c r="BC51" s="100"/>
      <c r="BD51" s="100"/>
      <c r="BE51" s="100"/>
      <c r="BF51" s="100"/>
      <c r="BG51" s="100"/>
      <c r="BH51" s="100"/>
      <c r="BI51" s="100"/>
      <c r="BJ51" s="100"/>
      <c r="BK51" s="100"/>
      <c r="BL51" s="100"/>
      <c r="BM51" s="100"/>
      <c r="BN51" s="100"/>
      <c r="BO51" s="96"/>
      <c r="BP51" s="97"/>
      <c r="BQ51" s="97"/>
      <c r="BR51" s="97"/>
      <c r="BS51" s="97"/>
      <c r="BT51" s="97"/>
      <c r="BU51" s="97"/>
      <c r="BV51" s="97"/>
      <c r="BW51" s="97"/>
      <c r="BX51" s="97"/>
      <c r="BY51" s="97"/>
      <c r="BZ51" s="97"/>
      <c r="CA51" s="97"/>
      <c r="CB51" s="97"/>
      <c r="CC51" s="97"/>
      <c r="CD51" s="97"/>
      <c r="CE51" s="97"/>
      <c r="CF51" s="97"/>
      <c r="CG51" s="97"/>
      <c r="CH51" s="97"/>
      <c r="CI51" s="97"/>
      <c r="CJ51" s="97"/>
      <c r="CK51" s="97"/>
      <c r="CL51" s="97"/>
      <c r="CM51" s="97"/>
      <c r="CN51" s="97"/>
      <c r="CO51" s="97"/>
      <c r="CP51" s="97"/>
      <c r="CQ51" s="97"/>
      <c r="CR51" s="97"/>
      <c r="CS51" s="97"/>
      <c r="CT51" s="97"/>
      <c r="CU51" s="97"/>
      <c r="CV51" s="97"/>
      <c r="CW51" s="97"/>
      <c r="CX51" s="97"/>
      <c r="CY51" s="97"/>
      <c r="CZ51" s="97"/>
      <c r="DA51" s="97"/>
      <c r="DB51" s="97"/>
      <c r="DC51" s="97"/>
      <c r="DD51" s="97"/>
      <c r="DE51" s="97"/>
      <c r="DF51" s="97"/>
      <c r="DG51" s="97"/>
      <c r="DH51" s="97"/>
      <c r="DI51" s="97"/>
      <c r="DJ51" s="97"/>
      <c r="DK51" s="97"/>
      <c r="DL51" s="97"/>
      <c r="DM51" s="97"/>
      <c r="DN51" s="97"/>
      <c r="DO51" s="97"/>
      <c r="DP51" s="97"/>
      <c r="DQ51" s="97"/>
      <c r="DR51" s="97"/>
      <c r="DS51" s="97"/>
      <c r="DT51" s="97"/>
      <c r="DU51" s="97"/>
      <c r="DV51" s="97"/>
      <c r="DW51" s="97"/>
      <c r="DX51" s="97"/>
      <c r="DY51" s="97"/>
      <c r="DZ51" s="97"/>
      <c r="EA51" s="97"/>
      <c r="EB51" s="97"/>
      <c r="EC51" s="97"/>
      <c r="ED51" s="97"/>
    </row>
    <row r="52" spans="1:134" ht="15" customHeight="1">
      <c r="A52" s="17">
        <v>3</v>
      </c>
      <c r="B52" s="113" t="s">
        <v>134</v>
      </c>
      <c r="C52" s="113">
        <v>48.03</v>
      </c>
      <c r="D52" s="108" t="s">
        <v>84</v>
      </c>
      <c r="E52" s="109">
        <v>1.33</v>
      </c>
      <c r="F52" s="110" t="s">
        <v>45</v>
      </c>
      <c r="G52" s="111">
        <v>1.363</v>
      </c>
      <c r="H52" s="112">
        <v>0.03</v>
      </c>
      <c r="I52" s="112">
        <v>-0.03</v>
      </c>
      <c r="J52" s="15" t="s">
        <v>32</v>
      </c>
      <c r="K52" s="81" t="s">
        <v>74</v>
      </c>
      <c r="L52" s="18">
        <f t="shared" si="2"/>
        <v>1.393</v>
      </c>
      <c r="M52" s="22">
        <f t="shared" si="3"/>
        <v>1.333</v>
      </c>
      <c r="N52" s="25"/>
      <c r="O52" s="2" t="str">
        <f t="shared" si="11"/>
        <v/>
      </c>
      <c r="P52" s="2" t="str">
        <f t="shared" si="12"/>
        <v/>
      </c>
      <c r="Q52" s="2" t="str">
        <f t="shared" si="13"/>
        <v/>
      </c>
      <c r="R52" s="3" t="str">
        <f t="shared" si="14"/>
        <v/>
      </c>
      <c r="S52" s="4" t="str">
        <f t="shared" si="15"/>
        <v/>
      </c>
      <c r="T52" s="4" t="str">
        <f t="shared" si="16"/>
        <v/>
      </c>
      <c r="U52" s="4" t="str">
        <f t="shared" si="17"/>
        <v/>
      </c>
      <c r="V52" s="4" t="str">
        <f t="shared" si="18"/>
        <v/>
      </c>
      <c r="W52" s="78" t="str">
        <f t="shared" si="19"/>
        <v/>
      </c>
      <c r="X52" s="29" t="str">
        <f t="shared" si="20"/>
        <v/>
      </c>
      <c r="Y52" s="29" t="str">
        <f t="shared" si="21"/>
        <v/>
      </c>
      <c r="Z52" s="29" t="str">
        <f t="shared" si="22"/>
        <v/>
      </c>
      <c r="AA52" s="29" t="str">
        <f t="shared" si="10"/>
        <v/>
      </c>
      <c r="AB52" s="26"/>
      <c r="AC52" s="19"/>
      <c r="AD52" s="82"/>
      <c r="AE52" s="63"/>
      <c r="AF52" s="63"/>
      <c r="AG52" s="64"/>
      <c r="AH52" s="20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98"/>
      <c r="BP52" s="99"/>
      <c r="BQ52" s="99"/>
      <c r="BR52" s="99"/>
      <c r="BS52" s="99"/>
      <c r="BT52" s="99"/>
      <c r="BU52" s="99"/>
      <c r="BV52" s="99"/>
      <c r="BW52" s="99"/>
      <c r="BX52" s="99"/>
      <c r="BY52" s="99"/>
      <c r="BZ52" s="99"/>
      <c r="CA52" s="99"/>
      <c r="CB52" s="99"/>
      <c r="CC52" s="99"/>
      <c r="CD52" s="99"/>
      <c r="CE52" s="99"/>
      <c r="CF52" s="99"/>
      <c r="CG52" s="99"/>
      <c r="CH52" s="99"/>
      <c r="CI52" s="99"/>
      <c r="CJ52" s="99"/>
      <c r="CK52" s="99"/>
      <c r="CL52" s="99"/>
      <c r="CM52" s="99"/>
      <c r="CN52" s="99"/>
      <c r="CO52" s="99"/>
      <c r="CP52" s="99"/>
      <c r="CQ52" s="99"/>
      <c r="CR52" s="99"/>
      <c r="CS52" s="99"/>
      <c r="CT52" s="99"/>
      <c r="CU52" s="99"/>
      <c r="CV52" s="99"/>
      <c r="CW52" s="99"/>
      <c r="CX52" s="99"/>
      <c r="CY52" s="99"/>
      <c r="CZ52" s="99"/>
      <c r="DA52" s="99"/>
      <c r="DB52" s="99"/>
      <c r="DC52" s="99"/>
      <c r="DD52" s="99"/>
      <c r="DE52" s="99"/>
      <c r="DF52" s="99"/>
      <c r="DG52" s="99"/>
      <c r="DH52" s="99"/>
      <c r="DI52" s="99"/>
      <c r="DJ52" s="99"/>
      <c r="DK52" s="99"/>
      <c r="DL52" s="99"/>
      <c r="DM52" s="99"/>
      <c r="DN52" s="99"/>
      <c r="DO52" s="99"/>
      <c r="DP52" s="99"/>
      <c r="DQ52" s="99"/>
      <c r="DR52" s="99"/>
      <c r="DS52" s="99"/>
      <c r="DT52" s="99"/>
      <c r="DU52" s="99"/>
      <c r="DV52" s="99"/>
      <c r="DW52" s="99"/>
      <c r="DX52" s="99"/>
      <c r="DY52" s="99"/>
      <c r="DZ52" s="99"/>
      <c r="EA52" s="99"/>
      <c r="EB52" s="99"/>
      <c r="EC52" s="99"/>
      <c r="ED52" s="99"/>
    </row>
    <row r="53" spans="1:134" ht="15" customHeight="1">
      <c r="A53" s="17">
        <v>3</v>
      </c>
      <c r="B53" s="113" t="s">
        <v>135</v>
      </c>
      <c r="C53" s="113">
        <v>48.05</v>
      </c>
      <c r="D53" s="108" t="s">
        <v>84</v>
      </c>
      <c r="E53" s="109">
        <v>1.33</v>
      </c>
      <c r="F53" s="110" t="s">
        <v>45</v>
      </c>
      <c r="G53" s="111">
        <v>1.363</v>
      </c>
      <c r="H53" s="112">
        <v>0.03</v>
      </c>
      <c r="I53" s="112">
        <v>-0.03</v>
      </c>
      <c r="J53" s="15" t="s">
        <v>32</v>
      </c>
      <c r="K53" s="81" t="s">
        <v>74</v>
      </c>
      <c r="L53" s="18">
        <f t="shared" si="2"/>
        <v>1.393</v>
      </c>
      <c r="M53" s="22">
        <f t="shared" si="3"/>
        <v>1.333</v>
      </c>
      <c r="N53" s="25"/>
      <c r="O53" s="2" t="str">
        <f t="shared" si="11"/>
        <v/>
      </c>
      <c r="P53" s="2" t="str">
        <f t="shared" si="12"/>
        <v/>
      </c>
      <c r="Q53" s="2" t="str">
        <f t="shared" si="13"/>
        <v/>
      </c>
      <c r="R53" s="3" t="str">
        <f t="shared" si="14"/>
        <v/>
      </c>
      <c r="S53" s="4" t="str">
        <f t="shared" si="15"/>
        <v/>
      </c>
      <c r="T53" s="4" t="str">
        <f t="shared" si="16"/>
        <v/>
      </c>
      <c r="U53" s="4" t="str">
        <f t="shared" si="17"/>
        <v/>
      </c>
      <c r="V53" s="4" t="str">
        <f t="shared" si="18"/>
        <v/>
      </c>
      <c r="W53" s="78" t="str">
        <f t="shared" si="19"/>
        <v/>
      </c>
      <c r="X53" s="29" t="str">
        <f t="shared" si="20"/>
        <v/>
      </c>
      <c r="Y53" s="29" t="str">
        <f t="shared" si="21"/>
        <v/>
      </c>
      <c r="Z53" s="29" t="str">
        <f t="shared" si="22"/>
        <v/>
      </c>
      <c r="AA53" s="29" t="str">
        <f t="shared" si="10"/>
        <v/>
      </c>
      <c r="AB53" s="26"/>
      <c r="AC53" s="19"/>
      <c r="AD53" s="82"/>
      <c r="AE53" s="63"/>
      <c r="AF53" s="63"/>
      <c r="AG53" s="64"/>
      <c r="AH53" s="20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98"/>
      <c r="BP53" s="99"/>
      <c r="BQ53" s="99"/>
      <c r="BR53" s="99"/>
      <c r="BS53" s="99"/>
      <c r="BT53" s="99"/>
      <c r="BU53" s="99"/>
      <c r="BV53" s="99"/>
      <c r="BW53" s="99"/>
      <c r="BX53" s="99"/>
      <c r="BY53" s="99"/>
      <c r="BZ53" s="99"/>
      <c r="CA53" s="99"/>
      <c r="CB53" s="99"/>
      <c r="CC53" s="99"/>
      <c r="CD53" s="99"/>
      <c r="CE53" s="99"/>
      <c r="CF53" s="99"/>
      <c r="CG53" s="99"/>
      <c r="CH53" s="99"/>
      <c r="CI53" s="99"/>
      <c r="CJ53" s="99"/>
      <c r="CK53" s="99"/>
      <c r="CL53" s="99"/>
      <c r="CM53" s="99"/>
      <c r="CN53" s="99"/>
      <c r="CO53" s="99"/>
      <c r="CP53" s="99"/>
      <c r="CQ53" s="99"/>
      <c r="CR53" s="99"/>
      <c r="CS53" s="99"/>
      <c r="CT53" s="99"/>
      <c r="CU53" s="99"/>
      <c r="CV53" s="99"/>
      <c r="CW53" s="99"/>
      <c r="CX53" s="99"/>
      <c r="CY53" s="99"/>
      <c r="CZ53" s="99"/>
      <c r="DA53" s="99"/>
      <c r="DB53" s="99"/>
      <c r="DC53" s="99"/>
      <c r="DD53" s="99"/>
      <c r="DE53" s="99"/>
      <c r="DF53" s="99"/>
      <c r="DG53" s="99"/>
      <c r="DH53" s="99"/>
      <c r="DI53" s="99"/>
      <c r="DJ53" s="99"/>
      <c r="DK53" s="99"/>
      <c r="DL53" s="99"/>
      <c r="DM53" s="99"/>
      <c r="DN53" s="99"/>
      <c r="DO53" s="99"/>
      <c r="DP53" s="99"/>
      <c r="DQ53" s="99"/>
      <c r="DR53" s="99"/>
      <c r="DS53" s="99"/>
      <c r="DT53" s="99"/>
      <c r="DU53" s="99"/>
      <c r="DV53" s="99"/>
      <c r="DW53" s="99"/>
      <c r="DX53" s="99"/>
      <c r="DY53" s="99"/>
      <c r="DZ53" s="99"/>
      <c r="EA53" s="99"/>
      <c r="EB53" s="99"/>
      <c r="EC53" s="99"/>
      <c r="ED53" s="99"/>
    </row>
    <row r="54" spans="1:134" ht="15" customHeight="1">
      <c r="A54" s="17">
        <v>3</v>
      </c>
      <c r="B54" s="113" t="s">
        <v>136</v>
      </c>
      <c r="C54" s="113">
        <v>48.09</v>
      </c>
      <c r="D54" s="108" t="s">
        <v>84</v>
      </c>
      <c r="E54" s="109">
        <v>1.33</v>
      </c>
      <c r="F54" s="110" t="s">
        <v>45</v>
      </c>
      <c r="G54" s="111">
        <v>1.363</v>
      </c>
      <c r="H54" s="112">
        <v>0.03</v>
      </c>
      <c r="I54" s="112">
        <v>-0.03</v>
      </c>
      <c r="J54" s="15" t="s">
        <v>32</v>
      </c>
      <c r="K54" s="81" t="s">
        <v>74</v>
      </c>
      <c r="L54" s="18">
        <f t="shared" si="2"/>
        <v>1.393</v>
      </c>
      <c r="M54" s="22">
        <f t="shared" si="3"/>
        <v>1.333</v>
      </c>
      <c r="N54" s="25"/>
      <c r="O54" s="2" t="str">
        <f t="shared" si="11"/>
        <v/>
      </c>
      <c r="P54" s="2" t="str">
        <f t="shared" si="12"/>
        <v/>
      </c>
      <c r="Q54" s="2" t="str">
        <f t="shared" si="13"/>
        <v/>
      </c>
      <c r="R54" s="3" t="str">
        <f t="shared" si="14"/>
        <v/>
      </c>
      <c r="S54" s="4" t="str">
        <f t="shared" si="15"/>
        <v/>
      </c>
      <c r="T54" s="4" t="str">
        <f t="shared" si="16"/>
        <v/>
      </c>
      <c r="U54" s="4" t="str">
        <f t="shared" si="17"/>
        <v/>
      </c>
      <c r="V54" s="4" t="str">
        <f t="shared" si="18"/>
        <v/>
      </c>
      <c r="W54" s="78" t="str">
        <f t="shared" si="19"/>
        <v/>
      </c>
      <c r="X54" s="29" t="str">
        <f t="shared" si="20"/>
        <v/>
      </c>
      <c r="Y54" s="29" t="str">
        <f t="shared" si="21"/>
        <v/>
      </c>
      <c r="Z54" s="29" t="str">
        <f t="shared" si="22"/>
        <v/>
      </c>
      <c r="AA54" s="29" t="str">
        <f t="shared" si="10"/>
        <v/>
      </c>
      <c r="AB54" s="26"/>
      <c r="AC54" s="19"/>
      <c r="AD54" s="82"/>
      <c r="AE54" s="63"/>
      <c r="AF54" s="63"/>
      <c r="AG54" s="64"/>
      <c r="AH54" s="20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98"/>
      <c r="BP54" s="99"/>
      <c r="BQ54" s="99"/>
      <c r="BR54" s="99"/>
      <c r="BS54" s="99"/>
      <c r="BT54" s="99"/>
      <c r="BU54" s="99"/>
      <c r="BV54" s="99"/>
      <c r="BW54" s="99"/>
      <c r="BX54" s="99"/>
      <c r="BY54" s="99"/>
      <c r="BZ54" s="99"/>
      <c r="CA54" s="99"/>
      <c r="CB54" s="99"/>
      <c r="CC54" s="99"/>
      <c r="CD54" s="99"/>
      <c r="CE54" s="99"/>
      <c r="CF54" s="99"/>
      <c r="CG54" s="99"/>
      <c r="CH54" s="99"/>
      <c r="CI54" s="99"/>
      <c r="CJ54" s="99"/>
      <c r="CK54" s="99"/>
      <c r="CL54" s="99"/>
      <c r="CM54" s="99"/>
      <c r="CN54" s="99"/>
      <c r="CO54" s="99"/>
      <c r="CP54" s="99"/>
      <c r="CQ54" s="99"/>
      <c r="CR54" s="99"/>
      <c r="CS54" s="99"/>
      <c r="CT54" s="99"/>
      <c r="CU54" s="99"/>
      <c r="CV54" s="99"/>
      <c r="CW54" s="99"/>
      <c r="CX54" s="99"/>
      <c r="CY54" s="99"/>
      <c r="CZ54" s="99"/>
      <c r="DA54" s="99"/>
      <c r="DB54" s="99"/>
      <c r="DC54" s="99"/>
      <c r="DD54" s="99"/>
      <c r="DE54" s="99"/>
      <c r="DF54" s="99"/>
      <c r="DG54" s="99"/>
      <c r="DH54" s="99"/>
      <c r="DI54" s="99"/>
      <c r="DJ54" s="99"/>
      <c r="DK54" s="99"/>
      <c r="DL54" s="99"/>
      <c r="DM54" s="99"/>
      <c r="DN54" s="99"/>
      <c r="DO54" s="99"/>
      <c r="DP54" s="99"/>
      <c r="DQ54" s="99"/>
      <c r="DR54" s="99"/>
      <c r="DS54" s="99"/>
      <c r="DT54" s="99"/>
      <c r="DU54" s="99"/>
      <c r="DV54" s="99"/>
      <c r="DW54" s="99"/>
      <c r="DX54" s="99"/>
      <c r="DY54" s="99"/>
      <c r="DZ54" s="99"/>
      <c r="EA54" s="99"/>
      <c r="EB54" s="99"/>
      <c r="EC54" s="99"/>
      <c r="ED54" s="99"/>
    </row>
    <row r="55" spans="1:134" ht="15" customHeight="1">
      <c r="A55" s="17">
        <v>3</v>
      </c>
      <c r="B55" s="113" t="s">
        <v>137</v>
      </c>
      <c r="C55" s="113">
        <v>48.11</v>
      </c>
      <c r="D55" s="108" t="s">
        <v>84</v>
      </c>
      <c r="E55" s="109">
        <v>1.33</v>
      </c>
      <c r="F55" s="110" t="s">
        <v>45</v>
      </c>
      <c r="G55" s="111">
        <v>1.363</v>
      </c>
      <c r="H55" s="112">
        <v>0.03</v>
      </c>
      <c r="I55" s="112">
        <v>-0.03</v>
      </c>
      <c r="J55" s="15" t="s">
        <v>32</v>
      </c>
      <c r="K55" s="81" t="s">
        <v>74</v>
      </c>
      <c r="L55" s="18">
        <f t="shared" si="2"/>
        <v>1.393</v>
      </c>
      <c r="M55" s="22">
        <f t="shared" si="3"/>
        <v>1.333</v>
      </c>
      <c r="N55" s="25"/>
      <c r="O55" s="2" t="str">
        <f t="shared" si="11"/>
        <v/>
      </c>
      <c r="P55" s="2" t="str">
        <f t="shared" si="12"/>
        <v/>
      </c>
      <c r="Q55" s="2" t="str">
        <f t="shared" si="13"/>
        <v/>
      </c>
      <c r="R55" s="3" t="str">
        <f t="shared" si="14"/>
        <v/>
      </c>
      <c r="S55" s="4" t="str">
        <f t="shared" si="15"/>
        <v/>
      </c>
      <c r="T55" s="4" t="str">
        <f t="shared" si="16"/>
        <v/>
      </c>
      <c r="U55" s="4" t="str">
        <f t="shared" si="17"/>
        <v/>
      </c>
      <c r="V55" s="4" t="str">
        <f t="shared" si="18"/>
        <v/>
      </c>
      <c r="W55" s="78" t="str">
        <f t="shared" si="19"/>
        <v/>
      </c>
      <c r="X55" s="29" t="str">
        <f t="shared" si="20"/>
        <v/>
      </c>
      <c r="Y55" s="29" t="str">
        <f t="shared" si="21"/>
        <v/>
      </c>
      <c r="Z55" s="29" t="str">
        <f t="shared" si="22"/>
        <v/>
      </c>
      <c r="AA55" s="29" t="str">
        <f t="shared" si="10"/>
        <v/>
      </c>
      <c r="AB55" s="26"/>
      <c r="AC55" s="19"/>
      <c r="AD55" s="82"/>
      <c r="AE55" s="63"/>
      <c r="AF55" s="63"/>
      <c r="AG55" s="64"/>
      <c r="AH55" s="20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98"/>
      <c r="BP55" s="99"/>
      <c r="BQ55" s="99"/>
      <c r="BR55" s="99"/>
      <c r="BS55" s="99"/>
      <c r="BT55" s="99"/>
      <c r="BU55" s="99"/>
      <c r="BV55" s="99"/>
      <c r="BW55" s="99"/>
      <c r="BX55" s="99"/>
      <c r="BY55" s="99"/>
      <c r="BZ55" s="99"/>
      <c r="CA55" s="99"/>
      <c r="CB55" s="99"/>
      <c r="CC55" s="99"/>
      <c r="CD55" s="99"/>
      <c r="CE55" s="99"/>
      <c r="CF55" s="99"/>
      <c r="CG55" s="99"/>
      <c r="CH55" s="99"/>
      <c r="CI55" s="99"/>
      <c r="CJ55" s="99"/>
      <c r="CK55" s="99"/>
      <c r="CL55" s="99"/>
      <c r="CM55" s="99"/>
      <c r="CN55" s="99"/>
      <c r="CO55" s="99"/>
      <c r="CP55" s="99"/>
      <c r="CQ55" s="99"/>
      <c r="CR55" s="99"/>
      <c r="CS55" s="99"/>
      <c r="CT55" s="99"/>
      <c r="CU55" s="99"/>
      <c r="CV55" s="99"/>
      <c r="CW55" s="99"/>
      <c r="CX55" s="99"/>
      <c r="CY55" s="99"/>
      <c r="CZ55" s="99"/>
      <c r="DA55" s="99"/>
      <c r="DB55" s="99"/>
      <c r="DC55" s="99"/>
      <c r="DD55" s="99"/>
      <c r="DE55" s="99"/>
      <c r="DF55" s="99"/>
      <c r="DG55" s="99"/>
      <c r="DH55" s="99"/>
      <c r="DI55" s="99"/>
      <c r="DJ55" s="99"/>
      <c r="DK55" s="99"/>
      <c r="DL55" s="99"/>
      <c r="DM55" s="99"/>
      <c r="DN55" s="99"/>
      <c r="DO55" s="99"/>
      <c r="DP55" s="99"/>
      <c r="DQ55" s="99"/>
      <c r="DR55" s="99"/>
      <c r="DS55" s="99"/>
      <c r="DT55" s="99"/>
      <c r="DU55" s="99"/>
      <c r="DV55" s="99"/>
      <c r="DW55" s="99"/>
      <c r="DX55" s="99"/>
      <c r="DY55" s="99"/>
      <c r="DZ55" s="99"/>
      <c r="EA55" s="99"/>
      <c r="EB55" s="99"/>
      <c r="EC55" s="99"/>
      <c r="ED55" s="99"/>
    </row>
    <row r="56" spans="1:134" ht="15" customHeight="1">
      <c r="A56" s="17">
        <v>3</v>
      </c>
      <c r="B56" s="113" t="s">
        <v>138</v>
      </c>
      <c r="C56" s="113">
        <v>49.04</v>
      </c>
      <c r="D56" s="108" t="s">
        <v>84</v>
      </c>
      <c r="E56" s="109">
        <v>1.33</v>
      </c>
      <c r="F56" s="110" t="s">
        <v>45</v>
      </c>
      <c r="G56" s="111">
        <v>1.3540000000000001</v>
      </c>
      <c r="H56" s="112">
        <v>0.03</v>
      </c>
      <c r="I56" s="112">
        <v>-0.03</v>
      </c>
      <c r="J56" s="15" t="s">
        <v>32</v>
      </c>
      <c r="K56" s="81" t="s">
        <v>74</v>
      </c>
      <c r="L56" s="18">
        <f t="shared" si="2"/>
        <v>1.3840000000000001</v>
      </c>
      <c r="M56" s="22">
        <f t="shared" si="3"/>
        <v>1.3240000000000001</v>
      </c>
      <c r="N56" s="25"/>
      <c r="O56" s="2" t="str">
        <f t="shared" si="11"/>
        <v/>
      </c>
      <c r="P56" s="2" t="str">
        <f t="shared" si="12"/>
        <v/>
      </c>
      <c r="Q56" s="2" t="str">
        <f t="shared" si="13"/>
        <v/>
      </c>
      <c r="R56" s="3" t="str">
        <f t="shared" si="14"/>
        <v/>
      </c>
      <c r="S56" s="4" t="str">
        <f t="shared" si="15"/>
        <v/>
      </c>
      <c r="T56" s="4" t="str">
        <f t="shared" si="16"/>
        <v/>
      </c>
      <c r="U56" s="4" t="str">
        <f t="shared" si="17"/>
        <v/>
      </c>
      <c r="V56" s="4" t="str">
        <f t="shared" si="18"/>
        <v/>
      </c>
      <c r="W56" s="78" t="str">
        <f t="shared" si="19"/>
        <v/>
      </c>
      <c r="X56" s="29" t="str">
        <f t="shared" si="20"/>
        <v/>
      </c>
      <c r="Y56" s="29" t="str">
        <f t="shared" si="21"/>
        <v/>
      </c>
      <c r="Z56" s="29" t="str">
        <f t="shared" si="22"/>
        <v/>
      </c>
      <c r="AA56" s="29" t="str">
        <f t="shared" si="10"/>
        <v/>
      </c>
      <c r="AB56" s="26"/>
      <c r="AC56" s="19"/>
      <c r="AD56" s="82"/>
      <c r="AE56" s="63"/>
      <c r="AF56" s="63"/>
      <c r="AG56" s="64"/>
      <c r="AH56" s="20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98"/>
      <c r="BP56" s="99"/>
      <c r="BQ56" s="99"/>
      <c r="BR56" s="99"/>
      <c r="BS56" s="99"/>
      <c r="BT56" s="99"/>
      <c r="BU56" s="99"/>
      <c r="BV56" s="99"/>
      <c r="BW56" s="99"/>
      <c r="BX56" s="99"/>
      <c r="BY56" s="99"/>
      <c r="BZ56" s="99"/>
      <c r="CA56" s="99"/>
      <c r="CB56" s="99"/>
      <c r="CC56" s="99"/>
      <c r="CD56" s="99"/>
      <c r="CE56" s="99"/>
      <c r="CF56" s="99"/>
      <c r="CG56" s="99"/>
      <c r="CH56" s="99"/>
      <c r="CI56" s="99"/>
      <c r="CJ56" s="99"/>
      <c r="CK56" s="99"/>
      <c r="CL56" s="99"/>
      <c r="CM56" s="99"/>
      <c r="CN56" s="99"/>
      <c r="CO56" s="99"/>
      <c r="CP56" s="99"/>
      <c r="CQ56" s="99"/>
      <c r="CR56" s="99"/>
      <c r="CS56" s="99"/>
      <c r="CT56" s="99"/>
      <c r="CU56" s="99"/>
      <c r="CV56" s="99"/>
      <c r="CW56" s="99"/>
      <c r="CX56" s="99"/>
      <c r="CY56" s="99"/>
      <c r="CZ56" s="99"/>
      <c r="DA56" s="99"/>
      <c r="DB56" s="99"/>
      <c r="DC56" s="99"/>
      <c r="DD56" s="99"/>
      <c r="DE56" s="99"/>
      <c r="DF56" s="99"/>
      <c r="DG56" s="99"/>
      <c r="DH56" s="99"/>
      <c r="DI56" s="99"/>
      <c r="DJ56" s="99"/>
      <c r="DK56" s="99"/>
      <c r="DL56" s="99"/>
      <c r="DM56" s="99"/>
      <c r="DN56" s="99"/>
      <c r="DO56" s="99"/>
      <c r="DP56" s="99"/>
      <c r="DQ56" s="99"/>
      <c r="DR56" s="99"/>
      <c r="DS56" s="99"/>
      <c r="DT56" s="99"/>
      <c r="DU56" s="99"/>
      <c r="DV56" s="99"/>
      <c r="DW56" s="99"/>
      <c r="DX56" s="99"/>
      <c r="DY56" s="99"/>
      <c r="DZ56" s="99"/>
      <c r="EA56" s="99"/>
      <c r="EB56" s="99"/>
      <c r="EC56" s="99"/>
      <c r="ED56" s="99"/>
    </row>
    <row r="57" spans="1:134" ht="15" customHeight="1">
      <c r="A57" s="17">
        <v>3</v>
      </c>
      <c r="B57" s="113" t="s">
        <v>139</v>
      </c>
      <c r="C57" s="114">
        <v>49.1</v>
      </c>
      <c r="D57" s="108" t="s">
        <v>84</v>
      </c>
      <c r="E57" s="109">
        <v>1.33</v>
      </c>
      <c r="F57" s="110" t="s">
        <v>45</v>
      </c>
      <c r="G57" s="111">
        <v>1.3540000000000001</v>
      </c>
      <c r="H57" s="112">
        <v>0.03</v>
      </c>
      <c r="I57" s="112">
        <v>-0.03</v>
      </c>
      <c r="J57" s="15" t="s">
        <v>32</v>
      </c>
      <c r="K57" s="81" t="s">
        <v>74</v>
      </c>
      <c r="L57" s="18">
        <f t="shared" si="2"/>
        <v>1.3840000000000001</v>
      </c>
      <c r="M57" s="22">
        <f t="shared" si="3"/>
        <v>1.3240000000000001</v>
      </c>
      <c r="N57" s="25"/>
      <c r="O57" s="2" t="str">
        <f t="shared" si="11"/>
        <v/>
      </c>
      <c r="P57" s="2" t="str">
        <f t="shared" si="12"/>
        <v/>
      </c>
      <c r="Q57" s="2" t="str">
        <f t="shared" si="13"/>
        <v/>
      </c>
      <c r="R57" s="3" t="str">
        <f t="shared" si="14"/>
        <v/>
      </c>
      <c r="S57" s="4" t="str">
        <f t="shared" si="15"/>
        <v/>
      </c>
      <c r="T57" s="4" t="str">
        <f t="shared" si="16"/>
        <v/>
      </c>
      <c r="U57" s="4" t="str">
        <f t="shared" si="17"/>
        <v/>
      </c>
      <c r="V57" s="4" t="str">
        <f t="shared" si="18"/>
        <v/>
      </c>
      <c r="W57" s="78" t="str">
        <f t="shared" si="19"/>
        <v/>
      </c>
      <c r="X57" s="29" t="str">
        <f t="shared" si="20"/>
        <v/>
      </c>
      <c r="Y57" s="29" t="str">
        <f t="shared" si="21"/>
        <v/>
      </c>
      <c r="Z57" s="29" t="str">
        <f t="shared" si="22"/>
        <v/>
      </c>
      <c r="AA57" s="29" t="str">
        <f t="shared" si="10"/>
        <v/>
      </c>
      <c r="AB57" s="26"/>
      <c r="AC57" s="19"/>
      <c r="AD57" s="82"/>
      <c r="AE57" s="63"/>
      <c r="AF57" s="63"/>
      <c r="AG57" s="64"/>
      <c r="AH57" s="20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98"/>
      <c r="BP57" s="99"/>
      <c r="BQ57" s="99"/>
      <c r="BR57" s="99"/>
      <c r="BS57" s="99"/>
      <c r="BT57" s="99"/>
      <c r="BU57" s="99"/>
      <c r="BV57" s="99"/>
      <c r="BW57" s="99"/>
      <c r="BX57" s="99"/>
      <c r="BY57" s="99"/>
      <c r="BZ57" s="99"/>
      <c r="CA57" s="99"/>
      <c r="CB57" s="99"/>
      <c r="CC57" s="99"/>
      <c r="CD57" s="99"/>
      <c r="CE57" s="99"/>
      <c r="CF57" s="99"/>
      <c r="CG57" s="99"/>
      <c r="CH57" s="99"/>
      <c r="CI57" s="99"/>
      <c r="CJ57" s="99"/>
      <c r="CK57" s="99"/>
      <c r="CL57" s="99"/>
      <c r="CM57" s="99"/>
      <c r="CN57" s="99"/>
      <c r="CO57" s="99"/>
      <c r="CP57" s="99"/>
      <c r="CQ57" s="99"/>
      <c r="CR57" s="99"/>
      <c r="CS57" s="99"/>
      <c r="CT57" s="99"/>
      <c r="CU57" s="99"/>
      <c r="CV57" s="99"/>
      <c r="CW57" s="99"/>
      <c r="CX57" s="99"/>
      <c r="CY57" s="99"/>
      <c r="CZ57" s="99"/>
      <c r="DA57" s="99"/>
      <c r="DB57" s="99"/>
      <c r="DC57" s="99"/>
      <c r="DD57" s="99"/>
      <c r="DE57" s="99"/>
      <c r="DF57" s="99"/>
      <c r="DG57" s="99"/>
      <c r="DH57" s="99"/>
      <c r="DI57" s="99"/>
      <c r="DJ57" s="99"/>
      <c r="DK57" s="99"/>
      <c r="DL57" s="99"/>
      <c r="DM57" s="99"/>
      <c r="DN57" s="99"/>
      <c r="DO57" s="99"/>
      <c r="DP57" s="99"/>
      <c r="DQ57" s="99"/>
      <c r="DR57" s="99"/>
      <c r="DS57" s="99"/>
      <c r="DT57" s="99"/>
      <c r="DU57" s="99"/>
      <c r="DV57" s="99"/>
      <c r="DW57" s="99"/>
      <c r="DX57" s="99"/>
      <c r="DY57" s="99"/>
      <c r="DZ57" s="99"/>
      <c r="EA57" s="99"/>
      <c r="EB57" s="99"/>
      <c r="EC57" s="99"/>
      <c r="ED57" s="99"/>
    </row>
    <row r="58" spans="1:134" ht="15" customHeight="1">
      <c r="A58" s="17">
        <v>3</v>
      </c>
      <c r="B58" s="113" t="s">
        <v>85</v>
      </c>
      <c r="C58" s="113">
        <v>51</v>
      </c>
      <c r="D58" s="108" t="s">
        <v>84</v>
      </c>
      <c r="E58" s="109">
        <v>1.33</v>
      </c>
      <c r="F58" s="110" t="s">
        <v>45</v>
      </c>
      <c r="G58" s="111">
        <v>0</v>
      </c>
      <c r="H58" s="112">
        <v>0.03</v>
      </c>
      <c r="I58" s="112">
        <v>-0.03</v>
      </c>
      <c r="J58" s="15" t="s">
        <v>12</v>
      </c>
      <c r="K58" s="81" t="s">
        <v>74</v>
      </c>
      <c r="L58" s="18">
        <f t="shared" si="2"/>
        <v>0.03</v>
      </c>
      <c r="M58" s="22">
        <f t="shared" si="3"/>
        <v>-0.03</v>
      </c>
      <c r="N58" s="25"/>
      <c r="O58" s="2" t="str">
        <f t="shared" si="11"/>
        <v/>
      </c>
      <c r="P58" s="2" t="str">
        <f t="shared" si="12"/>
        <v/>
      </c>
      <c r="Q58" s="2" t="str">
        <f t="shared" si="13"/>
        <v/>
      </c>
      <c r="R58" s="3" t="str">
        <f t="shared" si="14"/>
        <v/>
      </c>
      <c r="S58" s="4" t="str">
        <f t="shared" si="15"/>
        <v/>
      </c>
      <c r="T58" s="4" t="str">
        <f t="shared" si="16"/>
        <v/>
      </c>
      <c r="U58" s="4" t="str">
        <f t="shared" si="17"/>
        <v/>
      </c>
      <c r="V58" s="4" t="str">
        <f t="shared" si="18"/>
        <v/>
      </c>
      <c r="W58" s="78" t="str">
        <f t="shared" si="19"/>
        <v/>
      </c>
      <c r="X58" s="29" t="str">
        <f t="shared" si="20"/>
        <v/>
      </c>
      <c r="Y58" s="29" t="str">
        <f t="shared" si="21"/>
        <v/>
      </c>
      <c r="Z58" s="29" t="str">
        <f t="shared" si="22"/>
        <v/>
      </c>
      <c r="AA58" s="29" t="str">
        <f t="shared" si="10"/>
        <v/>
      </c>
      <c r="AB58" s="26"/>
      <c r="AC58" s="19"/>
      <c r="AD58" s="82"/>
      <c r="AE58" s="63"/>
      <c r="AF58" s="63"/>
      <c r="AG58" s="64"/>
      <c r="AH58" s="20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98"/>
      <c r="BP58" s="99"/>
      <c r="BQ58" s="99"/>
      <c r="BR58" s="99"/>
      <c r="BS58" s="99"/>
      <c r="BT58" s="99"/>
      <c r="BU58" s="99"/>
      <c r="BV58" s="99"/>
      <c r="BW58" s="99"/>
      <c r="BX58" s="99"/>
      <c r="BY58" s="99"/>
      <c r="BZ58" s="99"/>
      <c r="CA58" s="99"/>
      <c r="CB58" s="99"/>
      <c r="CC58" s="99"/>
      <c r="CD58" s="99"/>
      <c r="CE58" s="99"/>
      <c r="CF58" s="99"/>
      <c r="CG58" s="99"/>
      <c r="CH58" s="99"/>
      <c r="CI58" s="99"/>
      <c r="CJ58" s="99"/>
      <c r="CK58" s="99"/>
      <c r="CL58" s="99"/>
      <c r="CM58" s="99"/>
      <c r="CN58" s="99"/>
      <c r="CO58" s="99"/>
      <c r="CP58" s="99"/>
      <c r="CQ58" s="99"/>
      <c r="CR58" s="99"/>
      <c r="CS58" s="99"/>
      <c r="CT58" s="99"/>
      <c r="CU58" s="99"/>
      <c r="CV58" s="99"/>
      <c r="CW58" s="99"/>
      <c r="CX58" s="99"/>
      <c r="CY58" s="99"/>
      <c r="CZ58" s="99"/>
      <c r="DA58" s="99"/>
      <c r="DB58" s="99"/>
      <c r="DC58" s="99"/>
      <c r="DD58" s="99"/>
      <c r="DE58" s="99"/>
      <c r="DF58" s="99"/>
      <c r="DG58" s="99"/>
      <c r="DH58" s="99"/>
      <c r="DI58" s="99"/>
      <c r="DJ58" s="99"/>
      <c r="DK58" s="99"/>
      <c r="DL58" s="99"/>
      <c r="DM58" s="99"/>
      <c r="DN58" s="99"/>
      <c r="DO58" s="99"/>
      <c r="DP58" s="99"/>
      <c r="DQ58" s="99"/>
      <c r="DR58" s="99"/>
      <c r="DS58" s="99"/>
      <c r="DT58" s="99"/>
      <c r="DU58" s="99"/>
      <c r="DV58" s="99"/>
      <c r="DW58" s="99"/>
      <c r="DX58" s="99"/>
      <c r="DY58" s="99"/>
      <c r="DZ58" s="99"/>
      <c r="EA58" s="99"/>
      <c r="EB58" s="99"/>
      <c r="EC58" s="99"/>
      <c r="ED58" s="99"/>
    </row>
    <row r="59" spans="1:134" ht="15" customHeight="1">
      <c r="A59" s="17">
        <v>3</v>
      </c>
      <c r="B59" s="113" t="s">
        <v>38</v>
      </c>
      <c r="C59" s="113">
        <v>53</v>
      </c>
      <c r="D59" s="108" t="s">
        <v>84</v>
      </c>
      <c r="E59" s="109">
        <v>1.33</v>
      </c>
      <c r="F59" s="110" t="s">
        <v>45</v>
      </c>
      <c r="G59" s="111">
        <v>0</v>
      </c>
      <c r="H59" s="112">
        <v>0.03</v>
      </c>
      <c r="I59" s="112">
        <v>-0.03</v>
      </c>
      <c r="J59" s="15" t="s">
        <v>12</v>
      </c>
      <c r="K59" s="81" t="s">
        <v>74</v>
      </c>
      <c r="L59" s="18">
        <f t="shared" si="2"/>
        <v>0.03</v>
      </c>
      <c r="M59" s="22">
        <f t="shared" si="3"/>
        <v>-0.03</v>
      </c>
      <c r="N59" s="25"/>
      <c r="O59" s="2" t="str">
        <f t="shared" si="11"/>
        <v/>
      </c>
      <c r="P59" s="2" t="str">
        <f t="shared" si="12"/>
        <v/>
      </c>
      <c r="Q59" s="2" t="str">
        <f t="shared" si="13"/>
        <v/>
      </c>
      <c r="R59" s="3" t="str">
        <f t="shared" si="14"/>
        <v/>
      </c>
      <c r="S59" s="4" t="str">
        <f t="shared" si="15"/>
        <v/>
      </c>
      <c r="T59" s="4" t="str">
        <f t="shared" si="16"/>
        <v/>
      </c>
      <c r="U59" s="4" t="str">
        <f t="shared" si="17"/>
        <v/>
      </c>
      <c r="V59" s="4" t="str">
        <f t="shared" si="18"/>
        <v/>
      </c>
      <c r="W59" s="78" t="str">
        <f t="shared" si="19"/>
        <v/>
      </c>
      <c r="X59" s="29" t="str">
        <f t="shared" si="20"/>
        <v/>
      </c>
      <c r="Y59" s="29" t="str">
        <f t="shared" si="21"/>
        <v/>
      </c>
      <c r="Z59" s="29" t="str">
        <f t="shared" si="22"/>
        <v/>
      </c>
      <c r="AA59" s="29" t="str">
        <f t="shared" si="10"/>
        <v/>
      </c>
      <c r="AB59" s="26"/>
      <c r="AC59" s="19"/>
      <c r="AD59" s="82"/>
      <c r="AE59" s="63"/>
      <c r="AF59" s="63"/>
      <c r="AG59" s="64"/>
      <c r="AH59" s="20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98"/>
      <c r="BP59" s="99"/>
      <c r="BQ59" s="99"/>
      <c r="BR59" s="99"/>
      <c r="BS59" s="99"/>
      <c r="BT59" s="99"/>
      <c r="BU59" s="99"/>
      <c r="BV59" s="99"/>
      <c r="BW59" s="99"/>
      <c r="BX59" s="99"/>
      <c r="BY59" s="99"/>
      <c r="BZ59" s="99"/>
      <c r="CA59" s="99"/>
      <c r="CB59" s="99"/>
      <c r="CC59" s="99"/>
      <c r="CD59" s="99"/>
      <c r="CE59" s="99"/>
      <c r="CF59" s="99"/>
      <c r="CG59" s="99"/>
      <c r="CH59" s="99"/>
      <c r="CI59" s="99"/>
      <c r="CJ59" s="99"/>
      <c r="CK59" s="99"/>
      <c r="CL59" s="99"/>
      <c r="CM59" s="99"/>
      <c r="CN59" s="99"/>
      <c r="CO59" s="99"/>
      <c r="CP59" s="99"/>
      <c r="CQ59" s="99"/>
      <c r="CR59" s="99"/>
      <c r="CS59" s="99"/>
      <c r="CT59" s="99"/>
      <c r="CU59" s="99"/>
      <c r="CV59" s="99"/>
      <c r="CW59" s="99"/>
      <c r="CX59" s="99"/>
      <c r="CY59" s="99"/>
      <c r="CZ59" s="99"/>
      <c r="DA59" s="99"/>
      <c r="DB59" s="99"/>
      <c r="DC59" s="99"/>
      <c r="DD59" s="99"/>
      <c r="DE59" s="99"/>
      <c r="DF59" s="99"/>
      <c r="DG59" s="99"/>
      <c r="DH59" s="99"/>
      <c r="DI59" s="99"/>
      <c r="DJ59" s="99"/>
      <c r="DK59" s="99"/>
      <c r="DL59" s="99"/>
      <c r="DM59" s="99"/>
      <c r="DN59" s="99"/>
      <c r="DO59" s="99"/>
      <c r="DP59" s="99"/>
      <c r="DQ59" s="99"/>
      <c r="DR59" s="99"/>
      <c r="DS59" s="99"/>
      <c r="DT59" s="99"/>
      <c r="DU59" s="99"/>
      <c r="DV59" s="99"/>
      <c r="DW59" s="99"/>
      <c r="DX59" s="99"/>
      <c r="DY59" s="99"/>
      <c r="DZ59" s="99"/>
      <c r="EA59" s="99"/>
      <c r="EB59" s="99"/>
      <c r="EC59" s="99"/>
      <c r="ED59" s="99"/>
    </row>
    <row r="60" spans="1:134" ht="15" customHeight="1">
      <c r="A60" s="17">
        <v>3</v>
      </c>
      <c r="B60" s="113" t="s">
        <v>86</v>
      </c>
      <c r="C60" s="113">
        <v>54</v>
      </c>
      <c r="D60" s="108" t="s">
        <v>84</v>
      </c>
      <c r="E60" s="109">
        <v>1.33</v>
      </c>
      <c r="F60" s="110" t="s">
        <v>45</v>
      </c>
      <c r="G60" s="111">
        <v>9.82</v>
      </c>
      <c r="H60" s="112">
        <v>0.03</v>
      </c>
      <c r="I60" s="112">
        <v>-0.03</v>
      </c>
      <c r="J60" s="15" t="s">
        <v>12</v>
      </c>
      <c r="K60" s="81" t="s">
        <v>74</v>
      </c>
      <c r="L60" s="18">
        <f t="shared" si="2"/>
        <v>9.85</v>
      </c>
      <c r="M60" s="22">
        <f t="shared" si="3"/>
        <v>9.7900000000000009</v>
      </c>
      <c r="N60" s="25"/>
      <c r="O60" s="2" t="str">
        <f t="shared" si="11"/>
        <v/>
      </c>
      <c r="P60" s="2" t="str">
        <f t="shared" si="12"/>
        <v/>
      </c>
      <c r="Q60" s="2" t="str">
        <f t="shared" si="13"/>
        <v/>
      </c>
      <c r="R60" s="3" t="str">
        <f t="shared" si="14"/>
        <v/>
      </c>
      <c r="S60" s="4" t="str">
        <f t="shared" si="15"/>
        <v/>
      </c>
      <c r="T60" s="4" t="str">
        <f t="shared" si="16"/>
        <v/>
      </c>
      <c r="U60" s="4" t="str">
        <f t="shared" si="17"/>
        <v/>
      </c>
      <c r="V60" s="4" t="str">
        <f t="shared" si="18"/>
        <v/>
      </c>
      <c r="W60" s="78" t="str">
        <f t="shared" si="19"/>
        <v/>
      </c>
      <c r="X60" s="29" t="str">
        <f t="shared" si="20"/>
        <v/>
      </c>
      <c r="Y60" s="29" t="str">
        <f t="shared" si="21"/>
        <v/>
      </c>
      <c r="Z60" s="29" t="str">
        <f t="shared" si="22"/>
        <v/>
      </c>
      <c r="AA60" s="29" t="str">
        <f t="shared" si="10"/>
        <v/>
      </c>
      <c r="AB60" s="26"/>
      <c r="AC60" s="19"/>
      <c r="AD60" s="82"/>
      <c r="AE60" s="63"/>
      <c r="AF60" s="63"/>
      <c r="AG60" s="64"/>
      <c r="AH60" s="20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98"/>
      <c r="BP60" s="99"/>
      <c r="BQ60" s="99"/>
      <c r="BR60" s="99"/>
      <c r="BS60" s="99"/>
      <c r="BT60" s="99"/>
      <c r="BU60" s="99"/>
      <c r="BV60" s="99"/>
      <c r="BW60" s="99"/>
      <c r="BX60" s="99"/>
      <c r="BY60" s="99"/>
      <c r="BZ60" s="99"/>
      <c r="CA60" s="99"/>
      <c r="CB60" s="99"/>
      <c r="CC60" s="99"/>
      <c r="CD60" s="99"/>
      <c r="CE60" s="99"/>
      <c r="CF60" s="99"/>
      <c r="CG60" s="99"/>
      <c r="CH60" s="99"/>
      <c r="CI60" s="99"/>
      <c r="CJ60" s="99"/>
      <c r="CK60" s="99"/>
      <c r="CL60" s="99"/>
      <c r="CM60" s="99"/>
      <c r="CN60" s="99"/>
      <c r="CO60" s="99"/>
      <c r="CP60" s="99"/>
      <c r="CQ60" s="99"/>
      <c r="CR60" s="99"/>
      <c r="CS60" s="99"/>
      <c r="CT60" s="99"/>
      <c r="CU60" s="99"/>
      <c r="CV60" s="99"/>
      <c r="CW60" s="99"/>
      <c r="CX60" s="99"/>
      <c r="CY60" s="99"/>
      <c r="CZ60" s="99"/>
      <c r="DA60" s="99"/>
      <c r="DB60" s="99"/>
      <c r="DC60" s="99"/>
      <c r="DD60" s="99"/>
      <c r="DE60" s="99"/>
      <c r="DF60" s="99"/>
      <c r="DG60" s="99"/>
      <c r="DH60" s="99"/>
      <c r="DI60" s="99"/>
      <c r="DJ60" s="99"/>
      <c r="DK60" s="99"/>
      <c r="DL60" s="99"/>
      <c r="DM60" s="99"/>
      <c r="DN60" s="99"/>
      <c r="DO60" s="99"/>
      <c r="DP60" s="99"/>
      <c r="DQ60" s="99"/>
      <c r="DR60" s="99"/>
      <c r="DS60" s="99"/>
      <c r="DT60" s="99"/>
      <c r="DU60" s="99"/>
      <c r="DV60" s="99"/>
      <c r="DW60" s="99"/>
      <c r="DX60" s="99"/>
      <c r="DY60" s="99"/>
      <c r="DZ60" s="99"/>
      <c r="EA60" s="99"/>
      <c r="EB60" s="99"/>
      <c r="EC60" s="99"/>
      <c r="ED60" s="99"/>
    </row>
    <row r="61" spans="1:134" ht="15" customHeight="1">
      <c r="A61" s="17">
        <v>3</v>
      </c>
      <c r="B61" s="113" t="s">
        <v>87</v>
      </c>
      <c r="C61" s="113">
        <v>55</v>
      </c>
      <c r="D61" s="108" t="s">
        <v>84</v>
      </c>
      <c r="E61" s="109">
        <v>1.33</v>
      </c>
      <c r="F61" s="110" t="s">
        <v>45</v>
      </c>
      <c r="G61" s="111">
        <v>3.93</v>
      </c>
      <c r="H61" s="112">
        <v>0.03</v>
      </c>
      <c r="I61" s="112">
        <v>-0.03</v>
      </c>
      <c r="J61" s="15" t="s">
        <v>12</v>
      </c>
      <c r="K61" s="81" t="s">
        <v>74</v>
      </c>
      <c r="L61" s="18">
        <f t="shared" si="2"/>
        <v>3.96</v>
      </c>
      <c r="M61" s="22">
        <f t="shared" si="3"/>
        <v>3.9000000000000004</v>
      </c>
      <c r="N61" s="25"/>
      <c r="O61" s="2" t="str">
        <f t="shared" si="11"/>
        <v/>
      </c>
      <c r="P61" s="2" t="str">
        <f t="shared" si="12"/>
        <v/>
      </c>
      <c r="Q61" s="2" t="str">
        <f t="shared" si="13"/>
        <v/>
      </c>
      <c r="R61" s="3" t="str">
        <f t="shared" si="14"/>
        <v/>
      </c>
      <c r="S61" s="4" t="str">
        <f t="shared" si="15"/>
        <v/>
      </c>
      <c r="T61" s="4" t="str">
        <f t="shared" si="16"/>
        <v/>
      </c>
      <c r="U61" s="4" t="str">
        <f t="shared" si="17"/>
        <v/>
      </c>
      <c r="V61" s="4" t="str">
        <f t="shared" si="18"/>
        <v/>
      </c>
      <c r="W61" s="78" t="str">
        <f t="shared" si="19"/>
        <v/>
      </c>
      <c r="X61" s="29" t="str">
        <f t="shared" si="20"/>
        <v/>
      </c>
      <c r="Y61" s="29" t="str">
        <f t="shared" si="21"/>
        <v/>
      </c>
      <c r="Z61" s="29" t="str">
        <f t="shared" si="22"/>
        <v/>
      </c>
      <c r="AA61" s="29" t="str">
        <f t="shared" si="10"/>
        <v/>
      </c>
      <c r="AB61" s="26"/>
      <c r="AC61" s="19"/>
      <c r="AD61" s="82"/>
      <c r="AE61" s="63"/>
      <c r="AF61" s="63"/>
      <c r="AG61" s="64"/>
      <c r="AH61" s="20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98"/>
      <c r="BP61" s="99"/>
      <c r="BQ61" s="99"/>
      <c r="BR61" s="99"/>
      <c r="BS61" s="99"/>
      <c r="BT61" s="99"/>
      <c r="BU61" s="99"/>
      <c r="BV61" s="99"/>
      <c r="BW61" s="99"/>
      <c r="BX61" s="99"/>
      <c r="BY61" s="99"/>
      <c r="BZ61" s="99"/>
      <c r="CA61" s="99"/>
      <c r="CB61" s="99"/>
      <c r="CC61" s="99"/>
      <c r="CD61" s="99"/>
      <c r="CE61" s="99"/>
      <c r="CF61" s="99"/>
      <c r="CG61" s="99"/>
      <c r="CH61" s="99"/>
      <c r="CI61" s="99"/>
      <c r="CJ61" s="99"/>
      <c r="CK61" s="99"/>
      <c r="CL61" s="99"/>
      <c r="CM61" s="99"/>
      <c r="CN61" s="99"/>
      <c r="CO61" s="99"/>
      <c r="CP61" s="99"/>
      <c r="CQ61" s="99"/>
      <c r="CR61" s="99"/>
      <c r="CS61" s="99"/>
      <c r="CT61" s="99"/>
      <c r="CU61" s="99"/>
      <c r="CV61" s="99"/>
      <c r="CW61" s="99"/>
      <c r="CX61" s="99"/>
      <c r="CY61" s="99"/>
      <c r="CZ61" s="99"/>
      <c r="DA61" s="99"/>
      <c r="DB61" s="99"/>
      <c r="DC61" s="99"/>
      <c r="DD61" s="99"/>
      <c r="DE61" s="99"/>
      <c r="DF61" s="99"/>
      <c r="DG61" s="99"/>
      <c r="DH61" s="99"/>
      <c r="DI61" s="99"/>
      <c r="DJ61" s="99"/>
      <c r="DK61" s="99"/>
      <c r="DL61" s="99"/>
      <c r="DM61" s="99"/>
      <c r="DN61" s="99"/>
      <c r="DO61" s="99"/>
      <c r="DP61" s="99"/>
      <c r="DQ61" s="99"/>
      <c r="DR61" s="99"/>
      <c r="DS61" s="99"/>
      <c r="DT61" s="99"/>
      <c r="DU61" s="99"/>
      <c r="DV61" s="99"/>
      <c r="DW61" s="99"/>
      <c r="DX61" s="99"/>
      <c r="DY61" s="99"/>
      <c r="DZ61" s="99"/>
      <c r="EA61" s="99"/>
      <c r="EB61" s="99"/>
      <c r="EC61" s="99"/>
      <c r="ED61" s="99"/>
    </row>
    <row r="62" spans="1:134" ht="15" customHeight="1">
      <c r="A62" s="17"/>
      <c r="B62" s="90"/>
      <c r="C62" s="91"/>
      <c r="D62" s="91"/>
      <c r="E62" s="92"/>
      <c r="F62" s="93"/>
      <c r="G62" s="94"/>
      <c r="H62" s="95"/>
      <c r="I62" s="95"/>
      <c r="J62" s="15"/>
      <c r="K62" s="81"/>
      <c r="L62" s="18"/>
      <c r="M62" s="22"/>
      <c r="N62" s="25"/>
      <c r="O62" s="2"/>
      <c r="P62" s="2"/>
      <c r="Q62" s="2"/>
      <c r="R62" s="3"/>
      <c r="S62" s="4"/>
      <c r="T62" s="4"/>
      <c r="U62" s="4"/>
      <c r="V62" s="4"/>
      <c r="W62" s="78"/>
      <c r="X62" s="29"/>
      <c r="Y62" s="29"/>
      <c r="Z62" s="29"/>
      <c r="AA62" s="29"/>
      <c r="AB62" s="26"/>
      <c r="AC62" s="19"/>
      <c r="AD62" s="82"/>
      <c r="AE62" s="63"/>
      <c r="AF62" s="63"/>
      <c r="AG62" s="64"/>
      <c r="AH62" s="20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98"/>
      <c r="BP62" s="99"/>
      <c r="BQ62" s="99"/>
      <c r="BR62" s="99"/>
      <c r="BS62" s="99"/>
      <c r="BT62" s="99"/>
      <c r="BU62" s="99"/>
      <c r="BV62" s="99"/>
      <c r="BW62" s="99"/>
      <c r="BX62" s="99"/>
      <c r="BY62" s="99"/>
      <c r="BZ62" s="99"/>
      <c r="CA62" s="99"/>
      <c r="CB62" s="99"/>
      <c r="CC62" s="99"/>
      <c r="CD62" s="99"/>
      <c r="CE62" s="99"/>
      <c r="CF62" s="99"/>
      <c r="CG62" s="99"/>
      <c r="CH62" s="99"/>
      <c r="CI62" s="99"/>
      <c r="CJ62" s="99"/>
      <c r="CK62" s="99"/>
      <c r="CL62" s="99"/>
      <c r="CM62" s="99"/>
      <c r="CN62" s="99"/>
      <c r="CO62" s="99"/>
      <c r="CP62" s="99"/>
      <c r="CQ62" s="99"/>
      <c r="CR62" s="99"/>
      <c r="CS62" s="99"/>
      <c r="CT62" s="99"/>
      <c r="CU62" s="99"/>
      <c r="CV62" s="99"/>
      <c r="CW62" s="99"/>
      <c r="CX62" s="99"/>
      <c r="CY62" s="99"/>
      <c r="CZ62" s="99"/>
      <c r="DA62" s="99"/>
      <c r="DB62" s="99"/>
      <c r="DC62" s="99"/>
      <c r="DD62" s="99"/>
      <c r="DE62" s="99"/>
      <c r="DF62" s="99"/>
      <c r="DG62" s="99"/>
      <c r="DH62" s="99"/>
      <c r="DI62" s="99"/>
      <c r="DJ62" s="99"/>
      <c r="DK62" s="99"/>
      <c r="DL62" s="99"/>
      <c r="DM62" s="99"/>
      <c r="DN62" s="99"/>
      <c r="DO62" s="99"/>
      <c r="DP62" s="99"/>
      <c r="DQ62" s="99"/>
      <c r="DR62" s="99"/>
      <c r="DS62" s="99"/>
      <c r="DT62" s="99"/>
      <c r="DU62" s="99"/>
      <c r="DV62" s="99"/>
      <c r="DW62" s="99"/>
      <c r="DX62" s="99"/>
      <c r="DY62" s="99"/>
      <c r="DZ62" s="99"/>
      <c r="EA62" s="99"/>
      <c r="EB62" s="99"/>
      <c r="EC62" s="99"/>
      <c r="ED62" s="99"/>
    </row>
    <row r="63" spans="1:134" ht="15" customHeight="1">
      <c r="A63" s="17"/>
      <c r="B63" s="90"/>
      <c r="C63" s="91"/>
      <c r="D63" s="91"/>
      <c r="E63" s="92"/>
      <c r="F63" s="93"/>
      <c r="G63" s="94"/>
      <c r="H63" s="95"/>
      <c r="I63" s="95"/>
      <c r="J63" s="15"/>
      <c r="K63" s="81"/>
      <c r="L63" s="18"/>
      <c r="M63" s="22"/>
      <c r="N63" s="25"/>
      <c r="O63" s="2"/>
      <c r="P63" s="2"/>
      <c r="Q63" s="2"/>
      <c r="R63" s="3"/>
      <c r="S63" s="4"/>
      <c r="T63" s="4"/>
      <c r="U63" s="4"/>
      <c r="V63" s="4"/>
      <c r="W63" s="78"/>
      <c r="X63" s="29"/>
      <c r="Y63" s="29"/>
      <c r="Z63" s="29"/>
      <c r="AA63" s="29"/>
      <c r="AB63" s="26"/>
      <c r="AC63" s="19"/>
      <c r="AD63" s="82"/>
      <c r="AE63" s="63"/>
      <c r="AF63" s="63"/>
      <c r="AG63" s="64"/>
      <c r="AH63" s="20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98"/>
      <c r="BP63" s="99"/>
      <c r="BQ63" s="99"/>
      <c r="BR63" s="99"/>
      <c r="BS63" s="99"/>
      <c r="BT63" s="99"/>
      <c r="BU63" s="99"/>
      <c r="BV63" s="99"/>
      <c r="BW63" s="99"/>
      <c r="BX63" s="99"/>
      <c r="BY63" s="99"/>
      <c r="BZ63" s="99"/>
      <c r="CA63" s="99"/>
      <c r="CB63" s="99"/>
      <c r="CC63" s="99"/>
      <c r="CD63" s="99"/>
      <c r="CE63" s="99"/>
      <c r="CF63" s="99"/>
      <c r="CG63" s="99"/>
      <c r="CH63" s="99"/>
      <c r="CI63" s="99"/>
      <c r="CJ63" s="99"/>
      <c r="CK63" s="99"/>
      <c r="CL63" s="99"/>
      <c r="CM63" s="99"/>
      <c r="CN63" s="99"/>
      <c r="CO63" s="99"/>
      <c r="CP63" s="99"/>
      <c r="CQ63" s="99"/>
      <c r="CR63" s="99"/>
      <c r="CS63" s="99"/>
      <c r="CT63" s="99"/>
      <c r="CU63" s="99"/>
      <c r="CV63" s="99"/>
      <c r="CW63" s="99"/>
      <c r="CX63" s="99"/>
      <c r="CY63" s="99"/>
      <c r="CZ63" s="99"/>
      <c r="DA63" s="99"/>
      <c r="DB63" s="99"/>
      <c r="DC63" s="99"/>
      <c r="DD63" s="99"/>
      <c r="DE63" s="99"/>
      <c r="DF63" s="99"/>
      <c r="DG63" s="99"/>
      <c r="DH63" s="99"/>
      <c r="DI63" s="99"/>
      <c r="DJ63" s="99"/>
      <c r="DK63" s="99"/>
      <c r="DL63" s="99"/>
      <c r="DM63" s="99"/>
      <c r="DN63" s="99"/>
      <c r="DO63" s="99"/>
      <c r="DP63" s="99"/>
      <c r="DQ63" s="99"/>
      <c r="DR63" s="99"/>
      <c r="DS63" s="99"/>
      <c r="DT63" s="99"/>
      <c r="DU63" s="99"/>
      <c r="DV63" s="99"/>
      <c r="DW63" s="99"/>
      <c r="DX63" s="99"/>
      <c r="DY63" s="99"/>
      <c r="DZ63" s="99"/>
      <c r="EA63" s="99"/>
      <c r="EB63" s="99"/>
      <c r="EC63" s="99"/>
      <c r="ED63" s="99"/>
    </row>
    <row r="64" spans="1:134" ht="15" customHeight="1">
      <c r="A64" s="17"/>
      <c r="B64" s="90"/>
      <c r="C64" s="91"/>
      <c r="D64" s="91"/>
      <c r="E64" s="92"/>
      <c r="F64" s="93"/>
      <c r="G64" s="94"/>
      <c r="H64" s="95"/>
      <c r="I64" s="95"/>
      <c r="J64" s="15"/>
      <c r="K64" s="81"/>
      <c r="L64" s="18"/>
      <c r="M64" s="22"/>
      <c r="N64" s="25"/>
      <c r="O64" s="2"/>
      <c r="P64" s="2"/>
      <c r="Q64" s="2"/>
      <c r="R64" s="3"/>
      <c r="S64" s="4"/>
      <c r="T64" s="4"/>
      <c r="U64" s="4"/>
      <c r="V64" s="4"/>
      <c r="W64" s="78"/>
      <c r="X64" s="29"/>
      <c r="Y64" s="29"/>
      <c r="Z64" s="29"/>
      <c r="AA64" s="29"/>
      <c r="AB64" s="26"/>
      <c r="AC64" s="19"/>
      <c r="AD64" s="82"/>
      <c r="AE64" s="63"/>
      <c r="AF64" s="63"/>
      <c r="AG64" s="64"/>
      <c r="AH64" s="20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98"/>
      <c r="BP64" s="99"/>
      <c r="BQ64" s="99"/>
      <c r="BR64" s="99"/>
      <c r="BS64" s="99"/>
      <c r="BT64" s="99"/>
      <c r="BU64" s="99"/>
      <c r="BV64" s="99"/>
      <c r="BW64" s="99"/>
      <c r="BX64" s="99"/>
      <c r="BY64" s="99"/>
      <c r="BZ64" s="99"/>
      <c r="CA64" s="99"/>
      <c r="CB64" s="99"/>
      <c r="CC64" s="99"/>
      <c r="CD64" s="99"/>
      <c r="CE64" s="99"/>
      <c r="CF64" s="99"/>
      <c r="CG64" s="99"/>
      <c r="CH64" s="99"/>
      <c r="CI64" s="99"/>
      <c r="CJ64" s="99"/>
      <c r="CK64" s="99"/>
      <c r="CL64" s="99"/>
      <c r="CM64" s="99"/>
      <c r="CN64" s="99"/>
      <c r="CO64" s="99"/>
      <c r="CP64" s="99"/>
      <c r="CQ64" s="99"/>
      <c r="CR64" s="99"/>
      <c r="CS64" s="99"/>
      <c r="CT64" s="99"/>
      <c r="CU64" s="99"/>
      <c r="CV64" s="99"/>
      <c r="CW64" s="99"/>
      <c r="CX64" s="99"/>
      <c r="CY64" s="99"/>
      <c r="CZ64" s="99"/>
      <c r="DA64" s="99"/>
      <c r="DB64" s="99"/>
      <c r="DC64" s="99"/>
      <c r="DD64" s="99"/>
      <c r="DE64" s="99"/>
      <c r="DF64" s="99"/>
      <c r="DG64" s="99"/>
      <c r="DH64" s="99"/>
      <c r="DI64" s="99"/>
      <c r="DJ64" s="99"/>
      <c r="DK64" s="99"/>
      <c r="DL64" s="99"/>
      <c r="DM64" s="99"/>
      <c r="DN64" s="99"/>
      <c r="DO64" s="99"/>
      <c r="DP64" s="99"/>
      <c r="DQ64" s="99"/>
      <c r="DR64" s="99"/>
      <c r="DS64" s="99"/>
      <c r="DT64" s="99"/>
      <c r="DU64" s="99"/>
      <c r="DV64" s="99"/>
      <c r="DW64" s="99"/>
      <c r="DX64" s="99"/>
      <c r="DY64" s="99"/>
      <c r="DZ64" s="99"/>
      <c r="EA64" s="99"/>
      <c r="EB64" s="99"/>
      <c r="EC64" s="99"/>
      <c r="ED64" s="99"/>
    </row>
    <row r="65" spans="1:134" ht="15" customHeight="1">
      <c r="A65" s="17"/>
      <c r="B65" s="90"/>
      <c r="C65" s="91"/>
      <c r="D65" s="91"/>
      <c r="E65" s="92"/>
      <c r="F65" s="93"/>
      <c r="G65" s="94"/>
      <c r="H65" s="95"/>
      <c r="I65" s="95"/>
      <c r="J65" s="15"/>
      <c r="K65" s="81"/>
      <c r="L65" s="18"/>
      <c r="M65" s="22"/>
      <c r="N65" s="25"/>
      <c r="O65" s="2"/>
      <c r="P65" s="2"/>
      <c r="Q65" s="2"/>
      <c r="R65" s="3"/>
      <c r="S65" s="4"/>
      <c r="T65" s="4"/>
      <c r="U65" s="4"/>
      <c r="V65" s="4"/>
      <c r="W65" s="78"/>
      <c r="X65" s="29"/>
      <c r="Y65" s="29"/>
      <c r="Z65" s="29"/>
      <c r="AA65" s="29"/>
      <c r="AB65" s="26"/>
      <c r="AC65" s="19"/>
      <c r="AD65" s="82"/>
      <c r="AE65" s="63"/>
      <c r="AF65" s="63"/>
      <c r="AG65" s="64"/>
      <c r="AH65" s="20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98"/>
      <c r="BP65" s="99"/>
      <c r="BQ65" s="99"/>
      <c r="BR65" s="99"/>
      <c r="BS65" s="99"/>
      <c r="BT65" s="99"/>
      <c r="BU65" s="99"/>
      <c r="BV65" s="99"/>
      <c r="BW65" s="99"/>
      <c r="BX65" s="99"/>
      <c r="BY65" s="99"/>
      <c r="BZ65" s="99"/>
      <c r="CA65" s="99"/>
      <c r="CB65" s="99"/>
      <c r="CC65" s="99"/>
      <c r="CD65" s="99"/>
      <c r="CE65" s="99"/>
      <c r="CF65" s="99"/>
      <c r="CG65" s="99"/>
      <c r="CH65" s="99"/>
      <c r="CI65" s="99"/>
      <c r="CJ65" s="99"/>
      <c r="CK65" s="99"/>
      <c r="CL65" s="99"/>
      <c r="CM65" s="99"/>
      <c r="CN65" s="99"/>
      <c r="CO65" s="99"/>
      <c r="CP65" s="99"/>
      <c r="CQ65" s="99"/>
      <c r="CR65" s="99"/>
      <c r="CS65" s="99"/>
      <c r="CT65" s="99"/>
      <c r="CU65" s="99"/>
      <c r="CV65" s="99"/>
      <c r="CW65" s="99"/>
      <c r="CX65" s="99"/>
      <c r="CY65" s="99"/>
      <c r="CZ65" s="99"/>
      <c r="DA65" s="99"/>
      <c r="DB65" s="99"/>
      <c r="DC65" s="99"/>
      <c r="DD65" s="99"/>
      <c r="DE65" s="99"/>
      <c r="DF65" s="99"/>
      <c r="DG65" s="99"/>
      <c r="DH65" s="99"/>
      <c r="DI65" s="99"/>
      <c r="DJ65" s="99"/>
      <c r="DK65" s="99"/>
      <c r="DL65" s="99"/>
      <c r="DM65" s="99"/>
      <c r="DN65" s="99"/>
      <c r="DO65" s="99"/>
      <c r="DP65" s="99"/>
      <c r="DQ65" s="99"/>
      <c r="DR65" s="99"/>
      <c r="DS65" s="99"/>
      <c r="DT65" s="99"/>
      <c r="DU65" s="99"/>
      <c r="DV65" s="99"/>
      <c r="DW65" s="99"/>
      <c r="DX65" s="99"/>
      <c r="DY65" s="99"/>
      <c r="DZ65" s="99"/>
      <c r="EA65" s="99"/>
      <c r="EB65" s="99"/>
      <c r="EC65" s="99"/>
      <c r="ED65" s="99"/>
    </row>
    <row r="66" spans="1:134" ht="15" customHeight="1">
      <c r="A66" s="17"/>
      <c r="B66" s="90"/>
      <c r="C66" s="91"/>
      <c r="D66" s="91"/>
      <c r="E66" s="92"/>
      <c r="F66" s="93"/>
      <c r="G66" s="94"/>
      <c r="H66" s="95"/>
      <c r="I66" s="95"/>
      <c r="J66" s="15"/>
      <c r="K66" s="81"/>
      <c r="L66" s="18"/>
      <c r="M66" s="22"/>
      <c r="N66" s="25"/>
      <c r="O66" s="2"/>
      <c r="P66" s="2"/>
      <c r="Q66" s="2"/>
      <c r="R66" s="3"/>
      <c r="S66" s="4"/>
      <c r="T66" s="4"/>
      <c r="U66" s="4"/>
      <c r="V66" s="4"/>
      <c r="W66" s="78"/>
      <c r="X66" s="29"/>
      <c r="Y66" s="29"/>
      <c r="Z66" s="29"/>
      <c r="AA66" s="29"/>
      <c r="AB66" s="26"/>
      <c r="AC66" s="19"/>
      <c r="AD66" s="82"/>
      <c r="AE66" s="63"/>
      <c r="AF66" s="63"/>
      <c r="AG66" s="64"/>
      <c r="AH66" s="20"/>
      <c r="AI66" s="100"/>
      <c r="AJ66" s="100"/>
      <c r="AK66" s="100"/>
      <c r="AL66" s="100"/>
      <c r="AM66" s="100"/>
      <c r="AN66" s="100"/>
      <c r="AO66" s="100"/>
      <c r="AP66" s="100"/>
      <c r="AQ66" s="100"/>
      <c r="AR66" s="100"/>
      <c r="AS66" s="100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100"/>
      <c r="BH66" s="100"/>
      <c r="BI66" s="100"/>
      <c r="BJ66" s="100"/>
      <c r="BK66" s="100"/>
      <c r="BL66" s="100"/>
      <c r="BM66" s="100"/>
      <c r="BN66" s="102"/>
      <c r="BO66" s="96"/>
      <c r="BP66" s="97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7"/>
      <c r="DH66" s="97"/>
      <c r="DI66" s="97"/>
      <c r="DJ66" s="97"/>
      <c r="DK66" s="97"/>
      <c r="DL66" s="97"/>
      <c r="DM66" s="97"/>
      <c r="DN66" s="97"/>
      <c r="DO66" s="97"/>
      <c r="DP66" s="97"/>
      <c r="DQ66" s="97"/>
      <c r="DR66" s="97"/>
      <c r="DS66" s="97"/>
      <c r="DT66" s="97"/>
      <c r="DU66" s="97"/>
      <c r="DV66" s="97"/>
      <c r="DW66" s="97"/>
      <c r="DX66" s="97"/>
      <c r="DY66" s="97"/>
      <c r="DZ66" s="97"/>
      <c r="EA66" s="97"/>
      <c r="EB66" s="97"/>
      <c r="EC66" s="97"/>
      <c r="ED66" s="97"/>
    </row>
    <row r="67" spans="1:134" ht="15" customHeight="1">
      <c r="A67" s="17"/>
      <c r="B67" s="90"/>
      <c r="C67" s="91"/>
      <c r="D67" s="91"/>
      <c r="E67" s="92"/>
      <c r="F67" s="93"/>
      <c r="G67" s="94"/>
      <c r="H67" s="95"/>
      <c r="I67" s="95"/>
      <c r="J67" s="15"/>
      <c r="K67" s="81"/>
      <c r="L67" s="18"/>
      <c r="M67" s="22"/>
      <c r="N67" s="25"/>
      <c r="O67" s="2"/>
      <c r="P67" s="2"/>
      <c r="Q67" s="2"/>
      <c r="R67" s="3"/>
      <c r="S67" s="4"/>
      <c r="T67" s="4"/>
      <c r="U67" s="4"/>
      <c r="V67" s="4"/>
      <c r="W67" s="78"/>
      <c r="X67" s="29"/>
      <c r="Y67" s="29"/>
      <c r="Z67" s="29"/>
      <c r="AA67" s="29"/>
      <c r="AB67" s="26"/>
      <c r="AC67" s="19"/>
      <c r="AD67" s="82"/>
      <c r="AE67" s="63"/>
      <c r="AF67" s="63"/>
      <c r="AG67" s="64"/>
      <c r="AH67" s="20"/>
      <c r="AI67" s="100"/>
      <c r="AJ67" s="100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U67" s="100"/>
      <c r="AV67" s="100"/>
      <c r="AW67" s="100"/>
      <c r="AX67" s="100"/>
      <c r="AY67" s="100"/>
      <c r="AZ67" s="100"/>
      <c r="BA67" s="100"/>
      <c r="BB67" s="100"/>
      <c r="BC67" s="100"/>
      <c r="BD67" s="100"/>
      <c r="BE67" s="100"/>
      <c r="BF67" s="100"/>
      <c r="BG67" s="100"/>
      <c r="BH67" s="100"/>
      <c r="BI67" s="100"/>
      <c r="BJ67" s="100"/>
      <c r="BK67" s="100"/>
      <c r="BL67" s="100"/>
      <c r="BM67" s="100"/>
      <c r="BN67" s="102"/>
      <c r="BO67" s="96"/>
      <c r="BP67" s="97"/>
      <c r="BQ67" s="97"/>
      <c r="BR67" s="97"/>
      <c r="BS67" s="97"/>
      <c r="BT67" s="97"/>
      <c r="BU67" s="97"/>
      <c r="BV67" s="97"/>
      <c r="BW67" s="97"/>
      <c r="BX67" s="97"/>
      <c r="BY67" s="97"/>
      <c r="BZ67" s="97"/>
      <c r="CA67" s="97"/>
      <c r="CB67" s="97"/>
      <c r="CC67" s="97"/>
      <c r="CD67" s="97"/>
      <c r="CE67" s="97"/>
      <c r="CF67" s="97"/>
      <c r="CG67" s="97"/>
      <c r="CH67" s="97"/>
      <c r="CI67" s="97"/>
      <c r="CJ67" s="97"/>
      <c r="CK67" s="97"/>
      <c r="CL67" s="97"/>
      <c r="CM67" s="97"/>
      <c r="CN67" s="97"/>
      <c r="CO67" s="97"/>
      <c r="CP67" s="97"/>
      <c r="CQ67" s="97"/>
      <c r="CR67" s="97"/>
      <c r="CS67" s="97"/>
      <c r="CT67" s="97"/>
      <c r="CU67" s="97"/>
      <c r="CV67" s="97"/>
      <c r="CW67" s="97"/>
      <c r="CX67" s="97"/>
      <c r="CY67" s="97"/>
      <c r="CZ67" s="97"/>
      <c r="DA67" s="97"/>
      <c r="DB67" s="97"/>
      <c r="DC67" s="97"/>
      <c r="DD67" s="97"/>
      <c r="DE67" s="97"/>
      <c r="DF67" s="97"/>
      <c r="DG67" s="97"/>
      <c r="DH67" s="97"/>
      <c r="DI67" s="97"/>
      <c r="DJ67" s="97"/>
      <c r="DK67" s="97"/>
      <c r="DL67" s="97"/>
      <c r="DM67" s="97"/>
      <c r="DN67" s="97"/>
      <c r="DO67" s="97"/>
      <c r="DP67" s="97"/>
      <c r="DQ67" s="97"/>
      <c r="DR67" s="97"/>
      <c r="DS67" s="97"/>
      <c r="DT67" s="97"/>
      <c r="DU67" s="97"/>
      <c r="DV67" s="97"/>
      <c r="DW67" s="97"/>
      <c r="DX67" s="97"/>
      <c r="DY67" s="97"/>
      <c r="DZ67" s="97"/>
      <c r="EA67" s="97"/>
      <c r="EB67" s="97"/>
      <c r="EC67" s="97"/>
      <c r="ED67" s="97"/>
    </row>
    <row r="68" spans="1:134" ht="15" customHeight="1">
      <c r="A68" s="17"/>
      <c r="B68" s="90"/>
      <c r="C68" s="91"/>
      <c r="D68" s="91"/>
      <c r="E68" s="92"/>
      <c r="F68" s="93"/>
      <c r="G68" s="94"/>
      <c r="H68" s="95"/>
      <c r="I68" s="95"/>
      <c r="J68" s="15"/>
      <c r="K68" s="81"/>
      <c r="L68" s="18"/>
      <c r="M68" s="22"/>
      <c r="N68" s="25"/>
      <c r="O68" s="2"/>
      <c r="P68" s="2"/>
      <c r="Q68" s="2"/>
      <c r="R68" s="3"/>
      <c r="S68" s="4"/>
      <c r="T68" s="4"/>
      <c r="U68" s="4"/>
      <c r="V68" s="4"/>
      <c r="W68" s="78"/>
      <c r="X68" s="29"/>
      <c r="Y68" s="29"/>
      <c r="Z68" s="29"/>
      <c r="AA68" s="29"/>
      <c r="AB68" s="26"/>
      <c r="AC68" s="19"/>
      <c r="AD68" s="82"/>
      <c r="AE68" s="63"/>
      <c r="AF68" s="63"/>
      <c r="AG68" s="64"/>
      <c r="AH68" s="2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100"/>
      <c r="AY68" s="100"/>
      <c r="AZ68" s="100"/>
      <c r="BA68" s="100"/>
      <c r="BB68" s="100"/>
      <c r="BC68" s="100"/>
      <c r="BD68" s="100"/>
      <c r="BE68" s="100"/>
      <c r="BF68" s="100"/>
      <c r="BG68" s="100"/>
      <c r="BH68" s="100"/>
      <c r="BI68" s="100"/>
      <c r="BJ68" s="100"/>
      <c r="BK68" s="100"/>
      <c r="BL68" s="100"/>
      <c r="BM68" s="100"/>
      <c r="BN68" s="101"/>
      <c r="BO68" s="96"/>
      <c r="BP68" s="97"/>
      <c r="BQ68" s="97"/>
      <c r="BR68" s="97"/>
      <c r="BS68" s="97"/>
      <c r="BT68" s="97"/>
      <c r="BU68" s="97"/>
      <c r="BV68" s="97"/>
      <c r="BW68" s="97"/>
      <c r="BX68" s="97"/>
      <c r="BY68" s="97"/>
      <c r="BZ68" s="97"/>
      <c r="CA68" s="97"/>
      <c r="CB68" s="97"/>
      <c r="CC68" s="97"/>
      <c r="CD68" s="97"/>
      <c r="CE68" s="97"/>
      <c r="CF68" s="97"/>
      <c r="CG68" s="97"/>
      <c r="CH68" s="97"/>
      <c r="CI68" s="97"/>
      <c r="CJ68" s="97"/>
      <c r="CK68" s="97"/>
      <c r="CL68" s="97"/>
      <c r="CM68" s="97"/>
      <c r="CN68" s="97"/>
      <c r="CO68" s="97"/>
      <c r="CP68" s="97"/>
      <c r="CQ68" s="97"/>
      <c r="CR68" s="97"/>
      <c r="CS68" s="97"/>
      <c r="CT68" s="97"/>
      <c r="CU68" s="97"/>
      <c r="CV68" s="97"/>
      <c r="CW68" s="97"/>
      <c r="CX68" s="97"/>
      <c r="CY68" s="97"/>
      <c r="CZ68" s="97"/>
      <c r="DA68" s="97"/>
      <c r="DB68" s="97"/>
      <c r="DC68" s="97"/>
      <c r="DD68" s="97"/>
      <c r="DE68" s="97"/>
      <c r="DF68" s="97"/>
      <c r="DG68" s="97"/>
      <c r="DH68" s="97"/>
      <c r="DI68" s="97"/>
      <c r="DJ68" s="97"/>
      <c r="DK68" s="97"/>
      <c r="DL68" s="97"/>
      <c r="DM68" s="97"/>
      <c r="DN68" s="97"/>
      <c r="DO68" s="97"/>
      <c r="DP68" s="97"/>
      <c r="DQ68" s="97"/>
      <c r="DR68" s="97"/>
      <c r="DS68" s="97"/>
      <c r="DT68" s="97"/>
      <c r="DU68" s="97"/>
      <c r="DV68" s="97"/>
      <c r="DW68" s="97"/>
      <c r="DX68" s="97"/>
      <c r="DY68" s="97"/>
      <c r="DZ68" s="97"/>
      <c r="EA68" s="97"/>
      <c r="EB68" s="97"/>
      <c r="EC68" s="97"/>
      <c r="ED68" s="97"/>
    </row>
    <row r="69" spans="1:134" ht="15" customHeight="1">
      <c r="A69" s="17"/>
      <c r="B69" s="90"/>
      <c r="C69" s="91"/>
      <c r="D69" s="91"/>
      <c r="E69" s="92"/>
      <c r="F69" s="93"/>
      <c r="G69" s="94"/>
      <c r="H69" s="95"/>
      <c r="I69" s="95"/>
      <c r="J69" s="15"/>
      <c r="K69" s="81"/>
      <c r="L69" s="18"/>
      <c r="M69" s="22"/>
      <c r="N69" s="25"/>
      <c r="O69" s="2"/>
      <c r="P69" s="2"/>
      <c r="Q69" s="2"/>
      <c r="R69" s="3"/>
      <c r="S69" s="4"/>
      <c r="T69" s="4"/>
      <c r="U69" s="4"/>
      <c r="V69" s="4"/>
      <c r="W69" s="78"/>
      <c r="X69" s="29"/>
      <c r="Y69" s="29"/>
      <c r="Z69" s="29"/>
      <c r="AA69" s="29"/>
      <c r="AB69" s="26"/>
      <c r="AC69" s="19"/>
      <c r="AD69" s="82"/>
      <c r="AE69" s="63"/>
      <c r="AF69" s="63"/>
      <c r="AG69" s="64"/>
      <c r="AH69" s="2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1"/>
      <c r="BO69" s="96"/>
      <c r="BP69" s="97"/>
      <c r="BQ69" s="97"/>
      <c r="BR69" s="97"/>
      <c r="BS69" s="97"/>
      <c r="BT69" s="97"/>
      <c r="BU69" s="97"/>
      <c r="BV69" s="97"/>
      <c r="BW69" s="97"/>
      <c r="BX69" s="97"/>
      <c r="BY69" s="97"/>
      <c r="BZ69" s="97"/>
      <c r="CA69" s="97"/>
      <c r="CB69" s="97"/>
      <c r="CC69" s="97"/>
      <c r="CD69" s="97"/>
      <c r="CE69" s="97"/>
      <c r="CF69" s="97"/>
      <c r="CG69" s="97"/>
      <c r="CH69" s="97"/>
      <c r="CI69" s="97"/>
      <c r="CJ69" s="97"/>
      <c r="CK69" s="97"/>
      <c r="CL69" s="97"/>
      <c r="CM69" s="97"/>
      <c r="CN69" s="97"/>
      <c r="CO69" s="97"/>
      <c r="CP69" s="97"/>
      <c r="CQ69" s="97"/>
      <c r="CR69" s="97"/>
      <c r="CS69" s="97"/>
      <c r="CT69" s="97"/>
      <c r="CU69" s="97"/>
      <c r="CV69" s="97"/>
      <c r="CW69" s="97"/>
      <c r="CX69" s="97"/>
      <c r="CY69" s="97"/>
      <c r="CZ69" s="97"/>
      <c r="DA69" s="97"/>
      <c r="DB69" s="97"/>
      <c r="DC69" s="97"/>
      <c r="DD69" s="97"/>
      <c r="DE69" s="97"/>
      <c r="DF69" s="97"/>
      <c r="DG69" s="97"/>
      <c r="DH69" s="97"/>
      <c r="DI69" s="97"/>
      <c r="DJ69" s="97"/>
      <c r="DK69" s="97"/>
      <c r="DL69" s="97"/>
      <c r="DM69" s="97"/>
      <c r="DN69" s="97"/>
      <c r="DO69" s="97"/>
      <c r="DP69" s="97"/>
      <c r="DQ69" s="97"/>
      <c r="DR69" s="97"/>
      <c r="DS69" s="97"/>
      <c r="DT69" s="97"/>
      <c r="DU69" s="97"/>
      <c r="DV69" s="97"/>
      <c r="DW69" s="97"/>
      <c r="DX69" s="97"/>
      <c r="DY69" s="97"/>
      <c r="DZ69" s="97"/>
      <c r="EA69" s="97"/>
      <c r="EB69" s="97"/>
      <c r="EC69" s="97"/>
      <c r="ED69" s="97"/>
    </row>
    <row r="70" spans="1:134" ht="15" customHeight="1">
      <c r="A70" s="17"/>
      <c r="B70" s="90"/>
      <c r="C70" s="91"/>
      <c r="D70" s="91"/>
      <c r="E70" s="92"/>
      <c r="F70" s="93"/>
      <c r="G70" s="94"/>
      <c r="H70" s="95"/>
      <c r="I70" s="95"/>
      <c r="J70" s="15"/>
      <c r="K70" s="81"/>
      <c r="L70" s="18"/>
      <c r="M70" s="22"/>
      <c r="N70" s="25"/>
      <c r="O70" s="2"/>
      <c r="P70" s="2"/>
      <c r="Q70" s="2"/>
      <c r="R70" s="3"/>
      <c r="S70" s="4"/>
      <c r="T70" s="4"/>
      <c r="U70" s="4"/>
      <c r="V70" s="4"/>
      <c r="W70" s="78"/>
      <c r="X70" s="29"/>
      <c r="Y70" s="29"/>
      <c r="Z70" s="29"/>
      <c r="AA70" s="29"/>
      <c r="AB70" s="26"/>
      <c r="AC70" s="19"/>
      <c r="AD70" s="82"/>
      <c r="AE70" s="63"/>
      <c r="AF70" s="63"/>
      <c r="AG70" s="64"/>
      <c r="AH70" s="2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  <c r="AY70" s="100"/>
      <c r="AZ70" s="100"/>
      <c r="BA70" s="100"/>
      <c r="BB70" s="100"/>
      <c r="BC70" s="100"/>
      <c r="BD70" s="100"/>
      <c r="BE70" s="100"/>
      <c r="BF70" s="100"/>
      <c r="BG70" s="100"/>
      <c r="BH70" s="100"/>
      <c r="BI70" s="100"/>
      <c r="BJ70" s="100"/>
      <c r="BK70" s="100"/>
      <c r="BL70" s="100"/>
      <c r="BM70" s="100"/>
      <c r="BN70" s="101"/>
      <c r="BO70" s="96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7"/>
      <c r="DV70" s="97"/>
      <c r="DW70" s="97"/>
      <c r="DX70" s="97"/>
      <c r="DY70" s="97"/>
      <c r="DZ70" s="97"/>
      <c r="EA70" s="97"/>
      <c r="EB70" s="97"/>
      <c r="EC70" s="97"/>
      <c r="ED70" s="97"/>
    </row>
    <row r="71" spans="1:134" ht="15" customHeight="1">
      <c r="A71" s="17"/>
      <c r="B71" s="90"/>
      <c r="C71" s="91"/>
      <c r="D71" s="91"/>
      <c r="E71" s="92"/>
      <c r="F71" s="93"/>
      <c r="G71" s="94"/>
      <c r="H71" s="95"/>
      <c r="I71" s="95"/>
      <c r="J71" s="15"/>
      <c r="K71" s="81"/>
      <c r="L71" s="18"/>
      <c r="M71" s="22"/>
      <c r="N71" s="25"/>
      <c r="O71" s="2"/>
      <c r="P71" s="2"/>
      <c r="Q71" s="2"/>
      <c r="R71" s="3"/>
      <c r="S71" s="4"/>
      <c r="T71" s="4"/>
      <c r="U71" s="4"/>
      <c r="V71" s="4"/>
      <c r="W71" s="78"/>
      <c r="X71" s="29"/>
      <c r="Y71" s="29"/>
      <c r="Z71" s="29"/>
      <c r="AA71" s="29"/>
      <c r="AB71" s="26"/>
      <c r="AC71" s="19"/>
      <c r="AD71" s="82"/>
      <c r="AE71" s="63"/>
      <c r="AF71" s="63"/>
      <c r="AG71" s="64"/>
      <c r="AH71" s="2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  <c r="AY71" s="100"/>
      <c r="AZ71" s="100"/>
      <c r="BA71" s="100"/>
      <c r="BB71" s="100"/>
      <c r="BC71" s="100"/>
      <c r="BD71" s="100"/>
      <c r="BE71" s="100"/>
      <c r="BF71" s="100"/>
      <c r="BG71" s="100"/>
      <c r="BH71" s="100"/>
      <c r="BI71" s="100"/>
      <c r="BJ71" s="100"/>
      <c r="BK71" s="100"/>
      <c r="BL71" s="100"/>
      <c r="BM71" s="100"/>
      <c r="BN71" s="101"/>
      <c r="BO71" s="96"/>
      <c r="BP71" s="97"/>
      <c r="BQ71" s="97"/>
      <c r="BR71" s="97"/>
      <c r="BS71" s="97"/>
      <c r="BT71" s="97"/>
      <c r="BU71" s="97"/>
      <c r="BV71" s="97"/>
      <c r="BW71" s="97"/>
      <c r="BX71" s="97"/>
      <c r="BY71" s="97"/>
      <c r="BZ71" s="97"/>
      <c r="CA71" s="97"/>
      <c r="CB71" s="97"/>
      <c r="CC71" s="97"/>
      <c r="CD71" s="97"/>
      <c r="CE71" s="97"/>
      <c r="CF71" s="97"/>
      <c r="CG71" s="97"/>
      <c r="CH71" s="97"/>
      <c r="CI71" s="97"/>
      <c r="CJ71" s="97"/>
      <c r="CK71" s="97"/>
      <c r="CL71" s="97"/>
      <c r="CM71" s="97"/>
      <c r="CN71" s="97"/>
      <c r="CO71" s="97"/>
      <c r="CP71" s="97"/>
      <c r="CQ71" s="97"/>
      <c r="CR71" s="97"/>
      <c r="CS71" s="97"/>
      <c r="CT71" s="97"/>
      <c r="CU71" s="97"/>
      <c r="CV71" s="97"/>
      <c r="CW71" s="97"/>
      <c r="CX71" s="97"/>
      <c r="CY71" s="97"/>
      <c r="CZ71" s="97"/>
      <c r="DA71" s="97"/>
      <c r="DB71" s="97"/>
      <c r="DC71" s="97"/>
      <c r="DD71" s="97"/>
      <c r="DE71" s="97"/>
      <c r="DF71" s="97"/>
      <c r="DG71" s="97"/>
      <c r="DH71" s="97"/>
      <c r="DI71" s="97"/>
      <c r="DJ71" s="97"/>
      <c r="DK71" s="97"/>
      <c r="DL71" s="97"/>
      <c r="DM71" s="97"/>
      <c r="DN71" s="97"/>
      <c r="DO71" s="97"/>
      <c r="DP71" s="97"/>
      <c r="DQ71" s="97"/>
      <c r="DR71" s="97"/>
      <c r="DS71" s="97"/>
      <c r="DT71" s="97"/>
      <c r="DU71" s="97"/>
      <c r="DV71" s="97"/>
      <c r="DW71" s="97"/>
      <c r="DX71" s="97"/>
      <c r="DY71" s="97"/>
      <c r="DZ71" s="97"/>
      <c r="EA71" s="97"/>
      <c r="EB71" s="97"/>
      <c r="EC71" s="97"/>
      <c r="ED71" s="97"/>
    </row>
    <row r="72" spans="1:134" ht="15" customHeight="1">
      <c r="A72" s="17"/>
      <c r="B72" s="90"/>
      <c r="C72" s="91"/>
      <c r="D72" s="91"/>
      <c r="E72" s="92"/>
      <c r="F72" s="93"/>
      <c r="G72" s="94"/>
      <c r="H72" s="95"/>
      <c r="I72" s="95"/>
      <c r="J72" s="15"/>
      <c r="K72" s="81"/>
      <c r="L72" s="18"/>
      <c r="M72" s="22"/>
      <c r="N72" s="25"/>
      <c r="O72" s="2"/>
      <c r="P72" s="2"/>
      <c r="Q72" s="2"/>
      <c r="R72" s="3"/>
      <c r="S72" s="4"/>
      <c r="T72" s="4"/>
      <c r="U72" s="4"/>
      <c r="V72" s="4"/>
      <c r="W72" s="78"/>
      <c r="X72" s="29"/>
      <c r="Y72" s="29"/>
      <c r="Z72" s="29"/>
      <c r="AA72" s="29"/>
      <c r="AB72" s="26"/>
      <c r="AC72" s="19"/>
      <c r="AD72" s="82"/>
      <c r="AE72" s="63"/>
      <c r="AF72" s="63"/>
      <c r="AG72" s="64"/>
      <c r="AH72" s="2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  <c r="AY72" s="100"/>
      <c r="AZ72" s="100"/>
      <c r="BA72" s="100"/>
      <c r="BB72" s="100"/>
      <c r="BC72" s="100"/>
      <c r="BD72" s="100"/>
      <c r="BE72" s="100"/>
      <c r="BF72" s="100"/>
      <c r="BG72" s="100"/>
      <c r="BH72" s="100"/>
      <c r="BI72" s="100"/>
      <c r="BJ72" s="100"/>
      <c r="BK72" s="100"/>
      <c r="BL72" s="100"/>
      <c r="BM72" s="100"/>
      <c r="BN72" s="101"/>
      <c r="BO72" s="96"/>
      <c r="BP72" s="97"/>
      <c r="BQ72" s="97"/>
      <c r="BR72" s="97"/>
      <c r="BS72" s="97"/>
      <c r="BT72" s="97"/>
      <c r="BU72" s="97"/>
      <c r="BV72" s="97"/>
      <c r="BW72" s="97"/>
      <c r="BX72" s="97"/>
      <c r="BY72" s="97"/>
      <c r="BZ72" s="97"/>
      <c r="CA72" s="97"/>
      <c r="CB72" s="97"/>
      <c r="CC72" s="97"/>
      <c r="CD72" s="97"/>
      <c r="CE72" s="97"/>
      <c r="CF72" s="97"/>
      <c r="CG72" s="97"/>
      <c r="CH72" s="97"/>
      <c r="CI72" s="97"/>
      <c r="CJ72" s="97"/>
      <c r="CK72" s="97"/>
      <c r="CL72" s="97"/>
      <c r="CM72" s="97"/>
      <c r="CN72" s="97"/>
      <c r="CO72" s="97"/>
      <c r="CP72" s="97"/>
      <c r="CQ72" s="97"/>
      <c r="CR72" s="97"/>
      <c r="CS72" s="97"/>
      <c r="CT72" s="97"/>
      <c r="CU72" s="97"/>
      <c r="CV72" s="97"/>
      <c r="CW72" s="97"/>
      <c r="CX72" s="97"/>
      <c r="CY72" s="97"/>
      <c r="CZ72" s="97"/>
      <c r="DA72" s="97"/>
      <c r="DB72" s="97"/>
      <c r="DC72" s="97"/>
      <c r="DD72" s="97"/>
      <c r="DE72" s="97"/>
      <c r="DF72" s="97"/>
      <c r="DG72" s="97"/>
      <c r="DH72" s="97"/>
      <c r="DI72" s="97"/>
      <c r="DJ72" s="97"/>
      <c r="DK72" s="97"/>
      <c r="DL72" s="97"/>
      <c r="DM72" s="97"/>
      <c r="DN72" s="97"/>
      <c r="DO72" s="97"/>
      <c r="DP72" s="97"/>
      <c r="DQ72" s="97"/>
      <c r="DR72" s="97"/>
      <c r="DS72" s="97"/>
      <c r="DT72" s="97"/>
      <c r="DU72" s="97"/>
      <c r="DV72" s="97"/>
      <c r="DW72" s="97"/>
      <c r="DX72" s="97"/>
      <c r="DY72" s="97"/>
      <c r="DZ72" s="97"/>
      <c r="EA72" s="97"/>
      <c r="EB72" s="97"/>
      <c r="EC72" s="97"/>
      <c r="ED72" s="97"/>
    </row>
    <row r="73" spans="1:134" ht="15" customHeight="1">
      <c r="A73" s="17"/>
      <c r="B73" s="90"/>
      <c r="C73" s="91"/>
      <c r="D73" s="91"/>
      <c r="E73" s="92"/>
      <c r="F73" s="93"/>
      <c r="G73" s="94"/>
      <c r="H73" s="95"/>
      <c r="I73" s="95"/>
      <c r="J73" s="15"/>
      <c r="K73" s="81"/>
      <c r="L73" s="18"/>
      <c r="M73" s="22"/>
      <c r="N73" s="25"/>
      <c r="O73" s="2"/>
      <c r="P73" s="2"/>
      <c r="Q73" s="2"/>
      <c r="R73" s="3"/>
      <c r="S73" s="4"/>
      <c r="T73" s="4"/>
      <c r="U73" s="4"/>
      <c r="V73" s="4"/>
      <c r="W73" s="78"/>
      <c r="X73" s="29"/>
      <c r="Y73" s="29"/>
      <c r="Z73" s="29"/>
      <c r="AA73" s="29"/>
      <c r="AB73" s="26"/>
      <c r="AC73" s="19"/>
      <c r="AD73" s="82"/>
      <c r="AE73" s="63"/>
      <c r="AF73" s="63"/>
      <c r="AG73" s="64"/>
      <c r="AH73" s="2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  <c r="AY73" s="100"/>
      <c r="AZ73" s="100"/>
      <c r="BA73" s="100"/>
      <c r="BB73" s="100"/>
      <c r="BC73" s="100"/>
      <c r="BD73" s="100"/>
      <c r="BE73" s="100"/>
      <c r="BF73" s="100"/>
      <c r="BG73" s="100"/>
      <c r="BH73" s="100"/>
      <c r="BI73" s="100"/>
      <c r="BJ73" s="100"/>
      <c r="BK73" s="100"/>
      <c r="BL73" s="100"/>
      <c r="BM73" s="100"/>
      <c r="BN73" s="101"/>
      <c r="BO73" s="96"/>
      <c r="BP73" s="97"/>
      <c r="BQ73" s="97"/>
      <c r="BR73" s="97"/>
      <c r="BS73" s="97"/>
      <c r="BT73" s="97"/>
      <c r="BU73" s="97"/>
      <c r="BV73" s="97"/>
      <c r="BW73" s="97"/>
      <c r="BX73" s="97"/>
      <c r="BY73" s="97"/>
      <c r="BZ73" s="97"/>
      <c r="CA73" s="97"/>
      <c r="CB73" s="97"/>
      <c r="CC73" s="97"/>
      <c r="CD73" s="97"/>
      <c r="CE73" s="97"/>
      <c r="CF73" s="97"/>
      <c r="CG73" s="97"/>
      <c r="CH73" s="97"/>
      <c r="CI73" s="97"/>
      <c r="CJ73" s="97"/>
      <c r="CK73" s="97"/>
      <c r="CL73" s="97"/>
      <c r="CM73" s="97"/>
      <c r="CN73" s="97"/>
      <c r="CO73" s="97"/>
      <c r="CP73" s="97"/>
      <c r="CQ73" s="97"/>
      <c r="CR73" s="97"/>
      <c r="CS73" s="97"/>
      <c r="CT73" s="97"/>
      <c r="CU73" s="97"/>
      <c r="CV73" s="97"/>
      <c r="CW73" s="97"/>
      <c r="CX73" s="97"/>
      <c r="CY73" s="97"/>
      <c r="CZ73" s="97"/>
      <c r="DA73" s="97"/>
      <c r="DB73" s="97"/>
      <c r="DC73" s="97"/>
      <c r="DD73" s="97"/>
      <c r="DE73" s="97"/>
      <c r="DF73" s="97"/>
      <c r="DG73" s="97"/>
      <c r="DH73" s="97"/>
      <c r="DI73" s="97"/>
      <c r="DJ73" s="97"/>
      <c r="DK73" s="97"/>
      <c r="DL73" s="97"/>
      <c r="DM73" s="97"/>
      <c r="DN73" s="97"/>
      <c r="DO73" s="97"/>
      <c r="DP73" s="97"/>
      <c r="DQ73" s="97"/>
      <c r="DR73" s="97"/>
      <c r="DS73" s="97"/>
      <c r="DT73" s="97"/>
      <c r="DU73" s="97"/>
      <c r="DV73" s="97"/>
      <c r="DW73" s="97"/>
      <c r="DX73" s="97"/>
      <c r="DY73" s="97"/>
      <c r="DZ73" s="97"/>
      <c r="EA73" s="97"/>
      <c r="EB73" s="97"/>
      <c r="EC73" s="97"/>
      <c r="ED73" s="97"/>
    </row>
    <row r="74" spans="1:134" ht="15" customHeight="1">
      <c r="A74" s="17"/>
      <c r="B74" s="90"/>
      <c r="C74" s="91"/>
      <c r="D74" s="91"/>
      <c r="E74" s="92"/>
      <c r="F74" s="93"/>
      <c r="G74" s="94"/>
      <c r="H74" s="95"/>
      <c r="I74" s="95"/>
      <c r="J74" s="15"/>
      <c r="K74" s="81"/>
      <c r="L74" s="18"/>
      <c r="M74" s="22"/>
      <c r="N74" s="25"/>
      <c r="O74" s="2"/>
      <c r="P74" s="2"/>
      <c r="Q74" s="2"/>
      <c r="R74" s="3"/>
      <c r="S74" s="4"/>
      <c r="T74" s="4"/>
      <c r="U74" s="4"/>
      <c r="V74" s="4"/>
      <c r="W74" s="78"/>
      <c r="X74" s="29"/>
      <c r="Y74" s="29"/>
      <c r="Z74" s="29"/>
      <c r="AA74" s="29"/>
      <c r="AB74" s="26"/>
      <c r="AC74" s="19"/>
      <c r="AD74" s="82"/>
      <c r="AE74" s="63"/>
      <c r="AF74" s="63"/>
      <c r="AG74" s="64"/>
      <c r="AH74" s="2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  <c r="AY74" s="100"/>
      <c r="AZ74" s="100"/>
      <c r="BA74" s="100"/>
      <c r="BB74" s="100"/>
      <c r="BC74" s="100"/>
      <c r="BD74" s="100"/>
      <c r="BE74" s="100"/>
      <c r="BF74" s="100"/>
      <c r="BG74" s="100"/>
      <c r="BH74" s="100"/>
      <c r="BI74" s="100"/>
      <c r="BJ74" s="100"/>
      <c r="BK74" s="100"/>
      <c r="BL74" s="100"/>
      <c r="BM74" s="100"/>
      <c r="BN74" s="101"/>
      <c r="BO74" s="96"/>
      <c r="BP74" s="97"/>
      <c r="BQ74" s="97"/>
      <c r="BR74" s="97"/>
      <c r="BS74" s="97"/>
      <c r="BT74" s="97"/>
      <c r="BU74" s="97"/>
      <c r="BV74" s="97"/>
      <c r="BW74" s="97"/>
      <c r="BX74" s="97"/>
      <c r="BY74" s="97"/>
      <c r="BZ74" s="97"/>
      <c r="CA74" s="97"/>
      <c r="CB74" s="97"/>
      <c r="CC74" s="97"/>
      <c r="CD74" s="97"/>
      <c r="CE74" s="97"/>
      <c r="CF74" s="97"/>
      <c r="CG74" s="97"/>
      <c r="CH74" s="97"/>
      <c r="CI74" s="97"/>
      <c r="CJ74" s="97"/>
      <c r="CK74" s="97"/>
      <c r="CL74" s="97"/>
      <c r="CM74" s="97"/>
      <c r="CN74" s="97"/>
      <c r="CO74" s="97"/>
      <c r="CP74" s="97"/>
      <c r="CQ74" s="97"/>
      <c r="CR74" s="97"/>
      <c r="CS74" s="97"/>
      <c r="CT74" s="97"/>
      <c r="CU74" s="97"/>
      <c r="CV74" s="97"/>
      <c r="CW74" s="97"/>
      <c r="CX74" s="97"/>
      <c r="CY74" s="97"/>
      <c r="CZ74" s="97"/>
      <c r="DA74" s="97"/>
      <c r="DB74" s="97"/>
      <c r="DC74" s="97"/>
      <c r="DD74" s="97"/>
      <c r="DE74" s="97"/>
      <c r="DF74" s="97"/>
      <c r="DG74" s="97"/>
      <c r="DH74" s="97"/>
      <c r="DI74" s="97"/>
      <c r="DJ74" s="97"/>
      <c r="DK74" s="97"/>
      <c r="DL74" s="97"/>
      <c r="DM74" s="97"/>
      <c r="DN74" s="97"/>
      <c r="DO74" s="97"/>
      <c r="DP74" s="97"/>
      <c r="DQ74" s="97"/>
      <c r="DR74" s="97"/>
      <c r="DS74" s="97"/>
      <c r="DT74" s="97"/>
      <c r="DU74" s="97"/>
      <c r="DV74" s="97"/>
      <c r="DW74" s="97"/>
      <c r="DX74" s="97"/>
      <c r="DY74" s="97"/>
      <c r="DZ74" s="97"/>
      <c r="EA74" s="97"/>
      <c r="EB74" s="97"/>
      <c r="EC74" s="97"/>
      <c r="ED74" s="97"/>
    </row>
    <row r="75" spans="1:134" ht="15" customHeight="1">
      <c r="A75" s="17"/>
      <c r="B75" s="90"/>
      <c r="C75" s="91"/>
      <c r="D75" s="91"/>
      <c r="E75" s="92"/>
      <c r="F75" s="93"/>
      <c r="G75" s="94"/>
      <c r="H75" s="95"/>
      <c r="I75" s="95"/>
      <c r="J75" s="15"/>
      <c r="K75" s="81"/>
      <c r="L75" s="18"/>
      <c r="M75" s="22"/>
      <c r="N75" s="25"/>
      <c r="O75" s="2"/>
      <c r="P75" s="2"/>
      <c r="Q75" s="2"/>
      <c r="R75" s="3"/>
      <c r="S75" s="4"/>
      <c r="T75" s="4"/>
      <c r="U75" s="4"/>
      <c r="V75" s="4"/>
      <c r="W75" s="78"/>
      <c r="X75" s="29"/>
      <c r="Y75" s="29"/>
      <c r="Z75" s="29"/>
      <c r="AA75" s="29"/>
      <c r="AB75" s="26"/>
      <c r="AC75" s="19"/>
      <c r="AD75" s="82"/>
      <c r="AE75" s="63"/>
      <c r="AF75" s="63"/>
      <c r="AG75" s="64"/>
      <c r="AH75" s="2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  <c r="AY75" s="100"/>
      <c r="AZ75" s="100"/>
      <c r="BA75" s="100"/>
      <c r="BB75" s="100"/>
      <c r="BC75" s="100"/>
      <c r="BD75" s="100"/>
      <c r="BE75" s="100"/>
      <c r="BF75" s="100"/>
      <c r="BG75" s="100"/>
      <c r="BH75" s="100"/>
      <c r="BI75" s="100"/>
      <c r="BJ75" s="100"/>
      <c r="BK75" s="100"/>
      <c r="BL75" s="100"/>
      <c r="BM75" s="100"/>
      <c r="BN75" s="101"/>
      <c r="BO75" s="96"/>
      <c r="BP75" s="97"/>
      <c r="BQ75" s="97"/>
      <c r="BR75" s="97"/>
      <c r="BS75" s="97"/>
      <c r="BT75" s="97"/>
      <c r="BU75" s="97"/>
      <c r="BV75" s="97"/>
      <c r="BW75" s="97"/>
      <c r="BX75" s="97"/>
      <c r="BY75" s="97"/>
      <c r="BZ75" s="97"/>
      <c r="CA75" s="97"/>
      <c r="CB75" s="97"/>
      <c r="CC75" s="97"/>
      <c r="CD75" s="97"/>
      <c r="CE75" s="97"/>
      <c r="CF75" s="97"/>
      <c r="CG75" s="97"/>
      <c r="CH75" s="97"/>
      <c r="CI75" s="97"/>
      <c r="CJ75" s="97"/>
      <c r="CK75" s="97"/>
      <c r="CL75" s="97"/>
      <c r="CM75" s="97"/>
      <c r="CN75" s="97"/>
      <c r="CO75" s="97"/>
      <c r="CP75" s="97"/>
      <c r="CQ75" s="97"/>
      <c r="CR75" s="97"/>
      <c r="CS75" s="97"/>
      <c r="CT75" s="97"/>
      <c r="CU75" s="97"/>
      <c r="CV75" s="97"/>
      <c r="CW75" s="97"/>
      <c r="CX75" s="97"/>
      <c r="CY75" s="97"/>
      <c r="CZ75" s="97"/>
      <c r="DA75" s="97"/>
      <c r="DB75" s="97"/>
      <c r="DC75" s="97"/>
      <c r="DD75" s="97"/>
      <c r="DE75" s="97"/>
      <c r="DF75" s="97"/>
      <c r="DG75" s="97"/>
      <c r="DH75" s="97"/>
      <c r="DI75" s="97"/>
      <c r="DJ75" s="97"/>
      <c r="DK75" s="97"/>
      <c r="DL75" s="97"/>
      <c r="DM75" s="97"/>
      <c r="DN75" s="97"/>
      <c r="DO75" s="97"/>
      <c r="DP75" s="97"/>
      <c r="DQ75" s="97"/>
      <c r="DR75" s="97"/>
      <c r="DS75" s="97"/>
      <c r="DT75" s="97"/>
      <c r="DU75" s="97"/>
      <c r="DV75" s="97"/>
      <c r="DW75" s="97"/>
      <c r="DX75" s="97"/>
      <c r="DY75" s="97"/>
      <c r="DZ75" s="97"/>
      <c r="EA75" s="97"/>
      <c r="EB75" s="97"/>
      <c r="EC75" s="97"/>
      <c r="ED75" s="97"/>
    </row>
    <row r="76" spans="1:134" ht="15" customHeight="1">
      <c r="A76" s="17"/>
      <c r="B76" s="90"/>
      <c r="C76" s="91"/>
      <c r="D76" s="91"/>
      <c r="E76" s="92"/>
      <c r="F76" s="93"/>
      <c r="G76" s="94"/>
      <c r="H76" s="95"/>
      <c r="I76" s="95"/>
      <c r="J76" s="15"/>
      <c r="K76" s="81"/>
      <c r="L76" s="18"/>
      <c r="M76" s="22"/>
      <c r="N76" s="25"/>
      <c r="O76" s="2"/>
      <c r="P76" s="2"/>
      <c r="Q76" s="2"/>
      <c r="R76" s="3"/>
      <c r="S76" s="4"/>
      <c r="T76" s="4"/>
      <c r="U76" s="4"/>
      <c r="V76" s="4"/>
      <c r="W76" s="78"/>
      <c r="X76" s="29"/>
      <c r="Y76" s="29"/>
      <c r="Z76" s="29"/>
      <c r="AA76" s="29"/>
      <c r="AB76" s="26"/>
      <c r="AC76" s="19"/>
      <c r="AD76" s="82"/>
      <c r="AE76" s="63"/>
      <c r="AF76" s="63"/>
      <c r="AG76" s="64"/>
      <c r="AH76" s="2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  <c r="AY76" s="100"/>
      <c r="AZ76" s="100"/>
      <c r="BA76" s="100"/>
      <c r="BB76" s="100"/>
      <c r="BC76" s="100"/>
      <c r="BD76" s="100"/>
      <c r="BE76" s="100"/>
      <c r="BF76" s="100"/>
      <c r="BG76" s="100"/>
      <c r="BH76" s="100"/>
      <c r="BI76" s="100"/>
      <c r="BJ76" s="100"/>
      <c r="BK76" s="100"/>
      <c r="BL76" s="100"/>
      <c r="BM76" s="100"/>
      <c r="BN76" s="101"/>
      <c r="BO76" s="96"/>
      <c r="BP76" s="97"/>
      <c r="BQ76" s="97"/>
      <c r="BR76" s="97"/>
      <c r="BS76" s="97"/>
      <c r="BT76" s="97"/>
      <c r="BU76" s="97"/>
      <c r="BV76" s="97"/>
      <c r="BW76" s="97"/>
      <c r="BX76" s="97"/>
      <c r="BY76" s="97"/>
      <c r="BZ76" s="97"/>
      <c r="CA76" s="97"/>
      <c r="CB76" s="97"/>
      <c r="CC76" s="97"/>
      <c r="CD76" s="97"/>
      <c r="CE76" s="97"/>
      <c r="CF76" s="97"/>
      <c r="CG76" s="97"/>
      <c r="CH76" s="97"/>
      <c r="CI76" s="97"/>
      <c r="CJ76" s="97"/>
      <c r="CK76" s="97"/>
      <c r="CL76" s="97"/>
      <c r="CM76" s="97"/>
      <c r="CN76" s="97"/>
      <c r="CO76" s="97"/>
      <c r="CP76" s="97"/>
      <c r="CQ76" s="97"/>
      <c r="CR76" s="97"/>
      <c r="CS76" s="97"/>
      <c r="CT76" s="97"/>
      <c r="CU76" s="97"/>
      <c r="CV76" s="97"/>
      <c r="CW76" s="97"/>
      <c r="CX76" s="97"/>
      <c r="CY76" s="97"/>
      <c r="CZ76" s="97"/>
      <c r="DA76" s="97"/>
      <c r="DB76" s="97"/>
      <c r="DC76" s="97"/>
      <c r="DD76" s="97"/>
      <c r="DE76" s="97"/>
      <c r="DF76" s="97"/>
      <c r="DG76" s="97"/>
      <c r="DH76" s="97"/>
      <c r="DI76" s="97"/>
      <c r="DJ76" s="97"/>
      <c r="DK76" s="97"/>
      <c r="DL76" s="97"/>
      <c r="DM76" s="97"/>
      <c r="DN76" s="97"/>
      <c r="DO76" s="97"/>
      <c r="DP76" s="97"/>
      <c r="DQ76" s="97"/>
      <c r="DR76" s="97"/>
      <c r="DS76" s="97"/>
      <c r="DT76" s="97"/>
      <c r="DU76" s="97"/>
      <c r="DV76" s="97"/>
      <c r="DW76" s="97"/>
      <c r="DX76" s="97"/>
      <c r="DY76" s="97"/>
      <c r="DZ76" s="97"/>
      <c r="EA76" s="97"/>
      <c r="EB76" s="97"/>
      <c r="EC76" s="97"/>
      <c r="ED76" s="97"/>
    </row>
  </sheetData>
  <mergeCells count="22">
    <mergeCell ref="A1:AC1"/>
    <mergeCell ref="T2:U2"/>
    <mergeCell ref="B4:C4"/>
    <mergeCell ref="F4:G4"/>
    <mergeCell ref="H4:M4"/>
    <mergeCell ref="O4:Q4"/>
    <mergeCell ref="R4:U4"/>
    <mergeCell ref="B6:C6"/>
    <mergeCell ref="F6:G6"/>
    <mergeCell ref="H6:M6"/>
    <mergeCell ref="O6:Q6"/>
    <mergeCell ref="R6:U6"/>
    <mergeCell ref="B5:C5"/>
    <mergeCell ref="F5:G5"/>
    <mergeCell ref="H5:M5"/>
    <mergeCell ref="O5:Q5"/>
    <mergeCell ref="R5:U5"/>
    <mergeCell ref="B8:M8"/>
    <mergeCell ref="O8:AC8"/>
    <mergeCell ref="AE8:AG8"/>
    <mergeCell ref="AI8:BN8"/>
    <mergeCell ref="X9:Y9"/>
  </mergeCells>
  <phoneticPr fontId="32" type="noConversion"/>
  <conditionalFormatting sqref="R14:AA76">
    <cfRule type="expression" dxfId="181" priority="71">
      <formula>AND($AB14&lt;0.966,$AB14&lt;&gt;"")</formula>
    </cfRule>
  </conditionalFormatting>
  <conditionalFormatting sqref="AB14:AC76">
    <cfRule type="expression" dxfId="180" priority="77">
      <formula>AND($AB14&lt;0.966,$AB14&lt;&gt;"")</formula>
    </cfRule>
  </conditionalFormatting>
  <conditionalFormatting sqref="AI68:ED76 BO14:ED67 BM20:BN32 AJ14:BN19 AJ33:AT39 AJ20:AR32 AI14:AI39 AS20:BL28 AS29:AT32 BH29:BL32 AI48:BN67 AI40:AT47 BH33:BN47 AU29:BG47">
    <cfRule type="containsBlanks" dxfId="179" priority="76">
      <formula>LEN(TRIM(AI14))=0</formula>
    </cfRule>
  </conditionalFormatting>
  <conditionalFormatting sqref="BO14:ED16 AI68:ED76 O14:Q76">
    <cfRule type="expression" dxfId="178" priority="79">
      <formula>AND($M14&lt;&gt;"",$AI14&lt;&gt;"",O14&lt;$M14)</formula>
    </cfRule>
    <cfRule type="expression" dxfId="177" priority="80">
      <formula>AND($L14&lt;&gt;"",$AI14&lt;&gt;"",O14&gt;$L14)</formula>
    </cfRule>
    <cfRule type="notContainsBlanks" dxfId="176" priority="81">
      <formula>LEN(TRIM(O14))&gt;0</formula>
    </cfRule>
  </conditionalFormatting>
  <conditionalFormatting sqref="S14:V76">
    <cfRule type="cellIs" dxfId="175" priority="75" operator="lessThan">
      <formula>$E14</formula>
    </cfRule>
    <cfRule type="notContainsBlanks" dxfId="174" priority="82">
      <formula>LEN(TRIM(S14))&gt;0</formula>
    </cfRule>
  </conditionalFormatting>
  <conditionalFormatting sqref="W14:AA76">
    <cfRule type="containsBlanks" dxfId="173" priority="72">
      <formula>LEN(TRIM(W14))=0</formula>
    </cfRule>
    <cfRule type="cellIs" dxfId="172" priority="73" operator="between">
      <formula>0.9</formula>
      <formula>0.998</formula>
    </cfRule>
    <cfRule type="cellIs" dxfId="171" priority="74" operator="greaterThanOrEqual">
      <formula>0.998</formula>
    </cfRule>
  </conditionalFormatting>
  <conditionalFormatting sqref="H62:H76">
    <cfRule type="expression" dxfId="170" priority="68">
      <formula>AND($F62="MIN",$H62&lt;&gt;"")</formula>
    </cfRule>
    <cfRule type="expression" dxfId="169" priority="69">
      <formula>AND($F62="MIN",$H62="")</formula>
    </cfRule>
    <cfRule type="containsBlanks" dxfId="168" priority="70">
      <formula>LEN(TRIM(H62))=0</formula>
    </cfRule>
  </conditionalFormatting>
  <conditionalFormatting sqref="I62:I76">
    <cfRule type="expression" dxfId="167" priority="65">
      <formula>AND(OR($F62="GD&amp;T",$F62="MAX"),$I62&lt;&gt;"")</formula>
    </cfRule>
    <cfRule type="expression" dxfId="166" priority="66">
      <formula>AND(OR($F62="GD&amp;T",$F62="MAX"),$I62="")</formula>
    </cfRule>
    <cfRule type="containsBlanks" dxfId="165" priority="67">
      <formula>LEN(TRIM(I62))=0</formula>
    </cfRule>
  </conditionalFormatting>
  <conditionalFormatting sqref="W14:W76">
    <cfRule type="notContainsBlanks" dxfId="164" priority="78">
      <formula>LEN(TRIM(W14))&gt;0</formula>
    </cfRule>
  </conditionalFormatting>
  <conditionalFormatting sqref="G62:G76">
    <cfRule type="expression" dxfId="163" priority="62">
      <formula>AND($F62&lt;&gt;"Tolerance",$G62&lt;&gt;"")</formula>
    </cfRule>
    <cfRule type="expression" dxfId="162" priority="63">
      <formula>AND(OR($F62="GD&amp;T",$F62="MAX",$F62="MIN"),$G62="")</formula>
    </cfRule>
    <cfRule type="containsBlanks" dxfId="161" priority="64">
      <formula>LEN(TRIM(G62))=0</formula>
    </cfRule>
  </conditionalFormatting>
  <conditionalFormatting sqref="G62:G76">
    <cfRule type="expression" dxfId="160" priority="59">
      <formula>AND($F62&lt;&gt;"Tolerance",$G62&lt;&gt;"")</formula>
    </cfRule>
    <cfRule type="expression" dxfId="159" priority="60">
      <formula>AND(OR($F62="GD&amp;T",$F62="MAX",$F62="MIN"),$G62="")</formula>
    </cfRule>
    <cfRule type="containsBlanks" dxfId="158" priority="61">
      <formula>LEN(TRIM(G62))=0</formula>
    </cfRule>
  </conditionalFormatting>
  <conditionalFormatting sqref="S14:W76">
    <cfRule type="expression" dxfId="157" priority="58">
      <formula>$K14="Yes"</formula>
    </cfRule>
  </conditionalFormatting>
  <conditionalFormatting sqref="BO17:ED67">
    <cfRule type="expression" dxfId="156" priority="55">
      <formula>AND($M17&lt;&gt;"",$AI17&lt;&gt;"",BO17&lt;$M17)</formula>
    </cfRule>
    <cfRule type="expression" dxfId="155" priority="56">
      <formula>AND($L17&lt;&gt;"",$AI17&lt;&gt;"",BO17&gt;$L17)</formula>
    </cfRule>
    <cfRule type="notContainsBlanks" dxfId="154" priority="57">
      <formula>LEN(TRIM(BO17))&gt;0</formula>
    </cfRule>
  </conditionalFormatting>
  <conditionalFormatting sqref="AI66:BN67 AI21:AI39 BH33:BN39 BM21:BN32">
    <cfRule type="expression" dxfId="153" priority="52">
      <formula>AND($M21&lt;&gt;"",$AI21&lt;&gt;"",AI21&lt;$M21)</formula>
    </cfRule>
    <cfRule type="expression" dxfId="152" priority="53">
      <formula>AND($L21&lt;&gt;"",$AI21&lt;&gt;"",AI21&gt;$L21)</formula>
    </cfRule>
    <cfRule type="notContainsBlanks" dxfId="151" priority="54">
      <formula>LEN(TRIM(AI21))&gt;0</formula>
    </cfRule>
  </conditionalFormatting>
  <conditionalFormatting sqref="AI14:AI20 BM20:BN20 AV14:BN19">
    <cfRule type="expression" dxfId="150" priority="49">
      <formula>AND($M14&lt;&gt;"",$AI14&lt;&gt;"",AI14&lt;$M14)</formula>
    </cfRule>
    <cfRule type="expression" dxfId="149" priority="50">
      <formula>AND($L14&lt;&gt;"",$AI14&lt;&gt;"",AI14&gt;$L14)</formula>
    </cfRule>
    <cfRule type="notContainsBlanks" dxfId="148" priority="51">
      <formula>LEN(TRIM(AI14))&gt;0</formula>
    </cfRule>
  </conditionalFormatting>
  <conditionalFormatting sqref="AJ14:AU19 AJ33:AT39 AJ20:AR32 AI29:AI39 AI40:AK46">
    <cfRule type="expression" dxfId="147" priority="46">
      <formula>AND($M14&lt;&gt;"",$AI14&lt;&gt;"",AI14&lt;$M14)</formula>
    </cfRule>
    <cfRule type="expression" dxfId="146" priority="47">
      <formula>AND($L14&lt;&gt;"",$AI14&lt;&gt;"",AI14&gt;$L14)</formula>
    </cfRule>
    <cfRule type="notContainsBlanks" dxfId="145" priority="48">
      <formula>LEN(TRIM(AI14))&gt;0</formula>
    </cfRule>
  </conditionalFormatting>
  <conditionalFormatting sqref="AS20:BL28 AS29:AT32 BH29:BL32">
    <cfRule type="expression" dxfId="144" priority="43">
      <formula>AND($M20&lt;&gt;"",$AI20&lt;&gt;"",AS20&lt;$M20)</formula>
    </cfRule>
    <cfRule type="expression" dxfId="143" priority="44">
      <formula>AND($L20&lt;&gt;"",$AI20&lt;&gt;"",AS20&gt;$L20)</formula>
    </cfRule>
    <cfRule type="notContainsBlanks" dxfId="142" priority="45">
      <formula>LEN(TRIM(AS20))&gt;0</formula>
    </cfRule>
  </conditionalFormatting>
  <conditionalFormatting sqref="AI48:BN65 AI40:AT47 BH40:BN47">
    <cfRule type="expression" dxfId="141" priority="40">
      <formula>AND($M40&lt;&gt;"",$AI40&lt;&gt;"",AI40&lt;$M40)</formula>
    </cfRule>
    <cfRule type="expression" dxfId="140" priority="41">
      <formula>AND($L40&lt;&gt;"",$AI40&lt;&gt;"",AI40&gt;$L40)</formula>
    </cfRule>
    <cfRule type="notContainsBlanks" dxfId="139" priority="42">
      <formula>LEN(TRIM(AI40))&gt;0</formula>
    </cfRule>
  </conditionalFormatting>
  <conditionalFormatting sqref="AU29:BG47">
    <cfRule type="expression" dxfId="138" priority="37">
      <formula>AND($M29&lt;&gt;"",$AI29&lt;&gt;"",AU29&lt;$M29)</formula>
    </cfRule>
    <cfRule type="expression" dxfId="137" priority="38">
      <formula>AND($L29&lt;&gt;"",$AI29&lt;&gt;"",AU29&gt;$L29)</formula>
    </cfRule>
    <cfRule type="notContainsBlanks" dxfId="136" priority="39">
      <formula>LEN(TRIM(AU29))&gt;0</formula>
    </cfRule>
  </conditionalFormatting>
  <conditionalFormatting sqref="H14:H61">
    <cfRule type="expression" dxfId="135" priority="34">
      <formula>AND($F14="MIN",$H14&lt;&gt;"")</formula>
    </cfRule>
    <cfRule type="expression" dxfId="134" priority="35">
      <formula>AND($F14="MIN",$H14="")</formula>
    </cfRule>
    <cfRule type="containsBlanks" dxfId="133" priority="36">
      <formula>LEN(TRIM(H14))=0</formula>
    </cfRule>
  </conditionalFormatting>
  <conditionalFormatting sqref="I14:I61">
    <cfRule type="expression" dxfId="132" priority="31">
      <formula>AND(OR($F14="GD&amp;T",$F14="MAX"),$I14&lt;&gt;"")</formula>
    </cfRule>
    <cfRule type="expression" dxfId="131" priority="32">
      <formula>AND(OR($F14="GD&amp;T",$F14="MAX"),$I14="")</formula>
    </cfRule>
    <cfRule type="containsBlanks" dxfId="130" priority="33">
      <formula>LEN(TRIM(I14))=0</formula>
    </cfRule>
  </conditionalFormatting>
  <conditionalFormatting sqref="G14:G61">
    <cfRule type="expression" dxfId="129" priority="28">
      <formula>AND($F14&lt;&gt;"Tolerance",$G14&lt;&gt;"")</formula>
    </cfRule>
    <cfRule type="expression" dxfId="128" priority="29">
      <formula>AND(OR($F14="GD&amp;T",$F14="MAX",$F14="MIN"),$G14="")</formula>
    </cfRule>
    <cfRule type="containsBlanks" dxfId="127" priority="30">
      <formula>LEN(TRIM(G14))=0</formula>
    </cfRule>
  </conditionalFormatting>
  <conditionalFormatting sqref="G14:G61">
    <cfRule type="expression" dxfId="126" priority="25">
      <formula>AND($F14&lt;&gt;"Tolerance",$G14&lt;&gt;"")</formula>
    </cfRule>
    <cfRule type="expression" dxfId="125" priority="26">
      <formula>AND(OR($F14="GD&amp;T",$F14="MAX",$F14="MIN"),$G14="")</formula>
    </cfRule>
    <cfRule type="containsBlanks" dxfId="124" priority="27">
      <formula>LEN(TRIM(G14))=0</formula>
    </cfRule>
  </conditionalFormatting>
  <conditionalFormatting sqref="H11:H12">
    <cfRule type="expression" dxfId="123" priority="22">
      <formula>AND($F11="MIN",$H11&lt;&gt;"")</formula>
    </cfRule>
    <cfRule type="expression" dxfId="122" priority="23">
      <formula>AND($F11="MIN",$H11="")</formula>
    </cfRule>
    <cfRule type="containsBlanks" dxfId="121" priority="24">
      <formula>LEN(TRIM(H11))=0</formula>
    </cfRule>
  </conditionalFormatting>
  <conditionalFormatting sqref="I11:I12">
    <cfRule type="expression" dxfId="120" priority="19">
      <formula>AND(OR($F11="GD&amp;T",$F11="MAX"),$I11&lt;&gt;"")</formula>
    </cfRule>
    <cfRule type="expression" dxfId="119" priority="20">
      <formula>AND(OR($F11="GD&amp;T",$F11="MAX"),$I11="")</formula>
    </cfRule>
    <cfRule type="containsBlanks" dxfId="118" priority="21">
      <formula>LEN(TRIM(I11))=0</formula>
    </cfRule>
  </conditionalFormatting>
  <conditionalFormatting sqref="G11:G12">
    <cfRule type="expression" dxfId="117" priority="16">
      <formula>AND($F11&lt;&gt;"Tolerance",$G11&lt;&gt;"")</formula>
    </cfRule>
    <cfRule type="expression" dxfId="116" priority="17">
      <formula>AND(OR($F11="GD&amp;T",$F11="MAX",$F11="MIN"),$G11="")</formula>
    </cfRule>
    <cfRule type="containsBlanks" dxfId="115" priority="18">
      <formula>LEN(TRIM(G11))=0</formula>
    </cfRule>
  </conditionalFormatting>
  <conditionalFormatting sqref="G11:G12">
    <cfRule type="expression" dxfId="114" priority="13">
      <formula>AND($F11&lt;&gt;"Tolerance",$G11&lt;&gt;"")</formula>
    </cfRule>
    <cfRule type="expression" dxfId="113" priority="14">
      <formula>AND(OR($F11="GD&amp;T",$F11="MAX",$F11="MIN"),$G11="")</formula>
    </cfRule>
    <cfRule type="containsBlanks" dxfId="112" priority="15">
      <formula>LEN(TRIM(G11))=0</formula>
    </cfRule>
  </conditionalFormatting>
  <conditionalFormatting sqref="H13">
    <cfRule type="expression" dxfId="111" priority="10">
      <formula>AND($F13="MIN",$H13&lt;&gt;"")</formula>
    </cfRule>
    <cfRule type="expression" dxfId="110" priority="11">
      <formula>AND($F13="MIN",$H13="")</formula>
    </cfRule>
    <cfRule type="containsBlanks" dxfId="109" priority="12">
      <formula>LEN(TRIM(H13))=0</formula>
    </cfRule>
  </conditionalFormatting>
  <conditionalFormatting sqref="I13">
    <cfRule type="expression" dxfId="108" priority="7">
      <formula>AND(OR($F13="GD&amp;T",$F13="MAX"),$I13&lt;&gt;"")</formula>
    </cfRule>
    <cfRule type="expression" dxfId="107" priority="8">
      <formula>AND(OR($F13="GD&amp;T",$F13="MAX"),$I13="")</formula>
    </cfRule>
    <cfRule type="containsBlanks" dxfId="106" priority="9">
      <formula>LEN(TRIM(I13))=0</formula>
    </cfRule>
  </conditionalFormatting>
  <conditionalFormatting sqref="G13">
    <cfRule type="expression" dxfId="105" priority="4">
      <formula>AND($F13&lt;&gt;"Tolerance",$G13&lt;&gt;"")</formula>
    </cfRule>
    <cfRule type="expression" dxfId="104" priority="5">
      <formula>AND(OR($F13="GD&amp;T",$F13="MAX",$F13="MIN"),$G13="")</formula>
    </cfRule>
    <cfRule type="containsBlanks" dxfId="103" priority="6">
      <formula>LEN(TRIM(G13))=0</formula>
    </cfRule>
  </conditionalFormatting>
  <conditionalFormatting sqref="G13">
    <cfRule type="expression" dxfId="102" priority="1">
      <formula>AND($F13&lt;&gt;"Tolerance",$G13&lt;&gt;"")</formula>
    </cfRule>
    <cfRule type="expression" dxfId="101" priority="2">
      <formula>AND(OR($F13="GD&amp;T",$F13="MAX",$F13="MIN"),$G13="")</formula>
    </cfRule>
    <cfRule type="containsBlanks" dxfId="100" priority="3">
      <formula>LEN(TRIM(G13))=0</formula>
    </cfRule>
  </conditionalFormatting>
  <dataValidations count="3">
    <dataValidation type="list" allowBlank="1" showInputMessage="1" showErrorMessage="1" sqref="K11:K76" xr:uid="{00000000-0002-0000-0100-000000000000}">
      <formula1>gauging</formula1>
    </dataValidation>
    <dataValidation type="list" allowBlank="1" showInputMessage="1" showErrorMessage="1" sqref="F11:F76" xr:uid="{00000000-0002-0000-0100-000001000000}">
      <formula1>dim_type</formula1>
    </dataValidation>
    <dataValidation type="list" allowBlank="1" showInputMessage="1" showErrorMessage="1" sqref="J11:J76" xr:uid="{00000000-0002-0000-0100-000002000000}">
      <formula1>insp_meth</formula1>
    </dataValidation>
  </dataValidations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Normality">
                <anchor moveWithCells="1" sizeWithCells="1">
                  <from>
                    <xdr:col>2</xdr:col>
                    <xdr:colOff>7620</xdr:colOff>
                    <xdr:row>1</xdr:row>
                    <xdr:rowOff>22860</xdr:rowOff>
                  </from>
                  <to>
                    <xdr:col>3</xdr:col>
                    <xdr:colOff>807720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owAddShtFrm">
                <anchor moveWithCells="1" sizeWithCells="1">
                  <from>
                    <xdr:col>3</xdr:col>
                    <xdr:colOff>845820</xdr:colOff>
                    <xdr:row>1</xdr:row>
                    <xdr:rowOff>7620</xdr:rowOff>
                  </from>
                  <to>
                    <xdr:col>5</xdr:col>
                    <xdr:colOff>304800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owExportFrm">
                <anchor moveWithCells="1" sizeWithCells="1">
                  <from>
                    <xdr:col>5</xdr:col>
                    <xdr:colOff>335280</xdr:colOff>
                    <xdr:row>1</xdr:row>
                    <xdr:rowOff>22860</xdr:rowOff>
                  </from>
                  <to>
                    <xdr:col>7</xdr:col>
                    <xdr:colOff>251460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showImport">
                <anchor moveWithCells="1" sizeWithCells="1">
                  <from>
                    <xdr:col>7</xdr:col>
                    <xdr:colOff>274320</xdr:colOff>
                    <xdr:row>1</xdr:row>
                    <xdr:rowOff>7620</xdr:rowOff>
                  </from>
                  <to>
                    <xdr:col>9</xdr:col>
                    <xdr:colOff>426720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detectOutliers">
                <anchor moveWithCells="1" sizeWithCells="1">
                  <from>
                    <xdr:col>10</xdr:col>
                    <xdr:colOff>22860</xdr:colOff>
                    <xdr:row>1</xdr:row>
                    <xdr:rowOff>7620</xdr:rowOff>
                  </from>
                  <to>
                    <xdr:col>12</xdr:col>
                    <xdr:colOff>228600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D76"/>
  <sheetViews>
    <sheetView zoomScale="85" zoomScaleNormal="85" workbookViewId="0">
      <pane xSplit="14" ySplit="10" topLeftCell="Y11" activePane="bottomRight" state="frozen"/>
      <selection activeCell="Z53" sqref="Z53"/>
      <selection pane="topRight" activeCell="Z53" sqref="Z53"/>
      <selection pane="bottomLeft" activeCell="Z53" sqref="Z53"/>
      <selection pane="bottomRight" activeCell="H18" sqref="H18"/>
    </sheetView>
  </sheetViews>
  <sheetFormatPr defaultColWidth="8.8984375" defaultRowHeight="15.6"/>
  <cols>
    <col min="1" max="1" width="0.8984375" customWidth="1"/>
    <col min="2" max="2" width="7.8984375" customWidth="1"/>
    <col min="3" max="3" width="9.59765625" bestFit="1" customWidth="1"/>
    <col min="4" max="4" width="24" customWidth="1"/>
    <col min="5" max="5" width="7.59765625" customWidth="1"/>
    <col min="6" max="6" width="9" customWidth="1"/>
    <col min="7" max="7" width="7.8984375" customWidth="1"/>
    <col min="8" max="9" width="8.3984375" customWidth="1"/>
    <col min="10" max="13" width="7.8984375" customWidth="1"/>
    <col min="14" max="14" width="0.8984375" customWidth="1"/>
    <col min="15" max="23" width="7.8984375" customWidth="1"/>
    <col min="24" max="24" width="10" bestFit="1" customWidth="1"/>
    <col min="25" max="25" width="9.59765625" bestFit="1" customWidth="1"/>
    <col min="26" max="27" width="9.59765625" customWidth="1"/>
    <col min="28" max="28" width="7.8984375" customWidth="1"/>
    <col min="29" max="29" width="9" customWidth="1"/>
    <col min="30" max="30" width="22" customWidth="1"/>
    <col min="31" max="33" width="9" hidden="1" customWidth="1"/>
    <col min="34" max="34" width="0.8984375" customWidth="1"/>
    <col min="35" max="134" width="7.8984375" customWidth="1"/>
  </cols>
  <sheetData>
    <row r="1" spans="1:134" s="7" customFormat="1" ht="21.9" customHeight="1">
      <c r="A1" s="134" t="s">
        <v>49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05"/>
      <c r="AE1" s="105"/>
      <c r="AF1" s="105"/>
      <c r="AG1" s="105"/>
      <c r="AH1" s="13"/>
    </row>
    <row r="2" spans="1:134" s="1" customFormat="1" ht="14.1" customHeight="1">
      <c r="B2" s="9" t="s">
        <v>76</v>
      </c>
      <c r="C2" s="9"/>
      <c r="D2" s="10"/>
      <c r="E2" s="10"/>
      <c r="F2" s="10"/>
      <c r="I2" s="10"/>
      <c r="J2" s="10"/>
      <c r="K2" s="10"/>
      <c r="L2" s="8"/>
      <c r="M2" s="8"/>
      <c r="O2" s="8"/>
      <c r="P2" s="8"/>
      <c r="Q2" s="10"/>
      <c r="R2" s="10"/>
      <c r="S2" s="6"/>
      <c r="T2" s="138" t="s">
        <v>13</v>
      </c>
      <c r="U2" s="138"/>
      <c r="V2" s="6"/>
      <c r="Z2" s="8"/>
      <c r="AC2" s="10"/>
      <c r="AD2" s="10"/>
      <c r="AE2" s="10"/>
      <c r="AF2" s="10"/>
      <c r="AG2" s="10"/>
      <c r="AH2" s="8"/>
    </row>
    <row r="3" spans="1:134" s="1" customFormat="1" ht="9" customHeight="1">
      <c r="B3" s="10"/>
      <c r="C3" s="10"/>
      <c r="D3" s="8"/>
      <c r="E3" s="8"/>
      <c r="F3" s="10"/>
      <c r="G3" s="10"/>
      <c r="H3" s="10"/>
      <c r="I3" s="10"/>
      <c r="J3" s="10"/>
      <c r="K3" s="10"/>
      <c r="L3" s="8"/>
      <c r="M3" s="8"/>
      <c r="O3" s="8"/>
      <c r="P3" s="8"/>
      <c r="Q3" s="10"/>
      <c r="R3" s="10"/>
      <c r="S3" s="10"/>
      <c r="T3" s="10"/>
      <c r="U3" s="10"/>
      <c r="V3" s="8"/>
      <c r="W3" s="8"/>
      <c r="X3" s="8"/>
      <c r="Y3" s="8"/>
      <c r="Z3" s="8"/>
      <c r="AA3" s="8"/>
      <c r="AB3" s="10"/>
      <c r="AC3" s="10"/>
      <c r="AD3" s="10"/>
      <c r="AE3" s="10"/>
      <c r="AF3" s="10"/>
      <c r="AG3" s="10"/>
      <c r="AH3" s="8"/>
    </row>
    <row r="4" spans="1:134" s="1" customFormat="1" ht="18.75" customHeight="1">
      <c r="B4" s="131" t="s">
        <v>14</v>
      </c>
      <c r="C4" s="133"/>
      <c r="D4" s="14" t="s">
        <v>94</v>
      </c>
      <c r="E4" s="32"/>
      <c r="F4" s="139" t="s">
        <v>15</v>
      </c>
      <c r="G4" s="140"/>
      <c r="H4" s="141" t="s">
        <v>88</v>
      </c>
      <c r="I4" s="142"/>
      <c r="J4" s="142"/>
      <c r="K4" s="142"/>
      <c r="L4" s="142"/>
      <c r="M4" s="143"/>
      <c r="N4" s="33"/>
      <c r="O4" s="131" t="s">
        <v>75</v>
      </c>
      <c r="P4" s="132"/>
      <c r="Q4" s="133"/>
      <c r="R4" s="135" t="s">
        <v>91</v>
      </c>
      <c r="S4" s="136"/>
      <c r="T4" s="136"/>
      <c r="U4" s="137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</row>
    <row r="5" spans="1:134" s="1" customFormat="1" ht="18.75" customHeight="1">
      <c r="B5" s="131" t="s">
        <v>16</v>
      </c>
      <c r="C5" s="133"/>
      <c r="D5" s="14" t="s">
        <v>90</v>
      </c>
      <c r="E5" s="32"/>
      <c r="F5" s="139" t="s">
        <v>17</v>
      </c>
      <c r="G5" s="140"/>
      <c r="H5" s="141"/>
      <c r="I5" s="142"/>
      <c r="J5" s="142"/>
      <c r="K5" s="142"/>
      <c r="L5" s="142"/>
      <c r="M5" s="143"/>
      <c r="N5" s="33"/>
      <c r="O5" s="131" t="s">
        <v>56</v>
      </c>
      <c r="P5" s="132"/>
      <c r="Q5" s="133"/>
      <c r="R5" s="135" t="s">
        <v>89</v>
      </c>
      <c r="S5" s="136"/>
      <c r="T5" s="136"/>
      <c r="U5" s="137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</row>
    <row r="6" spans="1:134" s="1" customFormat="1" ht="18.75" customHeight="1">
      <c r="B6" s="131" t="s">
        <v>18</v>
      </c>
      <c r="C6" s="133"/>
      <c r="D6" s="34" t="s">
        <v>95</v>
      </c>
      <c r="E6" s="32"/>
      <c r="F6" s="139" t="s">
        <v>46</v>
      </c>
      <c r="G6" s="140"/>
      <c r="H6" s="141"/>
      <c r="I6" s="142"/>
      <c r="J6" s="142"/>
      <c r="K6" s="142"/>
      <c r="L6" s="142"/>
      <c r="M6" s="143"/>
      <c r="N6" s="33"/>
      <c r="O6" s="131" t="s">
        <v>55</v>
      </c>
      <c r="P6" s="132"/>
      <c r="Q6" s="133"/>
      <c r="R6" s="135"/>
      <c r="S6" s="136"/>
      <c r="T6" s="136"/>
      <c r="U6" s="137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</row>
    <row r="7" spans="1:134" s="1" customFormat="1" ht="9" customHeight="1">
      <c r="B7" s="11"/>
      <c r="C7" s="12"/>
      <c r="D7" s="11"/>
      <c r="E7" s="11"/>
      <c r="F7" s="12"/>
      <c r="G7" s="11"/>
      <c r="H7" s="12"/>
      <c r="I7" s="11"/>
      <c r="J7" s="12"/>
      <c r="K7" s="12"/>
      <c r="L7" s="11"/>
      <c r="M7" s="12"/>
      <c r="O7" s="11"/>
      <c r="P7" s="12"/>
      <c r="Q7" s="11"/>
      <c r="R7" s="11"/>
      <c r="S7" s="11"/>
      <c r="T7" s="12"/>
      <c r="U7" s="11"/>
      <c r="V7" s="12"/>
      <c r="W7" s="11"/>
      <c r="X7" s="11"/>
      <c r="Y7" s="11"/>
      <c r="Z7" s="11"/>
      <c r="AA7" s="11"/>
      <c r="AB7" s="12"/>
      <c r="AC7" s="11"/>
      <c r="AD7" s="11"/>
      <c r="AE7" s="11"/>
      <c r="AF7" s="11"/>
      <c r="AG7" s="11"/>
      <c r="AH7" s="12"/>
      <c r="AI7" s="8"/>
    </row>
    <row r="8" spans="1:134" s="16" customFormat="1" ht="15" customHeight="1">
      <c r="A8" s="23"/>
      <c r="B8" s="128" t="s">
        <v>19</v>
      </c>
      <c r="C8" s="129"/>
      <c r="D8" s="129"/>
      <c r="E8" s="129"/>
      <c r="F8" s="129"/>
      <c r="G8" s="129"/>
      <c r="H8" s="129"/>
      <c r="I8" s="129"/>
      <c r="J8" s="129"/>
      <c r="K8" s="129"/>
      <c r="L8" s="129"/>
      <c r="M8" s="130"/>
      <c r="N8" s="23"/>
      <c r="O8" s="128" t="s">
        <v>25</v>
      </c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30"/>
      <c r="AE8" s="124" t="s">
        <v>66</v>
      </c>
      <c r="AF8" s="124"/>
      <c r="AG8" s="124"/>
      <c r="AH8" s="23"/>
      <c r="AI8" s="125" t="s">
        <v>26</v>
      </c>
      <c r="AJ8" s="126"/>
      <c r="AK8" s="126"/>
      <c r="AL8" s="126"/>
      <c r="AM8" s="126"/>
      <c r="AN8" s="126"/>
      <c r="AO8" s="126"/>
      <c r="AP8" s="126"/>
      <c r="AQ8" s="126"/>
      <c r="AR8" s="126"/>
      <c r="AS8" s="126"/>
      <c r="AT8" s="126"/>
      <c r="AU8" s="126"/>
      <c r="AV8" s="126"/>
      <c r="AW8" s="126"/>
      <c r="AX8" s="126"/>
      <c r="AY8" s="126"/>
      <c r="AZ8" s="126"/>
      <c r="BA8" s="126"/>
      <c r="BB8" s="126"/>
      <c r="BC8" s="126"/>
      <c r="BD8" s="126"/>
      <c r="BE8" s="126"/>
      <c r="BF8" s="126"/>
      <c r="BG8" s="126"/>
      <c r="BH8" s="126"/>
      <c r="BI8" s="126"/>
      <c r="BJ8" s="126"/>
      <c r="BK8" s="126"/>
      <c r="BL8" s="126"/>
      <c r="BM8" s="126"/>
      <c r="BN8" s="127"/>
    </row>
    <row r="9" spans="1:134" s="16" customFormat="1" ht="24.9" customHeight="1">
      <c r="A9" s="28"/>
      <c r="B9" s="52"/>
      <c r="C9" s="52"/>
      <c r="D9" s="52"/>
      <c r="E9" s="52"/>
      <c r="F9" s="52"/>
      <c r="G9" s="53"/>
      <c r="H9" s="57" t="s">
        <v>60</v>
      </c>
      <c r="I9" s="57" t="s">
        <v>61</v>
      </c>
      <c r="J9" s="51"/>
      <c r="K9" s="51"/>
      <c r="L9" s="71"/>
      <c r="M9" s="71"/>
      <c r="N9" s="28"/>
      <c r="O9" s="40"/>
      <c r="P9" s="40"/>
      <c r="Q9" s="41"/>
      <c r="R9" s="40"/>
      <c r="S9" s="39"/>
      <c r="T9" s="39"/>
      <c r="U9" s="39"/>
      <c r="V9" s="39"/>
      <c r="W9" s="39"/>
      <c r="X9" s="144" t="s">
        <v>70</v>
      </c>
      <c r="Y9" s="145"/>
      <c r="Z9" s="106" t="s">
        <v>63</v>
      </c>
      <c r="AA9" s="77">
        <v>1.5</v>
      </c>
      <c r="AB9" s="49"/>
      <c r="AC9" s="49"/>
      <c r="AD9" s="74"/>
      <c r="AE9" s="72"/>
      <c r="AF9" s="72"/>
      <c r="AG9" s="73"/>
      <c r="AH9" s="61"/>
      <c r="AI9" s="36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8"/>
    </row>
    <row r="10" spans="1:134" s="21" customFormat="1" ht="23.4">
      <c r="A10" s="24"/>
      <c r="B10" s="54" t="s">
        <v>1</v>
      </c>
      <c r="C10" s="54" t="s">
        <v>22</v>
      </c>
      <c r="D10" s="54" t="s">
        <v>2</v>
      </c>
      <c r="E10" s="54" t="s">
        <v>69</v>
      </c>
      <c r="F10" s="54" t="s">
        <v>27</v>
      </c>
      <c r="G10" s="55" t="s">
        <v>21</v>
      </c>
      <c r="H10" s="75" t="s">
        <v>67</v>
      </c>
      <c r="I10" s="75" t="s">
        <v>68</v>
      </c>
      <c r="J10" s="56" t="s">
        <v>20</v>
      </c>
      <c r="K10" s="56" t="s">
        <v>71</v>
      </c>
      <c r="L10" s="58" t="s">
        <v>3</v>
      </c>
      <c r="M10" s="58" t="s">
        <v>4</v>
      </c>
      <c r="N10" s="24"/>
      <c r="O10" s="46" t="s">
        <v>5</v>
      </c>
      <c r="P10" s="46" t="s">
        <v>6</v>
      </c>
      <c r="Q10" s="47" t="s">
        <v>0</v>
      </c>
      <c r="R10" s="46" t="s">
        <v>7</v>
      </c>
      <c r="S10" s="48" t="s">
        <v>8</v>
      </c>
      <c r="T10" s="48" t="s">
        <v>9</v>
      </c>
      <c r="U10" s="48" t="s">
        <v>10</v>
      </c>
      <c r="V10" s="48" t="s">
        <v>11</v>
      </c>
      <c r="W10" s="48" t="s">
        <v>57</v>
      </c>
      <c r="X10" s="79" t="s">
        <v>58</v>
      </c>
      <c r="Y10" s="79" t="s">
        <v>59</v>
      </c>
      <c r="Z10" s="59" t="s">
        <v>62</v>
      </c>
      <c r="AA10" s="60" t="s">
        <v>64</v>
      </c>
      <c r="AB10" s="42" t="s">
        <v>23</v>
      </c>
      <c r="AC10" s="42" t="s">
        <v>24</v>
      </c>
      <c r="AD10" s="42" t="s">
        <v>65</v>
      </c>
      <c r="AE10" s="72"/>
      <c r="AF10" s="72"/>
      <c r="AG10" s="73"/>
      <c r="AH10" s="62"/>
      <c r="AI10" s="43">
        <v>1</v>
      </c>
      <c r="AJ10" s="43">
        <v>2</v>
      </c>
      <c r="AK10" s="43">
        <v>3</v>
      </c>
      <c r="AL10" s="43">
        <v>4</v>
      </c>
      <c r="AM10" s="43">
        <v>5</v>
      </c>
      <c r="AN10" s="43">
        <v>6</v>
      </c>
      <c r="AO10" s="43">
        <v>7</v>
      </c>
      <c r="AP10" s="43">
        <v>8</v>
      </c>
      <c r="AQ10" s="43">
        <v>9</v>
      </c>
      <c r="AR10" s="43">
        <v>10</v>
      </c>
      <c r="AS10" s="43">
        <v>11</v>
      </c>
      <c r="AT10" s="43">
        <v>12</v>
      </c>
      <c r="AU10" s="43">
        <v>13</v>
      </c>
      <c r="AV10" s="43">
        <v>14</v>
      </c>
      <c r="AW10" s="43">
        <v>15</v>
      </c>
      <c r="AX10" s="43">
        <v>16</v>
      </c>
      <c r="AY10" s="43">
        <v>17</v>
      </c>
      <c r="AZ10" s="43">
        <v>18</v>
      </c>
      <c r="BA10" s="43">
        <v>19</v>
      </c>
      <c r="BB10" s="43">
        <v>20</v>
      </c>
      <c r="BC10" s="43">
        <v>21</v>
      </c>
      <c r="BD10" s="43">
        <v>22</v>
      </c>
      <c r="BE10" s="43">
        <v>23</v>
      </c>
      <c r="BF10" s="43">
        <v>24</v>
      </c>
      <c r="BG10" s="43">
        <v>25</v>
      </c>
      <c r="BH10" s="43">
        <v>26</v>
      </c>
      <c r="BI10" s="43">
        <v>27</v>
      </c>
      <c r="BJ10" s="43">
        <v>28</v>
      </c>
      <c r="BK10" s="43">
        <v>29</v>
      </c>
      <c r="BL10" s="43">
        <v>30</v>
      </c>
      <c r="BM10" s="43">
        <v>31</v>
      </c>
      <c r="BN10" s="44">
        <v>32</v>
      </c>
      <c r="BO10" s="45">
        <v>33</v>
      </c>
      <c r="BP10" s="43">
        <v>34</v>
      </c>
      <c r="BQ10" s="43">
        <v>35</v>
      </c>
      <c r="BR10" s="43">
        <v>36</v>
      </c>
      <c r="BS10" s="43">
        <v>37</v>
      </c>
      <c r="BT10" s="43">
        <v>38</v>
      </c>
      <c r="BU10" s="43">
        <v>39</v>
      </c>
      <c r="BV10" s="43">
        <v>40</v>
      </c>
      <c r="BW10" s="43">
        <v>41</v>
      </c>
      <c r="BX10" s="43">
        <v>42</v>
      </c>
      <c r="BY10" s="43">
        <v>43</v>
      </c>
      <c r="BZ10" s="43">
        <v>44</v>
      </c>
      <c r="CA10" s="43">
        <v>45</v>
      </c>
      <c r="CB10" s="43">
        <v>46</v>
      </c>
      <c r="CC10" s="43">
        <v>47</v>
      </c>
      <c r="CD10" s="43">
        <v>48</v>
      </c>
      <c r="CE10" s="43">
        <v>49</v>
      </c>
      <c r="CF10" s="43">
        <v>50</v>
      </c>
      <c r="CG10" s="43">
        <v>51</v>
      </c>
      <c r="CH10" s="43">
        <v>52</v>
      </c>
      <c r="CI10" s="43">
        <v>53</v>
      </c>
      <c r="CJ10" s="43">
        <v>54</v>
      </c>
      <c r="CK10" s="43">
        <v>55</v>
      </c>
      <c r="CL10" s="43">
        <v>56</v>
      </c>
      <c r="CM10" s="43">
        <v>57</v>
      </c>
      <c r="CN10" s="43">
        <v>58</v>
      </c>
      <c r="CO10" s="43">
        <v>59</v>
      </c>
      <c r="CP10" s="43">
        <v>60</v>
      </c>
      <c r="CQ10" s="43">
        <v>61</v>
      </c>
      <c r="CR10" s="43">
        <v>62</v>
      </c>
      <c r="CS10" s="43">
        <v>63</v>
      </c>
      <c r="CT10" s="43">
        <v>64</v>
      </c>
      <c r="CU10" s="43">
        <v>65</v>
      </c>
      <c r="CV10" s="43">
        <v>66</v>
      </c>
      <c r="CW10" s="43">
        <v>67</v>
      </c>
      <c r="CX10" s="43">
        <v>68</v>
      </c>
      <c r="CY10" s="43">
        <v>69</v>
      </c>
      <c r="CZ10" s="43">
        <v>70</v>
      </c>
      <c r="DA10" s="43">
        <v>71</v>
      </c>
      <c r="DB10" s="43">
        <v>72</v>
      </c>
      <c r="DC10" s="43">
        <v>73</v>
      </c>
      <c r="DD10" s="43">
        <v>74</v>
      </c>
      <c r="DE10" s="43">
        <v>75</v>
      </c>
      <c r="DF10" s="43">
        <v>76</v>
      </c>
      <c r="DG10" s="43">
        <v>77</v>
      </c>
      <c r="DH10" s="43">
        <v>78</v>
      </c>
      <c r="DI10" s="43">
        <v>79</v>
      </c>
      <c r="DJ10" s="43">
        <v>80</v>
      </c>
      <c r="DK10" s="43">
        <v>81</v>
      </c>
      <c r="DL10" s="43">
        <v>82</v>
      </c>
      <c r="DM10" s="43">
        <v>83</v>
      </c>
      <c r="DN10" s="43">
        <v>84</v>
      </c>
      <c r="DO10" s="43">
        <v>85</v>
      </c>
      <c r="DP10" s="43">
        <v>86</v>
      </c>
      <c r="DQ10" s="43">
        <v>87</v>
      </c>
      <c r="DR10" s="43">
        <v>88</v>
      </c>
      <c r="DS10" s="43">
        <v>89</v>
      </c>
      <c r="DT10" s="43">
        <v>90</v>
      </c>
      <c r="DU10" s="43">
        <v>91</v>
      </c>
      <c r="DV10" s="43">
        <v>92</v>
      </c>
      <c r="DW10" s="43">
        <v>93</v>
      </c>
      <c r="DX10" s="43">
        <v>94</v>
      </c>
      <c r="DY10" s="43">
        <v>95</v>
      </c>
      <c r="DZ10" s="43">
        <v>96</v>
      </c>
      <c r="EA10" s="43">
        <v>97</v>
      </c>
      <c r="EB10" s="43">
        <v>98</v>
      </c>
      <c r="EC10" s="43">
        <v>99</v>
      </c>
      <c r="ED10" s="43">
        <v>100</v>
      </c>
    </row>
    <row r="11" spans="1:134" s="21" customFormat="1" ht="26.4">
      <c r="A11" s="116"/>
      <c r="B11" s="107" t="s">
        <v>96</v>
      </c>
      <c r="C11" s="91" t="s">
        <v>144</v>
      </c>
      <c r="D11" s="108" t="s">
        <v>84</v>
      </c>
      <c r="E11" s="109">
        <v>1.33</v>
      </c>
      <c r="F11" s="110" t="s">
        <v>45</v>
      </c>
      <c r="G11" s="122">
        <v>6.8</v>
      </c>
      <c r="H11" s="123">
        <v>1E-3</v>
      </c>
      <c r="I11" s="123">
        <v>1E-3</v>
      </c>
      <c r="J11" s="15" t="s">
        <v>142</v>
      </c>
      <c r="K11" s="81" t="s">
        <v>74</v>
      </c>
      <c r="L11" s="18">
        <f t="shared" ref="L11:L13" si="0">IF(AND(G11="",H11=""),"",IF(G11="",H11,G11+H11))</f>
        <v>6.8010000000000002</v>
      </c>
      <c r="M11" s="18">
        <f t="shared" ref="M11:M13" si="1">IF(AND(G11="",I11=""),"",IF(G11="",I11,G11+I11))</f>
        <v>6.8010000000000002</v>
      </c>
      <c r="N11" s="24"/>
      <c r="O11" s="46"/>
      <c r="P11" s="46"/>
      <c r="Q11" s="47"/>
      <c r="R11" s="46"/>
      <c r="S11" s="48"/>
      <c r="T11" s="48"/>
      <c r="U11" s="48"/>
      <c r="V11" s="48"/>
      <c r="W11" s="117"/>
      <c r="X11" s="118"/>
      <c r="Y11" s="118"/>
      <c r="Z11" s="119"/>
      <c r="AA11" s="120"/>
      <c r="AB11" s="42"/>
      <c r="AC11" s="42"/>
      <c r="AD11" s="42"/>
      <c r="AE11" s="72"/>
      <c r="AF11" s="72"/>
      <c r="AG11" s="73"/>
      <c r="AH11" s="116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4"/>
      <c r="BO11" s="45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/>
      <c r="CS11" s="43"/>
      <c r="CT11" s="43"/>
      <c r="CU11" s="43"/>
      <c r="CV11" s="43"/>
      <c r="CW11" s="43"/>
      <c r="CX11" s="43"/>
      <c r="CY11" s="43"/>
      <c r="CZ11" s="43"/>
      <c r="DA11" s="43"/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43"/>
      <c r="DS11" s="43"/>
      <c r="DT11" s="43"/>
      <c r="DU11" s="43"/>
      <c r="DV11" s="43"/>
      <c r="DW11" s="43"/>
      <c r="DX11" s="43"/>
      <c r="DY11" s="43"/>
      <c r="DZ11" s="43"/>
      <c r="EA11" s="43"/>
      <c r="EB11" s="43"/>
      <c r="EC11" s="43"/>
      <c r="ED11" s="43"/>
    </row>
    <row r="12" spans="1:134" s="21" customFormat="1" ht="26.4">
      <c r="A12" s="116"/>
      <c r="B12" s="107" t="s">
        <v>97</v>
      </c>
      <c r="C12" s="91" t="s">
        <v>145</v>
      </c>
      <c r="D12" s="108" t="s">
        <v>84</v>
      </c>
      <c r="E12" s="109">
        <v>1.33</v>
      </c>
      <c r="F12" s="110" t="s">
        <v>45</v>
      </c>
      <c r="G12" s="122">
        <v>7.8</v>
      </c>
      <c r="H12" s="123">
        <v>2E-3</v>
      </c>
      <c r="I12" s="123">
        <v>1.0009999999999999</v>
      </c>
      <c r="J12" s="15" t="s">
        <v>142</v>
      </c>
      <c r="K12" s="81" t="s">
        <v>74</v>
      </c>
      <c r="L12" s="18">
        <f t="shared" si="0"/>
        <v>7.8019999999999996</v>
      </c>
      <c r="M12" s="22">
        <f t="shared" si="1"/>
        <v>8.8010000000000002</v>
      </c>
      <c r="N12" s="24"/>
      <c r="O12" s="46"/>
      <c r="P12" s="46"/>
      <c r="Q12" s="47"/>
      <c r="R12" s="46"/>
      <c r="S12" s="48"/>
      <c r="T12" s="48"/>
      <c r="U12" s="48"/>
      <c r="V12" s="48"/>
      <c r="W12" s="117"/>
      <c r="X12" s="118"/>
      <c r="Y12" s="118"/>
      <c r="Z12" s="119"/>
      <c r="AA12" s="120"/>
      <c r="AB12" s="42"/>
      <c r="AC12" s="42"/>
      <c r="AD12" s="42"/>
      <c r="AE12" s="72"/>
      <c r="AF12" s="72"/>
      <c r="AG12" s="73"/>
      <c r="AH12" s="116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4"/>
      <c r="BO12" s="45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/>
      <c r="CS12" s="43"/>
      <c r="CT12" s="43"/>
      <c r="CU12" s="43"/>
      <c r="CV12" s="43"/>
      <c r="CW12" s="43"/>
      <c r="CX12" s="43"/>
      <c r="CY12" s="43"/>
      <c r="CZ12" s="43"/>
      <c r="DA12" s="43"/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43"/>
      <c r="DS12" s="43"/>
      <c r="DT12" s="43"/>
      <c r="DU12" s="43"/>
      <c r="DV12" s="43"/>
      <c r="DW12" s="43"/>
      <c r="DX12" s="43"/>
      <c r="DY12" s="43"/>
      <c r="DZ12" s="43"/>
      <c r="EA12" s="43"/>
      <c r="EB12" s="43"/>
      <c r="EC12" s="43"/>
      <c r="ED12" s="43"/>
    </row>
    <row r="13" spans="1:134" s="21" customFormat="1" ht="26.4">
      <c r="A13" s="116"/>
      <c r="B13" s="113" t="s">
        <v>98</v>
      </c>
      <c r="C13" s="91" t="s">
        <v>143</v>
      </c>
      <c r="D13" s="108" t="s">
        <v>84</v>
      </c>
      <c r="E13" s="109">
        <v>1.33</v>
      </c>
      <c r="F13" s="110" t="s">
        <v>45</v>
      </c>
      <c r="G13" s="111">
        <v>7.83</v>
      </c>
      <c r="H13" s="112">
        <v>0.03</v>
      </c>
      <c r="I13" s="112">
        <v>-0.03</v>
      </c>
      <c r="J13" s="15" t="s">
        <v>142</v>
      </c>
      <c r="K13" s="81" t="s">
        <v>74</v>
      </c>
      <c r="L13" s="18">
        <f t="shared" si="0"/>
        <v>7.86</v>
      </c>
      <c r="M13" s="22">
        <f t="shared" si="1"/>
        <v>7.8</v>
      </c>
      <c r="N13" s="24"/>
      <c r="O13" s="46"/>
      <c r="P13" s="46"/>
      <c r="Q13" s="47"/>
      <c r="R13" s="46"/>
      <c r="S13" s="48"/>
      <c r="T13" s="48"/>
      <c r="U13" s="48"/>
      <c r="V13" s="48"/>
      <c r="W13" s="117"/>
      <c r="X13" s="118"/>
      <c r="Y13" s="118"/>
      <c r="Z13" s="119"/>
      <c r="AA13" s="120"/>
      <c r="AB13" s="42"/>
      <c r="AC13" s="42"/>
      <c r="AD13" s="42"/>
      <c r="AE13" s="72"/>
      <c r="AF13" s="72"/>
      <c r="AG13" s="73"/>
      <c r="AH13" s="116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4"/>
      <c r="BO13" s="45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</row>
    <row r="14" spans="1:134" ht="15" customHeight="1">
      <c r="A14" s="17">
        <v>1</v>
      </c>
      <c r="B14" s="107" t="s">
        <v>96</v>
      </c>
      <c r="C14" s="108">
        <v>4.01</v>
      </c>
      <c r="D14" s="108" t="s">
        <v>84</v>
      </c>
      <c r="E14" s="109">
        <v>1.33</v>
      </c>
      <c r="F14" s="110" t="s">
        <v>45</v>
      </c>
      <c r="G14" s="111">
        <v>7.83</v>
      </c>
      <c r="H14" s="112">
        <v>0.03</v>
      </c>
      <c r="I14" s="112">
        <v>-0.03</v>
      </c>
      <c r="J14" s="15" t="s">
        <v>12</v>
      </c>
      <c r="K14" s="81" t="s">
        <v>74</v>
      </c>
      <c r="L14" s="18">
        <f t="shared" ref="L14:L61" si="2">IF(AND(G14="",H14=""),"",IF(G14="",H14,G14+H14))</f>
        <v>7.86</v>
      </c>
      <c r="M14" s="18">
        <f t="shared" ref="M14:M61" si="3">IF(AND(G14="",I14=""),"",IF(G14="",I14,G14+I14))</f>
        <v>7.8</v>
      </c>
      <c r="N14" s="25"/>
      <c r="O14" s="2" t="str">
        <f>IF(OR($AI14="",ISNUMBER($AI14)=FALSE),"",MAX(AI14:ED14))</f>
        <v/>
      </c>
      <c r="P14" s="2" t="str">
        <f>IF(OR($AI14="",ISNUMBER($AI14)=FALSE),"",MIN(AI14:ED14))</f>
        <v/>
      </c>
      <c r="Q14" s="2" t="str">
        <f>IF(OR($AI14="",ISNUMBER($AI14)=FALSE),"",AVERAGE(AI14:ED14))</f>
        <v/>
      </c>
      <c r="R14" s="3" t="str">
        <f t="shared" ref="R14" si="4">IF(OR($AI14="",ISNUMBER($AI14)=FALSE),"",STDEV(AI14:ED14))</f>
        <v/>
      </c>
      <c r="S14" s="4" t="str">
        <f t="shared" ref="S14" si="5">IF(OR($AI14="",ISNUMBER($AI14)=FALSE),"",IF(AND(G14=0,I14=0),T14,IF(AND(G14="",H14=""),U14,(H14+ABS(I14))/(6*R14))))</f>
        <v/>
      </c>
      <c r="T14" s="4" t="str">
        <f t="shared" ref="T14" si="6">IF(OR($AI14="",ISNUMBER($AI14)=FALSE),"",IF(H14="","",(L14-Q14)/(3*R14)))</f>
        <v/>
      </c>
      <c r="U14" s="4" t="str">
        <f t="shared" ref="U14" si="7">IF(OR($AI14="",ISNUMBER($AI14)=FALSE),"",IF(I14="","",(Q14-M14)/(3*R14)))</f>
        <v/>
      </c>
      <c r="V14" s="4" t="str">
        <f t="shared" ref="V14" si="8">IF(OR($AI14="",ISNUMBER($AI14)=FALSE),"",IF(AND(G14=0,I14=0),((H14)-(Q14))/(3*R14),MIN(T14:U14)))</f>
        <v/>
      </c>
      <c r="W14" s="78" t="str">
        <f t="shared" ref="W14" si="9">IF(OR($AI14="",ISNUMBER($AI14)=FALSE),"",IF(AND(G14=0,I14=0),NORMSDIST(3*V14),NORMSDIST(3*V14)+NORMSDIST(6*S14-3*V14)-1))</f>
        <v/>
      </c>
      <c r="X14" s="29" t="str">
        <f>IF($Q14="","",IF(F14="Tolerance",IF(($E14*3*R14+Q14)-G14&lt;H14,"",($E14*3*R14+Q14)-G14),IF(OR(F14="GD&amp;T",F14="MAX"),IF(($E14*3*R14+Q14)&lt;H14,"",($E14*3*R14+Q14)),"")))</f>
        <v/>
      </c>
      <c r="Y14" s="29" t="str">
        <f>IF(Q14="","",IF(F14="Tolerance",IF(-(($E14*3*R14)-Q14)-G14&gt;I14,"",-(($E14*3*R14)-Q14)-G14),IF(F14="MIN",IF(-(($E14*3*R14)-Q14)&gt;I14,"",-(($E14*3*R14)-Q14)),"")))</f>
        <v/>
      </c>
      <c r="Z14" s="29" t="str">
        <f>IF(OR(G14="",Q14=""),"",(L14+M14)/2-Q14)</f>
        <v/>
      </c>
      <c r="AA14" s="29" t="str">
        <f t="shared" ref="AA14:AA61" si="10">IF(OR($S14&gt;$AA$9,$R14=""),"",$AA$9*6*$R14)</f>
        <v/>
      </c>
      <c r="AB14" s="26"/>
      <c r="AC14" s="19"/>
      <c r="AD14" s="82"/>
      <c r="AE14" s="63"/>
      <c r="AF14" s="63"/>
      <c r="AG14" s="64"/>
      <c r="AH14" s="2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  <c r="AZ14" s="100"/>
      <c r="BA14" s="100"/>
      <c r="BB14" s="100"/>
      <c r="BC14" s="100"/>
      <c r="BD14" s="100"/>
      <c r="BE14" s="100"/>
      <c r="BF14" s="100"/>
      <c r="BG14" s="100"/>
      <c r="BH14" s="100"/>
      <c r="BI14" s="100"/>
      <c r="BJ14" s="100"/>
      <c r="BK14" s="100"/>
      <c r="BL14" s="100"/>
      <c r="BM14" s="100"/>
      <c r="BN14" s="102"/>
      <c r="BO14" s="96"/>
      <c r="BP14" s="97"/>
      <c r="BQ14" s="97"/>
      <c r="BR14" s="97"/>
      <c r="BS14" s="97"/>
      <c r="BT14" s="97"/>
      <c r="BU14" s="97"/>
      <c r="BV14" s="97"/>
      <c r="BW14" s="97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7"/>
      <c r="CM14" s="97"/>
      <c r="CN14" s="97"/>
      <c r="CO14" s="97"/>
      <c r="CP14" s="97"/>
      <c r="CQ14" s="97"/>
      <c r="CR14" s="97"/>
      <c r="CS14" s="97"/>
      <c r="CT14" s="97"/>
      <c r="CU14" s="97"/>
      <c r="CV14" s="97"/>
      <c r="CW14" s="97"/>
      <c r="CX14" s="97"/>
      <c r="CY14" s="97"/>
      <c r="CZ14" s="97"/>
      <c r="DA14" s="97"/>
      <c r="DB14" s="97"/>
      <c r="DC14" s="97"/>
      <c r="DD14" s="97"/>
      <c r="DE14" s="97"/>
      <c r="DF14" s="97"/>
      <c r="DG14" s="97"/>
      <c r="DH14" s="97"/>
      <c r="DI14" s="97"/>
      <c r="DJ14" s="97"/>
      <c r="DK14" s="97"/>
      <c r="DL14" s="97"/>
      <c r="DM14" s="97"/>
      <c r="DN14" s="97"/>
      <c r="DO14" s="97"/>
      <c r="DP14" s="97"/>
      <c r="DQ14" s="97"/>
      <c r="DR14" s="97"/>
      <c r="DS14" s="97"/>
      <c r="DT14" s="97"/>
      <c r="DU14" s="97"/>
      <c r="DV14" s="97"/>
      <c r="DW14" s="97"/>
      <c r="DX14" s="97"/>
      <c r="DY14" s="97"/>
      <c r="DZ14" s="97"/>
      <c r="EA14" s="97"/>
      <c r="EB14" s="97"/>
      <c r="EC14" s="97"/>
      <c r="ED14" s="97"/>
    </row>
    <row r="15" spans="1:134" ht="15" customHeight="1">
      <c r="A15" s="17">
        <v>2</v>
      </c>
      <c r="B15" s="107" t="s">
        <v>97</v>
      </c>
      <c r="C15" s="108">
        <v>4.0199999999999996</v>
      </c>
      <c r="D15" s="108" t="s">
        <v>84</v>
      </c>
      <c r="E15" s="109">
        <v>1.33</v>
      </c>
      <c r="F15" s="110" t="s">
        <v>45</v>
      </c>
      <c r="G15" s="111">
        <v>7.83</v>
      </c>
      <c r="H15" s="112">
        <v>0.03</v>
      </c>
      <c r="I15" s="112">
        <v>-0.03</v>
      </c>
      <c r="J15" s="15" t="s">
        <v>12</v>
      </c>
      <c r="K15" s="81" t="s">
        <v>74</v>
      </c>
      <c r="L15" s="18">
        <f t="shared" si="2"/>
        <v>7.86</v>
      </c>
      <c r="M15" s="22">
        <f t="shared" si="3"/>
        <v>7.8</v>
      </c>
      <c r="N15" s="25"/>
      <c r="O15" s="2" t="str">
        <f t="shared" ref="O15:O61" si="11">IF(OR($AI15="",ISNUMBER($AI15)=FALSE),"",MAX(AI15:ED15))</f>
        <v/>
      </c>
      <c r="P15" s="2" t="str">
        <f t="shared" ref="P15:P61" si="12">IF(OR($AI15="",ISNUMBER($AI15)=FALSE),"",MIN(AI15:ED15))</f>
        <v/>
      </c>
      <c r="Q15" s="2" t="str">
        <f t="shared" ref="Q15:Q61" si="13">IF(OR($AI15="",ISNUMBER($AI15)=FALSE),"",AVERAGE(AI15:ED15))</f>
        <v/>
      </c>
      <c r="R15" s="3" t="str">
        <f t="shared" ref="R15:R61" si="14">IF(OR($AI15="",ISNUMBER($AI15)=FALSE),"",STDEV(AI15:ED15))</f>
        <v/>
      </c>
      <c r="S15" s="4" t="str">
        <f t="shared" ref="S15:S61" si="15">IF(OR($AI15="",ISNUMBER($AI15)=FALSE),"",IF(AND(G15=0,I15=0),T15,IF(AND(G15="",H15=""),U15,(H15+ABS(I15))/(6*R15))))</f>
        <v/>
      </c>
      <c r="T15" s="4" t="str">
        <f t="shared" ref="T15:T61" si="16">IF(OR($AI15="",ISNUMBER($AI15)=FALSE),"",IF(H15="","",(L15-Q15)/(3*R15)))</f>
        <v/>
      </c>
      <c r="U15" s="4" t="str">
        <f t="shared" ref="U15:U61" si="17">IF(OR($AI15="",ISNUMBER($AI15)=FALSE),"",IF(I15="","",(Q15-M15)/(3*R15)))</f>
        <v/>
      </c>
      <c r="V15" s="4" t="str">
        <f t="shared" ref="V15:V61" si="18">IF(OR($AI15="",ISNUMBER($AI15)=FALSE),"",IF(AND(G15=0,I15=0),((H15)-(Q15))/(3*R15),MIN(T15:U15)))</f>
        <v/>
      </c>
      <c r="W15" s="78" t="str">
        <f t="shared" ref="W15:W61" si="19">IF(OR($AI15="",ISNUMBER($AI15)=FALSE),"",IF(AND(G15=0,I15=0),NORMSDIST(3*V15),NORMSDIST(3*V15)+NORMSDIST(6*S15-3*V15)-1))</f>
        <v/>
      </c>
      <c r="X15" s="29" t="str">
        <f t="shared" ref="X15:X61" si="20">IF($Q15="","",IF(F15="Tolerance",IF(($E15*3*R15+Q15)-G15&lt;H15,"",($E15*3*R15+Q15)-G15),IF(OR(F15="GD&amp;T",F15="MAX"),IF(($E15*3*R15+Q15)&lt;H15,"",($E15*3*R15+Q15)),"")))</f>
        <v/>
      </c>
      <c r="Y15" s="29" t="str">
        <f t="shared" ref="Y15:Y61" si="21">IF(Q15="","",IF(F15="Tolerance",IF(-(($E15*3*R15)-Q15)-G15&gt;I15,"",-(($E15*3*R15)-Q15)-G15),IF(F15="MIN",IF(-(($E15*3*R15)-Q15)&gt;I15,"",-(($E15*3*R15)-Q15)),"")))</f>
        <v/>
      </c>
      <c r="Z15" s="29" t="str">
        <f t="shared" ref="Z15:Z61" si="22">IF(OR(G15="",Q15=""),"",(L15+M15)/2-Q15)</f>
        <v/>
      </c>
      <c r="AA15" s="29" t="str">
        <f t="shared" si="10"/>
        <v/>
      </c>
      <c r="AB15" s="26"/>
      <c r="AC15" s="19"/>
      <c r="AD15" s="82"/>
      <c r="AE15" s="63"/>
      <c r="AF15" s="63"/>
      <c r="AG15" s="64"/>
      <c r="AH15" s="2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100"/>
      <c r="BD15" s="100"/>
      <c r="BE15" s="100"/>
      <c r="BF15" s="100"/>
      <c r="BG15" s="100"/>
      <c r="BH15" s="100"/>
      <c r="BI15" s="100"/>
      <c r="BJ15" s="100"/>
      <c r="BK15" s="100"/>
      <c r="BL15" s="100"/>
      <c r="BM15" s="100"/>
      <c r="BN15" s="102"/>
      <c r="BO15" s="96"/>
      <c r="BP15" s="97"/>
      <c r="BQ15" s="97"/>
      <c r="BR15" s="97"/>
      <c r="BS15" s="97"/>
      <c r="BT15" s="97"/>
      <c r="BU15" s="97"/>
      <c r="BV15" s="97"/>
      <c r="BW15" s="97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7"/>
      <c r="CM15" s="97"/>
      <c r="CN15" s="97"/>
      <c r="CO15" s="97"/>
      <c r="CP15" s="97"/>
      <c r="CQ15" s="97"/>
      <c r="CR15" s="97"/>
      <c r="CS15" s="97"/>
      <c r="CT15" s="97"/>
      <c r="CU15" s="97"/>
      <c r="CV15" s="97"/>
      <c r="CW15" s="97"/>
      <c r="CX15" s="97"/>
      <c r="CY15" s="97"/>
      <c r="CZ15" s="97"/>
      <c r="DA15" s="97"/>
      <c r="DB15" s="97"/>
      <c r="DC15" s="97"/>
      <c r="DD15" s="97"/>
      <c r="DE15" s="97"/>
      <c r="DF15" s="97"/>
      <c r="DG15" s="97"/>
      <c r="DH15" s="97"/>
      <c r="DI15" s="97"/>
      <c r="DJ15" s="97"/>
      <c r="DK15" s="97"/>
      <c r="DL15" s="97"/>
      <c r="DM15" s="97"/>
      <c r="DN15" s="97"/>
      <c r="DO15" s="97"/>
      <c r="DP15" s="97"/>
      <c r="DQ15" s="97"/>
      <c r="DR15" s="97"/>
      <c r="DS15" s="97"/>
      <c r="DT15" s="97"/>
      <c r="DU15" s="97"/>
      <c r="DV15" s="97"/>
      <c r="DW15" s="97"/>
      <c r="DX15" s="97"/>
      <c r="DY15" s="97"/>
      <c r="DZ15" s="97"/>
      <c r="EA15" s="97"/>
      <c r="EB15" s="97"/>
      <c r="EC15" s="97"/>
      <c r="ED15" s="97"/>
    </row>
    <row r="16" spans="1:134" ht="15" customHeight="1">
      <c r="A16" s="17">
        <v>3</v>
      </c>
      <c r="B16" s="113" t="s">
        <v>98</v>
      </c>
      <c r="C16" s="108">
        <v>5.01</v>
      </c>
      <c r="D16" s="108" t="s">
        <v>84</v>
      </c>
      <c r="E16" s="109">
        <v>1.33</v>
      </c>
      <c r="F16" s="110" t="s">
        <v>45</v>
      </c>
      <c r="G16" s="111">
        <v>13.66</v>
      </c>
      <c r="H16" s="112">
        <v>0.04</v>
      </c>
      <c r="I16" s="112">
        <v>-0.04</v>
      </c>
      <c r="J16" s="15" t="s">
        <v>12</v>
      </c>
      <c r="K16" s="81" t="s">
        <v>74</v>
      </c>
      <c r="L16" s="18">
        <f t="shared" si="2"/>
        <v>13.7</v>
      </c>
      <c r="M16" s="22">
        <f t="shared" si="3"/>
        <v>13.620000000000001</v>
      </c>
      <c r="N16" s="25"/>
      <c r="O16" s="2" t="str">
        <f t="shared" si="11"/>
        <v/>
      </c>
      <c r="P16" s="2" t="str">
        <f t="shared" si="12"/>
        <v/>
      </c>
      <c r="Q16" s="2" t="str">
        <f t="shared" si="13"/>
        <v/>
      </c>
      <c r="R16" s="3" t="str">
        <f t="shared" si="14"/>
        <v/>
      </c>
      <c r="S16" s="4" t="str">
        <f t="shared" si="15"/>
        <v/>
      </c>
      <c r="T16" s="4" t="str">
        <f t="shared" si="16"/>
        <v/>
      </c>
      <c r="U16" s="4" t="str">
        <f t="shared" si="17"/>
        <v/>
      </c>
      <c r="V16" s="4" t="str">
        <f t="shared" si="18"/>
        <v/>
      </c>
      <c r="W16" s="78" t="str">
        <f t="shared" si="19"/>
        <v/>
      </c>
      <c r="X16" s="29" t="str">
        <f t="shared" si="20"/>
        <v/>
      </c>
      <c r="Y16" s="29" t="str">
        <f t="shared" si="21"/>
        <v/>
      </c>
      <c r="Z16" s="29" t="str">
        <f t="shared" si="22"/>
        <v/>
      </c>
      <c r="AA16" s="29" t="str">
        <f t="shared" si="10"/>
        <v/>
      </c>
      <c r="AB16" s="26"/>
      <c r="AC16" s="19"/>
      <c r="AD16" s="82"/>
      <c r="AE16" s="63"/>
      <c r="AF16" s="63"/>
      <c r="AG16" s="64"/>
      <c r="AH16" s="2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100"/>
      <c r="BD16" s="100"/>
      <c r="BE16" s="100"/>
      <c r="BF16" s="100"/>
      <c r="BG16" s="100"/>
      <c r="BH16" s="100"/>
      <c r="BI16" s="100"/>
      <c r="BJ16" s="100"/>
      <c r="BK16" s="100"/>
      <c r="BL16" s="100"/>
      <c r="BM16" s="100"/>
      <c r="BN16" s="102"/>
      <c r="BO16" s="96"/>
      <c r="BP16" s="97"/>
      <c r="BQ16" s="97"/>
      <c r="BR16" s="97"/>
      <c r="BS16" s="97"/>
      <c r="BT16" s="97"/>
      <c r="BU16" s="97"/>
      <c r="BV16" s="97"/>
      <c r="BW16" s="97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7"/>
      <c r="CM16" s="97"/>
      <c r="CN16" s="97"/>
      <c r="CO16" s="97"/>
      <c r="CP16" s="97"/>
      <c r="CQ16" s="97"/>
      <c r="CR16" s="97"/>
      <c r="CS16" s="97"/>
      <c r="CT16" s="97"/>
      <c r="CU16" s="97"/>
      <c r="CV16" s="97"/>
      <c r="CW16" s="97"/>
      <c r="CX16" s="97"/>
      <c r="CY16" s="97"/>
      <c r="CZ16" s="97"/>
      <c r="DA16" s="97"/>
      <c r="DB16" s="97"/>
      <c r="DC16" s="97"/>
      <c r="DD16" s="97"/>
      <c r="DE16" s="97"/>
      <c r="DF16" s="97"/>
      <c r="DG16" s="97"/>
      <c r="DH16" s="97"/>
      <c r="DI16" s="97"/>
      <c r="DJ16" s="97"/>
      <c r="DK16" s="97"/>
      <c r="DL16" s="97"/>
      <c r="DM16" s="97"/>
      <c r="DN16" s="97"/>
      <c r="DO16" s="97"/>
      <c r="DP16" s="97"/>
      <c r="DQ16" s="97"/>
      <c r="DR16" s="97"/>
      <c r="DS16" s="97"/>
      <c r="DT16" s="97"/>
      <c r="DU16" s="97"/>
      <c r="DV16" s="97"/>
      <c r="DW16" s="97"/>
      <c r="DX16" s="97"/>
      <c r="DY16" s="97"/>
      <c r="DZ16" s="97"/>
      <c r="EA16" s="97"/>
      <c r="EB16" s="97"/>
      <c r="EC16" s="97"/>
      <c r="ED16" s="97"/>
    </row>
    <row r="17" spans="1:134" ht="15" customHeight="1">
      <c r="A17" s="17">
        <v>3</v>
      </c>
      <c r="B17" s="113" t="s">
        <v>99</v>
      </c>
      <c r="C17" s="108">
        <v>5.0199999999999996</v>
      </c>
      <c r="D17" s="108" t="s">
        <v>84</v>
      </c>
      <c r="E17" s="109">
        <v>1.33</v>
      </c>
      <c r="F17" s="110" t="s">
        <v>45</v>
      </c>
      <c r="G17" s="111">
        <v>13.66</v>
      </c>
      <c r="H17" s="112">
        <v>0.04</v>
      </c>
      <c r="I17" s="112">
        <v>-0.04</v>
      </c>
      <c r="J17" s="15" t="s">
        <v>12</v>
      </c>
      <c r="K17" s="81" t="s">
        <v>74</v>
      </c>
      <c r="L17" s="18">
        <f t="shared" si="2"/>
        <v>13.7</v>
      </c>
      <c r="M17" s="22">
        <f t="shared" si="3"/>
        <v>13.620000000000001</v>
      </c>
      <c r="N17" s="25"/>
      <c r="O17" s="2" t="str">
        <f t="shared" si="11"/>
        <v/>
      </c>
      <c r="P17" s="2" t="str">
        <f t="shared" si="12"/>
        <v/>
      </c>
      <c r="Q17" s="2" t="str">
        <f t="shared" si="13"/>
        <v/>
      </c>
      <c r="R17" s="3" t="str">
        <f t="shared" si="14"/>
        <v/>
      </c>
      <c r="S17" s="4" t="str">
        <f t="shared" si="15"/>
        <v/>
      </c>
      <c r="T17" s="4" t="str">
        <f t="shared" si="16"/>
        <v/>
      </c>
      <c r="U17" s="4" t="str">
        <f t="shared" si="17"/>
        <v/>
      </c>
      <c r="V17" s="4" t="str">
        <f t="shared" si="18"/>
        <v/>
      </c>
      <c r="W17" s="78" t="str">
        <f t="shared" si="19"/>
        <v/>
      </c>
      <c r="X17" s="29" t="str">
        <f t="shared" si="20"/>
        <v/>
      </c>
      <c r="Y17" s="29" t="str">
        <f t="shared" si="21"/>
        <v/>
      </c>
      <c r="Z17" s="29" t="str">
        <f t="shared" si="22"/>
        <v/>
      </c>
      <c r="AA17" s="29" t="str">
        <f t="shared" si="10"/>
        <v/>
      </c>
      <c r="AB17" s="26"/>
      <c r="AC17" s="19"/>
      <c r="AD17" s="82"/>
      <c r="AE17" s="63"/>
      <c r="AF17" s="63"/>
      <c r="AG17" s="64"/>
      <c r="AH17" s="2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100"/>
      <c r="BD17" s="100"/>
      <c r="BE17" s="100"/>
      <c r="BF17" s="100"/>
      <c r="BG17" s="100"/>
      <c r="BH17" s="100"/>
      <c r="BI17" s="100"/>
      <c r="BJ17" s="100"/>
      <c r="BK17" s="100"/>
      <c r="BL17" s="100"/>
      <c r="BM17" s="100"/>
      <c r="BN17" s="102"/>
      <c r="BO17" s="96"/>
      <c r="BP17" s="97"/>
      <c r="BQ17" s="97"/>
      <c r="BR17" s="97"/>
      <c r="BS17" s="97"/>
      <c r="BT17" s="97"/>
      <c r="BU17" s="97"/>
      <c r="BV17" s="97"/>
      <c r="BW17" s="97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7"/>
      <c r="CM17" s="97"/>
      <c r="CN17" s="97"/>
      <c r="CO17" s="97"/>
      <c r="CP17" s="97"/>
      <c r="CQ17" s="97"/>
      <c r="CR17" s="97"/>
      <c r="CS17" s="97"/>
      <c r="CT17" s="97"/>
      <c r="CU17" s="97"/>
      <c r="CV17" s="97"/>
      <c r="CW17" s="97"/>
      <c r="CX17" s="97"/>
      <c r="CY17" s="97"/>
      <c r="CZ17" s="97"/>
      <c r="DA17" s="97"/>
      <c r="DB17" s="97"/>
      <c r="DC17" s="97"/>
      <c r="DD17" s="97"/>
      <c r="DE17" s="97"/>
      <c r="DF17" s="97"/>
      <c r="DG17" s="97"/>
      <c r="DH17" s="97"/>
      <c r="DI17" s="97"/>
      <c r="DJ17" s="97"/>
      <c r="DK17" s="97"/>
      <c r="DL17" s="97"/>
      <c r="DM17" s="97"/>
      <c r="DN17" s="97"/>
      <c r="DO17" s="97"/>
      <c r="DP17" s="97"/>
      <c r="DQ17" s="97"/>
      <c r="DR17" s="97"/>
      <c r="DS17" s="97"/>
      <c r="DT17" s="97"/>
      <c r="DU17" s="97"/>
      <c r="DV17" s="97"/>
      <c r="DW17" s="97"/>
      <c r="DX17" s="97"/>
      <c r="DY17" s="97"/>
      <c r="DZ17" s="97"/>
      <c r="EA17" s="97"/>
      <c r="EB17" s="97"/>
      <c r="EC17" s="97"/>
      <c r="ED17" s="97"/>
    </row>
    <row r="18" spans="1:134" ht="15" customHeight="1">
      <c r="A18" s="17">
        <v>3</v>
      </c>
      <c r="B18" s="113" t="s">
        <v>100</v>
      </c>
      <c r="C18" s="113">
        <v>10.01</v>
      </c>
      <c r="D18" s="108" t="s">
        <v>84</v>
      </c>
      <c r="E18" s="109">
        <v>1.33</v>
      </c>
      <c r="F18" s="110" t="s">
        <v>45</v>
      </c>
      <c r="G18" s="111">
        <v>0.66</v>
      </c>
      <c r="H18" s="112">
        <v>0.04</v>
      </c>
      <c r="I18" s="112">
        <v>-0.04</v>
      </c>
      <c r="J18" s="15" t="s">
        <v>12</v>
      </c>
      <c r="K18" s="81" t="s">
        <v>74</v>
      </c>
      <c r="L18" s="18">
        <f t="shared" si="2"/>
        <v>0.70000000000000007</v>
      </c>
      <c r="M18" s="22">
        <f t="shared" si="3"/>
        <v>0.62</v>
      </c>
      <c r="N18" s="25"/>
      <c r="O18" s="2" t="str">
        <f t="shared" si="11"/>
        <v/>
      </c>
      <c r="P18" s="2" t="str">
        <f t="shared" si="12"/>
        <v/>
      </c>
      <c r="Q18" s="2" t="str">
        <f t="shared" si="13"/>
        <v/>
      </c>
      <c r="R18" s="3" t="str">
        <f t="shared" si="14"/>
        <v/>
      </c>
      <c r="S18" s="4" t="str">
        <f t="shared" si="15"/>
        <v/>
      </c>
      <c r="T18" s="4" t="str">
        <f t="shared" si="16"/>
        <v/>
      </c>
      <c r="U18" s="4" t="str">
        <f t="shared" si="17"/>
        <v/>
      </c>
      <c r="V18" s="4" t="str">
        <f t="shared" si="18"/>
        <v/>
      </c>
      <c r="W18" s="78" t="str">
        <f t="shared" si="19"/>
        <v/>
      </c>
      <c r="X18" s="29" t="str">
        <f t="shared" si="20"/>
        <v/>
      </c>
      <c r="Y18" s="29" t="str">
        <f t="shared" si="21"/>
        <v/>
      </c>
      <c r="Z18" s="29" t="str">
        <f t="shared" si="22"/>
        <v/>
      </c>
      <c r="AA18" s="29" t="str">
        <f t="shared" si="10"/>
        <v/>
      </c>
      <c r="AB18" s="26"/>
      <c r="AC18" s="19"/>
      <c r="AD18" s="82"/>
      <c r="AE18" s="63"/>
      <c r="AF18" s="63"/>
      <c r="AG18" s="64"/>
      <c r="AH18" s="2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100"/>
      <c r="BD18" s="100"/>
      <c r="BE18" s="100"/>
      <c r="BF18" s="100"/>
      <c r="BG18" s="100"/>
      <c r="BH18" s="100"/>
      <c r="BI18" s="100"/>
      <c r="BJ18" s="100"/>
      <c r="BK18" s="100"/>
      <c r="BL18" s="100"/>
      <c r="BM18" s="100"/>
      <c r="BN18" s="102"/>
      <c r="BO18" s="96"/>
      <c r="BP18" s="97"/>
      <c r="BQ18" s="97"/>
      <c r="BR18" s="97"/>
      <c r="BS18" s="97"/>
      <c r="BT18" s="97"/>
      <c r="BU18" s="97"/>
      <c r="BV18" s="97"/>
      <c r="BW18" s="97"/>
      <c r="BX18" s="97"/>
      <c r="BY18" s="97"/>
      <c r="BZ18" s="97"/>
      <c r="CA18" s="97"/>
      <c r="CB18" s="97"/>
      <c r="CC18" s="97"/>
      <c r="CD18" s="97"/>
      <c r="CE18" s="97"/>
      <c r="CF18" s="97"/>
      <c r="CG18" s="97"/>
      <c r="CH18" s="97"/>
      <c r="CI18" s="97"/>
      <c r="CJ18" s="97"/>
      <c r="CK18" s="97"/>
      <c r="CL18" s="97"/>
      <c r="CM18" s="97"/>
      <c r="CN18" s="97"/>
      <c r="CO18" s="97"/>
      <c r="CP18" s="97"/>
      <c r="CQ18" s="97"/>
      <c r="CR18" s="97"/>
      <c r="CS18" s="97"/>
      <c r="CT18" s="97"/>
      <c r="CU18" s="97"/>
      <c r="CV18" s="97"/>
      <c r="CW18" s="97"/>
      <c r="CX18" s="97"/>
      <c r="CY18" s="97"/>
      <c r="CZ18" s="97"/>
      <c r="DA18" s="97"/>
      <c r="DB18" s="97"/>
      <c r="DC18" s="97"/>
      <c r="DD18" s="97"/>
      <c r="DE18" s="97"/>
      <c r="DF18" s="97"/>
      <c r="DG18" s="97"/>
      <c r="DH18" s="97"/>
      <c r="DI18" s="97"/>
      <c r="DJ18" s="97"/>
      <c r="DK18" s="97"/>
      <c r="DL18" s="97"/>
      <c r="DM18" s="97"/>
      <c r="DN18" s="97"/>
      <c r="DO18" s="97"/>
      <c r="DP18" s="97"/>
      <c r="DQ18" s="97"/>
      <c r="DR18" s="97"/>
      <c r="DS18" s="97"/>
      <c r="DT18" s="97"/>
      <c r="DU18" s="97"/>
      <c r="DV18" s="97"/>
      <c r="DW18" s="97"/>
      <c r="DX18" s="97"/>
      <c r="DY18" s="97"/>
      <c r="DZ18" s="97"/>
      <c r="EA18" s="97"/>
      <c r="EB18" s="97"/>
      <c r="EC18" s="97"/>
      <c r="ED18" s="97"/>
    </row>
    <row r="19" spans="1:134" ht="15" customHeight="1">
      <c r="A19" s="17">
        <v>3</v>
      </c>
      <c r="B19" s="113" t="s">
        <v>101</v>
      </c>
      <c r="C19" s="113">
        <v>10.02</v>
      </c>
      <c r="D19" s="108" t="s">
        <v>84</v>
      </c>
      <c r="E19" s="109">
        <v>1.33</v>
      </c>
      <c r="F19" s="110" t="s">
        <v>45</v>
      </c>
      <c r="G19" s="111">
        <v>0.66</v>
      </c>
      <c r="H19" s="112">
        <v>0.04</v>
      </c>
      <c r="I19" s="112">
        <v>-0.04</v>
      </c>
      <c r="J19" s="15" t="s">
        <v>12</v>
      </c>
      <c r="K19" s="81" t="s">
        <v>74</v>
      </c>
      <c r="L19" s="18">
        <f t="shared" si="2"/>
        <v>0.70000000000000007</v>
      </c>
      <c r="M19" s="22">
        <f t="shared" si="3"/>
        <v>0.62</v>
      </c>
      <c r="N19" s="25"/>
      <c r="O19" s="2" t="str">
        <f t="shared" si="11"/>
        <v/>
      </c>
      <c r="P19" s="2" t="str">
        <f t="shared" si="12"/>
        <v/>
      </c>
      <c r="Q19" s="2" t="str">
        <f t="shared" si="13"/>
        <v/>
      </c>
      <c r="R19" s="3" t="str">
        <f t="shared" si="14"/>
        <v/>
      </c>
      <c r="S19" s="4" t="str">
        <f t="shared" si="15"/>
        <v/>
      </c>
      <c r="T19" s="4" t="str">
        <f t="shared" si="16"/>
        <v/>
      </c>
      <c r="U19" s="4" t="str">
        <f t="shared" si="17"/>
        <v/>
      </c>
      <c r="V19" s="4" t="str">
        <f t="shared" si="18"/>
        <v/>
      </c>
      <c r="W19" s="78" t="str">
        <f t="shared" si="19"/>
        <v/>
      </c>
      <c r="X19" s="29" t="str">
        <f t="shared" si="20"/>
        <v/>
      </c>
      <c r="Y19" s="29" t="str">
        <f t="shared" si="21"/>
        <v/>
      </c>
      <c r="Z19" s="29" t="str">
        <f t="shared" si="22"/>
        <v/>
      </c>
      <c r="AA19" s="29" t="str">
        <f t="shared" si="10"/>
        <v/>
      </c>
      <c r="AB19" s="26"/>
      <c r="AC19" s="19"/>
      <c r="AD19" s="82"/>
      <c r="AE19" s="63"/>
      <c r="AF19" s="63"/>
      <c r="AG19" s="64"/>
      <c r="AH19" s="2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100"/>
      <c r="BD19" s="100"/>
      <c r="BE19" s="100"/>
      <c r="BF19" s="100"/>
      <c r="BG19" s="100"/>
      <c r="BH19" s="100"/>
      <c r="BI19" s="100"/>
      <c r="BJ19" s="100"/>
      <c r="BK19" s="100"/>
      <c r="BL19" s="100"/>
      <c r="BM19" s="100"/>
      <c r="BN19" s="103"/>
      <c r="BO19" s="96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</row>
    <row r="20" spans="1:134" ht="15" customHeight="1">
      <c r="A20" s="17">
        <v>3</v>
      </c>
      <c r="B20" s="113" t="s">
        <v>102</v>
      </c>
      <c r="C20" s="113">
        <v>10.029999999999999</v>
      </c>
      <c r="D20" s="108" t="s">
        <v>84</v>
      </c>
      <c r="E20" s="109">
        <v>1.33</v>
      </c>
      <c r="F20" s="110" t="s">
        <v>45</v>
      </c>
      <c r="G20" s="111">
        <v>0.66300000000000003</v>
      </c>
      <c r="H20" s="112">
        <v>0.04</v>
      </c>
      <c r="I20" s="112">
        <v>-0.04</v>
      </c>
      <c r="J20" s="15" t="s">
        <v>12</v>
      </c>
      <c r="K20" s="81" t="s">
        <v>74</v>
      </c>
      <c r="L20" s="18">
        <f t="shared" si="2"/>
        <v>0.70300000000000007</v>
      </c>
      <c r="M20" s="22">
        <f t="shared" si="3"/>
        <v>0.623</v>
      </c>
      <c r="N20" s="25"/>
      <c r="O20" s="2" t="str">
        <f t="shared" si="11"/>
        <v/>
      </c>
      <c r="P20" s="2" t="str">
        <f t="shared" si="12"/>
        <v/>
      </c>
      <c r="Q20" s="2" t="str">
        <f t="shared" si="13"/>
        <v/>
      </c>
      <c r="R20" s="3" t="str">
        <f t="shared" si="14"/>
        <v/>
      </c>
      <c r="S20" s="4" t="str">
        <f t="shared" si="15"/>
        <v/>
      </c>
      <c r="T20" s="4" t="str">
        <f t="shared" si="16"/>
        <v/>
      </c>
      <c r="U20" s="4" t="str">
        <f t="shared" si="17"/>
        <v/>
      </c>
      <c r="V20" s="4" t="str">
        <f t="shared" si="18"/>
        <v/>
      </c>
      <c r="W20" s="78" t="str">
        <f t="shared" si="19"/>
        <v/>
      </c>
      <c r="X20" s="29" t="str">
        <f t="shared" si="20"/>
        <v/>
      </c>
      <c r="Y20" s="29" t="str">
        <f t="shared" si="21"/>
        <v/>
      </c>
      <c r="Z20" s="29" t="str">
        <f t="shared" si="22"/>
        <v/>
      </c>
      <c r="AA20" s="29" t="str">
        <f t="shared" si="10"/>
        <v/>
      </c>
      <c r="AB20" s="26"/>
      <c r="AC20" s="19"/>
      <c r="AD20" s="82"/>
      <c r="AE20" s="63"/>
      <c r="AF20" s="63"/>
      <c r="AG20" s="64"/>
      <c r="AH20" s="2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100"/>
      <c r="BD20" s="100"/>
      <c r="BE20" s="100"/>
      <c r="BF20" s="100"/>
      <c r="BG20" s="100"/>
      <c r="BH20" s="100"/>
      <c r="BI20" s="100"/>
      <c r="BJ20" s="100"/>
      <c r="BK20" s="100"/>
      <c r="BL20" s="100"/>
      <c r="BM20" s="100"/>
      <c r="BN20" s="102"/>
      <c r="BO20" s="96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</row>
    <row r="21" spans="1:134" ht="15" customHeight="1">
      <c r="A21" s="17">
        <v>3</v>
      </c>
      <c r="B21" s="113" t="s">
        <v>103</v>
      </c>
      <c r="C21" s="113">
        <v>10.039999999999999</v>
      </c>
      <c r="D21" s="108" t="s">
        <v>84</v>
      </c>
      <c r="E21" s="109">
        <v>1.33</v>
      </c>
      <c r="F21" s="110" t="s">
        <v>45</v>
      </c>
      <c r="G21" s="111">
        <v>0.66600000000000004</v>
      </c>
      <c r="H21" s="112">
        <v>0.04</v>
      </c>
      <c r="I21" s="112">
        <v>-0.04</v>
      </c>
      <c r="J21" s="15" t="s">
        <v>12</v>
      </c>
      <c r="K21" s="81" t="s">
        <v>74</v>
      </c>
      <c r="L21" s="18">
        <f t="shared" si="2"/>
        <v>0.70600000000000007</v>
      </c>
      <c r="M21" s="22">
        <f t="shared" si="3"/>
        <v>0.626</v>
      </c>
      <c r="N21" s="25"/>
      <c r="O21" s="2" t="str">
        <f t="shared" si="11"/>
        <v/>
      </c>
      <c r="P21" s="2" t="str">
        <f t="shared" si="12"/>
        <v/>
      </c>
      <c r="Q21" s="2" t="str">
        <f t="shared" si="13"/>
        <v/>
      </c>
      <c r="R21" s="3" t="str">
        <f t="shared" si="14"/>
        <v/>
      </c>
      <c r="S21" s="4" t="str">
        <f t="shared" si="15"/>
        <v/>
      </c>
      <c r="T21" s="4" t="str">
        <f t="shared" si="16"/>
        <v/>
      </c>
      <c r="U21" s="4" t="str">
        <f t="shared" si="17"/>
        <v/>
      </c>
      <c r="V21" s="4" t="str">
        <f t="shared" si="18"/>
        <v/>
      </c>
      <c r="W21" s="78" t="str">
        <f t="shared" si="19"/>
        <v/>
      </c>
      <c r="X21" s="29" t="str">
        <f t="shared" si="20"/>
        <v/>
      </c>
      <c r="Y21" s="29" t="str">
        <f t="shared" si="21"/>
        <v/>
      </c>
      <c r="Z21" s="29" t="str">
        <f t="shared" si="22"/>
        <v/>
      </c>
      <c r="AA21" s="29" t="str">
        <f t="shared" si="10"/>
        <v/>
      </c>
      <c r="AB21" s="26"/>
      <c r="AC21" s="19"/>
      <c r="AD21" s="82"/>
      <c r="AE21" s="63"/>
      <c r="AF21" s="63"/>
      <c r="AG21" s="64"/>
      <c r="AH21" s="2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  <c r="BI21" s="100"/>
      <c r="BJ21" s="100"/>
      <c r="BK21" s="100"/>
      <c r="BL21" s="100"/>
      <c r="BM21" s="100"/>
      <c r="BN21" s="102"/>
      <c r="BO21" s="96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</row>
    <row r="22" spans="1:134" ht="15" customHeight="1">
      <c r="A22" s="17">
        <v>3</v>
      </c>
      <c r="B22" s="113" t="s">
        <v>104</v>
      </c>
      <c r="C22" s="113">
        <v>10.050000000000001</v>
      </c>
      <c r="D22" s="108" t="s">
        <v>84</v>
      </c>
      <c r="E22" s="109">
        <v>1.33</v>
      </c>
      <c r="F22" s="110" t="s">
        <v>45</v>
      </c>
      <c r="G22" s="111">
        <v>0.66300000000000003</v>
      </c>
      <c r="H22" s="112">
        <v>0.04</v>
      </c>
      <c r="I22" s="112">
        <v>-0.04</v>
      </c>
      <c r="J22" s="15" t="s">
        <v>12</v>
      </c>
      <c r="K22" s="81" t="s">
        <v>74</v>
      </c>
      <c r="L22" s="18">
        <f t="shared" si="2"/>
        <v>0.70300000000000007</v>
      </c>
      <c r="M22" s="22">
        <f t="shared" si="3"/>
        <v>0.623</v>
      </c>
      <c r="N22" s="25"/>
      <c r="O22" s="2" t="str">
        <f t="shared" si="11"/>
        <v/>
      </c>
      <c r="P22" s="2" t="str">
        <f t="shared" si="12"/>
        <v/>
      </c>
      <c r="Q22" s="2" t="str">
        <f t="shared" si="13"/>
        <v/>
      </c>
      <c r="R22" s="3" t="str">
        <f t="shared" si="14"/>
        <v/>
      </c>
      <c r="S22" s="4" t="str">
        <f t="shared" si="15"/>
        <v/>
      </c>
      <c r="T22" s="4" t="str">
        <f t="shared" si="16"/>
        <v/>
      </c>
      <c r="U22" s="4" t="str">
        <f t="shared" si="17"/>
        <v/>
      </c>
      <c r="V22" s="4" t="str">
        <f t="shared" si="18"/>
        <v/>
      </c>
      <c r="W22" s="78" t="str">
        <f t="shared" si="19"/>
        <v/>
      </c>
      <c r="X22" s="29" t="str">
        <f t="shared" si="20"/>
        <v/>
      </c>
      <c r="Y22" s="29" t="str">
        <f t="shared" si="21"/>
        <v/>
      </c>
      <c r="Z22" s="29" t="str">
        <f t="shared" si="22"/>
        <v/>
      </c>
      <c r="AA22" s="29" t="str">
        <f t="shared" si="10"/>
        <v/>
      </c>
      <c r="AB22" s="26"/>
      <c r="AC22" s="19"/>
      <c r="AD22" s="82"/>
      <c r="AE22" s="63"/>
      <c r="AF22" s="63"/>
      <c r="AG22" s="64"/>
      <c r="AH22" s="2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  <c r="BI22" s="100"/>
      <c r="BJ22" s="100"/>
      <c r="BK22" s="100"/>
      <c r="BL22" s="100"/>
      <c r="BM22" s="100"/>
      <c r="BN22" s="102"/>
      <c r="BO22" s="96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</row>
    <row r="23" spans="1:134" ht="15" customHeight="1">
      <c r="A23" s="17">
        <v>3</v>
      </c>
      <c r="B23" s="113" t="s">
        <v>105</v>
      </c>
      <c r="C23" s="113">
        <v>10.06</v>
      </c>
      <c r="D23" s="108" t="s">
        <v>84</v>
      </c>
      <c r="E23" s="109">
        <v>1.33</v>
      </c>
      <c r="F23" s="110" t="s">
        <v>45</v>
      </c>
      <c r="G23" s="111">
        <v>0.66</v>
      </c>
      <c r="H23" s="112">
        <v>0.04</v>
      </c>
      <c r="I23" s="112">
        <v>-0.04</v>
      </c>
      <c r="J23" s="15" t="s">
        <v>12</v>
      </c>
      <c r="K23" s="81" t="s">
        <v>74</v>
      </c>
      <c r="L23" s="18">
        <f t="shared" si="2"/>
        <v>0.70000000000000007</v>
      </c>
      <c r="M23" s="22">
        <f t="shared" si="3"/>
        <v>0.62</v>
      </c>
      <c r="N23" s="25"/>
      <c r="O23" s="2" t="str">
        <f t="shared" si="11"/>
        <v/>
      </c>
      <c r="P23" s="2" t="str">
        <f t="shared" si="12"/>
        <v/>
      </c>
      <c r="Q23" s="2" t="str">
        <f t="shared" si="13"/>
        <v/>
      </c>
      <c r="R23" s="3" t="str">
        <f t="shared" si="14"/>
        <v/>
      </c>
      <c r="S23" s="4" t="str">
        <f t="shared" si="15"/>
        <v/>
      </c>
      <c r="T23" s="4" t="str">
        <f t="shared" si="16"/>
        <v/>
      </c>
      <c r="U23" s="4" t="str">
        <f t="shared" si="17"/>
        <v/>
      </c>
      <c r="V23" s="4" t="str">
        <f t="shared" si="18"/>
        <v/>
      </c>
      <c r="W23" s="78" t="str">
        <f t="shared" si="19"/>
        <v/>
      </c>
      <c r="X23" s="29" t="str">
        <f t="shared" si="20"/>
        <v/>
      </c>
      <c r="Y23" s="29" t="str">
        <f t="shared" si="21"/>
        <v/>
      </c>
      <c r="Z23" s="29" t="str">
        <f t="shared" si="22"/>
        <v/>
      </c>
      <c r="AA23" s="29" t="str">
        <f t="shared" si="10"/>
        <v/>
      </c>
      <c r="AB23" s="26"/>
      <c r="AC23" s="19"/>
      <c r="AD23" s="82"/>
      <c r="AE23" s="63"/>
      <c r="AF23" s="63"/>
      <c r="AG23" s="64"/>
      <c r="AH23" s="2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100"/>
      <c r="BD23" s="100"/>
      <c r="BE23" s="100"/>
      <c r="BF23" s="100"/>
      <c r="BG23" s="100"/>
      <c r="BH23" s="100"/>
      <c r="BI23" s="100"/>
      <c r="BJ23" s="100"/>
      <c r="BK23" s="100"/>
      <c r="BL23" s="100"/>
      <c r="BM23" s="100"/>
      <c r="BN23" s="102"/>
      <c r="BO23" s="96"/>
      <c r="BP23" s="97"/>
      <c r="BQ23" s="97"/>
      <c r="BR23" s="97"/>
      <c r="BS23" s="97"/>
      <c r="BT23" s="97"/>
      <c r="BU23" s="97"/>
      <c r="BV23" s="97"/>
      <c r="BW23" s="97"/>
      <c r="BX23" s="97"/>
      <c r="BY23" s="97"/>
      <c r="BZ23" s="97"/>
      <c r="CA23" s="97"/>
      <c r="CB23" s="97"/>
      <c r="CC23" s="97"/>
      <c r="CD23" s="97"/>
      <c r="CE23" s="97"/>
      <c r="CF23" s="97"/>
      <c r="CG23" s="97"/>
      <c r="CH23" s="97"/>
      <c r="CI23" s="97"/>
      <c r="CJ23" s="97"/>
      <c r="CK23" s="97"/>
      <c r="CL23" s="97"/>
      <c r="CM23" s="97"/>
      <c r="CN23" s="97"/>
      <c r="CO23" s="97"/>
      <c r="CP23" s="97"/>
      <c r="CQ23" s="97"/>
      <c r="CR23" s="97"/>
      <c r="CS23" s="97"/>
      <c r="CT23" s="97"/>
      <c r="CU23" s="97"/>
      <c r="CV23" s="97"/>
      <c r="CW23" s="97"/>
      <c r="CX23" s="97"/>
      <c r="CY23" s="97"/>
      <c r="CZ23" s="97"/>
      <c r="DA23" s="97"/>
      <c r="DB23" s="97"/>
      <c r="DC23" s="97"/>
      <c r="DD23" s="97"/>
      <c r="DE23" s="97"/>
      <c r="DF23" s="97"/>
      <c r="DG23" s="97"/>
      <c r="DH23" s="97"/>
      <c r="DI23" s="97"/>
      <c r="DJ23" s="97"/>
      <c r="DK23" s="97"/>
      <c r="DL23" s="97"/>
      <c r="DM23" s="97"/>
      <c r="DN23" s="97"/>
      <c r="DO23" s="97"/>
      <c r="DP23" s="97"/>
      <c r="DQ23" s="97"/>
      <c r="DR23" s="97"/>
      <c r="DS23" s="97"/>
      <c r="DT23" s="97"/>
      <c r="DU23" s="97"/>
      <c r="DV23" s="97"/>
      <c r="DW23" s="97"/>
      <c r="DX23" s="97"/>
      <c r="DY23" s="97"/>
      <c r="DZ23" s="97"/>
      <c r="EA23" s="97"/>
      <c r="EB23" s="97"/>
      <c r="EC23" s="97"/>
      <c r="ED23" s="97"/>
    </row>
    <row r="24" spans="1:134" ht="15" customHeight="1">
      <c r="A24" s="17">
        <v>3</v>
      </c>
      <c r="B24" s="113" t="s">
        <v>106</v>
      </c>
      <c r="C24" s="113">
        <v>10.07</v>
      </c>
      <c r="D24" s="108" t="s">
        <v>84</v>
      </c>
      <c r="E24" s="109">
        <v>1.33</v>
      </c>
      <c r="F24" s="110" t="s">
        <v>45</v>
      </c>
      <c r="G24" s="111">
        <v>0.66</v>
      </c>
      <c r="H24" s="112">
        <v>0.04</v>
      </c>
      <c r="I24" s="112">
        <v>-0.04</v>
      </c>
      <c r="J24" s="15" t="s">
        <v>12</v>
      </c>
      <c r="K24" s="81" t="s">
        <v>74</v>
      </c>
      <c r="L24" s="18">
        <f t="shared" si="2"/>
        <v>0.70000000000000007</v>
      </c>
      <c r="M24" s="22">
        <f t="shared" si="3"/>
        <v>0.62</v>
      </c>
      <c r="N24" s="25"/>
      <c r="O24" s="2" t="str">
        <f t="shared" si="11"/>
        <v/>
      </c>
      <c r="P24" s="2" t="str">
        <f t="shared" si="12"/>
        <v/>
      </c>
      <c r="Q24" s="2" t="str">
        <f t="shared" si="13"/>
        <v/>
      </c>
      <c r="R24" s="3" t="str">
        <f t="shared" si="14"/>
        <v/>
      </c>
      <c r="S24" s="4" t="str">
        <f t="shared" si="15"/>
        <v/>
      </c>
      <c r="T24" s="4" t="str">
        <f t="shared" si="16"/>
        <v/>
      </c>
      <c r="U24" s="4" t="str">
        <f t="shared" si="17"/>
        <v/>
      </c>
      <c r="V24" s="4" t="str">
        <f t="shared" si="18"/>
        <v/>
      </c>
      <c r="W24" s="78" t="str">
        <f t="shared" si="19"/>
        <v/>
      </c>
      <c r="X24" s="29" t="str">
        <f t="shared" si="20"/>
        <v/>
      </c>
      <c r="Y24" s="29" t="str">
        <f t="shared" si="21"/>
        <v/>
      </c>
      <c r="Z24" s="29" t="str">
        <f t="shared" si="22"/>
        <v/>
      </c>
      <c r="AA24" s="29" t="str">
        <f t="shared" si="10"/>
        <v/>
      </c>
      <c r="AB24" s="26"/>
      <c r="AC24" s="19"/>
      <c r="AD24" s="82"/>
      <c r="AE24" s="63"/>
      <c r="AF24" s="63"/>
      <c r="AG24" s="64"/>
      <c r="AH24" s="2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100"/>
      <c r="AY24" s="100"/>
      <c r="AZ24" s="100"/>
      <c r="BA24" s="100"/>
      <c r="BB24" s="100"/>
      <c r="BC24" s="100"/>
      <c r="BD24" s="100"/>
      <c r="BE24" s="100"/>
      <c r="BF24" s="100"/>
      <c r="BG24" s="100"/>
      <c r="BH24" s="100"/>
      <c r="BI24" s="100"/>
      <c r="BJ24" s="100"/>
      <c r="BK24" s="100"/>
      <c r="BL24" s="100"/>
      <c r="BM24" s="100"/>
      <c r="BN24" s="102"/>
      <c r="BO24" s="96"/>
      <c r="BP24" s="97"/>
      <c r="BQ24" s="97"/>
      <c r="BR24" s="97"/>
      <c r="BS24" s="97"/>
      <c r="BT24" s="97"/>
      <c r="BU24" s="97"/>
      <c r="BV24" s="97"/>
      <c r="BW24" s="97"/>
      <c r="BX24" s="97"/>
      <c r="BY24" s="97"/>
      <c r="BZ24" s="97"/>
      <c r="CA24" s="97"/>
      <c r="CB24" s="97"/>
      <c r="CC24" s="97"/>
      <c r="CD24" s="97"/>
      <c r="CE24" s="97"/>
      <c r="CF24" s="97"/>
      <c r="CG24" s="97"/>
      <c r="CH24" s="97"/>
      <c r="CI24" s="97"/>
      <c r="CJ24" s="97"/>
      <c r="CK24" s="97"/>
      <c r="CL24" s="97"/>
      <c r="CM24" s="97"/>
      <c r="CN24" s="97"/>
      <c r="CO24" s="97"/>
      <c r="CP24" s="97"/>
      <c r="CQ24" s="97"/>
      <c r="CR24" s="97"/>
      <c r="CS24" s="97"/>
      <c r="CT24" s="97"/>
      <c r="CU24" s="97"/>
      <c r="CV24" s="97"/>
      <c r="CW24" s="97"/>
      <c r="CX24" s="97"/>
      <c r="CY24" s="97"/>
      <c r="CZ24" s="97"/>
      <c r="DA24" s="97"/>
      <c r="DB24" s="97"/>
      <c r="DC24" s="97"/>
      <c r="DD24" s="97"/>
      <c r="DE24" s="97"/>
      <c r="DF24" s="97"/>
      <c r="DG24" s="97"/>
      <c r="DH24" s="97"/>
      <c r="DI24" s="97"/>
      <c r="DJ24" s="97"/>
      <c r="DK24" s="97"/>
      <c r="DL24" s="97"/>
      <c r="DM24" s="97"/>
      <c r="DN24" s="97"/>
      <c r="DO24" s="97"/>
      <c r="DP24" s="97"/>
      <c r="DQ24" s="97"/>
      <c r="DR24" s="97"/>
      <c r="DS24" s="97"/>
      <c r="DT24" s="97"/>
      <c r="DU24" s="97"/>
      <c r="DV24" s="97"/>
      <c r="DW24" s="97"/>
      <c r="DX24" s="97"/>
      <c r="DY24" s="97"/>
      <c r="DZ24" s="97"/>
      <c r="EA24" s="97"/>
      <c r="EB24" s="97"/>
      <c r="EC24" s="97"/>
      <c r="ED24" s="97"/>
    </row>
    <row r="25" spans="1:134" ht="15" customHeight="1">
      <c r="A25" s="17">
        <v>3</v>
      </c>
      <c r="B25" s="113" t="s">
        <v>107</v>
      </c>
      <c r="C25" s="113">
        <v>10.08</v>
      </c>
      <c r="D25" s="108" t="s">
        <v>84</v>
      </c>
      <c r="E25" s="109">
        <v>1.33</v>
      </c>
      <c r="F25" s="110" t="s">
        <v>45</v>
      </c>
      <c r="G25" s="111">
        <v>0.66</v>
      </c>
      <c r="H25" s="112">
        <v>0.04</v>
      </c>
      <c r="I25" s="112">
        <v>-0.04</v>
      </c>
      <c r="J25" s="15" t="s">
        <v>12</v>
      </c>
      <c r="K25" s="81" t="s">
        <v>74</v>
      </c>
      <c r="L25" s="18">
        <f t="shared" si="2"/>
        <v>0.70000000000000007</v>
      </c>
      <c r="M25" s="22">
        <f t="shared" si="3"/>
        <v>0.62</v>
      </c>
      <c r="N25" s="25"/>
      <c r="O25" s="2" t="str">
        <f t="shared" si="11"/>
        <v/>
      </c>
      <c r="P25" s="2" t="str">
        <f t="shared" si="12"/>
        <v/>
      </c>
      <c r="Q25" s="2" t="str">
        <f t="shared" si="13"/>
        <v/>
      </c>
      <c r="R25" s="3" t="str">
        <f t="shared" si="14"/>
        <v/>
      </c>
      <c r="S25" s="4" t="str">
        <f t="shared" si="15"/>
        <v/>
      </c>
      <c r="T25" s="4" t="str">
        <f t="shared" si="16"/>
        <v/>
      </c>
      <c r="U25" s="4" t="str">
        <f t="shared" si="17"/>
        <v/>
      </c>
      <c r="V25" s="4" t="str">
        <f t="shared" si="18"/>
        <v/>
      </c>
      <c r="W25" s="78" t="str">
        <f t="shared" si="19"/>
        <v/>
      </c>
      <c r="X25" s="29" t="str">
        <f t="shared" si="20"/>
        <v/>
      </c>
      <c r="Y25" s="29" t="str">
        <f t="shared" si="21"/>
        <v/>
      </c>
      <c r="Z25" s="29" t="str">
        <f t="shared" si="22"/>
        <v/>
      </c>
      <c r="AA25" s="29" t="str">
        <f t="shared" si="10"/>
        <v/>
      </c>
      <c r="AB25" s="26"/>
      <c r="AC25" s="19"/>
      <c r="AD25" s="82"/>
      <c r="AE25" s="63"/>
      <c r="AF25" s="63"/>
      <c r="AG25" s="64"/>
      <c r="AH25" s="2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2"/>
      <c r="BO25" s="96"/>
      <c r="BP25" s="97"/>
      <c r="BQ25" s="97"/>
      <c r="BR25" s="97"/>
      <c r="BS25" s="97"/>
      <c r="BT25" s="97"/>
      <c r="BU25" s="97"/>
      <c r="BV25" s="97"/>
      <c r="BW25" s="97"/>
      <c r="BX25" s="97"/>
      <c r="BY25" s="97"/>
      <c r="BZ25" s="97"/>
      <c r="CA25" s="97"/>
      <c r="CB25" s="97"/>
      <c r="CC25" s="97"/>
      <c r="CD25" s="97"/>
      <c r="CE25" s="97"/>
      <c r="CF25" s="97"/>
      <c r="CG25" s="97"/>
      <c r="CH25" s="97"/>
      <c r="CI25" s="97"/>
      <c r="CJ25" s="97"/>
      <c r="CK25" s="97"/>
      <c r="CL25" s="97"/>
      <c r="CM25" s="97"/>
      <c r="CN25" s="97"/>
      <c r="CO25" s="97"/>
      <c r="CP25" s="97"/>
      <c r="CQ25" s="97"/>
      <c r="CR25" s="97"/>
      <c r="CS25" s="97"/>
      <c r="CT25" s="97"/>
      <c r="CU25" s="97"/>
      <c r="CV25" s="97"/>
      <c r="CW25" s="97"/>
      <c r="CX25" s="97"/>
      <c r="CY25" s="97"/>
      <c r="CZ25" s="97"/>
      <c r="DA25" s="97"/>
      <c r="DB25" s="97"/>
      <c r="DC25" s="97"/>
      <c r="DD25" s="97"/>
      <c r="DE25" s="97"/>
      <c r="DF25" s="97"/>
      <c r="DG25" s="97"/>
      <c r="DH25" s="97"/>
      <c r="DI25" s="97"/>
      <c r="DJ25" s="97"/>
      <c r="DK25" s="97"/>
      <c r="DL25" s="97"/>
      <c r="DM25" s="97"/>
      <c r="DN25" s="97"/>
      <c r="DO25" s="97"/>
      <c r="DP25" s="97"/>
      <c r="DQ25" s="97"/>
      <c r="DR25" s="97"/>
      <c r="DS25" s="97"/>
      <c r="DT25" s="97"/>
      <c r="DU25" s="97"/>
      <c r="DV25" s="97"/>
      <c r="DW25" s="97"/>
      <c r="DX25" s="97"/>
      <c r="DY25" s="97"/>
      <c r="DZ25" s="97"/>
      <c r="EA25" s="97"/>
      <c r="EB25" s="97"/>
      <c r="EC25" s="97"/>
      <c r="ED25" s="97"/>
    </row>
    <row r="26" spans="1:134" ht="15" customHeight="1">
      <c r="A26" s="17">
        <v>3</v>
      </c>
      <c r="B26" s="113" t="s">
        <v>108</v>
      </c>
      <c r="C26" s="113">
        <v>10.09</v>
      </c>
      <c r="D26" s="108" t="s">
        <v>84</v>
      </c>
      <c r="E26" s="109">
        <v>1.33</v>
      </c>
      <c r="F26" s="110" t="s">
        <v>45</v>
      </c>
      <c r="G26" s="111">
        <v>0.66300000000000003</v>
      </c>
      <c r="H26" s="112">
        <v>0.04</v>
      </c>
      <c r="I26" s="112">
        <v>-0.04</v>
      </c>
      <c r="J26" s="15" t="s">
        <v>12</v>
      </c>
      <c r="K26" s="81" t="s">
        <v>74</v>
      </c>
      <c r="L26" s="18">
        <f t="shared" si="2"/>
        <v>0.70300000000000007</v>
      </c>
      <c r="M26" s="22">
        <f t="shared" si="3"/>
        <v>0.623</v>
      </c>
      <c r="N26" s="25"/>
      <c r="O26" s="2" t="str">
        <f t="shared" si="11"/>
        <v/>
      </c>
      <c r="P26" s="2" t="str">
        <f t="shared" si="12"/>
        <v/>
      </c>
      <c r="Q26" s="2" t="str">
        <f t="shared" si="13"/>
        <v/>
      </c>
      <c r="R26" s="3" t="str">
        <f t="shared" si="14"/>
        <v/>
      </c>
      <c r="S26" s="4" t="str">
        <f t="shared" si="15"/>
        <v/>
      </c>
      <c r="T26" s="4" t="str">
        <f t="shared" si="16"/>
        <v/>
      </c>
      <c r="U26" s="4" t="str">
        <f t="shared" si="17"/>
        <v/>
      </c>
      <c r="V26" s="4" t="str">
        <f t="shared" si="18"/>
        <v/>
      </c>
      <c r="W26" s="78" t="str">
        <f t="shared" si="19"/>
        <v/>
      </c>
      <c r="X26" s="29" t="str">
        <f t="shared" si="20"/>
        <v/>
      </c>
      <c r="Y26" s="29" t="str">
        <f t="shared" si="21"/>
        <v/>
      </c>
      <c r="Z26" s="29" t="str">
        <f t="shared" si="22"/>
        <v/>
      </c>
      <c r="AA26" s="29" t="str">
        <f t="shared" si="10"/>
        <v/>
      </c>
      <c r="AB26" s="26"/>
      <c r="AC26" s="19"/>
      <c r="AD26" s="82"/>
      <c r="AE26" s="63"/>
      <c r="AF26" s="63"/>
      <c r="AG26" s="64"/>
      <c r="AH26" s="2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100"/>
      <c r="BD26" s="100"/>
      <c r="BE26" s="100"/>
      <c r="BF26" s="100"/>
      <c r="BG26" s="100"/>
      <c r="BH26" s="100"/>
      <c r="BI26" s="100"/>
      <c r="BJ26" s="100"/>
      <c r="BK26" s="100"/>
      <c r="BL26" s="100"/>
      <c r="BM26" s="100"/>
      <c r="BN26" s="102"/>
      <c r="BO26" s="96"/>
      <c r="BP26" s="97"/>
      <c r="BQ26" s="97"/>
      <c r="BR26" s="97"/>
      <c r="BS26" s="97"/>
      <c r="BT26" s="97"/>
      <c r="BU26" s="97"/>
      <c r="BV26" s="97"/>
      <c r="BW26" s="97"/>
      <c r="BX26" s="97"/>
      <c r="BY26" s="97"/>
      <c r="BZ26" s="97"/>
      <c r="CA26" s="97"/>
      <c r="CB26" s="97"/>
      <c r="CC26" s="97"/>
      <c r="CD26" s="97"/>
      <c r="CE26" s="97"/>
      <c r="CF26" s="97"/>
      <c r="CG26" s="97"/>
      <c r="CH26" s="97"/>
      <c r="CI26" s="97"/>
      <c r="CJ26" s="97"/>
      <c r="CK26" s="97"/>
      <c r="CL26" s="97"/>
      <c r="CM26" s="97"/>
      <c r="CN26" s="97"/>
      <c r="CO26" s="97"/>
      <c r="CP26" s="97"/>
      <c r="CQ26" s="97"/>
      <c r="CR26" s="97"/>
      <c r="CS26" s="97"/>
      <c r="CT26" s="97"/>
      <c r="CU26" s="97"/>
      <c r="CV26" s="97"/>
      <c r="CW26" s="97"/>
      <c r="CX26" s="97"/>
      <c r="CY26" s="97"/>
      <c r="CZ26" s="97"/>
      <c r="DA26" s="97"/>
      <c r="DB26" s="97"/>
      <c r="DC26" s="97"/>
      <c r="DD26" s="97"/>
      <c r="DE26" s="97"/>
      <c r="DF26" s="97"/>
      <c r="DG26" s="97"/>
      <c r="DH26" s="97"/>
      <c r="DI26" s="97"/>
      <c r="DJ26" s="97"/>
      <c r="DK26" s="97"/>
      <c r="DL26" s="97"/>
      <c r="DM26" s="97"/>
      <c r="DN26" s="97"/>
      <c r="DO26" s="97"/>
      <c r="DP26" s="97"/>
      <c r="DQ26" s="97"/>
      <c r="DR26" s="97"/>
      <c r="DS26" s="97"/>
      <c r="DT26" s="97"/>
      <c r="DU26" s="97"/>
      <c r="DV26" s="97"/>
      <c r="DW26" s="97"/>
      <c r="DX26" s="97"/>
      <c r="DY26" s="97"/>
      <c r="DZ26" s="97"/>
      <c r="EA26" s="97"/>
      <c r="EB26" s="97"/>
      <c r="EC26" s="97"/>
      <c r="ED26" s="97"/>
    </row>
    <row r="27" spans="1:134" ht="15" customHeight="1">
      <c r="A27" s="17">
        <v>3</v>
      </c>
      <c r="B27" s="113" t="s">
        <v>109</v>
      </c>
      <c r="C27" s="115" t="s">
        <v>140</v>
      </c>
      <c r="D27" s="108" t="s">
        <v>84</v>
      </c>
      <c r="E27" s="109">
        <v>1.33</v>
      </c>
      <c r="F27" s="110" t="s">
        <v>45</v>
      </c>
      <c r="G27" s="111">
        <v>0.66600000000000004</v>
      </c>
      <c r="H27" s="112">
        <v>0.04</v>
      </c>
      <c r="I27" s="112">
        <v>-0.04</v>
      </c>
      <c r="J27" s="15" t="s">
        <v>12</v>
      </c>
      <c r="K27" s="81" t="s">
        <v>74</v>
      </c>
      <c r="L27" s="18">
        <f t="shared" si="2"/>
        <v>0.70600000000000007</v>
      </c>
      <c r="M27" s="22">
        <f t="shared" si="3"/>
        <v>0.626</v>
      </c>
      <c r="N27" s="25"/>
      <c r="O27" s="2" t="str">
        <f t="shared" si="11"/>
        <v/>
      </c>
      <c r="P27" s="2" t="str">
        <f t="shared" si="12"/>
        <v/>
      </c>
      <c r="Q27" s="2" t="str">
        <f t="shared" si="13"/>
        <v/>
      </c>
      <c r="R27" s="3" t="str">
        <f t="shared" si="14"/>
        <v/>
      </c>
      <c r="S27" s="4" t="str">
        <f t="shared" si="15"/>
        <v/>
      </c>
      <c r="T27" s="4" t="str">
        <f t="shared" si="16"/>
        <v/>
      </c>
      <c r="U27" s="4" t="str">
        <f t="shared" si="17"/>
        <v/>
      </c>
      <c r="V27" s="4" t="str">
        <f t="shared" si="18"/>
        <v/>
      </c>
      <c r="W27" s="78" t="str">
        <f t="shared" si="19"/>
        <v/>
      </c>
      <c r="X27" s="29" t="str">
        <f t="shared" si="20"/>
        <v/>
      </c>
      <c r="Y27" s="29" t="str">
        <f t="shared" si="21"/>
        <v/>
      </c>
      <c r="Z27" s="29" t="str">
        <f t="shared" si="22"/>
        <v/>
      </c>
      <c r="AA27" s="29" t="str">
        <f t="shared" si="10"/>
        <v/>
      </c>
      <c r="AB27" s="26"/>
      <c r="AC27" s="19"/>
      <c r="AD27" s="82"/>
      <c r="AE27" s="63"/>
      <c r="AF27" s="63"/>
      <c r="AG27" s="64"/>
      <c r="AH27" s="2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  <c r="BI27" s="100"/>
      <c r="BJ27" s="100"/>
      <c r="BK27" s="100"/>
      <c r="BL27" s="100"/>
      <c r="BM27" s="100"/>
      <c r="BN27" s="102"/>
      <c r="BO27" s="96"/>
      <c r="BP27" s="97"/>
      <c r="BQ27" s="97"/>
      <c r="BR27" s="97"/>
      <c r="BS27" s="97"/>
      <c r="BT27" s="97"/>
      <c r="BU27" s="97"/>
      <c r="BV27" s="97"/>
      <c r="BW27" s="97"/>
      <c r="BX27" s="97"/>
      <c r="BY27" s="97"/>
      <c r="BZ27" s="97"/>
      <c r="CA27" s="97"/>
      <c r="CB27" s="97"/>
      <c r="CC27" s="97"/>
      <c r="CD27" s="97"/>
      <c r="CE27" s="97"/>
      <c r="CF27" s="97"/>
      <c r="CG27" s="97"/>
      <c r="CH27" s="97"/>
      <c r="CI27" s="97"/>
      <c r="CJ27" s="97"/>
      <c r="CK27" s="97"/>
      <c r="CL27" s="97"/>
      <c r="CM27" s="97"/>
      <c r="CN27" s="97"/>
      <c r="CO27" s="97"/>
      <c r="CP27" s="97"/>
      <c r="CQ27" s="97"/>
      <c r="CR27" s="97"/>
      <c r="CS27" s="97"/>
      <c r="CT27" s="97"/>
      <c r="CU27" s="97"/>
      <c r="CV27" s="97"/>
      <c r="CW27" s="97"/>
      <c r="CX27" s="97"/>
      <c r="CY27" s="97"/>
      <c r="CZ27" s="97"/>
      <c r="DA27" s="97"/>
      <c r="DB27" s="97"/>
      <c r="DC27" s="97"/>
      <c r="DD27" s="97"/>
      <c r="DE27" s="97"/>
      <c r="DF27" s="97"/>
      <c r="DG27" s="97"/>
      <c r="DH27" s="97"/>
      <c r="DI27" s="97"/>
      <c r="DJ27" s="97"/>
      <c r="DK27" s="97"/>
      <c r="DL27" s="97"/>
      <c r="DM27" s="97"/>
      <c r="DN27" s="97"/>
      <c r="DO27" s="97"/>
      <c r="DP27" s="97"/>
      <c r="DQ27" s="97"/>
      <c r="DR27" s="97"/>
      <c r="DS27" s="97"/>
      <c r="DT27" s="97"/>
      <c r="DU27" s="97"/>
      <c r="DV27" s="97"/>
      <c r="DW27" s="97"/>
      <c r="DX27" s="97"/>
      <c r="DY27" s="97"/>
      <c r="DZ27" s="97"/>
      <c r="EA27" s="97"/>
      <c r="EB27" s="97"/>
      <c r="EC27" s="97"/>
      <c r="ED27" s="97"/>
    </row>
    <row r="28" spans="1:134" ht="15" customHeight="1">
      <c r="A28" s="17">
        <v>3</v>
      </c>
      <c r="B28" s="113" t="s">
        <v>110</v>
      </c>
      <c r="C28" s="113">
        <v>10.11</v>
      </c>
      <c r="D28" s="108" t="s">
        <v>84</v>
      </c>
      <c r="E28" s="109">
        <v>1.33</v>
      </c>
      <c r="F28" s="110" t="s">
        <v>45</v>
      </c>
      <c r="G28" s="111">
        <v>0.66300000000000003</v>
      </c>
      <c r="H28" s="112">
        <v>0.04</v>
      </c>
      <c r="I28" s="112">
        <v>-0.04</v>
      </c>
      <c r="J28" s="15" t="s">
        <v>12</v>
      </c>
      <c r="K28" s="81" t="s">
        <v>74</v>
      </c>
      <c r="L28" s="18">
        <f t="shared" si="2"/>
        <v>0.70300000000000007</v>
      </c>
      <c r="M28" s="22">
        <f t="shared" si="3"/>
        <v>0.623</v>
      </c>
      <c r="N28" s="25"/>
      <c r="O28" s="2" t="str">
        <f t="shared" si="11"/>
        <v/>
      </c>
      <c r="P28" s="2" t="str">
        <f t="shared" si="12"/>
        <v/>
      </c>
      <c r="Q28" s="2" t="str">
        <f t="shared" si="13"/>
        <v/>
      </c>
      <c r="R28" s="3" t="str">
        <f t="shared" si="14"/>
        <v/>
      </c>
      <c r="S28" s="4" t="str">
        <f t="shared" si="15"/>
        <v/>
      </c>
      <c r="T28" s="4" t="str">
        <f t="shared" si="16"/>
        <v/>
      </c>
      <c r="U28" s="4" t="str">
        <f t="shared" si="17"/>
        <v/>
      </c>
      <c r="V28" s="4" t="str">
        <f t="shared" si="18"/>
        <v/>
      </c>
      <c r="W28" s="78" t="str">
        <f t="shared" si="19"/>
        <v/>
      </c>
      <c r="X28" s="29" t="str">
        <f t="shared" si="20"/>
        <v/>
      </c>
      <c r="Y28" s="29" t="str">
        <f t="shared" si="21"/>
        <v/>
      </c>
      <c r="Z28" s="29" t="str">
        <f t="shared" si="22"/>
        <v/>
      </c>
      <c r="AA28" s="29" t="str">
        <f t="shared" si="10"/>
        <v/>
      </c>
      <c r="AB28" s="26"/>
      <c r="AC28" s="19"/>
      <c r="AD28" s="82"/>
      <c r="AE28" s="63"/>
      <c r="AF28" s="63"/>
      <c r="AG28" s="64"/>
      <c r="AH28" s="2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  <c r="BI28" s="100"/>
      <c r="BJ28" s="100"/>
      <c r="BK28" s="100"/>
      <c r="BL28" s="100"/>
      <c r="BM28" s="100"/>
      <c r="BN28" s="102"/>
      <c r="BO28" s="96"/>
      <c r="BP28" s="97"/>
      <c r="BQ28" s="97"/>
      <c r="BR28" s="97"/>
      <c r="BS28" s="97"/>
      <c r="BT28" s="97"/>
      <c r="BU28" s="97"/>
      <c r="BV28" s="97"/>
      <c r="BW28" s="97"/>
      <c r="BX28" s="97"/>
      <c r="BY28" s="97"/>
      <c r="BZ28" s="97"/>
      <c r="CA28" s="97"/>
      <c r="CB28" s="97"/>
      <c r="CC28" s="97"/>
      <c r="CD28" s="97"/>
      <c r="CE28" s="97"/>
      <c r="CF28" s="97"/>
      <c r="CG28" s="97"/>
      <c r="CH28" s="97"/>
      <c r="CI28" s="97"/>
      <c r="CJ28" s="97"/>
      <c r="CK28" s="97"/>
      <c r="CL28" s="97"/>
      <c r="CM28" s="97"/>
      <c r="CN28" s="97"/>
      <c r="CO28" s="97"/>
      <c r="CP28" s="97"/>
      <c r="CQ28" s="97"/>
      <c r="CR28" s="97"/>
      <c r="CS28" s="97"/>
      <c r="CT28" s="97"/>
      <c r="CU28" s="97"/>
      <c r="CV28" s="97"/>
      <c r="CW28" s="97"/>
      <c r="CX28" s="97"/>
      <c r="CY28" s="97"/>
      <c r="CZ28" s="97"/>
      <c r="DA28" s="97"/>
      <c r="DB28" s="97"/>
      <c r="DC28" s="97"/>
      <c r="DD28" s="97"/>
      <c r="DE28" s="97"/>
      <c r="DF28" s="97"/>
      <c r="DG28" s="97"/>
      <c r="DH28" s="97"/>
      <c r="DI28" s="97"/>
      <c r="DJ28" s="97"/>
      <c r="DK28" s="97"/>
      <c r="DL28" s="97"/>
      <c r="DM28" s="97"/>
      <c r="DN28" s="97"/>
      <c r="DO28" s="97"/>
      <c r="DP28" s="97"/>
      <c r="DQ28" s="97"/>
      <c r="DR28" s="97"/>
      <c r="DS28" s="97"/>
      <c r="DT28" s="97"/>
      <c r="DU28" s="97"/>
      <c r="DV28" s="97"/>
      <c r="DW28" s="97"/>
      <c r="DX28" s="97"/>
      <c r="DY28" s="97"/>
      <c r="DZ28" s="97"/>
      <c r="EA28" s="97"/>
      <c r="EB28" s="97"/>
      <c r="EC28" s="97"/>
      <c r="ED28" s="97"/>
    </row>
    <row r="29" spans="1:134" ht="15" customHeight="1">
      <c r="A29" s="17">
        <v>3</v>
      </c>
      <c r="B29" s="113" t="s">
        <v>111</v>
      </c>
      <c r="C29" s="113">
        <v>10.119999999999999</v>
      </c>
      <c r="D29" s="108" t="s">
        <v>84</v>
      </c>
      <c r="E29" s="109">
        <v>1.33</v>
      </c>
      <c r="F29" s="110" t="s">
        <v>45</v>
      </c>
      <c r="G29" s="111">
        <v>0.66</v>
      </c>
      <c r="H29" s="112">
        <v>0.04</v>
      </c>
      <c r="I29" s="112">
        <v>-0.04</v>
      </c>
      <c r="J29" s="15" t="s">
        <v>12</v>
      </c>
      <c r="K29" s="81" t="s">
        <v>74</v>
      </c>
      <c r="L29" s="18">
        <f t="shared" si="2"/>
        <v>0.70000000000000007</v>
      </c>
      <c r="M29" s="22">
        <f t="shared" si="3"/>
        <v>0.62</v>
      </c>
      <c r="N29" s="25"/>
      <c r="O29" s="2" t="str">
        <f t="shared" si="11"/>
        <v/>
      </c>
      <c r="P29" s="2" t="str">
        <f t="shared" si="12"/>
        <v/>
      </c>
      <c r="Q29" s="2" t="str">
        <f t="shared" si="13"/>
        <v/>
      </c>
      <c r="R29" s="3" t="str">
        <f t="shared" si="14"/>
        <v/>
      </c>
      <c r="S29" s="4" t="str">
        <f t="shared" si="15"/>
        <v/>
      </c>
      <c r="T29" s="4" t="str">
        <f t="shared" si="16"/>
        <v/>
      </c>
      <c r="U29" s="4" t="str">
        <f t="shared" si="17"/>
        <v/>
      </c>
      <c r="V29" s="4" t="str">
        <f t="shared" si="18"/>
        <v/>
      </c>
      <c r="W29" s="78" t="str">
        <f t="shared" si="19"/>
        <v/>
      </c>
      <c r="X29" s="29" t="str">
        <f t="shared" si="20"/>
        <v/>
      </c>
      <c r="Y29" s="29" t="str">
        <f t="shared" si="21"/>
        <v/>
      </c>
      <c r="Z29" s="29" t="str">
        <f t="shared" si="22"/>
        <v/>
      </c>
      <c r="AA29" s="29" t="str">
        <f t="shared" si="10"/>
        <v/>
      </c>
      <c r="AB29" s="26"/>
      <c r="AC29" s="19"/>
      <c r="AD29" s="82"/>
      <c r="AE29" s="63"/>
      <c r="AF29" s="63"/>
      <c r="AG29" s="64"/>
      <c r="AH29" s="2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  <c r="BI29" s="100"/>
      <c r="BJ29" s="100"/>
      <c r="BK29" s="100"/>
      <c r="BL29" s="100"/>
      <c r="BM29" s="100"/>
      <c r="BN29" s="102"/>
      <c r="BO29" s="96"/>
      <c r="BP29" s="97"/>
      <c r="BQ29" s="97"/>
      <c r="BR29" s="97"/>
      <c r="BS29" s="97"/>
      <c r="BT29" s="97"/>
      <c r="BU29" s="97"/>
      <c r="BV29" s="97"/>
      <c r="BW29" s="97"/>
      <c r="BX29" s="97"/>
      <c r="BY29" s="97"/>
      <c r="BZ29" s="97"/>
      <c r="CA29" s="97"/>
      <c r="CB29" s="97"/>
      <c r="CC29" s="97"/>
      <c r="CD29" s="97"/>
      <c r="CE29" s="97"/>
      <c r="CF29" s="97"/>
      <c r="CG29" s="97"/>
      <c r="CH29" s="97"/>
      <c r="CI29" s="97"/>
      <c r="CJ29" s="97"/>
      <c r="CK29" s="97"/>
      <c r="CL29" s="97"/>
      <c r="CM29" s="97"/>
      <c r="CN29" s="97"/>
      <c r="CO29" s="97"/>
      <c r="CP29" s="97"/>
      <c r="CQ29" s="97"/>
      <c r="CR29" s="97"/>
      <c r="CS29" s="97"/>
      <c r="CT29" s="97"/>
      <c r="CU29" s="97"/>
      <c r="CV29" s="97"/>
      <c r="CW29" s="97"/>
      <c r="CX29" s="97"/>
      <c r="CY29" s="97"/>
      <c r="CZ29" s="97"/>
      <c r="DA29" s="97"/>
      <c r="DB29" s="97"/>
      <c r="DC29" s="97"/>
      <c r="DD29" s="97"/>
      <c r="DE29" s="97"/>
      <c r="DF29" s="97"/>
      <c r="DG29" s="97"/>
      <c r="DH29" s="97"/>
      <c r="DI29" s="97"/>
      <c r="DJ29" s="97"/>
      <c r="DK29" s="97"/>
      <c r="DL29" s="97"/>
      <c r="DM29" s="97"/>
      <c r="DN29" s="97"/>
      <c r="DO29" s="97"/>
      <c r="DP29" s="97"/>
      <c r="DQ29" s="97"/>
      <c r="DR29" s="97"/>
      <c r="DS29" s="97"/>
      <c r="DT29" s="97"/>
      <c r="DU29" s="97"/>
      <c r="DV29" s="97"/>
      <c r="DW29" s="97"/>
      <c r="DX29" s="97"/>
      <c r="DY29" s="97"/>
      <c r="DZ29" s="97"/>
      <c r="EA29" s="97"/>
      <c r="EB29" s="97"/>
      <c r="EC29" s="97"/>
      <c r="ED29" s="97"/>
    </row>
    <row r="30" spans="1:134" ht="15" customHeight="1">
      <c r="A30" s="17">
        <v>3</v>
      </c>
      <c r="B30" s="113" t="s">
        <v>112</v>
      </c>
      <c r="C30" s="113">
        <v>11.01</v>
      </c>
      <c r="D30" s="108" t="s">
        <v>84</v>
      </c>
      <c r="E30" s="109">
        <v>1.33</v>
      </c>
      <c r="F30" s="110" t="s">
        <v>45</v>
      </c>
      <c r="G30" s="111">
        <v>0.33</v>
      </c>
      <c r="H30" s="112">
        <v>0.04</v>
      </c>
      <c r="I30" s="112">
        <v>-0.04</v>
      </c>
      <c r="J30" s="15" t="s">
        <v>12</v>
      </c>
      <c r="K30" s="81" t="s">
        <v>74</v>
      </c>
      <c r="L30" s="18">
        <f t="shared" si="2"/>
        <v>0.37</v>
      </c>
      <c r="M30" s="22">
        <f t="shared" si="3"/>
        <v>0.29000000000000004</v>
      </c>
      <c r="N30" s="25"/>
      <c r="O30" s="2" t="str">
        <f t="shared" si="11"/>
        <v/>
      </c>
      <c r="P30" s="2" t="str">
        <f t="shared" si="12"/>
        <v/>
      </c>
      <c r="Q30" s="2" t="str">
        <f t="shared" si="13"/>
        <v/>
      </c>
      <c r="R30" s="3" t="str">
        <f t="shared" si="14"/>
        <v/>
      </c>
      <c r="S30" s="4" t="str">
        <f t="shared" si="15"/>
        <v/>
      </c>
      <c r="T30" s="4" t="str">
        <f t="shared" si="16"/>
        <v/>
      </c>
      <c r="U30" s="4" t="str">
        <f t="shared" si="17"/>
        <v/>
      </c>
      <c r="V30" s="4" t="str">
        <f t="shared" si="18"/>
        <v/>
      </c>
      <c r="W30" s="78" t="str">
        <f t="shared" si="19"/>
        <v/>
      </c>
      <c r="X30" s="29" t="str">
        <f t="shared" si="20"/>
        <v/>
      </c>
      <c r="Y30" s="29" t="str">
        <f t="shared" si="21"/>
        <v/>
      </c>
      <c r="Z30" s="29" t="str">
        <f t="shared" si="22"/>
        <v/>
      </c>
      <c r="AA30" s="29" t="str">
        <f t="shared" si="10"/>
        <v/>
      </c>
      <c r="AB30" s="26"/>
      <c r="AC30" s="19"/>
      <c r="AD30" s="82"/>
      <c r="AE30" s="63"/>
      <c r="AF30" s="63"/>
      <c r="AG30" s="64"/>
      <c r="AH30" s="2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100"/>
      <c r="AY30" s="100"/>
      <c r="AZ30" s="100"/>
      <c r="BA30" s="100"/>
      <c r="BB30" s="100"/>
      <c r="BC30" s="100"/>
      <c r="BD30" s="100"/>
      <c r="BE30" s="100"/>
      <c r="BF30" s="100"/>
      <c r="BG30" s="100"/>
      <c r="BH30" s="100"/>
      <c r="BI30" s="100"/>
      <c r="BJ30" s="100"/>
      <c r="BK30" s="100"/>
      <c r="BL30" s="100"/>
      <c r="BM30" s="100"/>
      <c r="BN30" s="102"/>
      <c r="BO30" s="96"/>
      <c r="BP30" s="97"/>
      <c r="BQ30" s="97"/>
      <c r="BR30" s="97"/>
      <c r="BS30" s="97"/>
      <c r="BT30" s="97"/>
      <c r="BU30" s="97"/>
      <c r="BV30" s="97"/>
      <c r="BW30" s="97"/>
      <c r="BX30" s="97"/>
      <c r="BY30" s="97"/>
      <c r="BZ30" s="97"/>
      <c r="CA30" s="97"/>
      <c r="CB30" s="97"/>
      <c r="CC30" s="97"/>
      <c r="CD30" s="97"/>
      <c r="CE30" s="97"/>
      <c r="CF30" s="97"/>
      <c r="CG30" s="97"/>
      <c r="CH30" s="97"/>
      <c r="CI30" s="97"/>
      <c r="CJ30" s="97"/>
      <c r="CK30" s="97"/>
      <c r="CL30" s="97"/>
      <c r="CM30" s="97"/>
      <c r="CN30" s="97"/>
      <c r="CO30" s="97"/>
      <c r="CP30" s="97"/>
      <c r="CQ30" s="97"/>
      <c r="CR30" s="97"/>
      <c r="CS30" s="97"/>
      <c r="CT30" s="97"/>
      <c r="CU30" s="97"/>
      <c r="CV30" s="97"/>
      <c r="CW30" s="97"/>
      <c r="CX30" s="97"/>
      <c r="CY30" s="97"/>
      <c r="CZ30" s="97"/>
      <c r="DA30" s="97"/>
      <c r="DB30" s="97"/>
      <c r="DC30" s="97"/>
      <c r="DD30" s="97"/>
      <c r="DE30" s="97"/>
      <c r="DF30" s="97"/>
      <c r="DG30" s="97"/>
      <c r="DH30" s="97"/>
      <c r="DI30" s="97"/>
      <c r="DJ30" s="97"/>
      <c r="DK30" s="97"/>
      <c r="DL30" s="97"/>
      <c r="DM30" s="97"/>
      <c r="DN30" s="97"/>
      <c r="DO30" s="97"/>
      <c r="DP30" s="97"/>
      <c r="DQ30" s="97"/>
      <c r="DR30" s="97"/>
      <c r="DS30" s="97"/>
      <c r="DT30" s="97"/>
      <c r="DU30" s="97"/>
      <c r="DV30" s="97"/>
      <c r="DW30" s="97"/>
      <c r="DX30" s="97"/>
      <c r="DY30" s="97"/>
      <c r="DZ30" s="97"/>
      <c r="EA30" s="97"/>
      <c r="EB30" s="97"/>
      <c r="EC30" s="97"/>
      <c r="ED30" s="97"/>
    </row>
    <row r="31" spans="1:134" ht="15" customHeight="1">
      <c r="A31" s="17">
        <v>3</v>
      </c>
      <c r="B31" s="113" t="s">
        <v>113</v>
      </c>
      <c r="C31" s="113">
        <v>11.02</v>
      </c>
      <c r="D31" s="108" t="s">
        <v>84</v>
      </c>
      <c r="E31" s="109">
        <v>1.33</v>
      </c>
      <c r="F31" s="110" t="s">
        <v>45</v>
      </c>
      <c r="G31" s="111">
        <v>0.33</v>
      </c>
      <c r="H31" s="112">
        <v>0.04</v>
      </c>
      <c r="I31" s="112">
        <v>-0.04</v>
      </c>
      <c r="J31" s="15" t="s">
        <v>12</v>
      </c>
      <c r="K31" s="81" t="s">
        <v>74</v>
      </c>
      <c r="L31" s="18">
        <f t="shared" si="2"/>
        <v>0.37</v>
      </c>
      <c r="M31" s="22">
        <f t="shared" si="3"/>
        <v>0.29000000000000004</v>
      </c>
      <c r="N31" s="25"/>
      <c r="O31" s="2" t="str">
        <f t="shared" si="11"/>
        <v/>
      </c>
      <c r="P31" s="2" t="str">
        <f t="shared" si="12"/>
        <v/>
      </c>
      <c r="Q31" s="2" t="str">
        <f t="shared" si="13"/>
        <v/>
      </c>
      <c r="R31" s="3" t="str">
        <f t="shared" si="14"/>
        <v/>
      </c>
      <c r="S31" s="4" t="str">
        <f t="shared" si="15"/>
        <v/>
      </c>
      <c r="T31" s="4" t="str">
        <f t="shared" si="16"/>
        <v/>
      </c>
      <c r="U31" s="4" t="str">
        <f t="shared" si="17"/>
        <v/>
      </c>
      <c r="V31" s="4" t="str">
        <f t="shared" si="18"/>
        <v/>
      </c>
      <c r="W31" s="78" t="str">
        <f t="shared" si="19"/>
        <v/>
      </c>
      <c r="X31" s="29" t="str">
        <f t="shared" si="20"/>
        <v/>
      </c>
      <c r="Y31" s="29" t="str">
        <f t="shared" si="21"/>
        <v/>
      </c>
      <c r="Z31" s="29" t="str">
        <f t="shared" si="22"/>
        <v/>
      </c>
      <c r="AA31" s="29" t="str">
        <f t="shared" si="10"/>
        <v/>
      </c>
      <c r="AB31" s="26"/>
      <c r="AC31" s="19"/>
      <c r="AD31" s="82"/>
      <c r="AE31" s="63"/>
      <c r="AF31" s="63"/>
      <c r="AG31" s="64"/>
      <c r="AH31" s="2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100"/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2"/>
      <c r="BO31" s="96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7"/>
      <c r="CA31" s="97"/>
      <c r="CB31" s="97"/>
      <c r="CC31" s="97"/>
      <c r="CD31" s="97"/>
      <c r="CE31" s="97"/>
      <c r="CF31" s="97"/>
      <c r="CG31" s="97"/>
      <c r="CH31" s="97"/>
      <c r="CI31" s="97"/>
      <c r="CJ31" s="97"/>
      <c r="CK31" s="97"/>
      <c r="CL31" s="97"/>
      <c r="CM31" s="97"/>
      <c r="CN31" s="97"/>
      <c r="CO31" s="97"/>
      <c r="CP31" s="97"/>
      <c r="CQ31" s="97"/>
      <c r="CR31" s="97"/>
      <c r="CS31" s="97"/>
      <c r="CT31" s="97"/>
      <c r="CU31" s="97"/>
      <c r="CV31" s="97"/>
      <c r="CW31" s="97"/>
      <c r="CX31" s="97"/>
      <c r="CY31" s="97"/>
      <c r="CZ31" s="97"/>
      <c r="DA31" s="97"/>
      <c r="DB31" s="97"/>
      <c r="DC31" s="97"/>
      <c r="DD31" s="97"/>
      <c r="DE31" s="97"/>
      <c r="DF31" s="97"/>
      <c r="DG31" s="97"/>
      <c r="DH31" s="97"/>
      <c r="DI31" s="97"/>
      <c r="DJ31" s="97"/>
      <c r="DK31" s="97"/>
      <c r="DL31" s="97"/>
      <c r="DM31" s="97"/>
      <c r="DN31" s="97"/>
      <c r="DO31" s="97"/>
      <c r="DP31" s="97"/>
      <c r="DQ31" s="97"/>
      <c r="DR31" s="97"/>
      <c r="DS31" s="97"/>
      <c r="DT31" s="97"/>
      <c r="DU31" s="97"/>
      <c r="DV31" s="97"/>
      <c r="DW31" s="97"/>
      <c r="DX31" s="97"/>
      <c r="DY31" s="97"/>
      <c r="DZ31" s="97"/>
      <c r="EA31" s="97"/>
      <c r="EB31" s="97"/>
      <c r="EC31" s="97"/>
      <c r="ED31" s="97"/>
    </row>
    <row r="32" spans="1:134" ht="15" customHeight="1">
      <c r="A32" s="17">
        <v>3</v>
      </c>
      <c r="B32" s="113" t="s">
        <v>114</v>
      </c>
      <c r="C32" s="113">
        <v>11.03</v>
      </c>
      <c r="D32" s="108" t="s">
        <v>84</v>
      </c>
      <c r="E32" s="109">
        <v>1.33</v>
      </c>
      <c r="F32" s="110" t="s">
        <v>45</v>
      </c>
      <c r="G32" s="111">
        <v>0.33200000000000002</v>
      </c>
      <c r="H32" s="112">
        <v>0.04</v>
      </c>
      <c r="I32" s="112">
        <v>-0.04</v>
      </c>
      <c r="J32" s="15" t="s">
        <v>12</v>
      </c>
      <c r="K32" s="81" t="s">
        <v>74</v>
      </c>
      <c r="L32" s="18">
        <f t="shared" si="2"/>
        <v>0.372</v>
      </c>
      <c r="M32" s="22">
        <f t="shared" si="3"/>
        <v>0.29200000000000004</v>
      </c>
      <c r="N32" s="25"/>
      <c r="O32" s="2" t="str">
        <f t="shared" si="11"/>
        <v/>
      </c>
      <c r="P32" s="2" t="str">
        <f t="shared" si="12"/>
        <v/>
      </c>
      <c r="Q32" s="2" t="str">
        <f t="shared" si="13"/>
        <v/>
      </c>
      <c r="R32" s="3" t="str">
        <f t="shared" si="14"/>
        <v/>
      </c>
      <c r="S32" s="4" t="str">
        <f t="shared" si="15"/>
        <v/>
      </c>
      <c r="T32" s="4" t="str">
        <f t="shared" si="16"/>
        <v/>
      </c>
      <c r="U32" s="4" t="str">
        <f t="shared" si="17"/>
        <v/>
      </c>
      <c r="V32" s="4" t="str">
        <f t="shared" si="18"/>
        <v/>
      </c>
      <c r="W32" s="78" t="str">
        <f t="shared" si="19"/>
        <v/>
      </c>
      <c r="X32" s="29" t="str">
        <f t="shared" si="20"/>
        <v/>
      </c>
      <c r="Y32" s="29" t="str">
        <f t="shared" si="21"/>
        <v/>
      </c>
      <c r="Z32" s="29" t="str">
        <f t="shared" si="22"/>
        <v/>
      </c>
      <c r="AA32" s="29" t="str">
        <f t="shared" si="10"/>
        <v/>
      </c>
      <c r="AB32" s="26"/>
      <c r="AC32" s="19"/>
      <c r="AD32" s="82"/>
      <c r="AE32" s="63"/>
      <c r="AF32" s="63"/>
      <c r="AG32" s="64"/>
      <c r="AH32" s="2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100"/>
      <c r="AY32" s="100"/>
      <c r="AZ32" s="100"/>
      <c r="BA32" s="100"/>
      <c r="BB32" s="100"/>
      <c r="BC32" s="100"/>
      <c r="BD32" s="100"/>
      <c r="BE32" s="100"/>
      <c r="BF32" s="100"/>
      <c r="BG32" s="100"/>
      <c r="BH32" s="100"/>
      <c r="BI32" s="100"/>
      <c r="BJ32" s="100"/>
      <c r="BK32" s="100"/>
      <c r="BL32" s="100"/>
      <c r="BM32" s="100"/>
      <c r="BN32" s="102"/>
      <c r="BO32" s="96"/>
      <c r="BP32" s="97"/>
      <c r="BQ32" s="97"/>
      <c r="BR32" s="97"/>
      <c r="BS32" s="97"/>
      <c r="BT32" s="97"/>
      <c r="BU32" s="97"/>
      <c r="BV32" s="97"/>
      <c r="BW32" s="97"/>
      <c r="BX32" s="97"/>
      <c r="BY32" s="97"/>
      <c r="BZ32" s="97"/>
      <c r="CA32" s="97"/>
      <c r="CB32" s="97"/>
      <c r="CC32" s="97"/>
      <c r="CD32" s="97"/>
      <c r="CE32" s="97"/>
      <c r="CF32" s="97"/>
      <c r="CG32" s="97"/>
      <c r="CH32" s="97"/>
      <c r="CI32" s="97"/>
      <c r="CJ32" s="97"/>
      <c r="CK32" s="97"/>
      <c r="CL32" s="97"/>
      <c r="CM32" s="97"/>
      <c r="CN32" s="97"/>
      <c r="CO32" s="97"/>
      <c r="CP32" s="97"/>
      <c r="CQ32" s="97"/>
      <c r="CR32" s="97"/>
      <c r="CS32" s="97"/>
      <c r="CT32" s="97"/>
      <c r="CU32" s="97"/>
      <c r="CV32" s="97"/>
      <c r="CW32" s="97"/>
      <c r="CX32" s="97"/>
      <c r="CY32" s="97"/>
      <c r="CZ32" s="97"/>
      <c r="DA32" s="97"/>
      <c r="DB32" s="97"/>
      <c r="DC32" s="97"/>
      <c r="DD32" s="97"/>
      <c r="DE32" s="97"/>
      <c r="DF32" s="97"/>
      <c r="DG32" s="97"/>
      <c r="DH32" s="97"/>
      <c r="DI32" s="97"/>
      <c r="DJ32" s="97"/>
      <c r="DK32" s="97"/>
      <c r="DL32" s="97"/>
      <c r="DM32" s="97"/>
      <c r="DN32" s="97"/>
      <c r="DO32" s="97"/>
      <c r="DP32" s="97"/>
      <c r="DQ32" s="97"/>
      <c r="DR32" s="97"/>
      <c r="DS32" s="97"/>
      <c r="DT32" s="97"/>
      <c r="DU32" s="97"/>
      <c r="DV32" s="97"/>
      <c r="DW32" s="97"/>
      <c r="DX32" s="97"/>
      <c r="DY32" s="97"/>
      <c r="DZ32" s="97"/>
      <c r="EA32" s="97"/>
      <c r="EB32" s="97"/>
      <c r="EC32" s="97"/>
      <c r="ED32" s="97"/>
    </row>
    <row r="33" spans="1:134" ht="15" customHeight="1">
      <c r="A33" s="17">
        <v>3</v>
      </c>
      <c r="B33" s="113" t="s">
        <v>115</v>
      </c>
      <c r="C33" s="113">
        <v>11.04</v>
      </c>
      <c r="D33" s="108" t="s">
        <v>84</v>
      </c>
      <c r="E33" s="109">
        <v>1.33</v>
      </c>
      <c r="F33" s="110" t="s">
        <v>45</v>
      </c>
      <c r="G33" s="111">
        <v>0.33300000000000002</v>
      </c>
      <c r="H33" s="112">
        <v>0.04</v>
      </c>
      <c r="I33" s="112">
        <v>-0.04</v>
      </c>
      <c r="J33" s="15" t="s">
        <v>12</v>
      </c>
      <c r="K33" s="81" t="s">
        <v>74</v>
      </c>
      <c r="L33" s="18">
        <f t="shared" si="2"/>
        <v>0.373</v>
      </c>
      <c r="M33" s="22">
        <f t="shared" si="3"/>
        <v>0.29300000000000004</v>
      </c>
      <c r="N33" s="25"/>
      <c r="O33" s="2" t="str">
        <f t="shared" si="11"/>
        <v/>
      </c>
      <c r="P33" s="2" t="str">
        <f t="shared" si="12"/>
        <v/>
      </c>
      <c r="Q33" s="2" t="str">
        <f t="shared" si="13"/>
        <v/>
      </c>
      <c r="R33" s="3" t="str">
        <f t="shared" si="14"/>
        <v/>
      </c>
      <c r="S33" s="4" t="str">
        <f t="shared" si="15"/>
        <v/>
      </c>
      <c r="T33" s="4" t="str">
        <f t="shared" si="16"/>
        <v/>
      </c>
      <c r="U33" s="4" t="str">
        <f t="shared" si="17"/>
        <v/>
      </c>
      <c r="V33" s="4" t="str">
        <f t="shared" si="18"/>
        <v/>
      </c>
      <c r="W33" s="78" t="str">
        <f t="shared" si="19"/>
        <v/>
      </c>
      <c r="X33" s="29" t="str">
        <f t="shared" si="20"/>
        <v/>
      </c>
      <c r="Y33" s="29" t="str">
        <f t="shared" si="21"/>
        <v/>
      </c>
      <c r="Z33" s="29" t="str">
        <f t="shared" si="22"/>
        <v/>
      </c>
      <c r="AA33" s="29" t="str">
        <f t="shared" si="10"/>
        <v/>
      </c>
      <c r="AB33" s="26"/>
      <c r="AC33" s="19"/>
      <c r="AD33" s="82"/>
      <c r="AE33" s="63"/>
      <c r="AF33" s="63"/>
      <c r="AG33" s="64"/>
      <c r="AH33" s="2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2"/>
      <c r="BO33" s="96"/>
      <c r="BP33" s="97"/>
      <c r="BQ33" s="97"/>
      <c r="BR33" s="97"/>
      <c r="BS33" s="97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7"/>
      <c r="CG33" s="97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7"/>
      <c r="CU33" s="97"/>
      <c r="CV33" s="97"/>
      <c r="CW33" s="97"/>
      <c r="CX33" s="97"/>
      <c r="CY33" s="97"/>
      <c r="CZ33" s="97"/>
      <c r="DA33" s="97"/>
      <c r="DB33" s="97"/>
      <c r="DC33" s="97"/>
      <c r="DD33" s="97"/>
      <c r="DE33" s="97"/>
      <c r="DF33" s="97"/>
      <c r="DG33" s="97"/>
      <c r="DH33" s="97"/>
      <c r="DI33" s="97"/>
      <c r="DJ33" s="97"/>
      <c r="DK33" s="97"/>
      <c r="DL33" s="97"/>
      <c r="DM33" s="97"/>
      <c r="DN33" s="97"/>
      <c r="DO33" s="97"/>
      <c r="DP33" s="97"/>
      <c r="DQ33" s="97"/>
      <c r="DR33" s="97"/>
      <c r="DS33" s="97"/>
      <c r="DT33" s="97"/>
      <c r="DU33" s="97"/>
      <c r="DV33" s="97"/>
      <c r="DW33" s="97"/>
      <c r="DX33" s="97"/>
      <c r="DY33" s="97"/>
      <c r="DZ33" s="97"/>
      <c r="EA33" s="97"/>
      <c r="EB33" s="97"/>
      <c r="EC33" s="97"/>
      <c r="ED33" s="97"/>
    </row>
    <row r="34" spans="1:134" ht="15" customHeight="1">
      <c r="A34" s="17">
        <v>3</v>
      </c>
      <c r="B34" s="113" t="s">
        <v>116</v>
      </c>
      <c r="C34" s="113">
        <v>11.05</v>
      </c>
      <c r="D34" s="108" t="s">
        <v>84</v>
      </c>
      <c r="E34" s="109">
        <v>1.33</v>
      </c>
      <c r="F34" s="110" t="s">
        <v>45</v>
      </c>
      <c r="G34" s="111">
        <v>0.33200000000000002</v>
      </c>
      <c r="H34" s="112">
        <v>0.04</v>
      </c>
      <c r="I34" s="112">
        <v>-0.04</v>
      </c>
      <c r="J34" s="15" t="s">
        <v>12</v>
      </c>
      <c r="K34" s="81" t="s">
        <v>74</v>
      </c>
      <c r="L34" s="18">
        <f t="shared" si="2"/>
        <v>0.372</v>
      </c>
      <c r="M34" s="22">
        <f t="shared" si="3"/>
        <v>0.29200000000000004</v>
      </c>
      <c r="N34" s="25"/>
      <c r="O34" s="2" t="str">
        <f t="shared" si="11"/>
        <v/>
      </c>
      <c r="P34" s="2" t="str">
        <f t="shared" si="12"/>
        <v/>
      </c>
      <c r="Q34" s="2" t="str">
        <f t="shared" si="13"/>
        <v/>
      </c>
      <c r="R34" s="3" t="str">
        <f t="shared" si="14"/>
        <v/>
      </c>
      <c r="S34" s="4" t="str">
        <f t="shared" si="15"/>
        <v/>
      </c>
      <c r="T34" s="4" t="str">
        <f t="shared" si="16"/>
        <v/>
      </c>
      <c r="U34" s="4" t="str">
        <f t="shared" si="17"/>
        <v/>
      </c>
      <c r="V34" s="4" t="str">
        <f t="shared" si="18"/>
        <v/>
      </c>
      <c r="W34" s="78" t="str">
        <f t="shared" si="19"/>
        <v/>
      </c>
      <c r="X34" s="29" t="str">
        <f t="shared" si="20"/>
        <v/>
      </c>
      <c r="Y34" s="29" t="str">
        <f t="shared" si="21"/>
        <v/>
      </c>
      <c r="Z34" s="29" t="str">
        <f t="shared" si="22"/>
        <v/>
      </c>
      <c r="AA34" s="29" t="str">
        <f t="shared" si="10"/>
        <v/>
      </c>
      <c r="AB34" s="26"/>
      <c r="AC34" s="19"/>
      <c r="AD34" s="82"/>
      <c r="AE34" s="63"/>
      <c r="AF34" s="63"/>
      <c r="AG34" s="64"/>
      <c r="AH34" s="2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100"/>
      <c r="AW34" s="100"/>
      <c r="AX34" s="100"/>
      <c r="AY34" s="100"/>
      <c r="AZ34" s="100"/>
      <c r="BA34" s="100"/>
      <c r="BB34" s="100"/>
      <c r="BC34" s="100"/>
      <c r="BD34" s="100"/>
      <c r="BE34" s="100"/>
      <c r="BF34" s="100"/>
      <c r="BG34" s="100"/>
      <c r="BH34" s="100"/>
      <c r="BI34" s="100"/>
      <c r="BJ34" s="100"/>
      <c r="BK34" s="100"/>
      <c r="BL34" s="100"/>
      <c r="BM34" s="100"/>
      <c r="BN34" s="102"/>
      <c r="BO34" s="96"/>
      <c r="BP34" s="97"/>
      <c r="BQ34" s="97"/>
      <c r="BR34" s="97"/>
      <c r="BS34" s="97"/>
      <c r="BT34" s="97"/>
      <c r="BU34" s="97"/>
      <c r="BV34" s="97"/>
      <c r="BW34" s="97"/>
      <c r="BX34" s="97"/>
      <c r="BY34" s="97"/>
      <c r="BZ34" s="97"/>
      <c r="CA34" s="97"/>
      <c r="CB34" s="97"/>
      <c r="CC34" s="97"/>
      <c r="CD34" s="97"/>
      <c r="CE34" s="97"/>
      <c r="CF34" s="97"/>
      <c r="CG34" s="97"/>
      <c r="CH34" s="97"/>
      <c r="CI34" s="97"/>
      <c r="CJ34" s="97"/>
      <c r="CK34" s="97"/>
      <c r="CL34" s="97"/>
      <c r="CM34" s="97"/>
      <c r="CN34" s="97"/>
      <c r="CO34" s="97"/>
      <c r="CP34" s="97"/>
      <c r="CQ34" s="97"/>
      <c r="CR34" s="97"/>
      <c r="CS34" s="97"/>
      <c r="CT34" s="97"/>
      <c r="CU34" s="97"/>
      <c r="CV34" s="97"/>
      <c r="CW34" s="97"/>
      <c r="CX34" s="97"/>
      <c r="CY34" s="97"/>
      <c r="CZ34" s="97"/>
      <c r="DA34" s="97"/>
      <c r="DB34" s="97"/>
      <c r="DC34" s="97"/>
      <c r="DD34" s="97"/>
      <c r="DE34" s="97"/>
      <c r="DF34" s="97"/>
      <c r="DG34" s="97"/>
      <c r="DH34" s="97"/>
      <c r="DI34" s="97"/>
      <c r="DJ34" s="97"/>
      <c r="DK34" s="97"/>
      <c r="DL34" s="97"/>
      <c r="DM34" s="97"/>
      <c r="DN34" s="97"/>
      <c r="DO34" s="97"/>
      <c r="DP34" s="97"/>
      <c r="DQ34" s="97"/>
      <c r="DR34" s="97"/>
      <c r="DS34" s="97"/>
      <c r="DT34" s="97"/>
      <c r="DU34" s="97"/>
      <c r="DV34" s="97"/>
      <c r="DW34" s="97"/>
      <c r="DX34" s="97"/>
      <c r="DY34" s="97"/>
      <c r="DZ34" s="97"/>
      <c r="EA34" s="97"/>
      <c r="EB34" s="97"/>
      <c r="EC34" s="97"/>
      <c r="ED34" s="97"/>
    </row>
    <row r="35" spans="1:134" ht="15" customHeight="1">
      <c r="A35" s="17">
        <v>3</v>
      </c>
      <c r="B35" s="113" t="s">
        <v>117</v>
      </c>
      <c r="C35" s="113">
        <v>11.06</v>
      </c>
      <c r="D35" s="108" t="s">
        <v>84</v>
      </c>
      <c r="E35" s="109">
        <v>1.33</v>
      </c>
      <c r="F35" s="110" t="s">
        <v>45</v>
      </c>
      <c r="G35" s="111">
        <v>0.33</v>
      </c>
      <c r="H35" s="112">
        <v>0.04</v>
      </c>
      <c r="I35" s="112">
        <v>-0.04</v>
      </c>
      <c r="J35" s="15" t="s">
        <v>12</v>
      </c>
      <c r="K35" s="81" t="s">
        <v>74</v>
      </c>
      <c r="L35" s="18">
        <f t="shared" si="2"/>
        <v>0.37</v>
      </c>
      <c r="M35" s="22">
        <f t="shared" si="3"/>
        <v>0.29000000000000004</v>
      </c>
      <c r="N35" s="25"/>
      <c r="O35" s="2" t="str">
        <f t="shared" si="11"/>
        <v/>
      </c>
      <c r="P35" s="2" t="str">
        <f t="shared" si="12"/>
        <v/>
      </c>
      <c r="Q35" s="2" t="str">
        <f t="shared" si="13"/>
        <v/>
      </c>
      <c r="R35" s="3" t="str">
        <f t="shared" si="14"/>
        <v/>
      </c>
      <c r="S35" s="4" t="str">
        <f t="shared" si="15"/>
        <v/>
      </c>
      <c r="T35" s="4" t="str">
        <f t="shared" si="16"/>
        <v/>
      </c>
      <c r="U35" s="4" t="str">
        <f t="shared" si="17"/>
        <v/>
      </c>
      <c r="V35" s="4" t="str">
        <f t="shared" si="18"/>
        <v/>
      </c>
      <c r="W35" s="78" t="str">
        <f t="shared" si="19"/>
        <v/>
      </c>
      <c r="X35" s="29" t="str">
        <f t="shared" si="20"/>
        <v/>
      </c>
      <c r="Y35" s="29" t="str">
        <f t="shared" si="21"/>
        <v/>
      </c>
      <c r="Z35" s="29" t="str">
        <f t="shared" si="22"/>
        <v/>
      </c>
      <c r="AA35" s="29" t="str">
        <f t="shared" si="10"/>
        <v/>
      </c>
      <c r="AB35" s="26"/>
      <c r="AC35" s="19"/>
      <c r="AD35" s="82"/>
      <c r="AE35" s="63"/>
      <c r="AF35" s="63"/>
      <c r="AG35" s="64"/>
      <c r="AH35" s="20"/>
      <c r="AI35" s="100"/>
      <c r="AJ35" s="100"/>
      <c r="AK35" s="100"/>
      <c r="AL35" s="100"/>
      <c r="AM35" s="100"/>
      <c r="AN35" s="100"/>
      <c r="AO35" s="100"/>
      <c r="AP35" s="100"/>
      <c r="AQ35" s="100"/>
      <c r="AR35" s="100"/>
      <c r="AS35" s="100"/>
      <c r="AT35" s="100"/>
      <c r="AU35" s="100"/>
      <c r="AV35" s="100"/>
      <c r="AW35" s="100"/>
      <c r="AX35" s="100"/>
      <c r="AY35" s="100"/>
      <c r="AZ35" s="100"/>
      <c r="BA35" s="100"/>
      <c r="BB35" s="100"/>
      <c r="BC35" s="100"/>
      <c r="BD35" s="100"/>
      <c r="BE35" s="100"/>
      <c r="BF35" s="100"/>
      <c r="BG35" s="100"/>
      <c r="BH35" s="100"/>
      <c r="BI35" s="100"/>
      <c r="BJ35" s="100"/>
      <c r="BK35" s="100"/>
      <c r="BL35" s="100"/>
      <c r="BM35" s="100"/>
      <c r="BN35" s="102"/>
      <c r="BO35" s="96"/>
      <c r="BP35" s="97"/>
      <c r="BQ35" s="97"/>
      <c r="BR35" s="97"/>
      <c r="BS35" s="97"/>
      <c r="BT35" s="97"/>
      <c r="BU35" s="97"/>
      <c r="BV35" s="97"/>
      <c r="BW35" s="97"/>
      <c r="BX35" s="97"/>
      <c r="BY35" s="97"/>
      <c r="BZ35" s="97"/>
      <c r="CA35" s="97"/>
      <c r="CB35" s="97"/>
      <c r="CC35" s="97"/>
      <c r="CD35" s="97"/>
      <c r="CE35" s="97"/>
      <c r="CF35" s="97"/>
      <c r="CG35" s="97"/>
      <c r="CH35" s="97"/>
      <c r="CI35" s="97"/>
      <c r="CJ35" s="97"/>
      <c r="CK35" s="97"/>
      <c r="CL35" s="97"/>
      <c r="CM35" s="97"/>
      <c r="CN35" s="97"/>
      <c r="CO35" s="97"/>
      <c r="CP35" s="97"/>
      <c r="CQ35" s="97"/>
      <c r="CR35" s="97"/>
      <c r="CS35" s="97"/>
      <c r="CT35" s="97"/>
      <c r="CU35" s="97"/>
      <c r="CV35" s="97"/>
      <c r="CW35" s="97"/>
      <c r="CX35" s="97"/>
      <c r="CY35" s="97"/>
      <c r="CZ35" s="97"/>
      <c r="DA35" s="97"/>
      <c r="DB35" s="97"/>
      <c r="DC35" s="97"/>
      <c r="DD35" s="97"/>
      <c r="DE35" s="97"/>
      <c r="DF35" s="97"/>
      <c r="DG35" s="97"/>
      <c r="DH35" s="97"/>
      <c r="DI35" s="97"/>
      <c r="DJ35" s="97"/>
      <c r="DK35" s="97"/>
      <c r="DL35" s="97"/>
      <c r="DM35" s="97"/>
      <c r="DN35" s="97"/>
      <c r="DO35" s="97"/>
      <c r="DP35" s="97"/>
      <c r="DQ35" s="97"/>
      <c r="DR35" s="97"/>
      <c r="DS35" s="97"/>
      <c r="DT35" s="97"/>
      <c r="DU35" s="97"/>
      <c r="DV35" s="97"/>
      <c r="DW35" s="97"/>
      <c r="DX35" s="97"/>
      <c r="DY35" s="97"/>
      <c r="DZ35" s="97"/>
      <c r="EA35" s="97"/>
      <c r="EB35" s="97"/>
      <c r="EC35" s="97"/>
      <c r="ED35" s="97"/>
    </row>
    <row r="36" spans="1:134" ht="15" customHeight="1">
      <c r="A36" s="17">
        <v>3</v>
      </c>
      <c r="B36" s="113" t="s">
        <v>118</v>
      </c>
      <c r="C36" s="113">
        <v>11.07</v>
      </c>
      <c r="D36" s="108" t="s">
        <v>84</v>
      </c>
      <c r="E36" s="109">
        <v>1.33</v>
      </c>
      <c r="F36" s="110" t="s">
        <v>45</v>
      </c>
      <c r="G36" s="111">
        <v>0.33</v>
      </c>
      <c r="H36" s="112">
        <v>0.04</v>
      </c>
      <c r="I36" s="112">
        <v>-0.04</v>
      </c>
      <c r="J36" s="15" t="s">
        <v>12</v>
      </c>
      <c r="K36" s="81" t="s">
        <v>74</v>
      </c>
      <c r="L36" s="18">
        <f t="shared" si="2"/>
        <v>0.37</v>
      </c>
      <c r="M36" s="22">
        <f t="shared" si="3"/>
        <v>0.29000000000000004</v>
      </c>
      <c r="N36" s="25"/>
      <c r="O36" s="2" t="str">
        <f t="shared" si="11"/>
        <v/>
      </c>
      <c r="P36" s="2" t="str">
        <f t="shared" si="12"/>
        <v/>
      </c>
      <c r="Q36" s="2" t="str">
        <f t="shared" si="13"/>
        <v/>
      </c>
      <c r="R36" s="3" t="str">
        <f t="shared" si="14"/>
        <v/>
      </c>
      <c r="S36" s="4" t="str">
        <f t="shared" si="15"/>
        <v/>
      </c>
      <c r="T36" s="4" t="str">
        <f t="shared" si="16"/>
        <v/>
      </c>
      <c r="U36" s="4" t="str">
        <f t="shared" si="17"/>
        <v/>
      </c>
      <c r="V36" s="4" t="str">
        <f t="shared" si="18"/>
        <v/>
      </c>
      <c r="W36" s="78" t="str">
        <f t="shared" si="19"/>
        <v/>
      </c>
      <c r="X36" s="29" t="str">
        <f t="shared" si="20"/>
        <v/>
      </c>
      <c r="Y36" s="29" t="str">
        <f t="shared" si="21"/>
        <v/>
      </c>
      <c r="Z36" s="29" t="str">
        <f t="shared" si="22"/>
        <v/>
      </c>
      <c r="AA36" s="29" t="str">
        <f t="shared" si="10"/>
        <v/>
      </c>
      <c r="AB36" s="26"/>
      <c r="AC36" s="19"/>
      <c r="AD36" s="82"/>
      <c r="AE36" s="63"/>
      <c r="AF36" s="63"/>
      <c r="AG36" s="64"/>
      <c r="AH36" s="2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100"/>
      <c r="AY36" s="100"/>
      <c r="AZ36" s="100"/>
      <c r="BA36" s="100"/>
      <c r="BB36" s="100"/>
      <c r="BC36" s="100"/>
      <c r="BD36" s="100"/>
      <c r="BE36" s="100"/>
      <c r="BF36" s="100"/>
      <c r="BG36" s="100"/>
      <c r="BH36" s="100"/>
      <c r="BI36" s="100"/>
      <c r="BJ36" s="100"/>
      <c r="BK36" s="100"/>
      <c r="BL36" s="100"/>
      <c r="BM36" s="100"/>
      <c r="BN36" s="102"/>
      <c r="BO36" s="96"/>
      <c r="BP36" s="97"/>
      <c r="BQ36" s="97"/>
      <c r="BR36" s="97"/>
      <c r="BS36" s="97"/>
      <c r="BT36" s="97"/>
      <c r="BU36" s="97"/>
      <c r="BV36" s="97"/>
      <c r="BW36" s="97"/>
      <c r="BX36" s="97"/>
      <c r="BY36" s="97"/>
      <c r="BZ36" s="97"/>
      <c r="CA36" s="97"/>
      <c r="CB36" s="97"/>
      <c r="CC36" s="97"/>
      <c r="CD36" s="97"/>
      <c r="CE36" s="97"/>
      <c r="CF36" s="97"/>
      <c r="CG36" s="97"/>
      <c r="CH36" s="97"/>
      <c r="CI36" s="97"/>
      <c r="CJ36" s="97"/>
      <c r="CK36" s="97"/>
      <c r="CL36" s="97"/>
      <c r="CM36" s="97"/>
      <c r="CN36" s="97"/>
      <c r="CO36" s="97"/>
      <c r="CP36" s="97"/>
      <c r="CQ36" s="97"/>
      <c r="CR36" s="97"/>
      <c r="CS36" s="97"/>
      <c r="CT36" s="97"/>
      <c r="CU36" s="97"/>
      <c r="CV36" s="97"/>
      <c r="CW36" s="97"/>
      <c r="CX36" s="97"/>
      <c r="CY36" s="97"/>
      <c r="CZ36" s="97"/>
      <c r="DA36" s="97"/>
      <c r="DB36" s="97"/>
      <c r="DC36" s="97"/>
      <c r="DD36" s="97"/>
      <c r="DE36" s="97"/>
      <c r="DF36" s="97"/>
      <c r="DG36" s="97"/>
      <c r="DH36" s="97"/>
      <c r="DI36" s="97"/>
      <c r="DJ36" s="97"/>
      <c r="DK36" s="97"/>
      <c r="DL36" s="97"/>
      <c r="DM36" s="97"/>
      <c r="DN36" s="97"/>
      <c r="DO36" s="97"/>
      <c r="DP36" s="97"/>
      <c r="DQ36" s="97"/>
      <c r="DR36" s="97"/>
      <c r="DS36" s="97"/>
      <c r="DT36" s="97"/>
      <c r="DU36" s="97"/>
      <c r="DV36" s="97"/>
      <c r="DW36" s="97"/>
      <c r="DX36" s="97"/>
      <c r="DY36" s="97"/>
      <c r="DZ36" s="97"/>
      <c r="EA36" s="97"/>
      <c r="EB36" s="97"/>
      <c r="EC36" s="97"/>
      <c r="ED36" s="97"/>
    </row>
    <row r="37" spans="1:134" ht="15" customHeight="1">
      <c r="A37" s="17">
        <v>3</v>
      </c>
      <c r="B37" s="113" t="s">
        <v>119</v>
      </c>
      <c r="C37" s="113">
        <v>11.08</v>
      </c>
      <c r="D37" s="108" t="s">
        <v>84</v>
      </c>
      <c r="E37" s="109">
        <v>1.33</v>
      </c>
      <c r="F37" s="110" t="s">
        <v>45</v>
      </c>
      <c r="G37" s="111">
        <v>0.33</v>
      </c>
      <c r="H37" s="112">
        <v>0.04</v>
      </c>
      <c r="I37" s="112">
        <v>-0.04</v>
      </c>
      <c r="J37" s="15" t="s">
        <v>12</v>
      </c>
      <c r="K37" s="81" t="s">
        <v>74</v>
      </c>
      <c r="L37" s="18">
        <f t="shared" si="2"/>
        <v>0.37</v>
      </c>
      <c r="M37" s="22">
        <f t="shared" si="3"/>
        <v>0.29000000000000004</v>
      </c>
      <c r="N37" s="25"/>
      <c r="O37" s="2" t="str">
        <f t="shared" si="11"/>
        <v/>
      </c>
      <c r="P37" s="2" t="str">
        <f t="shared" si="12"/>
        <v/>
      </c>
      <c r="Q37" s="2" t="str">
        <f t="shared" si="13"/>
        <v/>
      </c>
      <c r="R37" s="3" t="str">
        <f t="shared" si="14"/>
        <v/>
      </c>
      <c r="S37" s="4" t="str">
        <f t="shared" si="15"/>
        <v/>
      </c>
      <c r="T37" s="4" t="str">
        <f t="shared" si="16"/>
        <v/>
      </c>
      <c r="U37" s="4" t="str">
        <f t="shared" si="17"/>
        <v/>
      </c>
      <c r="V37" s="4" t="str">
        <f t="shared" si="18"/>
        <v/>
      </c>
      <c r="W37" s="78" t="str">
        <f t="shared" si="19"/>
        <v/>
      </c>
      <c r="X37" s="29" t="str">
        <f t="shared" si="20"/>
        <v/>
      </c>
      <c r="Y37" s="29" t="str">
        <f t="shared" si="21"/>
        <v/>
      </c>
      <c r="Z37" s="29" t="str">
        <f t="shared" si="22"/>
        <v/>
      </c>
      <c r="AA37" s="29" t="str">
        <f t="shared" si="10"/>
        <v/>
      </c>
      <c r="AB37" s="26"/>
      <c r="AC37" s="19"/>
      <c r="AD37" s="82"/>
      <c r="AE37" s="63"/>
      <c r="AF37" s="63"/>
      <c r="AG37" s="64"/>
      <c r="AH37" s="2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100"/>
      <c r="AY37" s="100"/>
      <c r="AZ37" s="100"/>
      <c r="BA37" s="100"/>
      <c r="BB37" s="100"/>
      <c r="BC37" s="100"/>
      <c r="BD37" s="100"/>
      <c r="BE37" s="100"/>
      <c r="BF37" s="100"/>
      <c r="BG37" s="100"/>
      <c r="BH37" s="100"/>
      <c r="BI37" s="100"/>
      <c r="BJ37" s="100"/>
      <c r="BK37" s="100"/>
      <c r="BL37" s="100"/>
      <c r="BM37" s="100"/>
      <c r="BN37" s="102"/>
      <c r="BO37" s="96"/>
      <c r="BP37" s="97"/>
      <c r="BQ37" s="97"/>
      <c r="BR37" s="97"/>
      <c r="BS37" s="97"/>
      <c r="BT37" s="97"/>
      <c r="BU37" s="97"/>
      <c r="BV37" s="97"/>
      <c r="BW37" s="97"/>
      <c r="BX37" s="97"/>
      <c r="BY37" s="97"/>
      <c r="BZ37" s="97"/>
      <c r="CA37" s="97"/>
      <c r="CB37" s="97"/>
      <c r="CC37" s="97"/>
      <c r="CD37" s="97"/>
      <c r="CE37" s="97"/>
      <c r="CF37" s="97"/>
      <c r="CG37" s="97"/>
      <c r="CH37" s="97"/>
      <c r="CI37" s="97"/>
      <c r="CJ37" s="97"/>
      <c r="CK37" s="97"/>
      <c r="CL37" s="97"/>
      <c r="CM37" s="97"/>
      <c r="CN37" s="97"/>
      <c r="CO37" s="97"/>
      <c r="CP37" s="97"/>
      <c r="CQ37" s="97"/>
      <c r="CR37" s="97"/>
      <c r="CS37" s="97"/>
      <c r="CT37" s="97"/>
      <c r="CU37" s="97"/>
      <c r="CV37" s="97"/>
      <c r="CW37" s="97"/>
      <c r="CX37" s="97"/>
      <c r="CY37" s="97"/>
      <c r="CZ37" s="97"/>
      <c r="DA37" s="97"/>
      <c r="DB37" s="97"/>
      <c r="DC37" s="97"/>
      <c r="DD37" s="97"/>
      <c r="DE37" s="97"/>
      <c r="DF37" s="97"/>
      <c r="DG37" s="97"/>
      <c r="DH37" s="97"/>
      <c r="DI37" s="97"/>
      <c r="DJ37" s="97"/>
      <c r="DK37" s="97"/>
      <c r="DL37" s="97"/>
      <c r="DM37" s="97"/>
      <c r="DN37" s="97"/>
      <c r="DO37" s="97"/>
      <c r="DP37" s="97"/>
      <c r="DQ37" s="97"/>
      <c r="DR37" s="97"/>
      <c r="DS37" s="97"/>
      <c r="DT37" s="97"/>
      <c r="DU37" s="97"/>
      <c r="DV37" s="97"/>
      <c r="DW37" s="97"/>
      <c r="DX37" s="97"/>
      <c r="DY37" s="97"/>
      <c r="DZ37" s="97"/>
      <c r="EA37" s="97"/>
      <c r="EB37" s="97"/>
      <c r="EC37" s="97"/>
      <c r="ED37" s="97"/>
    </row>
    <row r="38" spans="1:134" ht="15" customHeight="1">
      <c r="A38" s="17">
        <v>3</v>
      </c>
      <c r="B38" s="113" t="s">
        <v>120</v>
      </c>
      <c r="C38" s="113">
        <v>11.09</v>
      </c>
      <c r="D38" s="108" t="s">
        <v>84</v>
      </c>
      <c r="E38" s="109">
        <v>1.33</v>
      </c>
      <c r="F38" s="110" t="s">
        <v>45</v>
      </c>
      <c r="G38" s="111">
        <v>0.33200000000000002</v>
      </c>
      <c r="H38" s="112">
        <v>0.04</v>
      </c>
      <c r="I38" s="112">
        <v>-0.04</v>
      </c>
      <c r="J38" s="15" t="s">
        <v>12</v>
      </c>
      <c r="K38" s="81" t="s">
        <v>74</v>
      </c>
      <c r="L38" s="18">
        <f t="shared" si="2"/>
        <v>0.372</v>
      </c>
      <c r="M38" s="22">
        <f t="shared" si="3"/>
        <v>0.29200000000000004</v>
      </c>
      <c r="N38" s="25"/>
      <c r="O38" s="2" t="str">
        <f t="shared" si="11"/>
        <v/>
      </c>
      <c r="P38" s="2" t="str">
        <f t="shared" si="12"/>
        <v/>
      </c>
      <c r="Q38" s="2" t="str">
        <f t="shared" si="13"/>
        <v/>
      </c>
      <c r="R38" s="3" t="str">
        <f t="shared" si="14"/>
        <v/>
      </c>
      <c r="S38" s="4" t="str">
        <f t="shared" si="15"/>
        <v/>
      </c>
      <c r="T38" s="4" t="str">
        <f t="shared" si="16"/>
        <v/>
      </c>
      <c r="U38" s="4" t="str">
        <f t="shared" si="17"/>
        <v/>
      </c>
      <c r="V38" s="4" t="str">
        <f t="shared" si="18"/>
        <v/>
      </c>
      <c r="W38" s="78" t="str">
        <f t="shared" si="19"/>
        <v/>
      </c>
      <c r="X38" s="29" t="str">
        <f t="shared" si="20"/>
        <v/>
      </c>
      <c r="Y38" s="29" t="str">
        <f t="shared" si="21"/>
        <v/>
      </c>
      <c r="Z38" s="29" t="str">
        <f t="shared" si="22"/>
        <v/>
      </c>
      <c r="AA38" s="29" t="str">
        <f t="shared" si="10"/>
        <v/>
      </c>
      <c r="AB38" s="26"/>
      <c r="AC38" s="19"/>
      <c r="AD38" s="82"/>
      <c r="AE38" s="63"/>
      <c r="AF38" s="63"/>
      <c r="AG38" s="64"/>
      <c r="AH38" s="2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100"/>
      <c r="AY38" s="100"/>
      <c r="AZ38" s="100"/>
      <c r="BA38" s="100"/>
      <c r="BB38" s="100"/>
      <c r="BC38" s="100"/>
      <c r="BD38" s="100"/>
      <c r="BE38" s="100"/>
      <c r="BF38" s="100"/>
      <c r="BG38" s="100"/>
      <c r="BH38" s="100"/>
      <c r="BI38" s="100"/>
      <c r="BJ38" s="100"/>
      <c r="BK38" s="100"/>
      <c r="BL38" s="100"/>
      <c r="BM38" s="100"/>
      <c r="BN38" s="102"/>
      <c r="BO38" s="96"/>
      <c r="BP38" s="97"/>
      <c r="BQ38" s="97"/>
      <c r="BR38" s="97"/>
      <c r="BS38" s="97"/>
      <c r="BT38" s="97"/>
      <c r="BU38" s="97"/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7"/>
      <c r="CU38" s="97"/>
      <c r="CV38" s="97"/>
      <c r="CW38" s="97"/>
      <c r="CX38" s="97"/>
      <c r="CY38" s="97"/>
      <c r="CZ38" s="97"/>
      <c r="DA38" s="97"/>
      <c r="DB38" s="97"/>
      <c r="DC38" s="97"/>
      <c r="DD38" s="97"/>
      <c r="DE38" s="97"/>
      <c r="DF38" s="97"/>
      <c r="DG38" s="97"/>
      <c r="DH38" s="97"/>
      <c r="DI38" s="97"/>
      <c r="DJ38" s="97"/>
      <c r="DK38" s="97"/>
      <c r="DL38" s="97"/>
      <c r="DM38" s="97"/>
      <c r="DN38" s="97"/>
      <c r="DO38" s="97"/>
      <c r="DP38" s="97"/>
      <c r="DQ38" s="97"/>
      <c r="DR38" s="97"/>
      <c r="DS38" s="97"/>
      <c r="DT38" s="97"/>
      <c r="DU38" s="97"/>
      <c r="DV38" s="97"/>
      <c r="DW38" s="97"/>
      <c r="DX38" s="97"/>
      <c r="DY38" s="97"/>
      <c r="DZ38" s="97"/>
      <c r="EA38" s="97"/>
      <c r="EB38" s="97"/>
      <c r="EC38" s="97"/>
      <c r="ED38" s="97"/>
    </row>
    <row r="39" spans="1:134" ht="15" customHeight="1">
      <c r="A39" s="17">
        <v>3</v>
      </c>
      <c r="B39" s="113" t="s">
        <v>121</v>
      </c>
      <c r="C39" s="115" t="s">
        <v>141</v>
      </c>
      <c r="D39" s="108" t="s">
        <v>84</v>
      </c>
      <c r="E39" s="109">
        <v>1.33</v>
      </c>
      <c r="F39" s="110" t="s">
        <v>45</v>
      </c>
      <c r="G39" s="111">
        <v>0.33300000000000002</v>
      </c>
      <c r="H39" s="112">
        <v>0.04</v>
      </c>
      <c r="I39" s="112">
        <v>-0.04</v>
      </c>
      <c r="J39" s="15" t="s">
        <v>12</v>
      </c>
      <c r="K39" s="81" t="s">
        <v>74</v>
      </c>
      <c r="L39" s="18">
        <f t="shared" si="2"/>
        <v>0.373</v>
      </c>
      <c r="M39" s="22">
        <f t="shared" si="3"/>
        <v>0.29300000000000004</v>
      </c>
      <c r="N39" s="25"/>
      <c r="O39" s="2" t="str">
        <f t="shared" si="11"/>
        <v/>
      </c>
      <c r="P39" s="2" t="str">
        <f t="shared" si="12"/>
        <v/>
      </c>
      <c r="Q39" s="2" t="str">
        <f t="shared" si="13"/>
        <v/>
      </c>
      <c r="R39" s="3" t="str">
        <f t="shared" si="14"/>
        <v/>
      </c>
      <c r="S39" s="4" t="str">
        <f t="shared" si="15"/>
        <v/>
      </c>
      <c r="T39" s="4" t="str">
        <f t="shared" si="16"/>
        <v/>
      </c>
      <c r="U39" s="4" t="str">
        <f t="shared" si="17"/>
        <v/>
      </c>
      <c r="V39" s="4" t="str">
        <f t="shared" si="18"/>
        <v/>
      </c>
      <c r="W39" s="78" t="str">
        <f t="shared" si="19"/>
        <v/>
      </c>
      <c r="X39" s="29" t="str">
        <f t="shared" si="20"/>
        <v/>
      </c>
      <c r="Y39" s="29" t="str">
        <f t="shared" si="21"/>
        <v/>
      </c>
      <c r="Z39" s="29" t="str">
        <f t="shared" si="22"/>
        <v/>
      </c>
      <c r="AA39" s="29" t="str">
        <f t="shared" si="10"/>
        <v/>
      </c>
      <c r="AB39" s="26"/>
      <c r="AC39" s="19"/>
      <c r="AD39" s="82"/>
      <c r="AE39" s="63"/>
      <c r="AF39" s="63"/>
      <c r="AG39" s="64"/>
      <c r="AH39" s="2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100"/>
      <c r="AY39" s="100"/>
      <c r="AZ39" s="100"/>
      <c r="BA39" s="100"/>
      <c r="BB39" s="100"/>
      <c r="BC39" s="100"/>
      <c r="BD39" s="100"/>
      <c r="BE39" s="100"/>
      <c r="BF39" s="100"/>
      <c r="BG39" s="100"/>
      <c r="BH39" s="100"/>
      <c r="BI39" s="100"/>
      <c r="BJ39" s="100"/>
      <c r="BK39" s="100"/>
      <c r="BL39" s="100"/>
      <c r="BM39" s="100"/>
      <c r="BN39" s="102"/>
      <c r="BO39" s="96"/>
      <c r="BP39" s="97"/>
      <c r="BQ39" s="97"/>
      <c r="BR39" s="97"/>
      <c r="BS39" s="97"/>
      <c r="BT39" s="97"/>
      <c r="BU39" s="97"/>
      <c r="BV39" s="97"/>
      <c r="BW39" s="97"/>
      <c r="BX39" s="97"/>
      <c r="BY39" s="97"/>
      <c r="BZ39" s="97"/>
      <c r="CA39" s="97"/>
      <c r="CB39" s="97"/>
      <c r="CC39" s="97"/>
      <c r="CD39" s="97"/>
      <c r="CE39" s="97"/>
      <c r="CF39" s="97"/>
      <c r="CG39" s="97"/>
      <c r="CH39" s="97"/>
      <c r="CI39" s="97"/>
      <c r="CJ39" s="97"/>
      <c r="CK39" s="97"/>
      <c r="CL39" s="97"/>
      <c r="CM39" s="97"/>
      <c r="CN39" s="97"/>
      <c r="CO39" s="97"/>
      <c r="CP39" s="97"/>
      <c r="CQ39" s="97"/>
      <c r="CR39" s="97"/>
      <c r="CS39" s="97"/>
      <c r="CT39" s="97"/>
      <c r="CU39" s="97"/>
      <c r="CV39" s="97"/>
      <c r="CW39" s="97"/>
      <c r="CX39" s="97"/>
      <c r="CY39" s="97"/>
      <c r="CZ39" s="97"/>
      <c r="DA39" s="97"/>
      <c r="DB39" s="97"/>
      <c r="DC39" s="97"/>
      <c r="DD39" s="97"/>
      <c r="DE39" s="97"/>
      <c r="DF39" s="97"/>
      <c r="DG39" s="97"/>
      <c r="DH39" s="97"/>
      <c r="DI39" s="97"/>
      <c r="DJ39" s="97"/>
      <c r="DK39" s="97"/>
      <c r="DL39" s="97"/>
      <c r="DM39" s="97"/>
      <c r="DN39" s="97"/>
      <c r="DO39" s="97"/>
      <c r="DP39" s="97"/>
      <c r="DQ39" s="97"/>
      <c r="DR39" s="97"/>
      <c r="DS39" s="97"/>
      <c r="DT39" s="97"/>
      <c r="DU39" s="97"/>
      <c r="DV39" s="97"/>
      <c r="DW39" s="97"/>
      <c r="DX39" s="97"/>
      <c r="DY39" s="97"/>
      <c r="DZ39" s="97"/>
      <c r="EA39" s="97"/>
      <c r="EB39" s="97"/>
      <c r="EC39" s="97"/>
      <c r="ED39" s="97"/>
    </row>
    <row r="40" spans="1:134" ht="15" customHeight="1">
      <c r="A40" s="17">
        <v>3</v>
      </c>
      <c r="B40" s="113" t="s">
        <v>122</v>
      </c>
      <c r="C40" s="113">
        <v>11.11</v>
      </c>
      <c r="D40" s="108" t="s">
        <v>84</v>
      </c>
      <c r="E40" s="109">
        <v>1.33</v>
      </c>
      <c r="F40" s="110" t="s">
        <v>45</v>
      </c>
      <c r="G40" s="111">
        <v>0.33200000000000002</v>
      </c>
      <c r="H40" s="112">
        <v>0.04</v>
      </c>
      <c r="I40" s="112">
        <v>-0.04</v>
      </c>
      <c r="J40" s="15" t="s">
        <v>12</v>
      </c>
      <c r="K40" s="81" t="s">
        <v>74</v>
      </c>
      <c r="L40" s="18">
        <f t="shared" si="2"/>
        <v>0.372</v>
      </c>
      <c r="M40" s="22">
        <f t="shared" si="3"/>
        <v>0.29200000000000004</v>
      </c>
      <c r="N40" s="25"/>
      <c r="O40" s="2" t="str">
        <f t="shared" si="11"/>
        <v/>
      </c>
      <c r="P40" s="2" t="str">
        <f t="shared" si="12"/>
        <v/>
      </c>
      <c r="Q40" s="2" t="str">
        <f t="shared" si="13"/>
        <v/>
      </c>
      <c r="R40" s="3" t="str">
        <f t="shared" si="14"/>
        <v/>
      </c>
      <c r="S40" s="4" t="str">
        <f t="shared" si="15"/>
        <v/>
      </c>
      <c r="T40" s="4" t="str">
        <f t="shared" si="16"/>
        <v/>
      </c>
      <c r="U40" s="4" t="str">
        <f t="shared" si="17"/>
        <v/>
      </c>
      <c r="V40" s="4" t="str">
        <f t="shared" si="18"/>
        <v/>
      </c>
      <c r="W40" s="78" t="str">
        <f t="shared" si="19"/>
        <v/>
      </c>
      <c r="X40" s="29" t="str">
        <f t="shared" si="20"/>
        <v/>
      </c>
      <c r="Y40" s="29" t="str">
        <f t="shared" si="21"/>
        <v/>
      </c>
      <c r="Z40" s="29" t="str">
        <f t="shared" si="22"/>
        <v/>
      </c>
      <c r="AA40" s="29" t="str">
        <f t="shared" si="10"/>
        <v/>
      </c>
      <c r="AB40" s="26"/>
      <c r="AC40" s="19"/>
      <c r="AD40" s="82"/>
      <c r="AE40" s="63"/>
      <c r="AF40" s="63"/>
      <c r="AG40" s="64"/>
      <c r="AH40" s="2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100"/>
      <c r="AY40" s="100"/>
      <c r="AZ40" s="100"/>
      <c r="BA40" s="100"/>
      <c r="BB40" s="100"/>
      <c r="BC40" s="100"/>
      <c r="BD40" s="100"/>
      <c r="BE40" s="100"/>
      <c r="BF40" s="100"/>
      <c r="BG40" s="100"/>
      <c r="BH40" s="100"/>
      <c r="BI40" s="100"/>
      <c r="BJ40" s="100"/>
      <c r="BK40" s="100"/>
      <c r="BL40" s="100"/>
      <c r="BM40" s="100"/>
      <c r="BN40" s="100"/>
      <c r="BO40" s="96"/>
      <c r="BP40" s="97"/>
      <c r="BQ40" s="97"/>
      <c r="BR40" s="97"/>
      <c r="BS40" s="97"/>
      <c r="BT40" s="97"/>
      <c r="BU40" s="97"/>
      <c r="BV40" s="97"/>
      <c r="BW40" s="97"/>
      <c r="BX40" s="97"/>
      <c r="BY40" s="97"/>
      <c r="BZ40" s="97"/>
      <c r="CA40" s="97"/>
      <c r="CB40" s="97"/>
      <c r="CC40" s="97"/>
      <c r="CD40" s="97"/>
      <c r="CE40" s="97"/>
      <c r="CF40" s="97"/>
      <c r="CG40" s="97"/>
      <c r="CH40" s="97"/>
      <c r="CI40" s="97"/>
      <c r="CJ40" s="97"/>
      <c r="CK40" s="97"/>
      <c r="CL40" s="97"/>
      <c r="CM40" s="97"/>
      <c r="CN40" s="97"/>
      <c r="CO40" s="97"/>
      <c r="CP40" s="97"/>
      <c r="CQ40" s="97"/>
      <c r="CR40" s="97"/>
      <c r="CS40" s="97"/>
      <c r="CT40" s="97"/>
      <c r="CU40" s="97"/>
      <c r="CV40" s="97"/>
      <c r="CW40" s="97"/>
      <c r="CX40" s="97"/>
      <c r="CY40" s="97"/>
      <c r="CZ40" s="97"/>
      <c r="DA40" s="97"/>
      <c r="DB40" s="97"/>
      <c r="DC40" s="97"/>
      <c r="DD40" s="97"/>
      <c r="DE40" s="97"/>
      <c r="DF40" s="97"/>
      <c r="DG40" s="97"/>
      <c r="DH40" s="97"/>
      <c r="DI40" s="97"/>
      <c r="DJ40" s="97"/>
      <c r="DK40" s="97"/>
      <c r="DL40" s="97"/>
      <c r="DM40" s="97"/>
      <c r="DN40" s="97"/>
      <c r="DO40" s="97"/>
      <c r="DP40" s="97"/>
      <c r="DQ40" s="97"/>
      <c r="DR40" s="97"/>
      <c r="DS40" s="97"/>
      <c r="DT40" s="97"/>
      <c r="DU40" s="97"/>
      <c r="DV40" s="97"/>
      <c r="DW40" s="97"/>
      <c r="DX40" s="97"/>
      <c r="DY40" s="97"/>
      <c r="DZ40" s="97"/>
      <c r="EA40" s="97"/>
      <c r="EB40" s="97"/>
      <c r="EC40" s="97"/>
      <c r="ED40" s="97"/>
    </row>
    <row r="41" spans="1:134" ht="15" customHeight="1">
      <c r="A41" s="17">
        <v>3</v>
      </c>
      <c r="B41" s="113" t="s">
        <v>123</v>
      </c>
      <c r="C41" s="113">
        <v>11.12</v>
      </c>
      <c r="D41" s="108" t="s">
        <v>84</v>
      </c>
      <c r="E41" s="109">
        <v>1.33</v>
      </c>
      <c r="F41" s="110" t="s">
        <v>45</v>
      </c>
      <c r="G41" s="111">
        <v>0.33</v>
      </c>
      <c r="H41" s="112">
        <v>0.04</v>
      </c>
      <c r="I41" s="112">
        <v>-0.04</v>
      </c>
      <c r="J41" s="15" t="s">
        <v>12</v>
      </c>
      <c r="K41" s="81" t="s">
        <v>74</v>
      </c>
      <c r="L41" s="18">
        <f t="shared" si="2"/>
        <v>0.37</v>
      </c>
      <c r="M41" s="22">
        <f t="shared" si="3"/>
        <v>0.29000000000000004</v>
      </c>
      <c r="N41" s="25"/>
      <c r="O41" s="2" t="str">
        <f t="shared" si="11"/>
        <v/>
      </c>
      <c r="P41" s="2" t="str">
        <f t="shared" si="12"/>
        <v/>
      </c>
      <c r="Q41" s="2" t="str">
        <f t="shared" si="13"/>
        <v/>
      </c>
      <c r="R41" s="3" t="str">
        <f t="shared" si="14"/>
        <v/>
      </c>
      <c r="S41" s="4" t="str">
        <f t="shared" si="15"/>
        <v/>
      </c>
      <c r="T41" s="4" t="str">
        <f t="shared" si="16"/>
        <v/>
      </c>
      <c r="U41" s="4" t="str">
        <f t="shared" si="17"/>
        <v/>
      </c>
      <c r="V41" s="4" t="str">
        <f t="shared" si="18"/>
        <v/>
      </c>
      <c r="W41" s="78" t="str">
        <f t="shared" si="19"/>
        <v/>
      </c>
      <c r="X41" s="29" t="str">
        <f t="shared" si="20"/>
        <v/>
      </c>
      <c r="Y41" s="29" t="str">
        <f t="shared" si="21"/>
        <v/>
      </c>
      <c r="Z41" s="29" t="str">
        <f t="shared" si="22"/>
        <v/>
      </c>
      <c r="AA41" s="29" t="str">
        <f t="shared" si="10"/>
        <v/>
      </c>
      <c r="AB41" s="26"/>
      <c r="AC41" s="19"/>
      <c r="AD41" s="82"/>
      <c r="AE41" s="63"/>
      <c r="AF41" s="63"/>
      <c r="AG41" s="64"/>
      <c r="AH41" s="2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0"/>
      <c r="BB41" s="100"/>
      <c r="BC41" s="100"/>
      <c r="BD41" s="100"/>
      <c r="BE41" s="100"/>
      <c r="BF41" s="100"/>
      <c r="BG41" s="100"/>
      <c r="BH41" s="100"/>
      <c r="BI41" s="100"/>
      <c r="BJ41" s="100"/>
      <c r="BK41" s="100"/>
      <c r="BL41" s="100"/>
      <c r="BM41" s="100"/>
      <c r="BN41" s="100"/>
      <c r="BO41" s="96"/>
      <c r="BP41" s="97"/>
      <c r="BQ41" s="97"/>
      <c r="BR41" s="97"/>
      <c r="BS41" s="97"/>
      <c r="BT41" s="97"/>
      <c r="BU41" s="97"/>
      <c r="BV41" s="97"/>
      <c r="BW41" s="97"/>
      <c r="BX41" s="97"/>
      <c r="BY41" s="97"/>
      <c r="BZ41" s="97"/>
      <c r="CA41" s="97"/>
      <c r="CB41" s="97"/>
      <c r="CC41" s="97"/>
      <c r="CD41" s="97"/>
      <c r="CE41" s="97"/>
      <c r="CF41" s="97"/>
      <c r="CG41" s="97"/>
      <c r="CH41" s="97"/>
      <c r="CI41" s="97"/>
      <c r="CJ41" s="97"/>
      <c r="CK41" s="97"/>
      <c r="CL41" s="97"/>
      <c r="CM41" s="97"/>
      <c r="CN41" s="97"/>
      <c r="CO41" s="97"/>
      <c r="CP41" s="97"/>
      <c r="CQ41" s="97"/>
      <c r="CR41" s="97"/>
      <c r="CS41" s="97"/>
      <c r="CT41" s="97"/>
      <c r="CU41" s="97"/>
      <c r="CV41" s="97"/>
      <c r="CW41" s="97"/>
      <c r="CX41" s="97"/>
      <c r="CY41" s="97"/>
      <c r="CZ41" s="97"/>
      <c r="DA41" s="97"/>
      <c r="DB41" s="97"/>
      <c r="DC41" s="97"/>
      <c r="DD41" s="97"/>
      <c r="DE41" s="97"/>
      <c r="DF41" s="97"/>
      <c r="DG41" s="97"/>
      <c r="DH41" s="97"/>
      <c r="DI41" s="97"/>
      <c r="DJ41" s="97"/>
      <c r="DK41" s="97"/>
      <c r="DL41" s="97"/>
      <c r="DM41" s="97"/>
      <c r="DN41" s="97"/>
      <c r="DO41" s="97"/>
      <c r="DP41" s="97"/>
      <c r="DQ41" s="97"/>
      <c r="DR41" s="97"/>
      <c r="DS41" s="97"/>
      <c r="DT41" s="97"/>
      <c r="DU41" s="97"/>
      <c r="DV41" s="97"/>
      <c r="DW41" s="97"/>
      <c r="DX41" s="97"/>
      <c r="DY41" s="97"/>
      <c r="DZ41" s="97"/>
      <c r="EA41" s="97"/>
      <c r="EB41" s="97"/>
      <c r="EC41" s="97"/>
      <c r="ED41" s="97"/>
    </row>
    <row r="42" spans="1:134" ht="15" customHeight="1">
      <c r="A42" s="17">
        <v>3</v>
      </c>
      <c r="B42" s="113" t="s">
        <v>124</v>
      </c>
      <c r="C42" s="113">
        <v>12.01</v>
      </c>
      <c r="D42" s="108" t="s">
        <v>84</v>
      </c>
      <c r="E42" s="109">
        <v>1.33</v>
      </c>
      <c r="F42" s="110" t="s">
        <v>45</v>
      </c>
      <c r="G42" s="111">
        <v>0.68</v>
      </c>
      <c r="H42" s="112">
        <v>0.03</v>
      </c>
      <c r="I42" s="112">
        <v>-0.03</v>
      </c>
      <c r="J42" s="15" t="s">
        <v>32</v>
      </c>
      <c r="K42" s="81" t="s">
        <v>74</v>
      </c>
      <c r="L42" s="18">
        <f t="shared" si="2"/>
        <v>0.71000000000000008</v>
      </c>
      <c r="M42" s="22">
        <f t="shared" si="3"/>
        <v>0.65</v>
      </c>
      <c r="N42" s="25"/>
      <c r="O42" s="2" t="str">
        <f t="shared" si="11"/>
        <v/>
      </c>
      <c r="P42" s="2" t="str">
        <f t="shared" si="12"/>
        <v/>
      </c>
      <c r="Q42" s="2" t="str">
        <f t="shared" si="13"/>
        <v/>
      </c>
      <c r="R42" s="3" t="str">
        <f t="shared" si="14"/>
        <v/>
      </c>
      <c r="S42" s="4" t="str">
        <f t="shared" si="15"/>
        <v/>
      </c>
      <c r="T42" s="4" t="str">
        <f t="shared" si="16"/>
        <v/>
      </c>
      <c r="U42" s="4" t="str">
        <f t="shared" si="17"/>
        <v/>
      </c>
      <c r="V42" s="4" t="str">
        <f t="shared" si="18"/>
        <v/>
      </c>
      <c r="W42" s="78" t="str">
        <f t="shared" si="19"/>
        <v/>
      </c>
      <c r="X42" s="29" t="str">
        <f t="shared" si="20"/>
        <v/>
      </c>
      <c r="Y42" s="29" t="str">
        <f t="shared" si="21"/>
        <v/>
      </c>
      <c r="Z42" s="29" t="str">
        <f t="shared" si="22"/>
        <v/>
      </c>
      <c r="AA42" s="29" t="str">
        <f t="shared" si="10"/>
        <v/>
      </c>
      <c r="AB42" s="26"/>
      <c r="AC42" s="19"/>
      <c r="AD42" s="82"/>
      <c r="AE42" s="63"/>
      <c r="AF42" s="63"/>
      <c r="AG42" s="64"/>
      <c r="AH42" s="20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98"/>
      <c r="BP42" s="99"/>
      <c r="BQ42" s="99"/>
      <c r="BR42" s="99"/>
      <c r="BS42" s="99"/>
      <c r="BT42" s="99"/>
      <c r="BU42" s="99"/>
      <c r="BV42" s="99"/>
      <c r="BW42" s="99"/>
      <c r="BX42" s="99"/>
      <c r="BY42" s="99"/>
      <c r="BZ42" s="99"/>
      <c r="CA42" s="99"/>
      <c r="CB42" s="99"/>
      <c r="CC42" s="99"/>
      <c r="CD42" s="99"/>
      <c r="CE42" s="99"/>
      <c r="CF42" s="99"/>
      <c r="CG42" s="99"/>
      <c r="CH42" s="99"/>
      <c r="CI42" s="99"/>
      <c r="CJ42" s="99"/>
      <c r="CK42" s="99"/>
      <c r="CL42" s="99"/>
      <c r="CM42" s="99"/>
      <c r="CN42" s="99"/>
      <c r="CO42" s="99"/>
      <c r="CP42" s="99"/>
      <c r="CQ42" s="99"/>
      <c r="CR42" s="99"/>
      <c r="CS42" s="99"/>
      <c r="CT42" s="99"/>
      <c r="CU42" s="99"/>
      <c r="CV42" s="99"/>
      <c r="CW42" s="99"/>
      <c r="CX42" s="99"/>
      <c r="CY42" s="99"/>
      <c r="CZ42" s="99"/>
      <c r="DA42" s="99"/>
      <c r="DB42" s="99"/>
      <c r="DC42" s="99"/>
      <c r="DD42" s="99"/>
      <c r="DE42" s="99"/>
      <c r="DF42" s="99"/>
      <c r="DG42" s="99"/>
      <c r="DH42" s="99"/>
      <c r="DI42" s="99"/>
      <c r="DJ42" s="99"/>
      <c r="DK42" s="99"/>
      <c r="DL42" s="99"/>
      <c r="DM42" s="99"/>
      <c r="DN42" s="99"/>
      <c r="DO42" s="99"/>
      <c r="DP42" s="99"/>
      <c r="DQ42" s="99"/>
      <c r="DR42" s="99"/>
      <c r="DS42" s="99"/>
      <c r="DT42" s="99"/>
      <c r="DU42" s="99"/>
      <c r="DV42" s="99"/>
      <c r="DW42" s="99"/>
      <c r="DX42" s="99"/>
      <c r="DY42" s="99"/>
      <c r="DZ42" s="99"/>
      <c r="EA42" s="99"/>
      <c r="EB42" s="99"/>
      <c r="EC42" s="99"/>
      <c r="ED42" s="99"/>
    </row>
    <row r="43" spans="1:134" ht="15" customHeight="1">
      <c r="A43" s="17">
        <v>3</v>
      </c>
      <c r="B43" s="113" t="s">
        <v>125</v>
      </c>
      <c r="C43" s="113">
        <v>12.02</v>
      </c>
      <c r="D43" s="108" t="s">
        <v>84</v>
      </c>
      <c r="E43" s="109">
        <v>1.33</v>
      </c>
      <c r="F43" s="110" t="s">
        <v>45</v>
      </c>
      <c r="G43" s="111">
        <v>0.68</v>
      </c>
      <c r="H43" s="112">
        <v>0.03</v>
      </c>
      <c r="I43" s="112">
        <v>-0.03</v>
      </c>
      <c r="J43" s="15" t="s">
        <v>32</v>
      </c>
      <c r="K43" s="81" t="s">
        <v>74</v>
      </c>
      <c r="L43" s="18">
        <f t="shared" si="2"/>
        <v>0.71000000000000008</v>
      </c>
      <c r="M43" s="22">
        <f t="shared" si="3"/>
        <v>0.65</v>
      </c>
      <c r="N43" s="25"/>
      <c r="O43" s="2" t="str">
        <f t="shared" si="11"/>
        <v/>
      </c>
      <c r="P43" s="2" t="str">
        <f t="shared" si="12"/>
        <v/>
      </c>
      <c r="Q43" s="2" t="str">
        <f t="shared" si="13"/>
        <v/>
      </c>
      <c r="R43" s="3" t="str">
        <f t="shared" si="14"/>
        <v/>
      </c>
      <c r="S43" s="4" t="str">
        <f t="shared" si="15"/>
        <v/>
      </c>
      <c r="T43" s="4" t="str">
        <f t="shared" si="16"/>
        <v/>
      </c>
      <c r="U43" s="4" t="str">
        <f t="shared" si="17"/>
        <v/>
      </c>
      <c r="V43" s="4" t="str">
        <f t="shared" si="18"/>
        <v/>
      </c>
      <c r="W43" s="78" t="str">
        <f t="shared" si="19"/>
        <v/>
      </c>
      <c r="X43" s="29" t="str">
        <f t="shared" si="20"/>
        <v/>
      </c>
      <c r="Y43" s="29" t="str">
        <f t="shared" si="21"/>
        <v/>
      </c>
      <c r="Z43" s="29" t="str">
        <f t="shared" si="22"/>
        <v/>
      </c>
      <c r="AA43" s="29" t="str">
        <f t="shared" si="10"/>
        <v/>
      </c>
      <c r="AB43" s="26"/>
      <c r="AC43" s="19"/>
      <c r="AD43" s="82"/>
      <c r="AE43" s="63"/>
      <c r="AF43" s="63"/>
      <c r="AG43" s="64"/>
      <c r="AH43" s="20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98"/>
      <c r="BP43" s="99"/>
      <c r="BQ43" s="99"/>
      <c r="BR43" s="99"/>
      <c r="BS43" s="99"/>
      <c r="BT43" s="99"/>
      <c r="BU43" s="99"/>
      <c r="BV43" s="99"/>
      <c r="BW43" s="99"/>
      <c r="BX43" s="99"/>
      <c r="BY43" s="99"/>
      <c r="BZ43" s="99"/>
      <c r="CA43" s="99"/>
      <c r="CB43" s="99"/>
      <c r="CC43" s="99"/>
      <c r="CD43" s="99"/>
      <c r="CE43" s="99"/>
      <c r="CF43" s="99"/>
      <c r="CG43" s="99"/>
      <c r="CH43" s="99"/>
      <c r="CI43" s="99"/>
      <c r="CJ43" s="99"/>
      <c r="CK43" s="99"/>
      <c r="CL43" s="99"/>
      <c r="CM43" s="99"/>
      <c r="CN43" s="99"/>
      <c r="CO43" s="99"/>
      <c r="CP43" s="99"/>
      <c r="CQ43" s="99"/>
      <c r="CR43" s="99"/>
      <c r="CS43" s="99"/>
      <c r="CT43" s="99"/>
      <c r="CU43" s="99"/>
      <c r="CV43" s="99"/>
      <c r="CW43" s="99"/>
      <c r="CX43" s="99"/>
      <c r="CY43" s="99"/>
      <c r="CZ43" s="99"/>
      <c r="DA43" s="99"/>
      <c r="DB43" s="99"/>
      <c r="DC43" s="99"/>
      <c r="DD43" s="99"/>
      <c r="DE43" s="99"/>
      <c r="DF43" s="99"/>
      <c r="DG43" s="99"/>
      <c r="DH43" s="99"/>
      <c r="DI43" s="99"/>
      <c r="DJ43" s="99"/>
      <c r="DK43" s="99"/>
      <c r="DL43" s="99"/>
      <c r="DM43" s="99"/>
      <c r="DN43" s="99"/>
      <c r="DO43" s="99"/>
      <c r="DP43" s="99"/>
      <c r="DQ43" s="99"/>
      <c r="DR43" s="99"/>
      <c r="DS43" s="99"/>
      <c r="DT43" s="99"/>
      <c r="DU43" s="99"/>
      <c r="DV43" s="99"/>
      <c r="DW43" s="99"/>
      <c r="DX43" s="99"/>
      <c r="DY43" s="99"/>
      <c r="DZ43" s="99"/>
      <c r="EA43" s="99"/>
      <c r="EB43" s="99"/>
      <c r="EC43" s="99"/>
      <c r="ED43" s="99"/>
    </row>
    <row r="44" spans="1:134" ht="15" customHeight="1">
      <c r="A44" s="17">
        <v>3</v>
      </c>
      <c r="B44" s="113" t="s">
        <v>126</v>
      </c>
      <c r="C44" s="113">
        <v>12.03</v>
      </c>
      <c r="D44" s="108" t="s">
        <v>84</v>
      </c>
      <c r="E44" s="109">
        <v>1.33</v>
      </c>
      <c r="F44" s="110" t="s">
        <v>45</v>
      </c>
      <c r="G44" s="111">
        <v>0.68</v>
      </c>
      <c r="H44" s="112">
        <v>0.03</v>
      </c>
      <c r="I44" s="112">
        <v>-0.03</v>
      </c>
      <c r="J44" s="15" t="s">
        <v>32</v>
      </c>
      <c r="K44" s="81" t="s">
        <v>74</v>
      </c>
      <c r="L44" s="18">
        <f t="shared" si="2"/>
        <v>0.71000000000000008</v>
      </c>
      <c r="M44" s="22">
        <f t="shared" si="3"/>
        <v>0.65</v>
      </c>
      <c r="N44" s="25"/>
      <c r="O44" s="2" t="str">
        <f t="shared" si="11"/>
        <v/>
      </c>
      <c r="P44" s="2" t="str">
        <f t="shared" si="12"/>
        <v/>
      </c>
      <c r="Q44" s="2" t="str">
        <f t="shared" si="13"/>
        <v/>
      </c>
      <c r="R44" s="3" t="str">
        <f t="shared" si="14"/>
        <v/>
      </c>
      <c r="S44" s="4" t="str">
        <f t="shared" si="15"/>
        <v/>
      </c>
      <c r="T44" s="4" t="str">
        <f t="shared" si="16"/>
        <v/>
      </c>
      <c r="U44" s="4" t="str">
        <f t="shared" si="17"/>
        <v/>
      </c>
      <c r="V44" s="4" t="str">
        <f t="shared" si="18"/>
        <v/>
      </c>
      <c r="W44" s="78" t="str">
        <f t="shared" si="19"/>
        <v/>
      </c>
      <c r="X44" s="29" t="str">
        <f t="shared" si="20"/>
        <v/>
      </c>
      <c r="Y44" s="29" t="str">
        <f t="shared" si="21"/>
        <v/>
      </c>
      <c r="Z44" s="29" t="str">
        <f t="shared" si="22"/>
        <v/>
      </c>
      <c r="AA44" s="29" t="str">
        <f t="shared" si="10"/>
        <v/>
      </c>
      <c r="AB44" s="26"/>
      <c r="AC44" s="19"/>
      <c r="AD44" s="82"/>
      <c r="AE44" s="63"/>
      <c r="AF44" s="63"/>
      <c r="AG44" s="64"/>
      <c r="AH44" s="20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98"/>
      <c r="BP44" s="99"/>
      <c r="BQ44" s="99"/>
      <c r="BR44" s="99"/>
      <c r="BS44" s="99"/>
      <c r="BT44" s="99"/>
      <c r="BU44" s="99"/>
      <c r="BV44" s="99"/>
      <c r="BW44" s="99"/>
      <c r="BX44" s="99"/>
      <c r="BY44" s="99"/>
      <c r="BZ44" s="99"/>
      <c r="CA44" s="99"/>
      <c r="CB44" s="99"/>
      <c r="CC44" s="99"/>
      <c r="CD44" s="99"/>
      <c r="CE44" s="99"/>
      <c r="CF44" s="99"/>
      <c r="CG44" s="99"/>
      <c r="CH44" s="99"/>
      <c r="CI44" s="99"/>
      <c r="CJ44" s="99"/>
      <c r="CK44" s="99"/>
      <c r="CL44" s="99"/>
      <c r="CM44" s="99"/>
      <c r="CN44" s="99"/>
      <c r="CO44" s="99"/>
      <c r="CP44" s="99"/>
      <c r="CQ44" s="99"/>
      <c r="CR44" s="99"/>
      <c r="CS44" s="99"/>
      <c r="CT44" s="99"/>
      <c r="CU44" s="99"/>
      <c r="CV44" s="99"/>
      <c r="CW44" s="99"/>
      <c r="CX44" s="99"/>
      <c r="CY44" s="99"/>
      <c r="CZ44" s="99"/>
      <c r="DA44" s="99"/>
      <c r="DB44" s="99"/>
      <c r="DC44" s="99"/>
      <c r="DD44" s="99"/>
      <c r="DE44" s="99"/>
      <c r="DF44" s="99"/>
      <c r="DG44" s="99"/>
      <c r="DH44" s="99"/>
      <c r="DI44" s="99"/>
      <c r="DJ44" s="99"/>
      <c r="DK44" s="99"/>
      <c r="DL44" s="99"/>
      <c r="DM44" s="99"/>
      <c r="DN44" s="99"/>
      <c r="DO44" s="99"/>
      <c r="DP44" s="99"/>
      <c r="DQ44" s="99"/>
      <c r="DR44" s="99"/>
      <c r="DS44" s="99"/>
      <c r="DT44" s="99"/>
      <c r="DU44" s="99"/>
      <c r="DV44" s="99"/>
      <c r="DW44" s="99"/>
      <c r="DX44" s="99"/>
      <c r="DY44" s="99"/>
      <c r="DZ44" s="99"/>
      <c r="EA44" s="99"/>
      <c r="EB44" s="99"/>
      <c r="EC44" s="99"/>
      <c r="ED44" s="99"/>
    </row>
    <row r="45" spans="1:134" ht="15" customHeight="1">
      <c r="A45" s="17">
        <v>3</v>
      </c>
      <c r="B45" s="113" t="s">
        <v>127</v>
      </c>
      <c r="C45" s="113">
        <v>12.04</v>
      </c>
      <c r="D45" s="108" t="s">
        <v>84</v>
      </c>
      <c r="E45" s="109">
        <v>1.33</v>
      </c>
      <c r="F45" s="110" t="s">
        <v>45</v>
      </c>
      <c r="G45" s="111">
        <v>0.68</v>
      </c>
      <c r="H45" s="112">
        <v>0.03</v>
      </c>
      <c r="I45" s="112">
        <v>-0.03</v>
      </c>
      <c r="J45" s="15" t="s">
        <v>32</v>
      </c>
      <c r="K45" s="81" t="s">
        <v>74</v>
      </c>
      <c r="L45" s="18">
        <f t="shared" si="2"/>
        <v>0.71000000000000008</v>
      </c>
      <c r="M45" s="22">
        <f t="shared" si="3"/>
        <v>0.65</v>
      </c>
      <c r="N45" s="25"/>
      <c r="O45" s="2" t="str">
        <f t="shared" si="11"/>
        <v/>
      </c>
      <c r="P45" s="2" t="str">
        <f t="shared" si="12"/>
        <v/>
      </c>
      <c r="Q45" s="2" t="str">
        <f t="shared" si="13"/>
        <v/>
      </c>
      <c r="R45" s="3" t="str">
        <f t="shared" si="14"/>
        <v/>
      </c>
      <c r="S45" s="4" t="str">
        <f t="shared" si="15"/>
        <v/>
      </c>
      <c r="T45" s="4" t="str">
        <f t="shared" si="16"/>
        <v/>
      </c>
      <c r="U45" s="4" t="str">
        <f t="shared" si="17"/>
        <v/>
      </c>
      <c r="V45" s="4" t="str">
        <f t="shared" si="18"/>
        <v/>
      </c>
      <c r="W45" s="78" t="str">
        <f t="shared" si="19"/>
        <v/>
      </c>
      <c r="X45" s="29" t="str">
        <f t="shared" si="20"/>
        <v/>
      </c>
      <c r="Y45" s="29" t="str">
        <f t="shared" si="21"/>
        <v/>
      </c>
      <c r="Z45" s="29" t="str">
        <f t="shared" si="22"/>
        <v/>
      </c>
      <c r="AA45" s="29" t="str">
        <f t="shared" si="10"/>
        <v/>
      </c>
      <c r="AB45" s="26"/>
      <c r="AC45" s="19"/>
      <c r="AD45" s="82"/>
      <c r="AE45" s="63"/>
      <c r="AF45" s="63"/>
      <c r="AG45" s="64"/>
      <c r="AH45" s="20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98"/>
      <c r="BP45" s="99"/>
      <c r="BQ45" s="99"/>
      <c r="BR45" s="99"/>
      <c r="BS45" s="99"/>
      <c r="BT45" s="99"/>
      <c r="BU45" s="99"/>
      <c r="BV45" s="99"/>
      <c r="BW45" s="99"/>
      <c r="BX45" s="99"/>
      <c r="BY45" s="99"/>
      <c r="BZ45" s="99"/>
      <c r="CA45" s="99"/>
      <c r="CB45" s="99"/>
      <c r="CC45" s="99"/>
      <c r="CD45" s="99"/>
      <c r="CE45" s="99"/>
      <c r="CF45" s="99"/>
      <c r="CG45" s="99"/>
      <c r="CH45" s="99"/>
      <c r="CI45" s="99"/>
      <c r="CJ45" s="99"/>
      <c r="CK45" s="99"/>
      <c r="CL45" s="99"/>
      <c r="CM45" s="99"/>
      <c r="CN45" s="99"/>
      <c r="CO45" s="99"/>
      <c r="CP45" s="99"/>
      <c r="CQ45" s="99"/>
      <c r="CR45" s="99"/>
      <c r="CS45" s="99"/>
      <c r="CT45" s="99"/>
      <c r="CU45" s="99"/>
      <c r="CV45" s="99"/>
      <c r="CW45" s="99"/>
      <c r="CX45" s="99"/>
      <c r="CY45" s="99"/>
      <c r="CZ45" s="99"/>
      <c r="DA45" s="99"/>
      <c r="DB45" s="99"/>
      <c r="DC45" s="99"/>
      <c r="DD45" s="99"/>
      <c r="DE45" s="99"/>
      <c r="DF45" s="99"/>
      <c r="DG45" s="99"/>
      <c r="DH45" s="99"/>
      <c r="DI45" s="99"/>
      <c r="DJ45" s="99"/>
      <c r="DK45" s="99"/>
      <c r="DL45" s="99"/>
      <c r="DM45" s="99"/>
      <c r="DN45" s="99"/>
      <c r="DO45" s="99"/>
      <c r="DP45" s="99"/>
      <c r="DQ45" s="99"/>
      <c r="DR45" s="99"/>
      <c r="DS45" s="99"/>
      <c r="DT45" s="99"/>
      <c r="DU45" s="99"/>
      <c r="DV45" s="99"/>
      <c r="DW45" s="99"/>
      <c r="DX45" s="99"/>
      <c r="DY45" s="99"/>
      <c r="DZ45" s="99"/>
      <c r="EA45" s="99"/>
      <c r="EB45" s="99"/>
      <c r="EC45" s="99"/>
      <c r="ED45" s="99"/>
    </row>
    <row r="46" spans="1:134" ht="15" customHeight="1">
      <c r="A46" s="17">
        <v>3</v>
      </c>
      <c r="B46" s="113" t="s">
        <v>128</v>
      </c>
      <c r="C46" s="113">
        <v>46.01</v>
      </c>
      <c r="D46" s="108" t="s">
        <v>84</v>
      </c>
      <c r="E46" s="109">
        <v>1.33</v>
      </c>
      <c r="F46" s="110" t="s">
        <v>45</v>
      </c>
      <c r="G46" s="111">
        <v>1.391</v>
      </c>
      <c r="H46" s="112">
        <v>0.03</v>
      </c>
      <c r="I46" s="112">
        <v>-0.03</v>
      </c>
      <c r="J46" s="15" t="s">
        <v>32</v>
      </c>
      <c r="K46" s="81" t="s">
        <v>74</v>
      </c>
      <c r="L46" s="18">
        <f t="shared" si="2"/>
        <v>1.421</v>
      </c>
      <c r="M46" s="22">
        <f t="shared" si="3"/>
        <v>1.361</v>
      </c>
      <c r="N46" s="25"/>
      <c r="O46" s="2" t="str">
        <f t="shared" si="11"/>
        <v/>
      </c>
      <c r="P46" s="2" t="str">
        <f t="shared" si="12"/>
        <v/>
      </c>
      <c r="Q46" s="2" t="str">
        <f t="shared" si="13"/>
        <v/>
      </c>
      <c r="R46" s="3" t="str">
        <f t="shared" si="14"/>
        <v/>
      </c>
      <c r="S46" s="4" t="str">
        <f t="shared" si="15"/>
        <v/>
      </c>
      <c r="T46" s="4" t="str">
        <f t="shared" si="16"/>
        <v/>
      </c>
      <c r="U46" s="4" t="str">
        <f t="shared" si="17"/>
        <v/>
      </c>
      <c r="V46" s="4" t="str">
        <f t="shared" si="18"/>
        <v/>
      </c>
      <c r="W46" s="78" t="str">
        <f t="shared" si="19"/>
        <v/>
      </c>
      <c r="X46" s="29" t="str">
        <f t="shared" si="20"/>
        <v/>
      </c>
      <c r="Y46" s="29" t="str">
        <f t="shared" si="21"/>
        <v/>
      </c>
      <c r="Z46" s="29" t="str">
        <f t="shared" si="22"/>
        <v/>
      </c>
      <c r="AA46" s="29" t="str">
        <f t="shared" si="10"/>
        <v/>
      </c>
      <c r="AB46" s="26"/>
      <c r="AC46" s="19"/>
      <c r="AD46" s="82"/>
      <c r="AE46" s="63"/>
      <c r="AF46" s="63"/>
      <c r="AG46" s="64"/>
      <c r="AH46" s="20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98"/>
      <c r="BP46" s="99"/>
      <c r="BQ46" s="99"/>
      <c r="BR46" s="99"/>
      <c r="BS46" s="99"/>
      <c r="BT46" s="99"/>
      <c r="BU46" s="99"/>
      <c r="BV46" s="99"/>
      <c r="BW46" s="99"/>
      <c r="BX46" s="99"/>
      <c r="BY46" s="99"/>
      <c r="BZ46" s="99"/>
      <c r="CA46" s="99"/>
      <c r="CB46" s="99"/>
      <c r="CC46" s="99"/>
      <c r="CD46" s="99"/>
      <c r="CE46" s="99"/>
      <c r="CF46" s="99"/>
      <c r="CG46" s="99"/>
      <c r="CH46" s="99"/>
      <c r="CI46" s="99"/>
      <c r="CJ46" s="99"/>
      <c r="CK46" s="99"/>
      <c r="CL46" s="99"/>
      <c r="CM46" s="99"/>
      <c r="CN46" s="99"/>
      <c r="CO46" s="99"/>
      <c r="CP46" s="99"/>
      <c r="CQ46" s="99"/>
      <c r="CR46" s="99"/>
      <c r="CS46" s="99"/>
      <c r="CT46" s="99"/>
      <c r="CU46" s="99"/>
      <c r="CV46" s="99"/>
      <c r="CW46" s="99"/>
      <c r="CX46" s="99"/>
      <c r="CY46" s="99"/>
      <c r="CZ46" s="99"/>
      <c r="DA46" s="99"/>
      <c r="DB46" s="99"/>
      <c r="DC46" s="99"/>
      <c r="DD46" s="99"/>
      <c r="DE46" s="99"/>
      <c r="DF46" s="99"/>
      <c r="DG46" s="99"/>
      <c r="DH46" s="99"/>
      <c r="DI46" s="99"/>
      <c r="DJ46" s="99"/>
      <c r="DK46" s="99"/>
      <c r="DL46" s="99"/>
      <c r="DM46" s="99"/>
      <c r="DN46" s="99"/>
      <c r="DO46" s="99"/>
      <c r="DP46" s="99"/>
      <c r="DQ46" s="99"/>
      <c r="DR46" s="99"/>
      <c r="DS46" s="99"/>
      <c r="DT46" s="99"/>
      <c r="DU46" s="99"/>
      <c r="DV46" s="99"/>
      <c r="DW46" s="99"/>
      <c r="DX46" s="99"/>
      <c r="DY46" s="99"/>
      <c r="DZ46" s="99"/>
      <c r="EA46" s="99"/>
      <c r="EB46" s="99"/>
      <c r="EC46" s="99"/>
      <c r="ED46" s="99"/>
    </row>
    <row r="47" spans="1:134" ht="15" customHeight="1">
      <c r="A47" s="17">
        <v>3</v>
      </c>
      <c r="B47" s="113" t="s">
        <v>129</v>
      </c>
      <c r="C47" s="113">
        <v>46.07</v>
      </c>
      <c r="D47" s="108" t="s">
        <v>84</v>
      </c>
      <c r="E47" s="109">
        <v>1.33</v>
      </c>
      <c r="F47" s="110" t="s">
        <v>45</v>
      </c>
      <c r="G47" s="111">
        <v>1.391</v>
      </c>
      <c r="H47" s="112">
        <v>0.03</v>
      </c>
      <c r="I47" s="112">
        <v>-0.03</v>
      </c>
      <c r="J47" s="15" t="s">
        <v>32</v>
      </c>
      <c r="K47" s="81" t="s">
        <v>74</v>
      </c>
      <c r="L47" s="18">
        <f t="shared" si="2"/>
        <v>1.421</v>
      </c>
      <c r="M47" s="22">
        <f t="shared" si="3"/>
        <v>1.361</v>
      </c>
      <c r="N47" s="25"/>
      <c r="O47" s="2" t="str">
        <f t="shared" si="11"/>
        <v/>
      </c>
      <c r="P47" s="2" t="str">
        <f t="shared" si="12"/>
        <v/>
      </c>
      <c r="Q47" s="2" t="str">
        <f t="shared" si="13"/>
        <v/>
      </c>
      <c r="R47" s="3" t="str">
        <f t="shared" si="14"/>
        <v/>
      </c>
      <c r="S47" s="4" t="str">
        <f t="shared" si="15"/>
        <v/>
      </c>
      <c r="T47" s="4" t="str">
        <f t="shared" si="16"/>
        <v/>
      </c>
      <c r="U47" s="4" t="str">
        <f t="shared" si="17"/>
        <v/>
      </c>
      <c r="V47" s="4" t="str">
        <f t="shared" si="18"/>
        <v/>
      </c>
      <c r="W47" s="78" t="str">
        <f t="shared" si="19"/>
        <v/>
      </c>
      <c r="X47" s="29" t="str">
        <f t="shared" si="20"/>
        <v/>
      </c>
      <c r="Y47" s="29" t="str">
        <f t="shared" si="21"/>
        <v/>
      </c>
      <c r="Z47" s="29" t="str">
        <f t="shared" si="22"/>
        <v/>
      </c>
      <c r="AA47" s="29" t="str">
        <f t="shared" si="10"/>
        <v/>
      </c>
      <c r="AB47" s="26"/>
      <c r="AC47" s="19"/>
      <c r="AD47" s="82"/>
      <c r="AE47" s="63"/>
      <c r="AF47" s="63"/>
      <c r="AG47" s="64"/>
      <c r="AH47" s="20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98"/>
      <c r="BP47" s="99"/>
      <c r="BQ47" s="99"/>
      <c r="BR47" s="99"/>
      <c r="BS47" s="99"/>
      <c r="BT47" s="99"/>
      <c r="BU47" s="99"/>
      <c r="BV47" s="99"/>
      <c r="BW47" s="99"/>
      <c r="BX47" s="99"/>
      <c r="BY47" s="99"/>
      <c r="BZ47" s="99"/>
      <c r="CA47" s="99"/>
      <c r="CB47" s="99"/>
      <c r="CC47" s="99"/>
      <c r="CD47" s="99"/>
      <c r="CE47" s="99"/>
      <c r="CF47" s="99"/>
      <c r="CG47" s="99"/>
      <c r="CH47" s="99"/>
      <c r="CI47" s="99"/>
      <c r="CJ47" s="99"/>
      <c r="CK47" s="99"/>
      <c r="CL47" s="99"/>
      <c r="CM47" s="99"/>
      <c r="CN47" s="99"/>
      <c r="CO47" s="99"/>
      <c r="CP47" s="99"/>
      <c r="CQ47" s="99"/>
      <c r="CR47" s="99"/>
      <c r="CS47" s="99"/>
      <c r="CT47" s="99"/>
      <c r="CU47" s="99"/>
      <c r="CV47" s="99"/>
      <c r="CW47" s="99"/>
      <c r="CX47" s="99"/>
      <c r="CY47" s="99"/>
      <c r="CZ47" s="99"/>
      <c r="DA47" s="99"/>
      <c r="DB47" s="99"/>
      <c r="DC47" s="99"/>
      <c r="DD47" s="99"/>
      <c r="DE47" s="99"/>
      <c r="DF47" s="99"/>
      <c r="DG47" s="99"/>
      <c r="DH47" s="99"/>
      <c r="DI47" s="99"/>
      <c r="DJ47" s="99"/>
      <c r="DK47" s="99"/>
      <c r="DL47" s="99"/>
      <c r="DM47" s="99"/>
      <c r="DN47" s="99"/>
      <c r="DO47" s="99"/>
      <c r="DP47" s="99"/>
      <c r="DQ47" s="99"/>
      <c r="DR47" s="99"/>
      <c r="DS47" s="99"/>
      <c r="DT47" s="99"/>
      <c r="DU47" s="99"/>
      <c r="DV47" s="99"/>
      <c r="DW47" s="99"/>
      <c r="DX47" s="99"/>
      <c r="DY47" s="99"/>
      <c r="DZ47" s="99"/>
      <c r="EA47" s="99"/>
      <c r="EB47" s="99"/>
      <c r="EC47" s="99"/>
      <c r="ED47" s="99"/>
    </row>
    <row r="48" spans="1:134" ht="15" customHeight="1">
      <c r="A48" s="17">
        <v>3</v>
      </c>
      <c r="B48" s="113" t="s">
        <v>130</v>
      </c>
      <c r="C48" s="113">
        <v>47.02</v>
      </c>
      <c r="D48" s="108" t="s">
        <v>84</v>
      </c>
      <c r="E48" s="109">
        <v>1.33</v>
      </c>
      <c r="F48" s="110" t="s">
        <v>45</v>
      </c>
      <c r="G48" s="111">
        <v>1.3779999999999999</v>
      </c>
      <c r="H48" s="112">
        <v>0.03</v>
      </c>
      <c r="I48" s="112">
        <v>-0.03</v>
      </c>
      <c r="J48" s="15" t="s">
        <v>32</v>
      </c>
      <c r="K48" s="81" t="s">
        <v>74</v>
      </c>
      <c r="L48" s="18">
        <f t="shared" si="2"/>
        <v>1.4079999999999999</v>
      </c>
      <c r="M48" s="22">
        <f t="shared" si="3"/>
        <v>1.3479999999999999</v>
      </c>
      <c r="N48" s="25"/>
      <c r="O48" s="2" t="str">
        <f t="shared" si="11"/>
        <v/>
      </c>
      <c r="P48" s="2" t="str">
        <f t="shared" si="12"/>
        <v/>
      </c>
      <c r="Q48" s="2" t="str">
        <f t="shared" si="13"/>
        <v/>
      </c>
      <c r="R48" s="3" t="str">
        <f t="shared" si="14"/>
        <v/>
      </c>
      <c r="S48" s="4" t="str">
        <f t="shared" si="15"/>
        <v/>
      </c>
      <c r="T48" s="4" t="str">
        <f t="shared" si="16"/>
        <v/>
      </c>
      <c r="U48" s="4" t="str">
        <f t="shared" si="17"/>
        <v/>
      </c>
      <c r="V48" s="4" t="str">
        <f t="shared" si="18"/>
        <v/>
      </c>
      <c r="W48" s="78" t="str">
        <f t="shared" si="19"/>
        <v/>
      </c>
      <c r="X48" s="29" t="str">
        <f t="shared" si="20"/>
        <v/>
      </c>
      <c r="Y48" s="29" t="str">
        <f t="shared" si="21"/>
        <v/>
      </c>
      <c r="Z48" s="29" t="str">
        <f t="shared" si="22"/>
        <v/>
      </c>
      <c r="AA48" s="29" t="str">
        <f t="shared" si="10"/>
        <v/>
      </c>
      <c r="AB48" s="26"/>
      <c r="AC48" s="19"/>
      <c r="AD48" s="82"/>
      <c r="AE48" s="63"/>
      <c r="AF48" s="63"/>
      <c r="AG48" s="64"/>
      <c r="AH48" s="20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98"/>
      <c r="BP48" s="99"/>
      <c r="BQ48" s="99"/>
      <c r="BR48" s="99"/>
      <c r="BS48" s="99"/>
      <c r="BT48" s="99"/>
      <c r="BU48" s="99"/>
      <c r="BV48" s="99"/>
      <c r="BW48" s="99"/>
      <c r="BX48" s="99"/>
      <c r="BY48" s="99"/>
      <c r="BZ48" s="99"/>
      <c r="CA48" s="99"/>
      <c r="CB48" s="99"/>
      <c r="CC48" s="99"/>
      <c r="CD48" s="99"/>
      <c r="CE48" s="99"/>
      <c r="CF48" s="99"/>
      <c r="CG48" s="99"/>
      <c r="CH48" s="99"/>
      <c r="CI48" s="99"/>
      <c r="CJ48" s="99"/>
      <c r="CK48" s="99"/>
      <c r="CL48" s="99"/>
      <c r="CM48" s="99"/>
      <c r="CN48" s="99"/>
      <c r="CO48" s="99"/>
      <c r="CP48" s="99"/>
      <c r="CQ48" s="99"/>
      <c r="CR48" s="99"/>
      <c r="CS48" s="99"/>
      <c r="CT48" s="99"/>
      <c r="CU48" s="99"/>
      <c r="CV48" s="99"/>
      <c r="CW48" s="99"/>
      <c r="CX48" s="99"/>
      <c r="CY48" s="99"/>
      <c r="CZ48" s="99"/>
      <c r="DA48" s="99"/>
      <c r="DB48" s="99"/>
      <c r="DC48" s="99"/>
      <c r="DD48" s="99"/>
      <c r="DE48" s="99"/>
      <c r="DF48" s="99"/>
      <c r="DG48" s="99"/>
      <c r="DH48" s="99"/>
      <c r="DI48" s="99"/>
      <c r="DJ48" s="99"/>
      <c r="DK48" s="99"/>
      <c r="DL48" s="99"/>
      <c r="DM48" s="99"/>
      <c r="DN48" s="99"/>
      <c r="DO48" s="99"/>
      <c r="DP48" s="99"/>
      <c r="DQ48" s="99"/>
      <c r="DR48" s="99"/>
      <c r="DS48" s="99"/>
      <c r="DT48" s="99"/>
      <c r="DU48" s="99"/>
      <c r="DV48" s="99"/>
      <c r="DW48" s="99"/>
      <c r="DX48" s="99"/>
      <c r="DY48" s="99"/>
      <c r="DZ48" s="99"/>
      <c r="EA48" s="99"/>
      <c r="EB48" s="99"/>
      <c r="EC48" s="99"/>
      <c r="ED48" s="99"/>
    </row>
    <row r="49" spans="1:134" ht="15" customHeight="1">
      <c r="A49" s="17">
        <v>3</v>
      </c>
      <c r="B49" s="113" t="s">
        <v>131</v>
      </c>
      <c r="C49" s="113">
        <v>47.06</v>
      </c>
      <c r="D49" s="108" t="s">
        <v>84</v>
      </c>
      <c r="E49" s="109">
        <v>1.33</v>
      </c>
      <c r="F49" s="110" t="s">
        <v>45</v>
      </c>
      <c r="G49" s="111">
        <v>1.3779999999999999</v>
      </c>
      <c r="H49" s="112">
        <v>0.03</v>
      </c>
      <c r="I49" s="112">
        <v>-0.03</v>
      </c>
      <c r="J49" s="15" t="s">
        <v>32</v>
      </c>
      <c r="K49" s="81" t="s">
        <v>74</v>
      </c>
      <c r="L49" s="18">
        <f t="shared" si="2"/>
        <v>1.4079999999999999</v>
      </c>
      <c r="M49" s="22">
        <f t="shared" si="3"/>
        <v>1.3479999999999999</v>
      </c>
      <c r="N49" s="25"/>
      <c r="O49" s="2" t="str">
        <f t="shared" si="11"/>
        <v/>
      </c>
      <c r="P49" s="2" t="str">
        <f t="shared" si="12"/>
        <v/>
      </c>
      <c r="Q49" s="2" t="str">
        <f t="shared" si="13"/>
        <v/>
      </c>
      <c r="R49" s="3" t="str">
        <f t="shared" si="14"/>
        <v/>
      </c>
      <c r="S49" s="4" t="str">
        <f t="shared" si="15"/>
        <v/>
      </c>
      <c r="T49" s="4" t="str">
        <f t="shared" si="16"/>
        <v/>
      </c>
      <c r="U49" s="4" t="str">
        <f t="shared" si="17"/>
        <v/>
      </c>
      <c r="V49" s="4" t="str">
        <f t="shared" si="18"/>
        <v/>
      </c>
      <c r="W49" s="78" t="str">
        <f t="shared" si="19"/>
        <v/>
      </c>
      <c r="X49" s="29" t="str">
        <f t="shared" si="20"/>
        <v/>
      </c>
      <c r="Y49" s="29" t="str">
        <f t="shared" si="21"/>
        <v/>
      </c>
      <c r="Z49" s="29" t="str">
        <f t="shared" si="22"/>
        <v/>
      </c>
      <c r="AA49" s="29" t="str">
        <f t="shared" si="10"/>
        <v/>
      </c>
      <c r="AB49" s="26"/>
      <c r="AC49" s="19"/>
      <c r="AD49" s="82"/>
      <c r="AE49" s="63"/>
      <c r="AF49" s="63"/>
      <c r="AG49" s="64"/>
      <c r="AH49" s="20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98"/>
      <c r="BP49" s="99"/>
      <c r="BQ49" s="99"/>
      <c r="BR49" s="99"/>
      <c r="BS49" s="99"/>
      <c r="BT49" s="99"/>
      <c r="BU49" s="99"/>
      <c r="BV49" s="99"/>
      <c r="BW49" s="99"/>
      <c r="BX49" s="99"/>
      <c r="BY49" s="99"/>
      <c r="BZ49" s="99"/>
      <c r="CA49" s="99"/>
      <c r="CB49" s="99"/>
      <c r="CC49" s="99"/>
      <c r="CD49" s="99"/>
      <c r="CE49" s="99"/>
      <c r="CF49" s="99"/>
      <c r="CG49" s="99"/>
      <c r="CH49" s="99"/>
      <c r="CI49" s="99"/>
      <c r="CJ49" s="99"/>
      <c r="CK49" s="99"/>
      <c r="CL49" s="99"/>
      <c r="CM49" s="99"/>
      <c r="CN49" s="99"/>
      <c r="CO49" s="99"/>
      <c r="CP49" s="99"/>
      <c r="CQ49" s="99"/>
      <c r="CR49" s="99"/>
      <c r="CS49" s="99"/>
      <c r="CT49" s="99"/>
      <c r="CU49" s="99"/>
      <c r="CV49" s="99"/>
      <c r="CW49" s="99"/>
      <c r="CX49" s="99"/>
      <c r="CY49" s="99"/>
      <c r="CZ49" s="99"/>
      <c r="DA49" s="99"/>
      <c r="DB49" s="99"/>
      <c r="DC49" s="99"/>
      <c r="DD49" s="99"/>
      <c r="DE49" s="99"/>
      <c r="DF49" s="99"/>
      <c r="DG49" s="99"/>
      <c r="DH49" s="99"/>
      <c r="DI49" s="99"/>
      <c r="DJ49" s="99"/>
      <c r="DK49" s="99"/>
      <c r="DL49" s="99"/>
      <c r="DM49" s="99"/>
      <c r="DN49" s="99"/>
      <c r="DO49" s="99"/>
      <c r="DP49" s="99"/>
      <c r="DQ49" s="99"/>
      <c r="DR49" s="99"/>
      <c r="DS49" s="99"/>
      <c r="DT49" s="99"/>
      <c r="DU49" s="99"/>
      <c r="DV49" s="99"/>
      <c r="DW49" s="99"/>
      <c r="DX49" s="99"/>
      <c r="DY49" s="99"/>
      <c r="DZ49" s="99"/>
      <c r="EA49" s="99"/>
      <c r="EB49" s="99"/>
      <c r="EC49" s="99"/>
      <c r="ED49" s="99"/>
    </row>
    <row r="50" spans="1:134" ht="15" customHeight="1">
      <c r="A50" s="17">
        <v>3</v>
      </c>
      <c r="B50" s="113" t="s">
        <v>132</v>
      </c>
      <c r="C50" s="113">
        <v>47.08</v>
      </c>
      <c r="D50" s="108" t="s">
        <v>84</v>
      </c>
      <c r="E50" s="109">
        <v>1.33</v>
      </c>
      <c r="F50" s="110" t="s">
        <v>45</v>
      </c>
      <c r="G50" s="111">
        <v>1.3779999999999999</v>
      </c>
      <c r="H50" s="112">
        <v>0.03</v>
      </c>
      <c r="I50" s="112">
        <v>-0.03</v>
      </c>
      <c r="J50" s="15" t="s">
        <v>32</v>
      </c>
      <c r="K50" s="81" t="s">
        <v>74</v>
      </c>
      <c r="L50" s="18">
        <f t="shared" si="2"/>
        <v>1.4079999999999999</v>
      </c>
      <c r="M50" s="22">
        <f t="shared" si="3"/>
        <v>1.3479999999999999</v>
      </c>
      <c r="N50" s="25"/>
      <c r="O50" s="2" t="str">
        <f t="shared" si="11"/>
        <v/>
      </c>
      <c r="P50" s="2" t="str">
        <f t="shared" si="12"/>
        <v/>
      </c>
      <c r="Q50" s="2" t="str">
        <f t="shared" si="13"/>
        <v/>
      </c>
      <c r="R50" s="3" t="str">
        <f t="shared" si="14"/>
        <v/>
      </c>
      <c r="S50" s="4" t="str">
        <f t="shared" si="15"/>
        <v/>
      </c>
      <c r="T50" s="4" t="str">
        <f t="shared" si="16"/>
        <v/>
      </c>
      <c r="U50" s="4" t="str">
        <f t="shared" si="17"/>
        <v/>
      </c>
      <c r="V50" s="4" t="str">
        <f t="shared" si="18"/>
        <v/>
      </c>
      <c r="W50" s="78" t="str">
        <f t="shared" si="19"/>
        <v/>
      </c>
      <c r="X50" s="29" t="str">
        <f t="shared" si="20"/>
        <v/>
      </c>
      <c r="Y50" s="29" t="str">
        <f t="shared" si="21"/>
        <v/>
      </c>
      <c r="Z50" s="29" t="str">
        <f t="shared" si="22"/>
        <v/>
      </c>
      <c r="AA50" s="29" t="str">
        <f t="shared" si="10"/>
        <v/>
      </c>
      <c r="AB50" s="26"/>
      <c r="AC50" s="19"/>
      <c r="AD50" s="82"/>
      <c r="AE50" s="63"/>
      <c r="AF50" s="63"/>
      <c r="AG50" s="64"/>
      <c r="AH50" s="2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0"/>
      <c r="BB50" s="100"/>
      <c r="BC50" s="100"/>
      <c r="BD50" s="100"/>
      <c r="BE50" s="100"/>
      <c r="BF50" s="100"/>
      <c r="BG50" s="100"/>
      <c r="BH50" s="100"/>
      <c r="BI50" s="100"/>
      <c r="BJ50" s="100"/>
      <c r="BK50" s="100"/>
      <c r="BL50" s="100"/>
      <c r="BM50" s="100"/>
      <c r="BN50" s="100"/>
      <c r="BO50" s="96"/>
      <c r="BP50" s="97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7"/>
      <c r="DH50" s="97"/>
      <c r="DI50" s="97"/>
      <c r="DJ50" s="97"/>
      <c r="DK50" s="97"/>
      <c r="DL50" s="97"/>
      <c r="DM50" s="97"/>
      <c r="DN50" s="97"/>
      <c r="DO50" s="97"/>
      <c r="DP50" s="97"/>
      <c r="DQ50" s="97"/>
      <c r="DR50" s="97"/>
      <c r="DS50" s="97"/>
      <c r="DT50" s="97"/>
      <c r="DU50" s="97"/>
      <c r="DV50" s="97"/>
      <c r="DW50" s="97"/>
      <c r="DX50" s="97"/>
      <c r="DY50" s="97"/>
      <c r="DZ50" s="97"/>
      <c r="EA50" s="97"/>
      <c r="EB50" s="97"/>
      <c r="EC50" s="97"/>
      <c r="ED50" s="97"/>
    </row>
    <row r="51" spans="1:134" ht="15" customHeight="1">
      <c r="A51" s="17">
        <v>3</v>
      </c>
      <c r="B51" s="113" t="s">
        <v>133</v>
      </c>
      <c r="C51" s="113">
        <v>47.12</v>
      </c>
      <c r="D51" s="108" t="s">
        <v>84</v>
      </c>
      <c r="E51" s="109">
        <v>1.33</v>
      </c>
      <c r="F51" s="110" t="s">
        <v>45</v>
      </c>
      <c r="G51" s="111">
        <v>1.3779999999999999</v>
      </c>
      <c r="H51" s="112">
        <v>0.03</v>
      </c>
      <c r="I51" s="112">
        <v>-0.03</v>
      </c>
      <c r="J51" s="15" t="s">
        <v>32</v>
      </c>
      <c r="K51" s="81" t="s">
        <v>74</v>
      </c>
      <c r="L51" s="18">
        <f t="shared" si="2"/>
        <v>1.4079999999999999</v>
      </c>
      <c r="M51" s="22">
        <f t="shared" si="3"/>
        <v>1.3479999999999999</v>
      </c>
      <c r="N51" s="25"/>
      <c r="O51" s="2" t="str">
        <f t="shared" si="11"/>
        <v/>
      </c>
      <c r="P51" s="2" t="str">
        <f t="shared" si="12"/>
        <v/>
      </c>
      <c r="Q51" s="2" t="str">
        <f t="shared" si="13"/>
        <v/>
      </c>
      <c r="R51" s="3" t="str">
        <f t="shared" si="14"/>
        <v/>
      </c>
      <c r="S51" s="4" t="str">
        <f t="shared" si="15"/>
        <v/>
      </c>
      <c r="T51" s="4" t="str">
        <f t="shared" si="16"/>
        <v/>
      </c>
      <c r="U51" s="4" t="str">
        <f t="shared" si="17"/>
        <v/>
      </c>
      <c r="V51" s="4" t="str">
        <f t="shared" si="18"/>
        <v/>
      </c>
      <c r="W51" s="78" t="str">
        <f t="shared" si="19"/>
        <v/>
      </c>
      <c r="X51" s="29" t="str">
        <f t="shared" si="20"/>
        <v/>
      </c>
      <c r="Y51" s="29" t="str">
        <f t="shared" si="21"/>
        <v/>
      </c>
      <c r="Z51" s="29" t="str">
        <f t="shared" si="22"/>
        <v/>
      </c>
      <c r="AA51" s="29" t="str">
        <f t="shared" si="10"/>
        <v/>
      </c>
      <c r="AB51" s="26"/>
      <c r="AC51" s="19"/>
      <c r="AD51" s="82"/>
      <c r="AE51" s="63"/>
      <c r="AF51" s="63"/>
      <c r="AG51" s="64"/>
      <c r="AH51" s="2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100"/>
      <c r="AY51" s="100"/>
      <c r="AZ51" s="100"/>
      <c r="BA51" s="100"/>
      <c r="BB51" s="100"/>
      <c r="BC51" s="100"/>
      <c r="BD51" s="100"/>
      <c r="BE51" s="100"/>
      <c r="BF51" s="100"/>
      <c r="BG51" s="100"/>
      <c r="BH51" s="100"/>
      <c r="BI51" s="100"/>
      <c r="BJ51" s="100"/>
      <c r="BK51" s="100"/>
      <c r="BL51" s="100"/>
      <c r="BM51" s="100"/>
      <c r="BN51" s="100"/>
      <c r="BO51" s="96"/>
      <c r="BP51" s="97"/>
      <c r="BQ51" s="97"/>
      <c r="BR51" s="97"/>
      <c r="BS51" s="97"/>
      <c r="BT51" s="97"/>
      <c r="BU51" s="97"/>
      <c r="BV51" s="97"/>
      <c r="BW51" s="97"/>
      <c r="BX51" s="97"/>
      <c r="BY51" s="97"/>
      <c r="BZ51" s="97"/>
      <c r="CA51" s="97"/>
      <c r="CB51" s="97"/>
      <c r="CC51" s="97"/>
      <c r="CD51" s="97"/>
      <c r="CE51" s="97"/>
      <c r="CF51" s="97"/>
      <c r="CG51" s="97"/>
      <c r="CH51" s="97"/>
      <c r="CI51" s="97"/>
      <c r="CJ51" s="97"/>
      <c r="CK51" s="97"/>
      <c r="CL51" s="97"/>
      <c r="CM51" s="97"/>
      <c r="CN51" s="97"/>
      <c r="CO51" s="97"/>
      <c r="CP51" s="97"/>
      <c r="CQ51" s="97"/>
      <c r="CR51" s="97"/>
      <c r="CS51" s="97"/>
      <c r="CT51" s="97"/>
      <c r="CU51" s="97"/>
      <c r="CV51" s="97"/>
      <c r="CW51" s="97"/>
      <c r="CX51" s="97"/>
      <c r="CY51" s="97"/>
      <c r="CZ51" s="97"/>
      <c r="DA51" s="97"/>
      <c r="DB51" s="97"/>
      <c r="DC51" s="97"/>
      <c r="DD51" s="97"/>
      <c r="DE51" s="97"/>
      <c r="DF51" s="97"/>
      <c r="DG51" s="97"/>
      <c r="DH51" s="97"/>
      <c r="DI51" s="97"/>
      <c r="DJ51" s="97"/>
      <c r="DK51" s="97"/>
      <c r="DL51" s="97"/>
      <c r="DM51" s="97"/>
      <c r="DN51" s="97"/>
      <c r="DO51" s="97"/>
      <c r="DP51" s="97"/>
      <c r="DQ51" s="97"/>
      <c r="DR51" s="97"/>
      <c r="DS51" s="97"/>
      <c r="DT51" s="97"/>
      <c r="DU51" s="97"/>
      <c r="DV51" s="97"/>
      <c r="DW51" s="97"/>
      <c r="DX51" s="97"/>
      <c r="DY51" s="97"/>
      <c r="DZ51" s="97"/>
      <c r="EA51" s="97"/>
      <c r="EB51" s="97"/>
      <c r="EC51" s="97"/>
      <c r="ED51" s="97"/>
    </row>
    <row r="52" spans="1:134" ht="15" customHeight="1">
      <c r="A52" s="17">
        <v>3</v>
      </c>
      <c r="B52" s="113" t="s">
        <v>134</v>
      </c>
      <c r="C52" s="113">
        <v>48.03</v>
      </c>
      <c r="D52" s="108" t="s">
        <v>84</v>
      </c>
      <c r="E52" s="109">
        <v>1.33</v>
      </c>
      <c r="F52" s="110" t="s">
        <v>45</v>
      </c>
      <c r="G52" s="111">
        <v>1.363</v>
      </c>
      <c r="H52" s="112">
        <v>0.03</v>
      </c>
      <c r="I52" s="112">
        <v>-0.03</v>
      </c>
      <c r="J52" s="15" t="s">
        <v>32</v>
      </c>
      <c r="K52" s="81" t="s">
        <v>74</v>
      </c>
      <c r="L52" s="18">
        <f t="shared" si="2"/>
        <v>1.393</v>
      </c>
      <c r="M52" s="22">
        <f t="shared" si="3"/>
        <v>1.333</v>
      </c>
      <c r="N52" s="25"/>
      <c r="O52" s="2" t="str">
        <f t="shared" si="11"/>
        <v/>
      </c>
      <c r="P52" s="2" t="str">
        <f t="shared" si="12"/>
        <v/>
      </c>
      <c r="Q52" s="2" t="str">
        <f t="shared" si="13"/>
        <v/>
      </c>
      <c r="R52" s="3" t="str">
        <f t="shared" si="14"/>
        <v/>
      </c>
      <c r="S52" s="4" t="str">
        <f t="shared" si="15"/>
        <v/>
      </c>
      <c r="T52" s="4" t="str">
        <f t="shared" si="16"/>
        <v/>
      </c>
      <c r="U52" s="4" t="str">
        <f t="shared" si="17"/>
        <v/>
      </c>
      <c r="V52" s="4" t="str">
        <f t="shared" si="18"/>
        <v/>
      </c>
      <c r="W52" s="78" t="str">
        <f t="shared" si="19"/>
        <v/>
      </c>
      <c r="X52" s="29" t="str">
        <f t="shared" si="20"/>
        <v/>
      </c>
      <c r="Y52" s="29" t="str">
        <f t="shared" si="21"/>
        <v/>
      </c>
      <c r="Z52" s="29" t="str">
        <f t="shared" si="22"/>
        <v/>
      </c>
      <c r="AA52" s="29" t="str">
        <f t="shared" si="10"/>
        <v/>
      </c>
      <c r="AB52" s="26"/>
      <c r="AC52" s="19"/>
      <c r="AD52" s="82"/>
      <c r="AE52" s="63"/>
      <c r="AF52" s="63"/>
      <c r="AG52" s="64"/>
      <c r="AH52" s="20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98"/>
      <c r="BP52" s="99"/>
      <c r="BQ52" s="99"/>
      <c r="BR52" s="99"/>
      <c r="BS52" s="99"/>
      <c r="BT52" s="99"/>
      <c r="BU52" s="99"/>
      <c r="BV52" s="99"/>
      <c r="BW52" s="99"/>
      <c r="BX52" s="99"/>
      <c r="BY52" s="99"/>
      <c r="BZ52" s="99"/>
      <c r="CA52" s="99"/>
      <c r="CB52" s="99"/>
      <c r="CC52" s="99"/>
      <c r="CD52" s="99"/>
      <c r="CE52" s="99"/>
      <c r="CF52" s="99"/>
      <c r="CG52" s="99"/>
      <c r="CH52" s="99"/>
      <c r="CI52" s="99"/>
      <c r="CJ52" s="99"/>
      <c r="CK52" s="99"/>
      <c r="CL52" s="99"/>
      <c r="CM52" s="99"/>
      <c r="CN52" s="99"/>
      <c r="CO52" s="99"/>
      <c r="CP52" s="99"/>
      <c r="CQ52" s="99"/>
      <c r="CR52" s="99"/>
      <c r="CS52" s="99"/>
      <c r="CT52" s="99"/>
      <c r="CU52" s="99"/>
      <c r="CV52" s="99"/>
      <c r="CW52" s="99"/>
      <c r="CX52" s="99"/>
      <c r="CY52" s="99"/>
      <c r="CZ52" s="99"/>
      <c r="DA52" s="99"/>
      <c r="DB52" s="99"/>
      <c r="DC52" s="99"/>
      <c r="DD52" s="99"/>
      <c r="DE52" s="99"/>
      <c r="DF52" s="99"/>
      <c r="DG52" s="99"/>
      <c r="DH52" s="99"/>
      <c r="DI52" s="99"/>
      <c r="DJ52" s="99"/>
      <c r="DK52" s="99"/>
      <c r="DL52" s="99"/>
      <c r="DM52" s="99"/>
      <c r="DN52" s="99"/>
      <c r="DO52" s="99"/>
      <c r="DP52" s="99"/>
      <c r="DQ52" s="99"/>
      <c r="DR52" s="99"/>
      <c r="DS52" s="99"/>
      <c r="DT52" s="99"/>
      <c r="DU52" s="99"/>
      <c r="DV52" s="99"/>
      <c r="DW52" s="99"/>
      <c r="DX52" s="99"/>
      <c r="DY52" s="99"/>
      <c r="DZ52" s="99"/>
      <c r="EA52" s="99"/>
      <c r="EB52" s="99"/>
      <c r="EC52" s="99"/>
      <c r="ED52" s="99"/>
    </row>
    <row r="53" spans="1:134" ht="15" customHeight="1">
      <c r="A53" s="17">
        <v>3</v>
      </c>
      <c r="B53" s="113" t="s">
        <v>135</v>
      </c>
      <c r="C53" s="113">
        <v>48.05</v>
      </c>
      <c r="D53" s="108" t="s">
        <v>84</v>
      </c>
      <c r="E53" s="109">
        <v>1.33</v>
      </c>
      <c r="F53" s="110" t="s">
        <v>45</v>
      </c>
      <c r="G53" s="111">
        <v>1.363</v>
      </c>
      <c r="H53" s="112">
        <v>0.03</v>
      </c>
      <c r="I53" s="112">
        <v>-0.03</v>
      </c>
      <c r="J53" s="15" t="s">
        <v>32</v>
      </c>
      <c r="K53" s="81" t="s">
        <v>74</v>
      </c>
      <c r="L53" s="18">
        <f t="shared" si="2"/>
        <v>1.393</v>
      </c>
      <c r="M53" s="22">
        <f t="shared" si="3"/>
        <v>1.333</v>
      </c>
      <c r="N53" s="25"/>
      <c r="O53" s="2" t="str">
        <f t="shared" si="11"/>
        <v/>
      </c>
      <c r="P53" s="2" t="str">
        <f t="shared" si="12"/>
        <v/>
      </c>
      <c r="Q53" s="2" t="str">
        <f t="shared" si="13"/>
        <v/>
      </c>
      <c r="R53" s="3" t="str">
        <f t="shared" si="14"/>
        <v/>
      </c>
      <c r="S53" s="4" t="str">
        <f t="shared" si="15"/>
        <v/>
      </c>
      <c r="T53" s="4" t="str">
        <f t="shared" si="16"/>
        <v/>
      </c>
      <c r="U53" s="4" t="str">
        <f t="shared" si="17"/>
        <v/>
      </c>
      <c r="V53" s="4" t="str">
        <f t="shared" si="18"/>
        <v/>
      </c>
      <c r="W53" s="78" t="str">
        <f t="shared" si="19"/>
        <v/>
      </c>
      <c r="X53" s="29" t="str">
        <f t="shared" si="20"/>
        <v/>
      </c>
      <c r="Y53" s="29" t="str">
        <f t="shared" si="21"/>
        <v/>
      </c>
      <c r="Z53" s="29" t="str">
        <f t="shared" si="22"/>
        <v/>
      </c>
      <c r="AA53" s="29" t="str">
        <f t="shared" si="10"/>
        <v/>
      </c>
      <c r="AB53" s="26"/>
      <c r="AC53" s="19"/>
      <c r="AD53" s="82"/>
      <c r="AE53" s="63"/>
      <c r="AF53" s="63"/>
      <c r="AG53" s="64"/>
      <c r="AH53" s="20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98"/>
      <c r="BP53" s="99"/>
      <c r="BQ53" s="99"/>
      <c r="BR53" s="99"/>
      <c r="BS53" s="99"/>
      <c r="BT53" s="99"/>
      <c r="BU53" s="99"/>
      <c r="BV53" s="99"/>
      <c r="BW53" s="99"/>
      <c r="BX53" s="99"/>
      <c r="BY53" s="99"/>
      <c r="BZ53" s="99"/>
      <c r="CA53" s="99"/>
      <c r="CB53" s="99"/>
      <c r="CC53" s="99"/>
      <c r="CD53" s="99"/>
      <c r="CE53" s="99"/>
      <c r="CF53" s="99"/>
      <c r="CG53" s="99"/>
      <c r="CH53" s="99"/>
      <c r="CI53" s="99"/>
      <c r="CJ53" s="99"/>
      <c r="CK53" s="99"/>
      <c r="CL53" s="99"/>
      <c r="CM53" s="99"/>
      <c r="CN53" s="99"/>
      <c r="CO53" s="99"/>
      <c r="CP53" s="99"/>
      <c r="CQ53" s="99"/>
      <c r="CR53" s="99"/>
      <c r="CS53" s="99"/>
      <c r="CT53" s="99"/>
      <c r="CU53" s="99"/>
      <c r="CV53" s="99"/>
      <c r="CW53" s="99"/>
      <c r="CX53" s="99"/>
      <c r="CY53" s="99"/>
      <c r="CZ53" s="99"/>
      <c r="DA53" s="99"/>
      <c r="DB53" s="99"/>
      <c r="DC53" s="99"/>
      <c r="DD53" s="99"/>
      <c r="DE53" s="99"/>
      <c r="DF53" s="99"/>
      <c r="DG53" s="99"/>
      <c r="DH53" s="99"/>
      <c r="DI53" s="99"/>
      <c r="DJ53" s="99"/>
      <c r="DK53" s="99"/>
      <c r="DL53" s="99"/>
      <c r="DM53" s="99"/>
      <c r="DN53" s="99"/>
      <c r="DO53" s="99"/>
      <c r="DP53" s="99"/>
      <c r="DQ53" s="99"/>
      <c r="DR53" s="99"/>
      <c r="DS53" s="99"/>
      <c r="DT53" s="99"/>
      <c r="DU53" s="99"/>
      <c r="DV53" s="99"/>
      <c r="DW53" s="99"/>
      <c r="DX53" s="99"/>
      <c r="DY53" s="99"/>
      <c r="DZ53" s="99"/>
      <c r="EA53" s="99"/>
      <c r="EB53" s="99"/>
      <c r="EC53" s="99"/>
      <c r="ED53" s="99"/>
    </row>
    <row r="54" spans="1:134" ht="15" customHeight="1">
      <c r="A54" s="17">
        <v>3</v>
      </c>
      <c r="B54" s="113" t="s">
        <v>136</v>
      </c>
      <c r="C54" s="113">
        <v>48.09</v>
      </c>
      <c r="D54" s="108" t="s">
        <v>84</v>
      </c>
      <c r="E54" s="109">
        <v>1.33</v>
      </c>
      <c r="F54" s="110" t="s">
        <v>45</v>
      </c>
      <c r="G54" s="111">
        <v>1.363</v>
      </c>
      <c r="H54" s="112">
        <v>0.03</v>
      </c>
      <c r="I54" s="112">
        <v>-0.03</v>
      </c>
      <c r="J54" s="15" t="s">
        <v>32</v>
      </c>
      <c r="K54" s="81" t="s">
        <v>74</v>
      </c>
      <c r="L54" s="18">
        <f t="shared" si="2"/>
        <v>1.393</v>
      </c>
      <c r="M54" s="22">
        <f t="shared" si="3"/>
        <v>1.333</v>
      </c>
      <c r="N54" s="25"/>
      <c r="O54" s="2" t="str">
        <f t="shared" si="11"/>
        <v/>
      </c>
      <c r="P54" s="2" t="str">
        <f t="shared" si="12"/>
        <v/>
      </c>
      <c r="Q54" s="2" t="str">
        <f t="shared" si="13"/>
        <v/>
      </c>
      <c r="R54" s="3" t="str">
        <f t="shared" si="14"/>
        <v/>
      </c>
      <c r="S54" s="4" t="str">
        <f t="shared" si="15"/>
        <v/>
      </c>
      <c r="T54" s="4" t="str">
        <f t="shared" si="16"/>
        <v/>
      </c>
      <c r="U54" s="4" t="str">
        <f t="shared" si="17"/>
        <v/>
      </c>
      <c r="V54" s="4" t="str">
        <f t="shared" si="18"/>
        <v/>
      </c>
      <c r="W54" s="78" t="str">
        <f t="shared" si="19"/>
        <v/>
      </c>
      <c r="X54" s="29" t="str">
        <f t="shared" si="20"/>
        <v/>
      </c>
      <c r="Y54" s="29" t="str">
        <f t="shared" si="21"/>
        <v/>
      </c>
      <c r="Z54" s="29" t="str">
        <f t="shared" si="22"/>
        <v/>
      </c>
      <c r="AA54" s="29" t="str">
        <f t="shared" si="10"/>
        <v/>
      </c>
      <c r="AB54" s="26"/>
      <c r="AC54" s="19"/>
      <c r="AD54" s="82"/>
      <c r="AE54" s="63"/>
      <c r="AF54" s="63"/>
      <c r="AG54" s="64"/>
      <c r="AH54" s="20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98"/>
      <c r="BP54" s="99"/>
      <c r="BQ54" s="99"/>
      <c r="BR54" s="99"/>
      <c r="BS54" s="99"/>
      <c r="BT54" s="99"/>
      <c r="BU54" s="99"/>
      <c r="BV54" s="99"/>
      <c r="BW54" s="99"/>
      <c r="BX54" s="99"/>
      <c r="BY54" s="99"/>
      <c r="BZ54" s="99"/>
      <c r="CA54" s="99"/>
      <c r="CB54" s="99"/>
      <c r="CC54" s="99"/>
      <c r="CD54" s="99"/>
      <c r="CE54" s="99"/>
      <c r="CF54" s="99"/>
      <c r="CG54" s="99"/>
      <c r="CH54" s="99"/>
      <c r="CI54" s="99"/>
      <c r="CJ54" s="99"/>
      <c r="CK54" s="99"/>
      <c r="CL54" s="99"/>
      <c r="CM54" s="99"/>
      <c r="CN54" s="99"/>
      <c r="CO54" s="99"/>
      <c r="CP54" s="99"/>
      <c r="CQ54" s="99"/>
      <c r="CR54" s="99"/>
      <c r="CS54" s="99"/>
      <c r="CT54" s="99"/>
      <c r="CU54" s="99"/>
      <c r="CV54" s="99"/>
      <c r="CW54" s="99"/>
      <c r="CX54" s="99"/>
      <c r="CY54" s="99"/>
      <c r="CZ54" s="99"/>
      <c r="DA54" s="99"/>
      <c r="DB54" s="99"/>
      <c r="DC54" s="99"/>
      <c r="DD54" s="99"/>
      <c r="DE54" s="99"/>
      <c r="DF54" s="99"/>
      <c r="DG54" s="99"/>
      <c r="DH54" s="99"/>
      <c r="DI54" s="99"/>
      <c r="DJ54" s="99"/>
      <c r="DK54" s="99"/>
      <c r="DL54" s="99"/>
      <c r="DM54" s="99"/>
      <c r="DN54" s="99"/>
      <c r="DO54" s="99"/>
      <c r="DP54" s="99"/>
      <c r="DQ54" s="99"/>
      <c r="DR54" s="99"/>
      <c r="DS54" s="99"/>
      <c r="DT54" s="99"/>
      <c r="DU54" s="99"/>
      <c r="DV54" s="99"/>
      <c r="DW54" s="99"/>
      <c r="DX54" s="99"/>
      <c r="DY54" s="99"/>
      <c r="DZ54" s="99"/>
      <c r="EA54" s="99"/>
      <c r="EB54" s="99"/>
      <c r="EC54" s="99"/>
      <c r="ED54" s="99"/>
    </row>
    <row r="55" spans="1:134" ht="15" customHeight="1">
      <c r="A55" s="17">
        <v>3</v>
      </c>
      <c r="B55" s="113" t="s">
        <v>137</v>
      </c>
      <c r="C55" s="113">
        <v>48.11</v>
      </c>
      <c r="D55" s="108" t="s">
        <v>84</v>
      </c>
      <c r="E55" s="109">
        <v>1.33</v>
      </c>
      <c r="F55" s="110" t="s">
        <v>45</v>
      </c>
      <c r="G55" s="111">
        <v>1.363</v>
      </c>
      <c r="H55" s="112">
        <v>0.03</v>
      </c>
      <c r="I55" s="112">
        <v>-0.03</v>
      </c>
      <c r="J55" s="15" t="s">
        <v>32</v>
      </c>
      <c r="K55" s="81" t="s">
        <v>74</v>
      </c>
      <c r="L55" s="18">
        <f t="shared" si="2"/>
        <v>1.393</v>
      </c>
      <c r="M55" s="22">
        <f t="shared" si="3"/>
        <v>1.333</v>
      </c>
      <c r="N55" s="25"/>
      <c r="O55" s="2" t="str">
        <f t="shared" si="11"/>
        <v/>
      </c>
      <c r="P55" s="2" t="str">
        <f t="shared" si="12"/>
        <v/>
      </c>
      <c r="Q55" s="2" t="str">
        <f t="shared" si="13"/>
        <v/>
      </c>
      <c r="R55" s="3" t="str">
        <f t="shared" si="14"/>
        <v/>
      </c>
      <c r="S55" s="4" t="str">
        <f t="shared" si="15"/>
        <v/>
      </c>
      <c r="T55" s="4" t="str">
        <f t="shared" si="16"/>
        <v/>
      </c>
      <c r="U55" s="4" t="str">
        <f t="shared" si="17"/>
        <v/>
      </c>
      <c r="V55" s="4" t="str">
        <f t="shared" si="18"/>
        <v/>
      </c>
      <c r="W55" s="78" t="str">
        <f t="shared" si="19"/>
        <v/>
      </c>
      <c r="X55" s="29" t="str">
        <f t="shared" si="20"/>
        <v/>
      </c>
      <c r="Y55" s="29" t="str">
        <f t="shared" si="21"/>
        <v/>
      </c>
      <c r="Z55" s="29" t="str">
        <f t="shared" si="22"/>
        <v/>
      </c>
      <c r="AA55" s="29" t="str">
        <f t="shared" si="10"/>
        <v/>
      </c>
      <c r="AB55" s="26"/>
      <c r="AC55" s="19"/>
      <c r="AD55" s="82"/>
      <c r="AE55" s="63"/>
      <c r="AF55" s="63"/>
      <c r="AG55" s="64"/>
      <c r="AH55" s="20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98"/>
      <c r="BP55" s="99"/>
      <c r="BQ55" s="99"/>
      <c r="BR55" s="99"/>
      <c r="BS55" s="99"/>
      <c r="BT55" s="99"/>
      <c r="BU55" s="99"/>
      <c r="BV55" s="99"/>
      <c r="BW55" s="99"/>
      <c r="BX55" s="99"/>
      <c r="BY55" s="99"/>
      <c r="BZ55" s="99"/>
      <c r="CA55" s="99"/>
      <c r="CB55" s="99"/>
      <c r="CC55" s="99"/>
      <c r="CD55" s="99"/>
      <c r="CE55" s="99"/>
      <c r="CF55" s="99"/>
      <c r="CG55" s="99"/>
      <c r="CH55" s="99"/>
      <c r="CI55" s="99"/>
      <c r="CJ55" s="99"/>
      <c r="CK55" s="99"/>
      <c r="CL55" s="99"/>
      <c r="CM55" s="99"/>
      <c r="CN55" s="99"/>
      <c r="CO55" s="99"/>
      <c r="CP55" s="99"/>
      <c r="CQ55" s="99"/>
      <c r="CR55" s="99"/>
      <c r="CS55" s="99"/>
      <c r="CT55" s="99"/>
      <c r="CU55" s="99"/>
      <c r="CV55" s="99"/>
      <c r="CW55" s="99"/>
      <c r="CX55" s="99"/>
      <c r="CY55" s="99"/>
      <c r="CZ55" s="99"/>
      <c r="DA55" s="99"/>
      <c r="DB55" s="99"/>
      <c r="DC55" s="99"/>
      <c r="DD55" s="99"/>
      <c r="DE55" s="99"/>
      <c r="DF55" s="99"/>
      <c r="DG55" s="99"/>
      <c r="DH55" s="99"/>
      <c r="DI55" s="99"/>
      <c r="DJ55" s="99"/>
      <c r="DK55" s="99"/>
      <c r="DL55" s="99"/>
      <c r="DM55" s="99"/>
      <c r="DN55" s="99"/>
      <c r="DO55" s="99"/>
      <c r="DP55" s="99"/>
      <c r="DQ55" s="99"/>
      <c r="DR55" s="99"/>
      <c r="DS55" s="99"/>
      <c r="DT55" s="99"/>
      <c r="DU55" s="99"/>
      <c r="DV55" s="99"/>
      <c r="DW55" s="99"/>
      <c r="DX55" s="99"/>
      <c r="DY55" s="99"/>
      <c r="DZ55" s="99"/>
      <c r="EA55" s="99"/>
      <c r="EB55" s="99"/>
      <c r="EC55" s="99"/>
      <c r="ED55" s="99"/>
    </row>
    <row r="56" spans="1:134" ht="15" customHeight="1">
      <c r="A56" s="17">
        <v>3</v>
      </c>
      <c r="B56" s="113" t="s">
        <v>138</v>
      </c>
      <c r="C56" s="113">
        <v>49.04</v>
      </c>
      <c r="D56" s="108" t="s">
        <v>84</v>
      </c>
      <c r="E56" s="109">
        <v>1.33</v>
      </c>
      <c r="F56" s="110" t="s">
        <v>45</v>
      </c>
      <c r="G56" s="111">
        <v>1.3540000000000001</v>
      </c>
      <c r="H56" s="112">
        <v>0.03</v>
      </c>
      <c r="I56" s="112">
        <v>-0.03</v>
      </c>
      <c r="J56" s="15" t="s">
        <v>32</v>
      </c>
      <c r="K56" s="81" t="s">
        <v>74</v>
      </c>
      <c r="L56" s="18">
        <f t="shared" si="2"/>
        <v>1.3840000000000001</v>
      </c>
      <c r="M56" s="22">
        <f t="shared" si="3"/>
        <v>1.3240000000000001</v>
      </c>
      <c r="N56" s="25"/>
      <c r="O56" s="2" t="str">
        <f t="shared" si="11"/>
        <v/>
      </c>
      <c r="P56" s="2" t="str">
        <f t="shared" si="12"/>
        <v/>
      </c>
      <c r="Q56" s="2" t="str">
        <f t="shared" si="13"/>
        <v/>
      </c>
      <c r="R56" s="3" t="str">
        <f t="shared" si="14"/>
        <v/>
      </c>
      <c r="S56" s="4" t="str">
        <f t="shared" si="15"/>
        <v/>
      </c>
      <c r="T56" s="4" t="str">
        <f t="shared" si="16"/>
        <v/>
      </c>
      <c r="U56" s="4" t="str">
        <f t="shared" si="17"/>
        <v/>
      </c>
      <c r="V56" s="4" t="str">
        <f t="shared" si="18"/>
        <v/>
      </c>
      <c r="W56" s="78" t="str">
        <f t="shared" si="19"/>
        <v/>
      </c>
      <c r="X56" s="29" t="str">
        <f t="shared" si="20"/>
        <v/>
      </c>
      <c r="Y56" s="29" t="str">
        <f t="shared" si="21"/>
        <v/>
      </c>
      <c r="Z56" s="29" t="str">
        <f t="shared" si="22"/>
        <v/>
      </c>
      <c r="AA56" s="29" t="str">
        <f t="shared" si="10"/>
        <v/>
      </c>
      <c r="AB56" s="26"/>
      <c r="AC56" s="19"/>
      <c r="AD56" s="82"/>
      <c r="AE56" s="63"/>
      <c r="AF56" s="63"/>
      <c r="AG56" s="64"/>
      <c r="AH56" s="20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98"/>
      <c r="BP56" s="99"/>
      <c r="BQ56" s="99"/>
      <c r="BR56" s="99"/>
      <c r="BS56" s="99"/>
      <c r="BT56" s="99"/>
      <c r="BU56" s="99"/>
      <c r="BV56" s="99"/>
      <c r="BW56" s="99"/>
      <c r="BX56" s="99"/>
      <c r="BY56" s="99"/>
      <c r="BZ56" s="99"/>
      <c r="CA56" s="99"/>
      <c r="CB56" s="99"/>
      <c r="CC56" s="99"/>
      <c r="CD56" s="99"/>
      <c r="CE56" s="99"/>
      <c r="CF56" s="99"/>
      <c r="CG56" s="99"/>
      <c r="CH56" s="99"/>
      <c r="CI56" s="99"/>
      <c r="CJ56" s="99"/>
      <c r="CK56" s="99"/>
      <c r="CL56" s="99"/>
      <c r="CM56" s="99"/>
      <c r="CN56" s="99"/>
      <c r="CO56" s="99"/>
      <c r="CP56" s="99"/>
      <c r="CQ56" s="99"/>
      <c r="CR56" s="99"/>
      <c r="CS56" s="99"/>
      <c r="CT56" s="99"/>
      <c r="CU56" s="99"/>
      <c r="CV56" s="99"/>
      <c r="CW56" s="99"/>
      <c r="CX56" s="99"/>
      <c r="CY56" s="99"/>
      <c r="CZ56" s="99"/>
      <c r="DA56" s="99"/>
      <c r="DB56" s="99"/>
      <c r="DC56" s="99"/>
      <c r="DD56" s="99"/>
      <c r="DE56" s="99"/>
      <c r="DF56" s="99"/>
      <c r="DG56" s="99"/>
      <c r="DH56" s="99"/>
      <c r="DI56" s="99"/>
      <c r="DJ56" s="99"/>
      <c r="DK56" s="99"/>
      <c r="DL56" s="99"/>
      <c r="DM56" s="99"/>
      <c r="DN56" s="99"/>
      <c r="DO56" s="99"/>
      <c r="DP56" s="99"/>
      <c r="DQ56" s="99"/>
      <c r="DR56" s="99"/>
      <c r="DS56" s="99"/>
      <c r="DT56" s="99"/>
      <c r="DU56" s="99"/>
      <c r="DV56" s="99"/>
      <c r="DW56" s="99"/>
      <c r="DX56" s="99"/>
      <c r="DY56" s="99"/>
      <c r="DZ56" s="99"/>
      <c r="EA56" s="99"/>
      <c r="EB56" s="99"/>
      <c r="EC56" s="99"/>
      <c r="ED56" s="99"/>
    </row>
    <row r="57" spans="1:134" ht="15" customHeight="1">
      <c r="A57" s="17">
        <v>3</v>
      </c>
      <c r="B57" s="113" t="s">
        <v>139</v>
      </c>
      <c r="C57" s="114">
        <v>49.1</v>
      </c>
      <c r="D57" s="108" t="s">
        <v>84</v>
      </c>
      <c r="E57" s="109">
        <v>1.33</v>
      </c>
      <c r="F57" s="110" t="s">
        <v>45</v>
      </c>
      <c r="G57" s="111">
        <v>1.3540000000000001</v>
      </c>
      <c r="H57" s="112">
        <v>0.03</v>
      </c>
      <c r="I57" s="112">
        <v>-0.03</v>
      </c>
      <c r="J57" s="15" t="s">
        <v>32</v>
      </c>
      <c r="K57" s="81" t="s">
        <v>74</v>
      </c>
      <c r="L57" s="18">
        <f t="shared" si="2"/>
        <v>1.3840000000000001</v>
      </c>
      <c r="M57" s="22">
        <f t="shared" si="3"/>
        <v>1.3240000000000001</v>
      </c>
      <c r="N57" s="25"/>
      <c r="O57" s="2" t="str">
        <f t="shared" si="11"/>
        <v/>
      </c>
      <c r="P57" s="2" t="str">
        <f t="shared" si="12"/>
        <v/>
      </c>
      <c r="Q57" s="2" t="str">
        <f t="shared" si="13"/>
        <v/>
      </c>
      <c r="R57" s="3" t="str">
        <f t="shared" si="14"/>
        <v/>
      </c>
      <c r="S57" s="4" t="str">
        <f t="shared" si="15"/>
        <v/>
      </c>
      <c r="T57" s="4" t="str">
        <f t="shared" si="16"/>
        <v/>
      </c>
      <c r="U57" s="4" t="str">
        <f t="shared" si="17"/>
        <v/>
      </c>
      <c r="V57" s="4" t="str">
        <f t="shared" si="18"/>
        <v/>
      </c>
      <c r="W57" s="78" t="str">
        <f t="shared" si="19"/>
        <v/>
      </c>
      <c r="X57" s="29" t="str">
        <f t="shared" si="20"/>
        <v/>
      </c>
      <c r="Y57" s="29" t="str">
        <f t="shared" si="21"/>
        <v/>
      </c>
      <c r="Z57" s="29" t="str">
        <f t="shared" si="22"/>
        <v/>
      </c>
      <c r="AA57" s="29" t="str">
        <f t="shared" si="10"/>
        <v/>
      </c>
      <c r="AB57" s="26"/>
      <c r="AC57" s="19"/>
      <c r="AD57" s="82"/>
      <c r="AE57" s="63"/>
      <c r="AF57" s="63"/>
      <c r="AG57" s="64"/>
      <c r="AH57" s="20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98"/>
      <c r="BP57" s="99"/>
      <c r="BQ57" s="99"/>
      <c r="BR57" s="99"/>
      <c r="BS57" s="99"/>
      <c r="BT57" s="99"/>
      <c r="BU57" s="99"/>
      <c r="BV57" s="99"/>
      <c r="BW57" s="99"/>
      <c r="BX57" s="99"/>
      <c r="BY57" s="99"/>
      <c r="BZ57" s="99"/>
      <c r="CA57" s="99"/>
      <c r="CB57" s="99"/>
      <c r="CC57" s="99"/>
      <c r="CD57" s="99"/>
      <c r="CE57" s="99"/>
      <c r="CF57" s="99"/>
      <c r="CG57" s="99"/>
      <c r="CH57" s="99"/>
      <c r="CI57" s="99"/>
      <c r="CJ57" s="99"/>
      <c r="CK57" s="99"/>
      <c r="CL57" s="99"/>
      <c r="CM57" s="99"/>
      <c r="CN57" s="99"/>
      <c r="CO57" s="99"/>
      <c r="CP57" s="99"/>
      <c r="CQ57" s="99"/>
      <c r="CR57" s="99"/>
      <c r="CS57" s="99"/>
      <c r="CT57" s="99"/>
      <c r="CU57" s="99"/>
      <c r="CV57" s="99"/>
      <c r="CW57" s="99"/>
      <c r="CX57" s="99"/>
      <c r="CY57" s="99"/>
      <c r="CZ57" s="99"/>
      <c r="DA57" s="99"/>
      <c r="DB57" s="99"/>
      <c r="DC57" s="99"/>
      <c r="DD57" s="99"/>
      <c r="DE57" s="99"/>
      <c r="DF57" s="99"/>
      <c r="DG57" s="99"/>
      <c r="DH57" s="99"/>
      <c r="DI57" s="99"/>
      <c r="DJ57" s="99"/>
      <c r="DK57" s="99"/>
      <c r="DL57" s="99"/>
      <c r="DM57" s="99"/>
      <c r="DN57" s="99"/>
      <c r="DO57" s="99"/>
      <c r="DP57" s="99"/>
      <c r="DQ57" s="99"/>
      <c r="DR57" s="99"/>
      <c r="DS57" s="99"/>
      <c r="DT57" s="99"/>
      <c r="DU57" s="99"/>
      <c r="DV57" s="99"/>
      <c r="DW57" s="99"/>
      <c r="DX57" s="99"/>
      <c r="DY57" s="99"/>
      <c r="DZ57" s="99"/>
      <c r="EA57" s="99"/>
      <c r="EB57" s="99"/>
      <c r="EC57" s="99"/>
      <c r="ED57" s="99"/>
    </row>
    <row r="58" spans="1:134" ht="15" customHeight="1">
      <c r="A58" s="17">
        <v>3</v>
      </c>
      <c r="B58" s="113" t="s">
        <v>85</v>
      </c>
      <c r="C58" s="113">
        <v>51</v>
      </c>
      <c r="D58" s="108" t="s">
        <v>84</v>
      </c>
      <c r="E58" s="109">
        <v>1.33</v>
      </c>
      <c r="F58" s="110" t="s">
        <v>45</v>
      </c>
      <c r="G58" s="111">
        <v>0</v>
      </c>
      <c r="H58" s="112">
        <v>0.03</v>
      </c>
      <c r="I58" s="112">
        <v>-0.03</v>
      </c>
      <c r="J58" s="15" t="s">
        <v>12</v>
      </c>
      <c r="K58" s="81" t="s">
        <v>74</v>
      </c>
      <c r="L58" s="18">
        <f t="shared" si="2"/>
        <v>0.03</v>
      </c>
      <c r="M58" s="22">
        <f t="shared" si="3"/>
        <v>-0.03</v>
      </c>
      <c r="N58" s="25"/>
      <c r="O58" s="2" t="str">
        <f t="shared" si="11"/>
        <v/>
      </c>
      <c r="P58" s="2" t="str">
        <f t="shared" si="12"/>
        <v/>
      </c>
      <c r="Q58" s="2" t="str">
        <f t="shared" si="13"/>
        <v/>
      </c>
      <c r="R58" s="3" t="str">
        <f t="shared" si="14"/>
        <v/>
      </c>
      <c r="S58" s="4" t="str">
        <f t="shared" si="15"/>
        <v/>
      </c>
      <c r="T58" s="4" t="str">
        <f t="shared" si="16"/>
        <v/>
      </c>
      <c r="U58" s="4" t="str">
        <f t="shared" si="17"/>
        <v/>
      </c>
      <c r="V58" s="4" t="str">
        <f t="shared" si="18"/>
        <v/>
      </c>
      <c r="W58" s="78" t="str">
        <f t="shared" si="19"/>
        <v/>
      </c>
      <c r="X58" s="29" t="str">
        <f t="shared" si="20"/>
        <v/>
      </c>
      <c r="Y58" s="29" t="str">
        <f t="shared" si="21"/>
        <v/>
      </c>
      <c r="Z58" s="29" t="str">
        <f t="shared" si="22"/>
        <v/>
      </c>
      <c r="AA58" s="29" t="str">
        <f t="shared" si="10"/>
        <v/>
      </c>
      <c r="AB58" s="26"/>
      <c r="AC58" s="19"/>
      <c r="AD58" s="82"/>
      <c r="AE58" s="63"/>
      <c r="AF58" s="63"/>
      <c r="AG58" s="64"/>
      <c r="AH58" s="20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98"/>
      <c r="BP58" s="99"/>
      <c r="BQ58" s="99"/>
      <c r="BR58" s="99"/>
      <c r="BS58" s="99"/>
      <c r="BT58" s="99"/>
      <c r="BU58" s="99"/>
      <c r="BV58" s="99"/>
      <c r="BW58" s="99"/>
      <c r="BX58" s="99"/>
      <c r="BY58" s="99"/>
      <c r="BZ58" s="99"/>
      <c r="CA58" s="99"/>
      <c r="CB58" s="99"/>
      <c r="CC58" s="99"/>
      <c r="CD58" s="99"/>
      <c r="CE58" s="99"/>
      <c r="CF58" s="99"/>
      <c r="CG58" s="99"/>
      <c r="CH58" s="99"/>
      <c r="CI58" s="99"/>
      <c r="CJ58" s="99"/>
      <c r="CK58" s="99"/>
      <c r="CL58" s="99"/>
      <c r="CM58" s="99"/>
      <c r="CN58" s="99"/>
      <c r="CO58" s="99"/>
      <c r="CP58" s="99"/>
      <c r="CQ58" s="99"/>
      <c r="CR58" s="99"/>
      <c r="CS58" s="99"/>
      <c r="CT58" s="99"/>
      <c r="CU58" s="99"/>
      <c r="CV58" s="99"/>
      <c r="CW58" s="99"/>
      <c r="CX58" s="99"/>
      <c r="CY58" s="99"/>
      <c r="CZ58" s="99"/>
      <c r="DA58" s="99"/>
      <c r="DB58" s="99"/>
      <c r="DC58" s="99"/>
      <c r="DD58" s="99"/>
      <c r="DE58" s="99"/>
      <c r="DF58" s="99"/>
      <c r="DG58" s="99"/>
      <c r="DH58" s="99"/>
      <c r="DI58" s="99"/>
      <c r="DJ58" s="99"/>
      <c r="DK58" s="99"/>
      <c r="DL58" s="99"/>
      <c r="DM58" s="99"/>
      <c r="DN58" s="99"/>
      <c r="DO58" s="99"/>
      <c r="DP58" s="99"/>
      <c r="DQ58" s="99"/>
      <c r="DR58" s="99"/>
      <c r="DS58" s="99"/>
      <c r="DT58" s="99"/>
      <c r="DU58" s="99"/>
      <c r="DV58" s="99"/>
      <c r="DW58" s="99"/>
      <c r="DX58" s="99"/>
      <c r="DY58" s="99"/>
      <c r="DZ58" s="99"/>
      <c r="EA58" s="99"/>
      <c r="EB58" s="99"/>
      <c r="EC58" s="99"/>
      <c r="ED58" s="99"/>
    </row>
    <row r="59" spans="1:134" ht="15" customHeight="1">
      <c r="A59" s="17">
        <v>3</v>
      </c>
      <c r="B59" s="113" t="s">
        <v>38</v>
      </c>
      <c r="C59" s="113">
        <v>53</v>
      </c>
      <c r="D59" s="108" t="s">
        <v>84</v>
      </c>
      <c r="E59" s="109">
        <v>1.33</v>
      </c>
      <c r="F59" s="110" t="s">
        <v>45</v>
      </c>
      <c r="G59" s="111">
        <v>0</v>
      </c>
      <c r="H59" s="112">
        <v>0.03</v>
      </c>
      <c r="I59" s="112">
        <v>-0.03</v>
      </c>
      <c r="J59" s="15" t="s">
        <v>12</v>
      </c>
      <c r="K59" s="81" t="s">
        <v>74</v>
      </c>
      <c r="L59" s="18">
        <f t="shared" si="2"/>
        <v>0.03</v>
      </c>
      <c r="M59" s="22">
        <f t="shared" si="3"/>
        <v>-0.03</v>
      </c>
      <c r="N59" s="25"/>
      <c r="O59" s="2" t="str">
        <f t="shared" si="11"/>
        <v/>
      </c>
      <c r="P59" s="2" t="str">
        <f t="shared" si="12"/>
        <v/>
      </c>
      <c r="Q59" s="2" t="str">
        <f t="shared" si="13"/>
        <v/>
      </c>
      <c r="R59" s="3" t="str">
        <f t="shared" si="14"/>
        <v/>
      </c>
      <c r="S59" s="4" t="str">
        <f t="shared" si="15"/>
        <v/>
      </c>
      <c r="T59" s="4" t="str">
        <f t="shared" si="16"/>
        <v/>
      </c>
      <c r="U59" s="4" t="str">
        <f t="shared" si="17"/>
        <v/>
      </c>
      <c r="V59" s="4" t="str">
        <f t="shared" si="18"/>
        <v/>
      </c>
      <c r="W59" s="78" t="str">
        <f t="shared" si="19"/>
        <v/>
      </c>
      <c r="X59" s="29" t="str">
        <f t="shared" si="20"/>
        <v/>
      </c>
      <c r="Y59" s="29" t="str">
        <f t="shared" si="21"/>
        <v/>
      </c>
      <c r="Z59" s="29" t="str">
        <f t="shared" si="22"/>
        <v/>
      </c>
      <c r="AA59" s="29" t="str">
        <f t="shared" si="10"/>
        <v/>
      </c>
      <c r="AB59" s="26"/>
      <c r="AC59" s="19"/>
      <c r="AD59" s="82"/>
      <c r="AE59" s="63"/>
      <c r="AF59" s="63"/>
      <c r="AG59" s="64"/>
      <c r="AH59" s="20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98"/>
      <c r="BP59" s="99"/>
      <c r="BQ59" s="99"/>
      <c r="BR59" s="99"/>
      <c r="BS59" s="99"/>
      <c r="BT59" s="99"/>
      <c r="BU59" s="99"/>
      <c r="BV59" s="99"/>
      <c r="BW59" s="99"/>
      <c r="BX59" s="99"/>
      <c r="BY59" s="99"/>
      <c r="BZ59" s="99"/>
      <c r="CA59" s="99"/>
      <c r="CB59" s="99"/>
      <c r="CC59" s="99"/>
      <c r="CD59" s="99"/>
      <c r="CE59" s="99"/>
      <c r="CF59" s="99"/>
      <c r="CG59" s="99"/>
      <c r="CH59" s="99"/>
      <c r="CI59" s="99"/>
      <c r="CJ59" s="99"/>
      <c r="CK59" s="99"/>
      <c r="CL59" s="99"/>
      <c r="CM59" s="99"/>
      <c r="CN59" s="99"/>
      <c r="CO59" s="99"/>
      <c r="CP59" s="99"/>
      <c r="CQ59" s="99"/>
      <c r="CR59" s="99"/>
      <c r="CS59" s="99"/>
      <c r="CT59" s="99"/>
      <c r="CU59" s="99"/>
      <c r="CV59" s="99"/>
      <c r="CW59" s="99"/>
      <c r="CX59" s="99"/>
      <c r="CY59" s="99"/>
      <c r="CZ59" s="99"/>
      <c r="DA59" s="99"/>
      <c r="DB59" s="99"/>
      <c r="DC59" s="99"/>
      <c r="DD59" s="99"/>
      <c r="DE59" s="99"/>
      <c r="DF59" s="99"/>
      <c r="DG59" s="99"/>
      <c r="DH59" s="99"/>
      <c r="DI59" s="99"/>
      <c r="DJ59" s="99"/>
      <c r="DK59" s="99"/>
      <c r="DL59" s="99"/>
      <c r="DM59" s="99"/>
      <c r="DN59" s="99"/>
      <c r="DO59" s="99"/>
      <c r="DP59" s="99"/>
      <c r="DQ59" s="99"/>
      <c r="DR59" s="99"/>
      <c r="DS59" s="99"/>
      <c r="DT59" s="99"/>
      <c r="DU59" s="99"/>
      <c r="DV59" s="99"/>
      <c r="DW59" s="99"/>
      <c r="DX59" s="99"/>
      <c r="DY59" s="99"/>
      <c r="DZ59" s="99"/>
      <c r="EA59" s="99"/>
      <c r="EB59" s="99"/>
      <c r="EC59" s="99"/>
      <c r="ED59" s="99"/>
    </row>
    <row r="60" spans="1:134" ht="15" customHeight="1">
      <c r="A60" s="17">
        <v>3</v>
      </c>
      <c r="B60" s="113" t="s">
        <v>86</v>
      </c>
      <c r="C60" s="113">
        <v>54</v>
      </c>
      <c r="D60" s="108" t="s">
        <v>84</v>
      </c>
      <c r="E60" s="109">
        <v>1.33</v>
      </c>
      <c r="F60" s="110" t="s">
        <v>45</v>
      </c>
      <c r="G60" s="111">
        <v>9.82</v>
      </c>
      <c r="H60" s="112">
        <v>0.03</v>
      </c>
      <c r="I60" s="112">
        <v>-0.03</v>
      </c>
      <c r="J60" s="15" t="s">
        <v>12</v>
      </c>
      <c r="K60" s="81" t="s">
        <v>74</v>
      </c>
      <c r="L60" s="18">
        <f t="shared" si="2"/>
        <v>9.85</v>
      </c>
      <c r="M60" s="22">
        <f t="shared" si="3"/>
        <v>9.7900000000000009</v>
      </c>
      <c r="N60" s="25"/>
      <c r="O60" s="2" t="str">
        <f t="shared" si="11"/>
        <v/>
      </c>
      <c r="P60" s="2" t="str">
        <f t="shared" si="12"/>
        <v/>
      </c>
      <c r="Q60" s="2" t="str">
        <f t="shared" si="13"/>
        <v/>
      </c>
      <c r="R60" s="3" t="str">
        <f t="shared" si="14"/>
        <v/>
      </c>
      <c r="S60" s="4" t="str">
        <f t="shared" si="15"/>
        <v/>
      </c>
      <c r="T60" s="4" t="str">
        <f t="shared" si="16"/>
        <v/>
      </c>
      <c r="U60" s="4" t="str">
        <f t="shared" si="17"/>
        <v/>
      </c>
      <c r="V60" s="4" t="str">
        <f t="shared" si="18"/>
        <v/>
      </c>
      <c r="W60" s="78" t="str">
        <f t="shared" si="19"/>
        <v/>
      </c>
      <c r="X60" s="29" t="str">
        <f t="shared" si="20"/>
        <v/>
      </c>
      <c r="Y60" s="29" t="str">
        <f t="shared" si="21"/>
        <v/>
      </c>
      <c r="Z60" s="29" t="str">
        <f t="shared" si="22"/>
        <v/>
      </c>
      <c r="AA60" s="29" t="str">
        <f t="shared" si="10"/>
        <v/>
      </c>
      <c r="AB60" s="26"/>
      <c r="AC60" s="19"/>
      <c r="AD60" s="82"/>
      <c r="AE60" s="63"/>
      <c r="AF60" s="63"/>
      <c r="AG60" s="64"/>
      <c r="AH60" s="20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98"/>
      <c r="BP60" s="99"/>
      <c r="BQ60" s="99"/>
      <c r="BR60" s="99"/>
      <c r="BS60" s="99"/>
      <c r="BT60" s="99"/>
      <c r="BU60" s="99"/>
      <c r="BV60" s="99"/>
      <c r="BW60" s="99"/>
      <c r="BX60" s="99"/>
      <c r="BY60" s="99"/>
      <c r="BZ60" s="99"/>
      <c r="CA60" s="99"/>
      <c r="CB60" s="99"/>
      <c r="CC60" s="99"/>
      <c r="CD60" s="99"/>
      <c r="CE60" s="99"/>
      <c r="CF60" s="99"/>
      <c r="CG60" s="99"/>
      <c r="CH60" s="99"/>
      <c r="CI60" s="99"/>
      <c r="CJ60" s="99"/>
      <c r="CK60" s="99"/>
      <c r="CL60" s="99"/>
      <c r="CM60" s="99"/>
      <c r="CN60" s="99"/>
      <c r="CO60" s="99"/>
      <c r="CP60" s="99"/>
      <c r="CQ60" s="99"/>
      <c r="CR60" s="99"/>
      <c r="CS60" s="99"/>
      <c r="CT60" s="99"/>
      <c r="CU60" s="99"/>
      <c r="CV60" s="99"/>
      <c r="CW60" s="99"/>
      <c r="CX60" s="99"/>
      <c r="CY60" s="99"/>
      <c r="CZ60" s="99"/>
      <c r="DA60" s="99"/>
      <c r="DB60" s="99"/>
      <c r="DC60" s="99"/>
      <c r="DD60" s="99"/>
      <c r="DE60" s="99"/>
      <c r="DF60" s="99"/>
      <c r="DG60" s="99"/>
      <c r="DH60" s="99"/>
      <c r="DI60" s="99"/>
      <c r="DJ60" s="99"/>
      <c r="DK60" s="99"/>
      <c r="DL60" s="99"/>
      <c r="DM60" s="99"/>
      <c r="DN60" s="99"/>
      <c r="DO60" s="99"/>
      <c r="DP60" s="99"/>
      <c r="DQ60" s="99"/>
      <c r="DR60" s="99"/>
      <c r="DS60" s="99"/>
      <c r="DT60" s="99"/>
      <c r="DU60" s="99"/>
      <c r="DV60" s="99"/>
      <c r="DW60" s="99"/>
      <c r="DX60" s="99"/>
      <c r="DY60" s="99"/>
      <c r="DZ60" s="99"/>
      <c r="EA60" s="99"/>
      <c r="EB60" s="99"/>
      <c r="EC60" s="99"/>
      <c r="ED60" s="99"/>
    </row>
    <row r="61" spans="1:134" ht="15" customHeight="1">
      <c r="A61" s="17">
        <v>3</v>
      </c>
      <c r="B61" s="113" t="s">
        <v>87</v>
      </c>
      <c r="C61" s="113">
        <v>55</v>
      </c>
      <c r="D61" s="108" t="s">
        <v>84</v>
      </c>
      <c r="E61" s="109">
        <v>1.33</v>
      </c>
      <c r="F61" s="110" t="s">
        <v>45</v>
      </c>
      <c r="G61" s="111">
        <v>3.93</v>
      </c>
      <c r="H61" s="112">
        <v>0.03</v>
      </c>
      <c r="I61" s="112">
        <v>-0.03</v>
      </c>
      <c r="J61" s="15" t="s">
        <v>12</v>
      </c>
      <c r="K61" s="81" t="s">
        <v>74</v>
      </c>
      <c r="L61" s="18">
        <f t="shared" si="2"/>
        <v>3.96</v>
      </c>
      <c r="M61" s="22">
        <f t="shared" si="3"/>
        <v>3.9000000000000004</v>
      </c>
      <c r="N61" s="25"/>
      <c r="O61" s="2" t="str">
        <f t="shared" si="11"/>
        <v/>
      </c>
      <c r="P61" s="2" t="str">
        <f t="shared" si="12"/>
        <v/>
      </c>
      <c r="Q61" s="2" t="str">
        <f t="shared" si="13"/>
        <v/>
      </c>
      <c r="R61" s="3" t="str">
        <f t="shared" si="14"/>
        <v/>
      </c>
      <c r="S61" s="4" t="str">
        <f t="shared" si="15"/>
        <v/>
      </c>
      <c r="T61" s="4" t="str">
        <f t="shared" si="16"/>
        <v/>
      </c>
      <c r="U61" s="4" t="str">
        <f t="shared" si="17"/>
        <v/>
      </c>
      <c r="V61" s="4" t="str">
        <f t="shared" si="18"/>
        <v/>
      </c>
      <c r="W61" s="78" t="str">
        <f t="shared" si="19"/>
        <v/>
      </c>
      <c r="X61" s="29" t="str">
        <f t="shared" si="20"/>
        <v/>
      </c>
      <c r="Y61" s="29" t="str">
        <f t="shared" si="21"/>
        <v/>
      </c>
      <c r="Z61" s="29" t="str">
        <f t="shared" si="22"/>
        <v/>
      </c>
      <c r="AA61" s="29" t="str">
        <f t="shared" si="10"/>
        <v/>
      </c>
      <c r="AB61" s="26"/>
      <c r="AC61" s="19"/>
      <c r="AD61" s="82"/>
      <c r="AE61" s="63"/>
      <c r="AF61" s="63"/>
      <c r="AG61" s="64"/>
      <c r="AH61" s="20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98"/>
      <c r="BP61" s="99"/>
      <c r="BQ61" s="99"/>
      <c r="BR61" s="99"/>
      <c r="BS61" s="99"/>
      <c r="BT61" s="99"/>
      <c r="BU61" s="99"/>
      <c r="BV61" s="99"/>
      <c r="BW61" s="99"/>
      <c r="BX61" s="99"/>
      <c r="BY61" s="99"/>
      <c r="BZ61" s="99"/>
      <c r="CA61" s="99"/>
      <c r="CB61" s="99"/>
      <c r="CC61" s="99"/>
      <c r="CD61" s="99"/>
      <c r="CE61" s="99"/>
      <c r="CF61" s="99"/>
      <c r="CG61" s="99"/>
      <c r="CH61" s="99"/>
      <c r="CI61" s="99"/>
      <c r="CJ61" s="99"/>
      <c r="CK61" s="99"/>
      <c r="CL61" s="99"/>
      <c r="CM61" s="99"/>
      <c r="CN61" s="99"/>
      <c r="CO61" s="99"/>
      <c r="CP61" s="99"/>
      <c r="CQ61" s="99"/>
      <c r="CR61" s="99"/>
      <c r="CS61" s="99"/>
      <c r="CT61" s="99"/>
      <c r="CU61" s="99"/>
      <c r="CV61" s="99"/>
      <c r="CW61" s="99"/>
      <c r="CX61" s="99"/>
      <c r="CY61" s="99"/>
      <c r="CZ61" s="99"/>
      <c r="DA61" s="99"/>
      <c r="DB61" s="99"/>
      <c r="DC61" s="99"/>
      <c r="DD61" s="99"/>
      <c r="DE61" s="99"/>
      <c r="DF61" s="99"/>
      <c r="DG61" s="99"/>
      <c r="DH61" s="99"/>
      <c r="DI61" s="99"/>
      <c r="DJ61" s="99"/>
      <c r="DK61" s="99"/>
      <c r="DL61" s="99"/>
      <c r="DM61" s="99"/>
      <c r="DN61" s="99"/>
      <c r="DO61" s="99"/>
      <c r="DP61" s="99"/>
      <c r="DQ61" s="99"/>
      <c r="DR61" s="99"/>
      <c r="DS61" s="99"/>
      <c r="DT61" s="99"/>
      <c r="DU61" s="99"/>
      <c r="DV61" s="99"/>
      <c r="DW61" s="99"/>
      <c r="DX61" s="99"/>
      <c r="DY61" s="99"/>
      <c r="DZ61" s="99"/>
      <c r="EA61" s="99"/>
      <c r="EB61" s="99"/>
      <c r="EC61" s="99"/>
      <c r="ED61" s="99"/>
    </row>
    <row r="62" spans="1:134" ht="15" customHeight="1">
      <c r="A62" s="17"/>
      <c r="B62" s="90"/>
      <c r="C62" s="91"/>
      <c r="D62" s="91"/>
      <c r="E62" s="92"/>
      <c r="F62" s="93"/>
      <c r="G62" s="94"/>
      <c r="H62" s="95"/>
      <c r="I62" s="95"/>
      <c r="J62" s="15"/>
      <c r="K62" s="81"/>
      <c r="L62" s="18"/>
      <c r="M62" s="22"/>
      <c r="N62" s="25"/>
      <c r="O62" s="2"/>
      <c r="P62" s="2"/>
      <c r="Q62" s="2"/>
      <c r="R62" s="3"/>
      <c r="S62" s="4"/>
      <c r="T62" s="4"/>
      <c r="U62" s="4"/>
      <c r="V62" s="4"/>
      <c r="W62" s="78"/>
      <c r="X62" s="29"/>
      <c r="Y62" s="29"/>
      <c r="Z62" s="29"/>
      <c r="AA62" s="29"/>
      <c r="AB62" s="26"/>
      <c r="AC62" s="19"/>
      <c r="AD62" s="82"/>
      <c r="AE62" s="63"/>
      <c r="AF62" s="63"/>
      <c r="AG62" s="64"/>
      <c r="AH62" s="20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98"/>
      <c r="BP62" s="99"/>
      <c r="BQ62" s="99"/>
      <c r="BR62" s="99"/>
      <c r="BS62" s="99"/>
      <c r="BT62" s="99"/>
      <c r="BU62" s="99"/>
      <c r="BV62" s="99"/>
      <c r="BW62" s="99"/>
      <c r="BX62" s="99"/>
      <c r="BY62" s="99"/>
      <c r="BZ62" s="99"/>
      <c r="CA62" s="99"/>
      <c r="CB62" s="99"/>
      <c r="CC62" s="99"/>
      <c r="CD62" s="99"/>
      <c r="CE62" s="99"/>
      <c r="CF62" s="99"/>
      <c r="CG62" s="99"/>
      <c r="CH62" s="99"/>
      <c r="CI62" s="99"/>
      <c r="CJ62" s="99"/>
      <c r="CK62" s="99"/>
      <c r="CL62" s="99"/>
      <c r="CM62" s="99"/>
      <c r="CN62" s="99"/>
      <c r="CO62" s="99"/>
      <c r="CP62" s="99"/>
      <c r="CQ62" s="99"/>
      <c r="CR62" s="99"/>
      <c r="CS62" s="99"/>
      <c r="CT62" s="99"/>
      <c r="CU62" s="99"/>
      <c r="CV62" s="99"/>
      <c r="CW62" s="99"/>
      <c r="CX62" s="99"/>
      <c r="CY62" s="99"/>
      <c r="CZ62" s="99"/>
      <c r="DA62" s="99"/>
      <c r="DB62" s="99"/>
      <c r="DC62" s="99"/>
      <c r="DD62" s="99"/>
      <c r="DE62" s="99"/>
      <c r="DF62" s="99"/>
      <c r="DG62" s="99"/>
      <c r="DH62" s="99"/>
      <c r="DI62" s="99"/>
      <c r="DJ62" s="99"/>
      <c r="DK62" s="99"/>
      <c r="DL62" s="99"/>
      <c r="DM62" s="99"/>
      <c r="DN62" s="99"/>
      <c r="DO62" s="99"/>
      <c r="DP62" s="99"/>
      <c r="DQ62" s="99"/>
      <c r="DR62" s="99"/>
      <c r="DS62" s="99"/>
      <c r="DT62" s="99"/>
      <c r="DU62" s="99"/>
      <c r="DV62" s="99"/>
      <c r="DW62" s="99"/>
      <c r="DX62" s="99"/>
      <c r="DY62" s="99"/>
      <c r="DZ62" s="99"/>
      <c r="EA62" s="99"/>
      <c r="EB62" s="99"/>
      <c r="EC62" s="99"/>
      <c r="ED62" s="99"/>
    </row>
    <row r="63" spans="1:134" ht="15" customHeight="1">
      <c r="A63" s="17"/>
      <c r="B63" s="90"/>
      <c r="C63" s="91"/>
      <c r="D63" s="91"/>
      <c r="E63" s="92"/>
      <c r="F63" s="93"/>
      <c r="G63" s="94"/>
      <c r="H63" s="95"/>
      <c r="I63" s="95"/>
      <c r="J63" s="15"/>
      <c r="K63" s="81"/>
      <c r="L63" s="18"/>
      <c r="M63" s="22"/>
      <c r="N63" s="25"/>
      <c r="O63" s="2"/>
      <c r="P63" s="2"/>
      <c r="Q63" s="2"/>
      <c r="R63" s="3"/>
      <c r="S63" s="4"/>
      <c r="T63" s="4"/>
      <c r="U63" s="4"/>
      <c r="V63" s="4"/>
      <c r="W63" s="78"/>
      <c r="X63" s="29"/>
      <c r="Y63" s="29"/>
      <c r="Z63" s="29"/>
      <c r="AA63" s="29"/>
      <c r="AB63" s="26"/>
      <c r="AC63" s="19"/>
      <c r="AD63" s="82"/>
      <c r="AE63" s="63"/>
      <c r="AF63" s="63"/>
      <c r="AG63" s="64"/>
      <c r="AH63" s="20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98"/>
      <c r="BP63" s="99"/>
      <c r="BQ63" s="99"/>
      <c r="BR63" s="99"/>
      <c r="BS63" s="99"/>
      <c r="BT63" s="99"/>
      <c r="BU63" s="99"/>
      <c r="BV63" s="99"/>
      <c r="BW63" s="99"/>
      <c r="BX63" s="99"/>
      <c r="BY63" s="99"/>
      <c r="BZ63" s="99"/>
      <c r="CA63" s="99"/>
      <c r="CB63" s="99"/>
      <c r="CC63" s="99"/>
      <c r="CD63" s="99"/>
      <c r="CE63" s="99"/>
      <c r="CF63" s="99"/>
      <c r="CG63" s="99"/>
      <c r="CH63" s="99"/>
      <c r="CI63" s="99"/>
      <c r="CJ63" s="99"/>
      <c r="CK63" s="99"/>
      <c r="CL63" s="99"/>
      <c r="CM63" s="99"/>
      <c r="CN63" s="99"/>
      <c r="CO63" s="99"/>
      <c r="CP63" s="99"/>
      <c r="CQ63" s="99"/>
      <c r="CR63" s="99"/>
      <c r="CS63" s="99"/>
      <c r="CT63" s="99"/>
      <c r="CU63" s="99"/>
      <c r="CV63" s="99"/>
      <c r="CW63" s="99"/>
      <c r="CX63" s="99"/>
      <c r="CY63" s="99"/>
      <c r="CZ63" s="99"/>
      <c r="DA63" s="99"/>
      <c r="DB63" s="99"/>
      <c r="DC63" s="99"/>
      <c r="DD63" s="99"/>
      <c r="DE63" s="99"/>
      <c r="DF63" s="99"/>
      <c r="DG63" s="99"/>
      <c r="DH63" s="99"/>
      <c r="DI63" s="99"/>
      <c r="DJ63" s="99"/>
      <c r="DK63" s="99"/>
      <c r="DL63" s="99"/>
      <c r="DM63" s="99"/>
      <c r="DN63" s="99"/>
      <c r="DO63" s="99"/>
      <c r="DP63" s="99"/>
      <c r="DQ63" s="99"/>
      <c r="DR63" s="99"/>
      <c r="DS63" s="99"/>
      <c r="DT63" s="99"/>
      <c r="DU63" s="99"/>
      <c r="DV63" s="99"/>
      <c r="DW63" s="99"/>
      <c r="DX63" s="99"/>
      <c r="DY63" s="99"/>
      <c r="DZ63" s="99"/>
      <c r="EA63" s="99"/>
      <c r="EB63" s="99"/>
      <c r="EC63" s="99"/>
      <c r="ED63" s="99"/>
    </row>
    <row r="64" spans="1:134" ht="15" customHeight="1">
      <c r="A64" s="17"/>
      <c r="B64" s="90"/>
      <c r="C64" s="91"/>
      <c r="D64" s="91"/>
      <c r="E64" s="92"/>
      <c r="F64" s="93"/>
      <c r="G64" s="94"/>
      <c r="H64" s="95"/>
      <c r="I64" s="95"/>
      <c r="J64" s="15"/>
      <c r="K64" s="81"/>
      <c r="L64" s="18"/>
      <c r="M64" s="22"/>
      <c r="N64" s="25"/>
      <c r="O64" s="2"/>
      <c r="P64" s="2"/>
      <c r="Q64" s="2"/>
      <c r="R64" s="3"/>
      <c r="S64" s="4"/>
      <c r="T64" s="4"/>
      <c r="U64" s="4"/>
      <c r="V64" s="4"/>
      <c r="W64" s="78"/>
      <c r="X64" s="29"/>
      <c r="Y64" s="29"/>
      <c r="Z64" s="29"/>
      <c r="AA64" s="29"/>
      <c r="AB64" s="26"/>
      <c r="AC64" s="19"/>
      <c r="AD64" s="82"/>
      <c r="AE64" s="63"/>
      <c r="AF64" s="63"/>
      <c r="AG64" s="64"/>
      <c r="AH64" s="20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98"/>
      <c r="BP64" s="99"/>
      <c r="BQ64" s="99"/>
      <c r="BR64" s="99"/>
      <c r="BS64" s="99"/>
      <c r="BT64" s="99"/>
      <c r="BU64" s="99"/>
      <c r="BV64" s="99"/>
      <c r="BW64" s="99"/>
      <c r="BX64" s="99"/>
      <c r="BY64" s="99"/>
      <c r="BZ64" s="99"/>
      <c r="CA64" s="99"/>
      <c r="CB64" s="99"/>
      <c r="CC64" s="99"/>
      <c r="CD64" s="99"/>
      <c r="CE64" s="99"/>
      <c r="CF64" s="99"/>
      <c r="CG64" s="99"/>
      <c r="CH64" s="99"/>
      <c r="CI64" s="99"/>
      <c r="CJ64" s="99"/>
      <c r="CK64" s="99"/>
      <c r="CL64" s="99"/>
      <c r="CM64" s="99"/>
      <c r="CN64" s="99"/>
      <c r="CO64" s="99"/>
      <c r="CP64" s="99"/>
      <c r="CQ64" s="99"/>
      <c r="CR64" s="99"/>
      <c r="CS64" s="99"/>
      <c r="CT64" s="99"/>
      <c r="CU64" s="99"/>
      <c r="CV64" s="99"/>
      <c r="CW64" s="99"/>
      <c r="CX64" s="99"/>
      <c r="CY64" s="99"/>
      <c r="CZ64" s="99"/>
      <c r="DA64" s="99"/>
      <c r="DB64" s="99"/>
      <c r="DC64" s="99"/>
      <c r="DD64" s="99"/>
      <c r="DE64" s="99"/>
      <c r="DF64" s="99"/>
      <c r="DG64" s="99"/>
      <c r="DH64" s="99"/>
      <c r="DI64" s="99"/>
      <c r="DJ64" s="99"/>
      <c r="DK64" s="99"/>
      <c r="DL64" s="99"/>
      <c r="DM64" s="99"/>
      <c r="DN64" s="99"/>
      <c r="DO64" s="99"/>
      <c r="DP64" s="99"/>
      <c r="DQ64" s="99"/>
      <c r="DR64" s="99"/>
      <c r="DS64" s="99"/>
      <c r="DT64" s="99"/>
      <c r="DU64" s="99"/>
      <c r="DV64" s="99"/>
      <c r="DW64" s="99"/>
      <c r="DX64" s="99"/>
      <c r="DY64" s="99"/>
      <c r="DZ64" s="99"/>
      <c r="EA64" s="99"/>
      <c r="EB64" s="99"/>
      <c r="EC64" s="99"/>
      <c r="ED64" s="99"/>
    </row>
    <row r="65" spans="1:134" ht="15" customHeight="1">
      <c r="A65" s="17"/>
      <c r="B65" s="90"/>
      <c r="C65" s="91"/>
      <c r="D65" s="91"/>
      <c r="E65" s="92"/>
      <c r="F65" s="93"/>
      <c r="G65" s="94"/>
      <c r="H65" s="95"/>
      <c r="I65" s="95"/>
      <c r="J65" s="15"/>
      <c r="K65" s="81"/>
      <c r="L65" s="18"/>
      <c r="M65" s="22"/>
      <c r="N65" s="25"/>
      <c r="O65" s="2"/>
      <c r="P65" s="2"/>
      <c r="Q65" s="2"/>
      <c r="R65" s="3"/>
      <c r="S65" s="4"/>
      <c r="T65" s="4"/>
      <c r="U65" s="4"/>
      <c r="V65" s="4"/>
      <c r="W65" s="78"/>
      <c r="X65" s="29"/>
      <c r="Y65" s="29"/>
      <c r="Z65" s="29"/>
      <c r="AA65" s="29"/>
      <c r="AB65" s="26"/>
      <c r="AC65" s="19"/>
      <c r="AD65" s="82"/>
      <c r="AE65" s="63"/>
      <c r="AF65" s="63"/>
      <c r="AG65" s="64"/>
      <c r="AH65" s="20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98"/>
      <c r="BP65" s="99"/>
      <c r="BQ65" s="99"/>
      <c r="BR65" s="99"/>
      <c r="BS65" s="99"/>
      <c r="BT65" s="99"/>
      <c r="BU65" s="99"/>
      <c r="BV65" s="99"/>
      <c r="BW65" s="99"/>
      <c r="BX65" s="99"/>
      <c r="BY65" s="99"/>
      <c r="BZ65" s="99"/>
      <c r="CA65" s="99"/>
      <c r="CB65" s="99"/>
      <c r="CC65" s="99"/>
      <c r="CD65" s="99"/>
      <c r="CE65" s="99"/>
      <c r="CF65" s="99"/>
      <c r="CG65" s="99"/>
      <c r="CH65" s="99"/>
      <c r="CI65" s="99"/>
      <c r="CJ65" s="99"/>
      <c r="CK65" s="99"/>
      <c r="CL65" s="99"/>
      <c r="CM65" s="99"/>
      <c r="CN65" s="99"/>
      <c r="CO65" s="99"/>
      <c r="CP65" s="99"/>
      <c r="CQ65" s="99"/>
      <c r="CR65" s="99"/>
      <c r="CS65" s="99"/>
      <c r="CT65" s="99"/>
      <c r="CU65" s="99"/>
      <c r="CV65" s="99"/>
      <c r="CW65" s="99"/>
      <c r="CX65" s="99"/>
      <c r="CY65" s="99"/>
      <c r="CZ65" s="99"/>
      <c r="DA65" s="99"/>
      <c r="DB65" s="99"/>
      <c r="DC65" s="99"/>
      <c r="DD65" s="99"/>
      <c r="DE65" s="99"/>
      <c r="DF65" s="99"/>
      <c r="DG65" s="99"/>
      <c r="DH65" s="99"/>
      <c r="DI65" s="99"/>
      <c r="DJ65" s="99"/>
      <c r="DK65" s="99"/>
      <c r="DL65" s="99"/>
      <c r="DM65" s="99"/>
      <c r="DN65" s="99"/>
      <c r="DO65" s="99"/>
      <c r="DP65" s="99"/>
      <c r="DQ65" s="99"/>
      <c r="DR65" s="99"/>
      <c r="DS65" s="99"/>
      <c r="DT65" s="99"/>
      <c r="DU65" s="99"/>
      <c r="DV65" s="99"/>
      <c r="DW65" s="99"/>
      <c r="DX65" s="99"/>
      <c r="DY65" s="99"/>
      <c r="DZ65" s="99"/>
      <c r="EA65" s="99"/>
      <c r="EB65" s="99"/>
      <c r="EC65" s="99"/>
      <c r="ED65" s="99"/>
    </row>
    <row r="66" spans="1:134" ht="15" customHeight="1">
      <c r="A66" s="17"/>
      <c r="B66" s="90"/>
      <c r="C66" s="91"/>
      <c r="D66" s="91"/>
      <c r="E66" s="92"/>
      <c r="F66" s="93"/>
      <c r="G66" s="94"/>
      <c r="H66" s="95"/>
      <c r="I66" s="95"/>
      <c r="J66" s="15"/>
      <c r="K66" s="81"/>
      <c r="L66" s="18"/>
      <c r="M66" s="22"/>
      <c r="N66" s="25"/>
      <c r="O66" s="2"/>
      <c r="P66" s="2"/>
      <c r="Q66" s="2"/>
      <c r="R66" s="3"/>
      <c r="S66" s="4"/>
      <c r="T66" s="4"/>
      <c r="U66" s="4"/>
      <c r="V66" s="4"/>
      <c r="W66" s="78"/>
      <c r="X66" s="29"/>
      <c r="Y66" s="29"/>
      <c r="Z66" s="29"/>
      <c r="AA66" s="29"/>
      <c r="AB66" s="26"/>
      <c r="AC66" s="19"/>
      <c r="AD66" s="82"/>
      <c r="AE66" s="63"/>
      <c r="AF66" s="63"/>
      <c r="AG66" s="64"/>
      <c r="AH66" s="20"/>
      <c r="AI66" s="100"/>
      <c r="AJ66" s="100"/>
      <c r="AK66" s="100"/>
      <c r="AL66" s="100"/>
      <c r="AM66" s="100"/>
      <c r="AN66" s="100"/>
      <c r="AO66" s="100"/>
      <c r="AP66" s="100"/>
      <c r="AQ66" s="100"/>
      <c r="AR66" s="100"/>
      <c r="AS66" s="100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100"/>
      <c r="BH66" s="100"/>
      <c r="BI66" s="100"/>
      <c r="BJ66" s="100"/>
      <c r="BK66" s="100"/>
      <c r="BL66" s="100"/>
      <c r="BM66" s="100"/>
      <c r="BN66" s="102"/>
      <c r="BO66" s="96"/>
      <c r="BP66" s="97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7"/>
      <c r="DH66" s="97"/>
      <c r="DI66" s="97"/>
      <c r="DJ66" s="97"/>
      <c r="DK66" s="97"/>
      <c r="DL66" s="97"/>
      <c r="DM66" s="97"/>
      <c r="DN66" s="97"/>
      <c r="DO66" s="97"/>
      <c r="DP66" s="97"/>
      <c r="DQ66" s="97"/>
      <c r="DR66" s="97"/>
      <c r="DS66" s="97"/>
      <c r="DT66" s="97"/>
      <c r="DU66" s="97"/>
      <c r="DV66" s="97"/>
      <c r="DW66" s="97"/>
      <c r="DX66" s="97"/>
      <c r="DY66" s="97"/>
      <c r="DZ66" s="97"/>
      <c r="EA66" s="97"/>
      <c r="EB66" s="97"/>
      <c r="EC66" s="97"/>
      <c r="ED66" s="97"/>
    </row>
    <row r="67" spans="1:134" ht="15" customHeight="1">
      <c r="A67" s="17"/>
      <c r="B67" s="90"/>
      <c r="C67" s="91"/>
      <c r="D67" s="91"/>
      <c r="E67" s="92"/>
      <c r="F67" s="93"/>
      <c r="G67" s="94"/>
      <c r="H67" s="95"/>
      <c r="I67" s="95"/>
      <c r="J67" s="15"/>
      <c r="K67" s="81"/>
      <c r="L67" s="18"/>
      <c r="M67" s="22"/>
      <c r="N67" s="25"/>
      <c r="O67" s="2"/>
      <c r="P67" s="2"/>
      <c r="Q67" s="2"/>
      <c r="R67" s="3"/>
      <c r="S67" s="4"/>
      <c r="T67" s="4"/>
      <c r="U67" s="4"/>
      <c r="V67" s="4"/>
      <c r="W67" s="78"/>
      <c r="X67" s="29"/>
      <c r="Y67" s="29"/>
      <c r="Z67" s="29"/>
      <c r="AA67" s="29"/>
      <c r="AB67" s="26"/>
      <c r="AC67" s="19"/>
      <c r="AD67" s="82"/>
      <c r="AE67" s="63"/>
      <c r="AF67" s="63"/>
      <c r="AG67" s="64"/>
      <c r="AH67" s="20"/>
      <c r="AI67" s="100"/>
      <c r="AJ67" s="100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U67" s="100"/>
      <c r="AV67" s="100"/>
      <c r="AW67" s="100"/>
      <c r="AX67" s="100"/>
      <c r="AY67" s="100"/>
      <c r="AZ67" s="100"/>
      <c r="BA67" s="100"/>
      <c r="BB67" s="100"/>
      <c r="BC67" s="100"/>
      <c r="BD67" s="100"/>
      <c r="BE67" s="100"/>
      <c r="BF67" s="100"/>
      <c r="BG67" s="100"/>
      <c r="BH67" s="100"/>
      <c r="BI67" s="100"/>
      <c r="BJ67" s="100"/>
      <c r="BK67" s="100"/>
      <c r="BL67" s="100"/>
      <c r="BM67" s="100"/>
      <c r="BN67" s="102"/>
      <c r="BO67" s="96"/>
      <c r="BP67" s="97"/>
      <c r="BQ67" s="97"/>
      <c r="BR67" s="97"/>
      <c r="BS67" s="97"/>
      <c r="BT67" s="97"/>
      <c r="BU67" s="97"/>
      <c r="BV67" s="97"/>
      <c r="BW67" s="97"/>
      <c r="BX67" s="97"/>
      <c r="BY67" s="97"/>
      <c r="BZ67" s="97"/>
      <c r="CA67" s="97"/>
      <c r="CB67" s="97"/>
      <c r="CC67" s="97"/>
      <c r="CD67" s="97"/>
      <c r="CE67" s="97"/>
      <c r="CF67" s="97"/>
      <c r="CG67" s="97"/>
      <c r="CH67" s="97"/>
      <c r="CI67" s="97"/>
      <c r="CJ67" s="97"/>
      <c r="CK67" s="97"/>
      <c r="CL67" s="97"/>
      <c r="CM67" s="97"/>
      <c r="CN67" s="97"/>
      <c r="CO67" s="97"/>
      <c r="CP67" s="97"/>
      <c r="CQ67" s="97"/>
      <c r="CR67" s="97"/>
      <c r="CS67" s="97"/>
      <c r="CT67" s="97"/>
      <c r="CU67" s="97"/>
      <c r="CV67" s="97"/>
      <c r="CW67" s="97"/>
      <c r="CX67" s="97"/>
      <c r="CY67" s="97"/>
      <c r="CZ67" s="97"/>
      <c r="DA67" s="97"/>
      <c r="DB67" s="97"/>
      <c r="DC67" s="97"/>
      <c r="DD67" s="97"/>
      <c r="DE67" s="97"/>
      <c r="DF67" s="97"/>
      <c r="DG67" s="97"/>
      <c r="DH67" s="97"/>
      <c r="DI67" s="97"/>
      <c r="DJ67" s="97"/>
      <c r="DK67" s="97"/>
      <c r="DL67" s="97"/>
      <c r="DM67" s="97"/>
      <c r="DN67" s="97"/>
      <c r="DO67" s="97"/>
      <c r="DP67" s="97"/>
      <c r="DQ67" s="97"/>
      <c r="DR67" s="97"/>
      <c r="DS67" s="97"/>
      <c r="DT67" s="97"/>
      <c r="DU67" s="97"/>
      <c r="DV67" s="97"/>
      <c r="DW67" s="97"/>
      <c r="DX67" s="97"/>
      <c r="DY67" s="97"/>
      <c r="DZ67" s="97"/>
      <c r="EA67" s="97"/>
      <c r="EB67" s="97"/>
      <c r="EC67" s="97"/>
      <c r="ED67" s="97"/>
    </row>
    <row r="68" spans="1:134" ht="15" customHeight="1">
      <c r="A68" s="17"/>
      <c r="B68" s="90"/>
      <c r="C68" s="91"/>
      <c r="D68" s="91"/>
      <c r="E68" s="92"/>
      <c r="F68" s="93"/>
      <c r="G68" s="94"/>
      <c r="H68" s="95"/>
      <c r="I68" s="95"/>
      <c r="J68" s="15"/>
      <c r="K68" s="81"/>
      <c r="L68" s="18"/>
      <c r="M68" s="22"/>
      <c r="N68" s="25"/>
      <c r="O68" s="2"/>
      <c r="P68" s="2"/>
      <c r="Q68" s="2"/>
      <c r="R68" s="3"/>
      <c r="S68" s="4"/>
      <c r="T68" s="4"/>
      <c r="U68" s="4"/>
      <c r="V68" s="4"/>
      <c r="W68" s="78"/>
      <c r="X68" s="29"/>
      <c r="Y68" s="29"/>
      <c r="Z68" s="29"/>
      <c r="AA68" s="29"/>
      <c r="AB68" s="26"/>
      <c r="AC68" s="19"/>
      <c r="AD68" s="82"/>
      <c r="AE68" s="63"/>
      <c r="AF68" s="63"/>
      <c r="AG68" s="64"/>
      <c r="AH68" s="2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100"/>
      <c r="AY68" s="100"/>
      <c r="AZ68" s="100"/>
      <c r="BA68" s="100"/>
      <c r="BB68" s="100"/>
      <c r="BC68" s="100"/>
      <c r="BD68" s="100"/>
      <c r="BE68" s="100"/>
      <c r="BF68" s="100"/>
      <c r="BG68" s="100"/>
      <c r="BH68" s="100"/>
      <c r="BI68" s="100"/>
      <c r="BJ68" s="100"/>
      <c r="BK68" s="100"/>
      <c r="BL68" s="100"/>
      <c r="BM68" s="100"/>
      <c r="BN68" s="101"/>
      <c r="BO68" s="96"/>
      <c r="BP68" s="97"/>
      <c r="BQ68" s="97"/>
      <c r="BR68" s="97"/>
      <c r="BS68" s="97"/>
      <c r="BT68" s="97"/>
      <c r="BU68" s="97"/>
      <c r="BV68" s="97"/>
      <c r="BW68" s="97"/>
      <c r="BX68" s="97"/>
      <c r="BY68" s="97"/>
      <c r="BZ68" s="97"/>
      <c r="CA68" s="97"/>
      <c r="CB68" s="97"/>
      <c r="CC68" s="97"/>
      <c r="CD68" s="97"/>
      <c r="CE68" s="97"/>
      <c r="CF68" s="97"/>
      <c r="CG68" s="97"/>
      <c r="CH68" s="97"/>
      <c r="CI68" s="97"/>
      <c r="CJ68" s="97"/>
      <c r="CK68" s="97"/>
      <c r="CL68" s="97"/>
      <c r="CM68" s="97"/>
      <c r="CN68" s="97"/>
      <c r="CO68" s="97"/>
      <c r="CP68" s="97"/>
      <c r="CQ68" s="97"/>
      <c r="CR68" s="97"/>
      <c r="CS68" s="97"/>
      <c r="CT68" s="97"/>
      <c r="CU68" s="97"/>
      <c r="CV68" s="97"/>
      <c r="CW68" s="97"/>
      <c r="CX68" s="97"/>
      <c r="CY68" s="97"/>
      <c r="CZ68" s="97"/>
      <c r="DA68" s="97"/>
      <c r="DB68" s="97"/>
      <c r="DC68" s="97"/>
      <c r="DD68" s="97"/>
      <c r="DE68" s="97"/>
      <c r="DF68" s="97"/>
      <c r="DG68" s="97"/>
      <c r="DH68" s="97"/>
      <c r="DI68" s="97"/>
      <c r="DJ68" s="97"/>
      <c r="DK68" s="97"/>
      <c r="DL68" s="97"/>
      <c r="DM68" s="97"/>
      <c r="DN68" s="97"/>
      <c r="DO68" s="97"/>
      <c r="DP68" s="97"/>
      <c r="DQ68" s="97"/>
      <c r="DR68" s="97"/>
      <c r="DS68" s="97"/>
      <c r="DT68" s="97"/>
      <c r="DU68" s="97"/>
      <c r="DV68" s="97"/>
      <c r="DW68" s="97"/>
      <c r="DX68" s="97"/>
      <c r="DY68" s="97"/>
      <c r="DZ68" s="97"/>
      <c r="EA68" s="97"/>
      <c r="EB68" s="97"/>
      <c r="EC68" s="97"/>
      <c r="ED68" s="97"/>
    </row>
    <row r="69" spans="1:134" ht="15" customHeight="1">
      <c r="A69" s="17"/>
      <c r="B69" s="90"/>
      <c r="C69" s="91"/>
      <c r="D69" s="91"/>
      <c r="E69" s="92"/>
      <c r="F69" s="93"/>
      <c r="G69" s="94"/>
      <c r="H69" s="95"/>
      <c r="I69" s="95"/>
      <c r="J69" s="15"/>
      <c r="K69" s="81"/>
      <c r="L69" s="18"/>
      <c r="M69" s="22"/>
      <c r="N69" s="25"/>
      <c r="O69" s="2"/>
      <c r="P69" s="2"/>
      <c r="Q69" s="2"/>
      <c r="R69" s="3"/>
      <c r="S69" s="4"/>
      <c r="T69" s="4"/>
      <c r="U69" s="4"/>
      <c r="V69" s="4"/>
      <c r="W69" s="78"/>
      <c r="X69" s="29"/>
      <c r="Y69" s="29"/>
      <c r="Z69" s="29"/>
      <c r="AA69" s="29"/>
      <c r="AB69" s="26"/>
      <c r="AC69" s="19"/>
      <c r="AD69" s="82"/>
      <c r="AE69" s="63"/>
      <c r="AF69" s="63"/>
      <c r="AG69" s="64"/>
      <c r="AH69" s="2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1"/>
      <c r="BO69" s="96"/>
      <c r="BP69" s="97"/>
      <c r="BQ69" s="97"/>
      <c r="BR69" s="97"/>
      <c r="BS69" s="97"/>
      <c r="BT69" s="97"/>
      <c r="BU69" s="97"/>
      <c r="BV69" s="97"/>
      <c r="BW69" s="97"/>
      <c r="BX69" s="97"/>
      <c r="BY69" s="97"/>
      <c r="BZ69" s="97"/>
      <c r="CA69" s="97"/>
      <c r="CB69" s="97"/>
      <c r="CC69" s="97"/>
      <c r="CD69" s="97"/>
      <c r="CE69" s="97"/>
      <c r="CF69" s="97"/>
      <c r="CG69" s="97"/>
      <c r="CH69" s="97"/>
      <c r="CI69" s="97"/>
      <c r="CJ69" s="97"/>
      <c r="CK69" s="97"/>
      <c r="CL69" s="97"/>
      <c r="CM69" s="97"/>
      <c r="CN69" s="97"/>
      <c r="CO69" s="97"/>
      <c r="CP69" s="97"/>
      <c r="CQ69" s="97"/>
      <c r="CR69" s="97"/>
      <c r="CS69" s="97"/>
      <c r="CT69" s="97"/>
      <c r="CU69" s="97"/>
      <c r="CV69" s="97"/>
      <c r="CW69" s="97"/>
      <c r="CX69" s="97"/>
      <c r="CY69" s="97"/>
      <c r="CZ69" s="97"/>
      <c r="DA69" s="97"/>
      <c r="DB69" s="97"/>
      <c r="DC69" s="97"/>
      <c r="DD69" s="97"/>
      <c r="DE69" s="97"/>
      <c r="DF69" s="97"/>
      <c r="DG69" s="97"/>
      <c r="DH69" s="97"/>
      <c r="DI69" s="97"/>
      <c r="DJ69" s="97"/>
      <c r="DK69" s="97"/>
      <c r="DL69" s="97"/>
      <c r="DM69" s="97"/>
      <c r="DN69" s="97"/>
      <c r="DO69" s="97"/>
      <c r="DP69" s="97"/>
      <c r="DQ69" s="97"/>
      <c r="DR69" s="97"/>
      <c r="DS69" s="97"/>
      <c r="DT69" s="97"/>
      <c r="DU69" s="97"/>
      <c r="DV69" s="97"/>
      <c r="DW69" s="97"/>
      <c r="DX69" s="97"/>
      <c r="DY69" s="97"/>
      <c r="DZ69" s="97"/>
      <c r="EA69" s="97"/>
      <c r="EB69" s="97"/>
      <c r="EC69" s="97"/>
      <c r="ED69" s="97"/>
    </row>
    <row r="70" spans="1:134" ht="15" customHeight="1">
      <c r="A70" s="17"/>
      <c r="B70" s="90"/>
      <c r="C70" s="91"/>
      <c r="D70" s="91"/>
      <c r="E70" s="92"/>
      <c r="F70" s="93"/>
      <c r="G70" s="94"/>
      <c r="H70" s="95"/>
      <c r="I70" s="95"/>
      <c r="J70" s="15"/>
      <c r="K70" s="81"/>
      <c r="L70" s="18"/>
      <c r="M70" s="22"/>
      <c r="N70" s="25"/>
      <c r="O70" s="2"/>
      <c r="P70" s="2"/>
      <c r="Q70" s="2"/>
      <c r="R70" s="3"/>
      <c r="S70" s="4"/>
      <c r="T70" s="4"/>
      <c r="U70" s="4"/>
      <c r="V70" s="4"/>
      <c r="W70" s="78"/>
      <c r="X70" s="29"/>
      <c r="Y70" s="29"/>
      <c r="Z70" s="29"/>
      <c r="AA70" s="29"/>
      <c r="AB70" s="26"/>
      <c r="AC70" s="19"/>
      <c r="AD70" s="82"/>
      <c r="AE70" s="63"/>
      <c r="AF70" s="63"/>
      <c r="AG70" s="64"/>
      <c r="AH70" s="2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  <c r="AY70" s="100"/>
      <c r="AZ70" s="100"/>
      <c r="BA70" s="100"/>
      <c r="BB70" s="100"/>
      <c r="BC70" s="100"/>
      <c r="BD70" s="100"/>
      <c r="BE70" s="100"/>
      <c r="BF70" s="100"/>
      <c r="BG70" s="100"/>
      <c r="BH70" s="100"/>
      <c r="BI70" s="100"/>
      <c r="BJ70" s="100"/>
      <c r="BK70" s="100"/>
      <c r="BL70" s="100"/>
      <c r="BM70" s="100"/>
      <c r="BN70" s="101"/>
      <c r="BO70" s="96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7"/>
      <c r="DV70" s="97"/>
      <c r="DW70" s="97"/>
      <c r="DX70" s="97"/>
      <c r="DY70" s="97"/>
      <c r="DZ70" s="97"/>
      <c r="EA70" s="97"/>
      <c r="EB70" s="97"/>
      <c r="EC70" s="97"/>
      <c r="ED70" s="97"/>
    </row>
    <row r="71" spans="1:134" ht="15" customHeight="1">
      <c r="A71" s="17"/>
      <c r="B71" s="90"/>
      <c r="C71" s="91"/>
      <c r="D71" s="91"/>
      <c r="E71" s="92"/>
      <c r="F71" s="93"/>
      <c r="G71" s="94"/>
      <c r="H71" s="95"/>
      <c r="I71" s="95"/>
      <c r="J71" s="15"/>
      <c r="K71" s="81"/>
      <c r="L71" s="18"/>
      <c r="M71" s="22"/>
      <c r="N71" s="25"/>
      <c r="O71" s="2"/>
      <c r="P71" s="2"/>
      <c r="Q71" s="2"/>
      <c r="R71" s="3"/>
      <c r="S71" s="4"/>
      <c r="T71" s="4"/>
      <c r="U71" s="4"/>
      <c r="V71" s="4"/>
      <c r="W71" s="78"/>
      <c r="X71" s="29"/>
      <c r="Y71" s="29"/>
      <c r="Z71" s="29"/>
      <c r="AA71" s="29"/>
      <c r="AB71" s="26"/>
      <c r="AC71" s="19"/>
      <c r="AD71" s="82"/>
      <c r="AE71" s="63"/>
      <c r="AF71" s="63"/>
      <c r="AG71" s="64"/>
      <c r="AH71" s="2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  <c r="AY71" s="100"/>
      <c r="AZ71" s="100"/>
      <c r="BA71" s="100"/>
      <c r="BB71" s="100"/>
      <c r="BC71" s="100"/>
      <c r="BD71" s="100"/>
      <c r="BE71" s="100"/>
      <c r="BF71" s="100"/>
      <c r="BG71" s="100"/>
      <c r="BH71" s="100"/>
      <c r="BI71" s="100"/>
      <c r="BJ71" s="100"/>
      <c r="BK71" s="100"/>
      <c r="BL71" s="100"/>
      <c r="BM71" s="100"/>
      <c r="BN71" s="101"/>
      <c r="BO71" s="96"/>
      <c r="BP71" s="97"/>
      <c r="BQ71" s="97"/>
      <c r="BR71" s="97"/>
      <c r="BS71" s="97"/>
      <c r="BT71" s="97"/>
      <c r="BU71" s="97"/>
      <c r="BV71" s="97"/>
      <c r="BW71" s="97"/>
      <c r="BX71" s="97"/>
      <c r="BY71" s="97"/>
      <c r="BZ71" s="97"/>
      <c r="CA71" s="97"/>
      <c r="CB71" s="97"/>
      <c r="CC71" s="97"/>
      <c r="CD71" s="97"/>
      <c r="CE71" s="97"/>
      <c r="CF71" s="97"/>
      <c r="CG71" s="97"/>
      <c r="CH71" s="97"/>
      <c r="CI71" s="97"/>
      <c r="CJ71" s="97"/>
      <c r="CK71" s="97"/>
      <c r="CL71" s="97"/>
      <c r="CM71" s="97"/>
      <c r="CN71" s="97"/>
      <c r="CO71" s="97"/>
      <c r="CP71" s="97"/>
      <c r="CQ71" s="97"/>
      <c r="CR71" s="97"/>
      <c r="CS71" s="97"/>
      <c r="CT71" s="97"/>
      <c r="CU71" s="97"/>
      <c r="CV71" s="97"/>
      <c r="CW71" s="97"/>
      <c r="CX71" s="97"/>
      <c r="CY71" s="97"/>
      <c r="CZ71" s="97"/>
      <c r="DA71" s="97"/>
      <c r="DB71" s="97"/>
      <c r="DC71" s="97"/>
      <c r="DD71" s="97"/>
      <c r="DE71" s="97"/>
      <c r="DF71" s="97"/>
      <c r="DG71" s="97"/>
      <c r="DH71" s="97"/>
      <c r="DI71" s="97"/>
      <c r="DJ71" s="97"/>
      <c r="DK71" s="97"/>
      <c r="DL71" s="97"/>
      <c r="DM71" s="97"/>
      <c r="DN71" s="97"/>
      <c r="DO71" s="97"/>
      <c r="DP71" s="97"/>
      <c r="DQ71" s="97"/>
      <c r="DR71" s="97"/>
      <c r="DS71" s="97"/>
      <c r="DT71" s="97"/>
      <c r="DU71" s="97"/>
      <c r="DV71" s="97"/>
      <c r="DW71" s="97"/>
      <c r="DX71" s="97"/>
      <c r="DY71" s="97"/>
      <c r="DZ71" s="97"/>
      <c r="EA71" s="97"/>
      <c r="EB71" s="97"/>
      <c r="EC71" s="97"/>
      <c r="ED71" s="97"/>
    </row>
    <row r="72" spans="1:134" ht="15" customHeight="1">
      <c r="A72" s="17"/>
      <c r="B72" s="90"/>
      <c r="C72" s="91"/>
      <c r="D72" s="91"/>
      <c r="E72" s="92"/>
      <c r="F72" s="93"/>
      <c r="G72" s="94"/>
      <c r="H72" s="95"/>
      <c r="I72" s="95"/>
      <c r="J72" s="15"/>
      <c r="K72" s="81"/>
      <c r="L72" s="18"/>
      <c r="M72" s="22"/>
      <c r="N72" s="25"/>
      <c r="O72" s="2"/>
      <c r="P72" s="2"/>
      <c r="Q72" s="2"/>
      <c r="R72" s="3"/>
      <c r="S72" s="4"/>
      <c r="T72" s="4"/>
      <c r="U72" s="4"/>
      <c r="V72" s="4"/>
      <c r="W72" s="78"/>
      <c r="X72" s="29"/>
      <c r="Y72" s="29"/>
      <c r="Z72" s="29"/>
      <c r="AA72" s="29"/>
      <c r="AB72" s="26"/>
      <c r="AC72" s="19"/>
      <c r="AD72" s="82"/>
      <c r="AE72" s="63"/>
      <c r="AF72" s="63"/>
      <c r="AG72" s="64"/>
      <c r="AH72" s="2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  <c r="AY72" s="100"/>
      <c r="AZ72" s="100"/>
      <c r="BA72" s="100"/>
      <c r="BB72" s="100"/>
      <c r="BC72" s="100"/>
      <c r="BD72" s="100"/>
      <c r="BE72" s="100"/>
      <c r="BF72" s="100"/>
      <c r="BG72" s="100"/>
      <c r="BH72" s="100"/>
      <c r="BI72" s="100"/>
      <c r="BJ72" s="100"/>
      <c r="BK72" s="100"/>
      <c r="BL72" s="100"/>
      <c r="BM72" s="100"/>
      <c r="BN72" s="101"/>
      <c r="BO72" s="96"/>
      <c r="BP72" s="97"/>
      <c r="BQ72" s="97"/>
      <c r="BR72" s="97"/>
      <c r="BS72" s="97"/>
      <c r="BT72" s="97"/>
      <c r="BU72" s="97"/>
      <c r="BV72" s="97"/>
      <c r="BW72" s="97"/>
      <c r="BX72" s="97"/>
      <c r="BY72" s="97"/>
      <c r="BZ72" s="97"/>
      <c r="CA72" s="97"/>
      <c r="CB72" s="97"/>
      <c r="CC72" s="97"/>
      <c r="CD72" s="97"/>
      <c r="CE72" s="97"/>
      <c r="CF72" s="97"/>
      <c r="CG72" s="97"/>
      <c r="CH72" s="97"/>
      <c r="CI72" s="97"/>
      <c r="CJ72" s="97"/>
      <c r="CK72" s="97"/>
      <c r="CL72" s="97"/>
      <c r="CM72" s="97"/>
      <c r="CN72" s="97"/>
      <c r="CO72" s="97"/>
      <c r="CP72" s="97"/>
      <c r="CQ72" s="97"/>
      <c r="CR72" s="97"/>
      <c r="CS72" s="97"/>
      <c r="CT72" s="97"/>
      <c r="CU72" s="97"/>
      <c r="CV72" s="97"/>
      <c r="CW72" s="97"/>
      <c r="CX72" s="97"/>
      <c r="CY72" s="97"/>
      <c r="CZ72" s="97"/>
      <c r="DA72" s="97"/>
      <c r="DB72" s="97"/>
      <c r="DC72" s="97"/>
      <c r="DD72" s="97"/>
      <c r="DE72" s="97"/>
      <c r="DF72" s="97"/>
      <c r="DG72" s="97"/>
      <c r="DH72" s="97"/>
      <c r="DI72" s="97"/>
      <c r="DJ72" s="97"/>
      <c r="DK72" s="97"/>
      <c r="DL72" s="97"/>
      <c r="DM72" s="97"/>
      <c r="DN72" s="97"/>
      <c r="DO72" s="97"/>
      <c r="DP72" s="97"/>
      <c r="DQ72" s="97"/>
      <c r="DR72" s="97"/>
      <c r="DS72" s="97"/>
      <c r="DT72" s="97"/>
      <c r="DU72" s="97"/>
      <c r="DV72" s="97"/>
      <c r="DW72" s="97"/>
      <c r="DX72" s="97"/>
      <c r="DY72" s="97"/>
      <c r="DZ72" s="97"/>
      <c r="EA72" s="97"/>
      <c r="EB72" s="97"/>
      <c r="EC72" s="97"/>
      <c r="ED72" s="97"/>
    </row>
    <row r="73" spans="1:134" ht="15" customHeight="1">
      <c r="A73" s="17"/>
      <c r="B73" s="90"/>
      <c r="C73" s="91"/>
      <c r="D73" s="91"/>
      <c r="E73" s="92"/>
      <c r="F73" s="93"/>
      <c r="G73" s="94"/>
      <c r="H73" s="95"/>
      <c r="I73" s="95"/>
      <c r="J73" s="15"/>
      <c r="K73" s="81"/>
      <c r="L73" s="18"/>
      <c r="M73" s="22"/>
      <c r="N73" s="25"/>
      <c r="O73" s="2"/>
      <c r="P73" s="2"/>
      <c r="Q73" s="2"/>
      <c r="R73" s="3"/>
      <c r="S73" s="4"/>
      <c r="T73" s="4"/>
      <c r="U73" s="4"/>
      <c r="V73" s="4"/>
      <c r="W73" s="78"/>
      <c r="X73" s="29"/>
      <c r="Y73" s="29"/>
      <c r="Z73" s="29"/>
      <c r="AA73" s="29"/>
      <c r="AB73" s="26"/>
      <c r="AC73" s="19"/>
      <c r="AD73" s="82"/>
      <c r="AE73" s="63"/>
      <c r="AF73" s="63"/>
      <c r="AG73" s="64"/>
      <c r="AH73" s="2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  <c r="AY73" s="100"/>
      <c r="AZ73" s="100"/>
      <c r="BA73" s="100"/>
      <c r="BB73" s="100"/>
      <c r="BC73" s="100"/>
      <c r="BD73" s="100"/>
      <c r="BE73" s="100"/>
      <c r="BF73" s="100"/>
      <c r="BG73" s="100"/>
      <c r="BH73" s="100"/>
      <c r="BI73" s="100"/>
      <c r="BJ73" s="100"/>
      <c r="BK73" s="100"/>
      <c r="BL73" s="100"/>
      <c r="BM73" s="100"/>
      <c r="BN73" s="101"/>
      <c r="BO73" s="96"/>
      <c r="BP73" s="97"/>
      <c r="BQ73" s="97"/>
      <c r="BR73" s="97"/>
      <c r="BS73" s="97"/>
      <c r="BT73" s="97"/>
      <c r="BU73" s="97"/>
      <c r="BV73" s="97"/>
      <c r="BW73" s="97"/>
      <c r="BX73" s="97"/>
      <c r="BY73" s="97"/>
      <c r="BZ73" s="97"/>
      <c r="CA73" s="97"/>
      <c r="CB73" s="97"/>
      <c r="CC73" s="97"/>
      <c r="CD73" s="97"/>
      <c r="CE73" s="97"/>
      <c r="CF73" s="97"/>
      <c r="CG73" s="97"/>
      <c r="CH73" s="97"/>
      <c r="CI73" s="97"/>
      <c r="CJ73" s="97"/>
      <c r="CK73" s="97"/>
      <c r="CL73" s="97"/>
      <c r="CM73" s="97"/>
      <c r="CN73" s="97"/>
      <c r="CO73" s="97"/>
      <c r="CP73" s="97"/>
      <c r="CQ73" s="97"/>
      <c r="CR73" s="97"/>
      <c r="CS73" s="97"/>
      <c r="CT73" s="97"/>
      <c r="CU73" s="97"/>
      <c r="CV73" s="97"/>
      <c r="CW73" s="97"/>
      <c r="CX73" s="97"/>
      <c r="CY73" s="97"/>
      <c r="CZ73" s="97"/>
      <c r="DA73" s="97"/>
      <c r="DB73" s="97"/>
      <c r="DC73" s="97"/>
      <c r="DD73" s="97"/>
      <c r="DE73" s="97"/>
      <c r="DF73" s="97"/>
      <c r="DG73" s="97"/>
      <c r="DH73" s="97"/>
      <c r="DI73" s="97"/>
      <c r="DJ73" s="97"/>
      <c r="DK73" s="97"/>
      <c r="DL73" s="97"/>
      <c r="DM73" s="97"/>
      <c r="DN73" s="97"/>
      <c r="DO73" s="97"/>
      <c r="DP73" s="97"/>
      <c r="DQ73" s="97"/>
      <c r="DR73" s="97"/>
      <c r="DS73" s="97"/>
      <c r="DT73" s="97"/>
      <c r="DU73" s="97"/>
      <c r="DV73" s="97"/>
      <c r="DW73" s="97"/>
      <c r="DX73" s="97"/>
      <c r="DY73" s="97"/>
      <c r="DZ73" s="97"/>
      <c r="EA73" s="97"/>
      <c r="EB73" s="97"/>
      <c r="EC73" s="97"/>
      <c r="ED73" s="97"/>
    </row>
    <row r="74" spans="1:134" ht="15" customHeight="1">
      <c r="A74" s="17"/>
      <c r="B74" s="90"/>
      <c r="C74" s="91"/>
      <c r="D74" s="91"/>
      <c r="E74" s="92"/>
      <c r="F74" s="93"/>
      <c r="G74" s="94"/>
      <c r="H74" s="95"/>
      <c r="I74" s="95"/>
      <c r="J74" s="15"/>
      <c r="K74" s="81"/>
      <c r="L74" s="18"/>
      <c r="M74" s="22"/>
      <c r="N74" s="25"/>
      <c r="O74" s="2"/>
      <c r="P74" s="2"/>
      <c r="Q74" s="2"/>
      <c r="R74" s="3"/>
      <c r="S74" s="4"/>
      <c r="T74" s="4"/>
      <c r="U74" s="4"/>
      <c r="V74" s="4"/>
      <c r="W74" s="78"/>
      <c r="X74" s="29"/>
      <c r="Y74" s="29"/>
      <c r="Z74" s="29"/>
      <c r="AA74" s="29"/>
      <c r="AB74" s="26"/>
      <c r="AC74" s="19"/>
      <c r="AD74" s="82"/>
      <c r="AE74" s="63"/>
      <c r="AF74" s="63"/>
      <c r="AG74" s="64"/>
      <c r="AH74" s="2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  <c r="AY74" s="100"/>
      <c r="AZ74" s="100"/>
      <c r="BA74" s="100"/>
      <c r="BB74" s="100"/>
      <c r="BC74" s="100"/>
      <c r="BD74" s="100"/>
      <c r="BE74" s="100"/>
      <c r="BF74" s="100"/>
      <c r="BG74" s="100"/>
      <c r="BH74" s="100"/>
      <c r="BI74" s="100"/>
      <c r="BJ74" s="100"/>
      <c r="BK74" s="100"/>
      <c r="BL74" s="100"/>
      <c r="BM74" s="100"/>
      <c r="BN74" s="101"/>
      <c r="BO74" s="96"/>
      <c r="BP74" s="97"/>
      <c r="BQ74" s="97"/>
      <c r="BR74" s="97"/>
      <c r="BS74" s="97"/>
      <c r="BT74" s="97"/>
      <c r="BU74" s="97"/>
      <c r="BV74" s="97"/>
      <c r="BW74" s="97"/>
      <c r="BX74" s="97"/>
      <c r="BY74" s="97"/>
      <c r="BZ74" s="97"/>
      <c r="CA74" s="97"/>
      <c r="CB74" s="97"/>
      <c r="CC74" s="97"/>
      <c r="CD74" s="97"/>
      <c r="CE74" s="97"/>
      <c r="CF74" s="97"/>
      <c r="CG74" s="97"/>
      <c r="CH74" s="97"/>
      <c r="CI74" s="97"/>
      <c r="CJ74" s="97"/>
      <c r="CK74" s="97"/>
      <c r="CL74" s="97"/>
      <c r="CM74" s="97"/>
      <c r="CN74" s="97"/>
      <c r="CO74" s="97"/>
      <c r="CP74" s="97"/>
      <c r="CQ74" s="97"/>
      <c r="CR74" s="97"/>
      <c r="CS74" s="97"/>
      <c r="CT74" s="97"/>
      <c r="CU74" s="97"/>
      <c r="CV74" s="97"/>
      <c r="CW74" s="97"/>
      <c r="CX74" s="97"/>
      <c r="CY74" s="97"/>
      <c r="CZ74" s="97"/>
      <c r="DA74" s="97"/>
      <c r="DB74" s="97"/>
      <c r="DC74" s="97"/>
      <c r="DD74" s="97"/>
      <c r="DE74" s="97"/>
      <c r="DF74" s="97"/>
      <c r="DG74" s="97"/>
      <c r="DH74" s="97"/>
      <c r="DI74" s="97"/>
      <c r="DJ74" s="97"/>
      <c r="DK74" s="97"/>
      <c r="DL74" s="97"/>
      <c r="DM74" s="97"/>
      <c r="DN74" s="97"/>
      <c r="DO74" s="97"/>
      <c r="DP74" s="97"/>
      <c r="DQ74" s="97"/>
      <c r="DR74" s="97"/>
      <c r="DS74" s="97"/>
      <c r="DT74" s="97"/>
      <c r="DU74" s="97"/>
      <c r="DV74" s="97"/>
      <c r="DW74" s="97"/>
      <c r="DX74" s="97"/>
      <c r="DY74" s="97"/>
      <c r="DZ74" s="97"/>
      <c r="EA74" s="97"/>
      <c r="EB74" s="97"/>
      <c r="EC74" s="97"/>
      <c r="ED74" s="97"/>
    </row>
    <row r="75" spans="1:134" ht="15" customHeight="1">
      <c r="A75" s="17"/>
      <c r="B75" s="90"/>
      <c r="C75" s="91"/>
      <c r="D75" s="91"/>
      <c r="E75" s="92"/>
      <c r="F75" s="93"/>
      <c r="G75" s="94"/>
      <c r="H75" s="95"/>
      <c r="I75" s="95"/>
      <c r="J75" s="15"/>
      <c r="K75" s="81"/>
      <c r="L75" s="18"/>
      <c r="M75" s="22"/>
      <c r="N75" s="25"/>
      <c r="O75" s="2"/>
      <c r="P75" s="2"/>
      <c r="Q75" s="2"/>
      <c r="R75" s="3"/>
      <c r="S75" s="4"/>
      <c r="T75" s="4"/>
      <c r="U75" s="4"/>
      <c r="V75" s="4"/>
      <c r="W75" s="78"/>
      <c r="X75" s="29"/>
      <c r="Y75" s="29"/>
      <c r="Z75" s="29"/>
      <c r="AA75" s="29"/>
      <c r="AB75" s="26"/>
      <c r="AC75" s="19"/>
      <c r="AD75" s="82"/>
      <c r="AE75" s="63"/>
      <c r="AF75" s="63"/>
      <c r="AG75" s="64"/>
      <c r="AH75" s="2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  <c r="AY75" s="100"/>
      <c r="AZ75" s="100"/>
      <c r="BA75" s="100"/>
      <c r="BB75" s="100"/>
      <c r="BC75" s="100"/>
      <c r="BD75" s="100"/>
      <c r="BE75" s="100"/>
      <c r="BF75" s="100"/>
      <c r="BG75" s="100"/>
      <c r="BH75" s="100"/>
      <c r="BI75" s="100"/>
      <c r="BJ75" s="100"/>
      <c r="BK75" s="100"/>
      <c r="BL75" s="100"/>
      <c r="BM75" s="100"/>
      <c r="BN75" s="101"/>
      <c r="BO75" s="96"/>
      <c r="BP75" s="97"/>
      <c r="BQ75" s="97"/>
      <c r="BR75" s="97"/>
      <c r="BS75" s="97"/>
      <c r="BT75" s="97"/>
      <c r="BU75" s="97"/>
      <c r="BV75" s="97"/>
      <c r="BW75" s="97"/>
      <c r="BX75" s="97"/>
      <c r="BY75" s="97"/>
      <c r="BZ75" s="97"/>
      <c r="CA75" s="97"/>
      <c r="CB75" s="97"/>
      <c r="CC75" s="97"/>
      <c r="CD75" s="97"/>
      <c r="CE75" s="97"/>
      <c r="CF75" s="97"/>
      <c r="CG75" s="97"/>
      <c r="CH75" s="97"/>
      <c r="CI75" s="97"/>
      <c r="CJ75" s="97"/>
      <c r="CK75" s="97"/>
      <c r="CL75" s="97"/>
      <c r="CM75" s="97"/>
      <c r="CN75" s="97"/>
      <c r="CO75" s="97"/>
      <c r="CP75" s="97"/>
      <c r="CQ75" s="97"/>
      <c r="CR75" s="97"/>
      <c r="CS75" s="97"/>
      <c r="CT75" s="97"/>
      <c r="CU75" s="97"/>
      <c r="CV75" s="97"/>
      <c r="CW75" s="97"/>
      <c r="CX75" s="97"/>
      <c r="CY75" s="97"/>
      <c r="CZ75" s="97"/>
      <c r="DA75" s="97"/>
      <c r="DB75" s="97"/>
      <c r="DC75" s="97"/>
      <c r="DD75" s="97"/>
      <c r="DE75" s="97"/>
      <c r="DF75" s="97"/>
      <c r="DG75" s="97"/>
      <c r="DH75" s="97"/>
      <c r="DI75" s="97"/>
      <c r="DJ75" s="97"/>
      <c r="DK75" s="97"/>
      <c r="DL75" s="97"/>
      <c r="DM75" s="97"/>
      <c r="DN75" s="97"/>
      <c r="DO75" s="97"/>
      <c r="DP75" s="97"/>
      <c r="DQ75" s="97"/>
      <c r="DR75" s="97"/>
      <c r="DS75" s="97"/>
      <c r="DT75" s="97"/>
      <c r="DU75" s="97"/>
      <c r="DV75" s="97"/>
      <c r="DW75" s="97"/>
      <c r="DX75" s="97"/>
      <c r="DY75" s="97"/>
      <c r="DZ75" s="97"/>
      <c r="EA75" s="97"/>
      <c r="EB75" s="97"/>
      <c r="EC75" s="97"/>
      <c r="ED75" s="97"/>
    </row>
    <row r="76" spans="1:134" ht="15" customHeight="1">
      <c r="A76" s="17"/>
      <c r="B76" s="90"/>
      <c r="C76" s="91"/>
      <c r="D76" s="91"/>
      <c r="E76" s="92"/>
      <c r="F76" s="93"/>
      <c r="G76" s="94"/>
      <c r="H76" s="95"/>
      <c r="I76" s="95"/>
      <c r="J76" s="15"/>
      <c r="K76" s="81"/>
      <c r="L76" s="18"/>
      <c r="M76" s="22"/>
      <c r="N76" s="25"/>
      <c r="O76" s="2"/>
      <c r="P76" s="2"/>
      <c r="Q76" s="2"/>
      <c r="R76" s="3"/>
      <c r="S76" s="4"/>
      <c r="T76" s="4"/>
      <c r="U76" s="4"/>
      <c r="V76" s="4"/>
      <c r="W76" s="78"/>
      <c r="X76" s="29"/>
      <c r="Y76" s="29"/>
      <c r="Z76" s="29"/>
      <c r="AA76" s="29"/>
      <c r="AB76" s="26"/>
      <c r="AC76" s="19"/>
      <c r="AD76" s="82"/>
      <c r="AE76" s="63"/>
      <c r="AF76" s="63"/>
      <c r="AG76" s="64"/>
      <c r="AH76" s="2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  <c r="AY76" s="100"/>
      <c r="AZ76" s="100"/>
      <c r="BA76" s="100"/>
      <c r="BB76" s="100"/>
      <c r="BC76" s="100"/>
      <c r="BD76" s="100"/>
      <c r="BE76" s="100"/>
      <c r="BF76" s="100"/>
      <c r="BG76" s="100"/>
      <c r="BH76" s="100"/>
      <c r="BI76" s="100"/>
      <c r="BJ76" s="100"/>
      <c r="BK76" s="100"/>
      <c r="BL76" s="100"/>
      <c r="BM76" s="100"/>
      <c r="BN76" s="101"/>
      <c r="BO76" s="96"/>
      <c r="BP76" s="97"/>
      <c r="BQ76" s="97"/>
      <c r="BR76" s="97"/>
      <c r="BS76" s="97"/>
      <c r="BT76" s="97"/>
      <c r="BU76" s="97"/>
      <c r="BV76" s="97"/>
      <c r="BW76" s="97"/>
      <c r="BX76" s="97"/>
      <c r="BY76" s="97"/>
      <c r="BZ76" s="97"/>
      <c r="CA76" s="97"/>
      <c r="CB76" s="97"/>
      <c r="CC76" s="97"/>
      <c r="CD76" s="97"/>
      <c r="CE76" s="97"/>
      <c r="CF76" s="97"/>
      <c r="CG76" s="97"/>
      <c r="CH76" s="97"/>
      <c r="CI76" s="97"/>
      <c r="CJ76" s="97"/>
      <c r="CK76" s="97"/>
      <c r="CL76" s="97"/>
      <c r="CM76" s="97"/>
      <c r="CN76" s="97"/>
      <c r="CO76" s="97"/>
      <c r="CP76" s="97"/>
      <c r="CQ76" s="97"/>
      <c r="CR76" s="97"/>
      <c r="CS76" s="97"/>
      <c r="CT76" s="97"/>
      <c r="CU76" s="97"/>
      <c r="CV76" s="97"/>
      <c r="CW76" s="97"/>
      <c r="CX76" s="97"/>
      <c r="CY76" s="97"/>
      <c r="CZ76" s="97"/>
      <c r="DA76" s="97"/>
      <c r="DB76" s="97"/>
      <c r="DC76" s="97"/>
      <c r="DD76" s="97"/>
      <c r="DE76" s="97"/>
      <c r="DF76" s="97"/>
      <c r="DG76" s="97"/>
      <c r="DH76" s="97"/>
      <c r="DI76" s="97"/>
      <c r="DJ76" s="97"/>
      <c r="DK76" s="97"/>
      <c r="DL76" s="97"/>
      <c r="DM76" s="97"/>
      <c r="DN76" s="97"/>
      <c r="DO76" s="97"/>
      <c r="DP76" s="97"/>
      <c r="DQ76" s="97"/>
      <c r="DR76" s="97"/>
      <c r="DS76" s="97"/>
      <c r="DT76" s="97"/>
      <c r="DU76" s="97"/>
      <c r="DV76" s="97"/>
      <c r="DW76" s="97"/>
      <c r="DX76" s="97"/>
      <c r="DY76" s="97"/>
      <c r="DZ76" s="97"/>
      <c r="EA76" s="97"/>
      <c r="EB76" s="97"/>
      <c r="EC76" s="97"/>
      <c r="ED76" s="97"/>
    </row>
  </sheetData>
  <mergeCells count="22">
    <mergeCell ref="A1:AC1"/>
    <mergeCell ref="T2:U2"/>
    <mergeCell ref="B4:C4"/>
    <mergeCell ref="F4:G4"/>
    <mergeCell ref="H4:M4"/>
    <mergeCell ref="O4:Q4"/>
    <mergeCell ref="R4:U4"/>
    <mergeCell ref="B6:C6"/>
    <mergeCell ref="F6:G6"/>
    <mergeCell ref="H6:M6"/>
    <mergeCell ref="O6:Q6"/>
    <mergeCell ref="R6:U6"/>
    <mergeCell ref="B5:C5"/>
    <mergeCell ref="F5:G5"/>
    <mergeCell ref="H5:M5"/>
    <mergeCell ref="O5:Q5"/>
    <mergeCell ref="R5:U5"/>
    <mergeCell ref="B8:M8"/>
    <mergeCell ref="O8:AC8"/>
    <mergeCell ref="AE8:AG8"/>
    <mergeCell ref="AI8:BN8"/>
    <mergeCell ref="X9:Y9"/>
  </mergeCells>
  <phoneticPr fontId="32" type="noConversion"/>
  <conditionalFormatting sqref="R14:AA76">
    <cfRule type="expression" dxfId="99" priority="71">
      <formula>AND($AB14&lt;0.966,$AB14&lt;&gt;"")</formula>
    </cfRule>
  </conditionalFormatting>
  <conditionalFormatting sqref="AB14:AC76">
    <cfRule type="expression" dxfId="98" priority="77">
      <formula>AND($AB14&lt;0.966,$AB14&lt;&gt;"")</formula>
    </cfRule>
  </conditionalFormatting>
  <conditionalFormatting sqref="AI68:ED76 BO14:ED67 BM20:BN32 AJ14:BN19 AJ33:AT39 AJ20:AR32 AI14:AI39 AS20:BL28 AS29:AT32 BH29:BL32 AI48:BN67 AI40:AT47 BH33:BN47 AU29:BG47">
    <cfRule type="containsBlanks" dxfId="97" priority="76">
      <formula>LEN(TRIM(AI14))=0</formula>
    </cfRule>
  </conditionalFormatting>
  <conditionalFormatting sqref="BO14:ED16 AI68:ED76 O14:Q76">
    <cfRule type="expression" dxfId="96" priority="79">
      <formula>AND($M14&lt;&gt;"",$AI14&lt;&gt;"",O14&lt;$M14)</formula>
    </cfRule>
    <cfRule type="expression" dxfId="95" priority="80">
      <formula>AND($L14&lt;&gt;"",$AI14&lt;&gt;"",O14&gt;$L14)</formula>
    </cfRule>
    <cfRule type="notContainsBlanks" dxfId="94" priority="81">
      <formula>LEN(TRIM(O14))&gt;0</formula>
    </cfRule>
  </conditionalFormatting>
  <conditionalFormatting sqref="S14:V76">
    <cfRule type="cellIs" dxfId="93" priority="75" operator="lessThan">
      <formula>$E14</formula>
    </cfRule>
    <cfRule type="notContainsBlanks" dxfId="92" priority="82">
      <formula>LEN(TRIM(S14))&gt;0</formula>
    </cfRule>
  </conditionalFormatting>
  <conditionalFormatting sqref="W14:AA76">
    <cfRule type="containsBlanks" dxfId="91" priority="72">
      <formula>LEN(TRIM(W14))=0</formula>
    </cfRule>
    <cfRule type="cellIs" dxfId="90" priority="73" operator="between">
      <formula>0.9</formula>
      <formula>0.998</formula>
    </cfRule>
    <cfRule type="cellIs" dxfId="89" priority="74" operator="greaterThanOrEqual">
      <formula>0.998</formula>
    </cfRule>
  </conditionalFormatting>
  <conditionalFormatting sqref="H62:H76">
    <cfRule type="expression" dxfId="88" priority="68">
      <formula>AND($F62="MIN",$H62&lt;&gt;"")</formula>
    </cfRule>
    <cfRule type="expression" dxfId="87" priority="69">
      <formula>AND($F62="MIN",$H62="")</formula>
    </cfRule>
    <cfRule type="containsBlanks" dxfId="86" priority="70">
      <formula>LEN(TRIM(H62))=0</formula>
    </cfRule>
  </conditionalFormatting>
  <conditionalFormatting sqref="I62:I76">
    <cfRule type="expression" dxfId="85" priority="65">
      <formula>AND(OR($F62="GD&amp;T",$F62="MAX"),$I62&lt;&gt;"")</formula>
    </cfRule>
    <cfRule type="expression" dxfId="84" priority="66">
      <formula>AND(OR($F62="GD&amp;T",$F62="MAX"),$I62="")</formula>
    </cfRule>
    <cfRule type="containsBlanks" dxfId="83" priority="67">
      <formula>LEN(TRIM(I62))=0</formula>
    </cfRule>
  </conditionalFormatting>
  <conditionalFormatting sqref="W14:W76">
    <cfRule type="notContainsBlanks" dxfId="82" priority="78">
      <formula>LEN(TRIM(W14))&gt;0</formula>
    </cfRule>
  </conditionalFormatting>
  <conditionalFormatting sqref="G62:G76">
    <cfRule type="expression" dxfId="81" priority="62">
      <formula>AND($F62&lt;&gt;"Tolerance",$G62&lt;&gt;"")</formula>
    </cfRule>
    <cfRule type="expression" dxfId="80" priority="63">
      <formula>AND(OR($F62="GD&amp;T",$F62="MAX",$F62="MIN"),$G62="")</formula>
    </cfRule>
    <cfRule type="containsBlanks" dxfId="79" priority="64">
      <formula>LEN(TRIM(G62))=0</formula>
    </cfRule>
  </conditionalFormatting>
  <conditionalFormatting sqref="G62:G76">
    <cfRule type="expression" dxfId="78" priority="59">
      <formula>AND($F62&lt;&gt;"Tolerance",$G62&lt;&gt;"")</formula>
    </cfRule>
    <cfRule type="expression" dxfId="77" priority="60">
      <formula>AND(OR($F62="GD&amp;T",$F62="MAX",$F62="MIN"),$G62="")</formula>
    </cfRule>
    <cfRule type="containsBlanks" dxfId="76" priority="61">
      <formula>LEN(TRIM(G62))=0</formula>
    </cfRule>
  </conditionalFormatting>
  <conditionalFormatting sqref="S14:W76">
    <cfRule type="expression" dxfId="75" priority="58">
      <formula>$K14="Yes"</formula>
    </cfRule>
  </conditionalFormatting>
  <conditionalFormatting sqref="BO17:ED67">
    <cfRule type="expression" dxfId="74" priority="55">
      <formula>AND($M17&lt;&gt;"",$AI17&lt;&gt;"",BO17&lt;$M17)</formula>
    </cfRule>
    <cfRule type="expression" dxfId="73" priority="56">
      <formula>AND($L17&lt;&gt;"",$AI17&lt;&gt;"",BO17&gt;$L17)</formula>
    </cfRule>
    <cfRule type="notContainsBlanks" dxfId="72" priority="57">
      <formula>LEN(TRIM(BO17))&gt;0</formula>
    </cfRule>
  </conditionalFormatting>
  <conditionalFormatting sqref="AI66:BN67 AI21:AI39 BH33:BN39 BM21:BN32">
    <cfRule type="expression" dxfId="71" priority="52">
      <formula>AND($M21&lt;&gt;"",$AI21&lt;&gt;"",AI21&lt;$M21)</formula>
    </cfRule>
    <cfRule type="expression" dxfId="70" priority="53">
      <formula>AND($L21&lt;&gt;"",$AI21&lt;&gt;"",AI21&gt;$L21)</formula>
    </cfRule>
    <cfRule type="notContainsBlanks" dxfId="69" priority="54">
      <formula>LEN(TRIM(AI21))&gt;0</formula>
    </cfRule>
  </conditionalFormatting>
  <conditionalFormatting sqref="AI14:AI20 BM20:BN20 AV14:BN19">
    <cfRule type="expression" dxfId="68" priority="49">
      <formula>AND($M14&lt;&gt;"",$AI14&lt;&gt;"",AI14&lt;$M14)</formula>
    </cfRule>
    <cfRule type="expression" dxfId="67" priority="50">
      <formula>AND($L14&lt;&gt;"",$AI14&lt;&gt;"",AI14&gt;$L14)</formula>
    </cfRule>
    <cfRule type="notContainsBlanks" dxfId="66" priority="51">
      <formula>LEN(TRIM(AI14))&gt;0</formula>
    </cfRule>
  </conditionalFormatting>
  <conditionalFormatting sqref="AJ14:AU19 AJ33:AT39 AJ20:AR32 AI29:AI39 AI40:AK46">
    <cfRule type="expression" dxfId="65" priority="46">
      <formula>AND($M14&lt;&gt;"",$AI14&lt;&gt;"",AI14&lt;$M14)</formula>
    </cfRule>
    <cfRule type="expression" dxfId="64" priority="47">
      <formula>AND($L14&lt;&gt;"",$AI14&lt;&gt;"",AI14&gt;$L14)</formula>
    </cfRule>
    <cfRule type="notContainsBlanks" dxfId="63" priority="48">
      <formula>LEN(TRIM(AI14))&gt;0</formula>
    </cfRule>
  </conditionalFormatting>
  <conditionalFormatting sqref="AS20:BL28 AS29:AT32 BH29:BL32">
    <cfRule type="expression" dxfId="62" priority="43">
      <formula>AND($M20&lt;&gt;"",$AI20&lt;&gt;"",AS20&lt;$M20)</formula>
    </cfRule>
    <cfRule type="expression" dxfId="61" priority="44">
      <formula>AND($L20&lt;&gt;"",$AI20&lt;&gt;"",AS20&gt;$L20)</formula>
    </cfRule>
    <cfRule type="notContainsBlanks" dxfId="60" priority="45">
      <formula>LEN(TRIM(AS20))&gt;0</formula>
    </cfRule>
  </conditionalFormatting>
  <conditionalFormatting sqref="AI48:BN65 AI40:AT47 BH40:BN47">
    <cfRule type="expression" dxfId="59" priority="40">
      <formula>AND($M40&lt;&gt;"",$AI40&lt;&gt;"",AI40&lt;$M40)</formula>
    </cfRule>
    <cfRule type="expression" dxfId="58" priority="41">
      <formula>AND($L40&lt;&gt;"",$AI40&lt;&gt;"",AI40&gt;$L40)</formula>
    </cfRule>
    <cfRule type="notContainsBlanks" dxfId="57" priority="42">
      <formula>LEN(TRIM(AI40))&gt;0</formula>
    </cfRule>
  </conditionalFormatting>
  <conditionalFormatting sqref="AU29:BG47">
    <cfRule type="expression" dxfId="56" priority="37">
      <formula>AND($M29&lt;&gt;"",$AI29&lt;&gt;"",AU29&lt;$M29)</formula>
    </cfRule>
    <cfRule type="expression" dxfId="55" priority="38">
      <formula>AND($L29&lt;&gt;"",$AI29&lt;&gt;"",AU29&gt;$L29)</formula>
    </cfRule>
    <cfRule type="notContainsBlanks" dxfId="54" priority="39">
      <formula>LEN(TRIM(AU29))&gt;0</formula>
    </cfRule>
  </conditionalFormatting>
  <conditionalFormatting sqref="H14:H61">
    <cfRule type="expression" dxfId="53" priority="34">
      <formula>AND($F14="MIN",$H14&lt;&gt;"")</formula>
    </cfRule>
    <cfRule type="expression" dxfId="52" priority="35">
      <formula>AND($F14="MIN",$H14="")</formula>
    </cfRule>
    <cfRule type="containsBlanks" dxfId="51" priority="36">
      <formula>LEN(TRIM(H14))=0</formula>
    </cfRule>
  </conditionalFormatting>
  <conditionalFormatting sqref="I14:I61">
    <cfRule type="expression" dxfId="50" priority="31">
      <formula>AND(OR($F14="GD&amp;T",$F14="MAX"),$I14&lt;&gt;"")</formula>
    </cfRule>
    <cfRule type="expression" dxfId="49" priority="32">
      <formula>AND(OR($F14="GD&amp;T",$F14="MAX"),$I14="")</formula>
    </cfRule>
    <cfRule type="containsBlanks" dxfId="48" priority="33">
      <formula>LEN(TRIM(I14))=0</formula>
    </cfRule>
  </conditionalFormatting>
  <conditionalFormatting sqref="G14:G61">
    <cfRule type="expression" dxfId="47" priority="28">
      <formula>AND($F14&lt;&gt;"Tolerance",$G14&lt;&gt;"")</formula>
    </cfRule>
    <cfRule type="expression" dxfId="46" priority="29">
      <formula>AND(OR($F14="GD&amp;T",$F14="MAX",$F14="MIN"),$G14="")</formula>
    </cfRule>
    <cfRule type="containsBlanks" dxfId="45" priority="30">
      <formula>LEN(TRIM(G14))=0</formula>
    </cfRule>
  </conditionalFormatting>
  <conditionalFormatting sqref="G14:G61">
    <cfRule type="expression" dxfId="44" priority="25">
      <formula>AND($F14&lt;&gt;"Tolerance",$G14&lt;&gt;"")</formula>
    </cfRule>
    <cfRule type="expression" dxfId="43" priority="26">
      <formula>AND(OR($F14="GD&amp;T",$F14="MAX",$F14="MIN"),$G14="")</formula>
    </cfRule>
    <cfRule type="containsBlanks" dxfId="42" priority="27">
      <formula>LEN(TRIM(G14))=0</formula>
    </cfRule>
  </conditionalFormatting>
  <conditionalFormatting sqref="H11:H12">
    <cfRule type="expression" dxfId="41" priority="22">
      <formula>AND($F11="MIN",$H11&lt;&gt;"")</formula>
    </cfRule>
    <cfRule type="expression" dxfId="40" priority="23">
      <formula>AND($F11="MIN",$H11="")</formula>
    </cfRule>
    <cfRule type="containsBlanks" dxfId="39" priority="24">
      <formula>LEN(TRIM(H11))=0</formula>
    </cfRule>
  </conditionalFormatting>
  <conditionalFormatting sqref="I11:I12">
    <cfRule type="expression" dxfId="38" priority="19">
      <formula>AND(OR($F11="GD&amp;T",$F11="MAX"),$I11&lt;&gt;"")</formula>
    </cfRule>
    <cfRule type="expression" dxfId="37" priority="20">
      <formula>AND(OR($F11="GD&amp;T",$F11="MAX"),$I11="")</formula>
    </cfRule>
    <cfRule type="containsBlanks" dxfId="36" priority="21">
      <formula>LEN(TRIM(I11))=0</formula>
    </cfRule>
  </conditionalFormatting>
  <conditionalFormatting sqref="G11:G12">
    <cfRule type="expression" dxfId="35" priority="16">
      <formula>AND($F11&lt;&gt;"Tolerance",$G11&lt;&gt;"")</formula>
    </cfRule>
    <cfRule type="expression" dxfId="34" priority="17">
      <formula>AND(OR($F11="GD&amp;T",$F11="MAX",$F11="MIN"),$G11="")</formula>
    </cfRule>
    <cfRule type="containsBlanks" dxfId="33" priority="18">
      <formula>LEN(TRIM(G11))=0</formula>
    </cfRule>
  </conditionalFormatting>
  <conditionalFormatting sqref="G11:G12">
    <cfRule type="expression" dxfId="32" priority="13">
      <formula>AND($F11&lt;&gt;"Tolerance",$G11&lt;&gt;"")</formula>
    </cfRule>
    <cfRule type="expression" dxfId="31" priority="14">
      <formula>AND(OR($F11="GD&amp;T",$F11="MAX",$F11="MIN"),$G11="")</formula>
    </cfRule>
    <cfRule type="containsBlanks" dxfId="30" priority="15">
      <formula>LEN(TRIM(G11))=0</formula>
    </cfRule>
  </conditionalFormatting>
  <conditionalFormatting sqref="H13">
    <cfRule type="expression" dxfId="29" priority="10">
      <formula>AND($F13="MIN",$H13&lt;&gt;"")</formula>
    </cfRule>
    <cfRule type="expression" dxfId="28" priority="11">
      <formula>AND($F13="MIN",$H13="")</formula>
    </cfRule>
    <cfRule type="containsBlanks" dxfId="27" priority="12">
      <formula>LEN(TRIM(H13))=0</formula>
    </cfRule>
  </conditionalFormatting>
  <conditionalFormatting sqref="I13">
    <cfRule type="expression" dxfId="26" priority="7">
      <formula>AND(OR($F13="GD&amp;T",$F13="MAX"),$I13&lt;&gt;"")</formula>
    </cfRule>
    <cfRule type="expression" dxfId="25" priority="8">
      <formula>AND(OR($F13="GD&amp;T",$F13="MAX"),$I13="")</formula>
    </cfRule>
    <cfRule type="containsBlanks" dxfId="24" priority="9">
      <formula>LEN(TRIM(I13))=0</formula>
    </cfRule>
  </conditionalFormatting>
  <conditionalFormatting sqref="G13">
    <cfRule type="expression" dxfId="23" priority="4">
      <formula>AND($F13&lt;&gt;"Tolerance",$G13&lt;&gt;"")</formula>
    </cfRule>
    <cfRule type="expression" dxfId="22" priority="5">
      <formula>AND(OR($F13="GD&amp;T",$F13="MAX",$F13="MIN"),$G13="")</formula>
    </cfRule>
    <cfRule type="containsBlanks" dxfId="21" priority="6">
      <formula>LEN(TRIM(G13))=0</formula>
    </cfRule>
  </conditionalFormatting>
  <conditionalFormatting sqref="G13">
    <cfRule type="expression" dxfId="20" priority="1">
      <formula>AND($F13&lt;&gt;"Tolerance",$G13&lt;&gt;"")</formula>
    </cfRule>
    <cfRule type="expression" dxfId="19" priority="2">
      <formula>AND(OR($F13="GD&amp;T",$F13="MAX",$F13="MIN"),$G13="")</formula>
    </cfRule>
    <cfRule type="containsBlanks" dxfId="18" priority="3">
      <formula>LEN(TRIM(G13))=0</formula>
    </cfRule>
  </conditionalFormatting>
  <dataValidations count="3">
    <dataValidation type="list" allowBlank="1" showInputMessage="1" showErrorMessage="1" sqref="J11:J76" xr:uid="{00000000-0002-0000-0200-000000000000}">
      <formula1>insp_meth</formula1>
    </dataValidation>
    <dataValidation type="list" allowBlank="1" showInputMessage="1" showErrorMessage="1" sqref="F11:F76" xr:uid="{00000000-0002-0000-0200-000001000000}">
      <formula1>dim_type</formula1>
    </dataValidation>
    <dataValidation type="list" allowBlank="1" showInputMessage="1" showErrorMessage="1" sqref="K11:K76" xr:uid="{00000000-0002-0000-0200-000002000000}">
      <formula1>gauging</formula1>
    </dataValidation>
  </dataValidations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pdateNormality">
                <anchor moveWithCells="1" sizeWithCells="1">
                  <from>
                    <xdr:col>2</xdr:col>
                    <xdr:colOff>7620</xdr:colOff>
                    <xdr:row>1</xdr:row>
                    <xdr:rowOff>22860</xdr:rowOff>
                  </from>
                  <to>
                    <xdr:col>3</xdr:col>
                    <xdr:colOff>807720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showAddShtFrm">
                <anchor moveWithCells="1" sizeWithCells="1">
                  <from>
                    <xdr:col>3</xdr:col>
                    <xdr:colOff>845820</xdr:colOff>
                    <xdr:row>1</xdr:row>
                    <xdr:rowOff>7620</xdr:rowOff>
                  </from>
                  <to>
                    <xdr:col>5</xdr:col>
                    <xdr:colOff>304800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showExportFrm">
                <anchor moveWithCells="1" sizeWithCells="1">
                  <from>
                    <xdr:col>5</xdr:col>
                    <xdr:colOff>335280</xdr:colOff>
                    <xdr:row>1</xdr:row>
                    <xdr:rowOff>22860</xdr:rowOff>
                  </from>
                  <to>
                    <xdr:col>7</xdr:col>
                    <xdr:colOff>251460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showImport">
                <anchor moveWithCells="1" sizeWithCells="1">
                  <from>
                    <xdr:col>7</xdr:col>
                    <xdr:colOff>274320</xdr:colOff>
                    <xdr:row>1</xdr:row>
                    <xdr:rowOff>7620</xdr:rowOff>
                  </from>
                  <to>
                    <xdr:col>9</xdr:col>
                    <xdr:colOff>426720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detectOutliers">
                <anchor moveWithCells="1" sizeWithCells="1">
                  <from>
                    <xdr:col>10</xdr:col>
                    <xdr:colOff>22860</xdr:colOff>
                    <xdr:row>1</xdr:row>
                    <xdr:rowOff>7620</xdr:rowOff>
                  </from>
                  <to>
                    <xdr:col>12</xdr:col>
                    <xdr:colOff>228600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C1:C3"/>
  <sheetViews>
    <sheetView topLeftCell="A133" zoomScale="25" zoomScaleNormal="25" workbookViewId="0">
      <selection activeCell="AT240" sqref="AT240"/>
    </sheetView>
  </sheetViews>
  <sheetFormatPr defaultColWidth="8.8984375" defaultRowHeight="15.6"/>
  <cols>
    <col min="1" max="1" width="8.8984375" style="6"/>
    <col min="2" max="2" width="8.8984375" style="6" customWidth="1"/>
    <col min="3" max="16384" width="8.8984375" style="6"/>
  </cols>
  <sheetData>
    <row r="1" spans="3:3" ht="20.25" customHeight="1">
      <c r="C1" s="5"/>
    </row>
    <row r="2" spans="3:3" ht="20.25" customHeight="1">
      <c r="C2" s="5"/>
    </row>
    <row r="3" spans="3:3" ht="20.25" customHeight="1">
      <c r="C3" s="5"/>
    </row>
  </sheetData>
  <phoneticPr fontId="10" type="noConversion"/>
  <pageMargins left="0.75" right="0.75" top="1" bottom="1" header="0.5" footer="0.5"/>
  <pageSetup orientation="portrait" horizontalDpi="4294967292" verticalDpi="4294967292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howUF">
                <anchor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495300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updateCircles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owClear">
                <anchor moveWithCells="1" sizeWithCells="1">
                  <from>
                    <xdr:col>5</xdr:col>
                    <xdr:colOff>121920</xdr:colOff>
                    <xdr:row>0</xdr:row>
                    <xdr:rowOff>0</xdr:rowOff>
                  </from>
                  <to>
                    <xdr:col>7</xdr:col>
                    <xdr:colOff>487680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L13"/>
  <sheetViews>
    <sheetView workbookViewId="0">
      <selection activeCell="L2" sqref="L2:L3"/>
    </sheetView>
  </sheetViews>
  <sheetFormatPr defaultColWidth="11" defaultRowHeight="15.6"/>
  <cols>
    <col min="4" max="4" width="11.8984375" customWidth="1"/>
    <col min="8" max="8" width="20" style="27" customWidth="1"/>
    <col min="9" max="9" width="10.8984375" style="27"/>
    <col min="10" max="10" width="16" style="27" customWidth="1"/>
  </cols>
  <sheetData>
    <row r="1" spans="1:12" ht="46.8">
      <c r="A1" s="146" t="s">
        <v>28</v>
      </c>
      <c r="B1" s="146"/>
      <c r="H1" s="30" t="s">
        <v>29</v>
      </c>
      <c r="I1" s="31"/>
      <c r="J1" s="30" t="s">
        <v>41</v>
      </c>
      <c r="L1" s="80" t="s">
        <v>72</v>
      </c>
    </row>
    <row r="2" spans="1:12">
      <c r="A2" s="27" t="s">
        <v>47</v>
      </c>
      <c r="B2" s="27" t="s">
        <v>48</v>
      </c>
      <c r="H2" s="27" t="s">
        <v>30</v>
      </c>
      <c r="J2" s="27" t="s">
        <v>45</v>
      </c>
      <c r="L2" s="27" t="s">
        <v>73</v>
      </c>
    </row>
    <row r="3" spans="1:12">
      <c r="H3" s="27" t="s">
        <v>31</v>
      </c>
      <c r="J3" s="27" t="s">
        <v>42</v>
      </c>
      <c r="L3" s="27" t="s">
        <v>74</v>
      </c>
    </row>
    <row r="4" spans="1:12">
      <c r="H4" s="27" t="s">
        <v>32</v>
      </c>
      <c r="J4" s="27" t="s">
        <v>43</v>
      </c>
      <c r="L4" s="27"/>
    </row>
    <row r="5" spans="1:12">
      <c r="H5" s="27" t="s">
        <v>12</v>
      </c>
      <c r="J5" s="27" t="s">
        <v>44</v>
      </c>
      <c r="L5" s="27"/>
    </row>
    <row r="6" spans="1:12">
      <c r="H6" s="27" t="s">
        <v>33</v>
      </c>
    </row>
    <row r="7" spans="1:12">
      <c r="H7" s="27" t="s">
        <v>34</v>
      </c>
    </row>
    <row r="8" spans="1:12">
      <c r="H8" s="27" t="s">
        <v>35</v>
      </c>
    </row>
    <row r="9" spans="1:12">
      <c r="H9" s="27" t="s">
        <v>36</v>
      </c>
    </row>
    <row r="10" spans="1:12">
      <c r="H10" s="27" t="s">
        <v>37</v>
      </c>
    </row>
    <row r="11" spans="1:12">
      <c r="H11" s="27" t="s">
        <v>38</v>
      </c>
    </row>
    <row r="12" spans="1:12">
      <c r="H12" s="27" t="s">
        <v>39</v>
      </c>
    </row>
    <row r="13" spans="1:12">
      <c r="H13" s="27" t="s">
        <v>40</v>
      </c>
    </row>
  </sheetData>
  <mergeCells count="1">
    <mergeCell ref="A1:B1"/>
  </mergeCells>
  <phoneticPr fontId="32" type="noConversion"/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D13"/>
  <sheetViews>
    <sheetView workbookViewId="0">
      <selection activeCell="D26" sqref="D26"/>
    </sheetView>
  </sheetViews>
  <sheetFormatPr defaultColWidth="11" defaultRowHeight="15.6"/>
  <cols>
    <col min="1" max="2" width="10.8984375" style="67"/>
    <col min="3" max="3" width="11.8984375" style="67" customWidth="1"/>
    <col min="4" max="4" width="78.69921875" style="69" bestFit="1" customWidth="1"/>
  </cols>
  <sheetData>
    <row r="1" spans="1:4" ht="21">
      <c r="A1" s="147" t="s">
        <v>54</v>
      </c>
      <c r="B1" s="147"/>
      <c r="C1" s="147"/>
      <c r="D1" s="147"/>
    </row>
    <row r="3" spans="1:4">
      <c r="A3" s="65" t="s">
        <v>50</v>
      </c>
      <c r="B3" s="65" t="s">
        <v>51</v>
      </c>
      <c r="C3" s="65" t="s">
        <v>52</v>
      </c>
      <c r="D3" s="66" t="s">
        <v>53</v>
      </c>
    </row>
    <row r="4" spans="1:4">
      <c r="A4" s="85" t="s">
        <v>77</v>
      </c>
      <c r="B4" s="86">
        <v>43238</v>
      </c>
      <c r="C4" s="87" t="s">
        <v>78</v>
      </c>
      <c r="D4" s="88" t="s">
        <v>79</v>
      </c>
    </row>
    <row r="5" spans="1:4">
      <c r="A5" s="85" t="s">
        <v>80</v>
      </c>
      <c r="B5" s="86">
        <v>43245</v>
      </c>
      <c r="C5" s="87" t="s">
        <v>78</v>
      </c>
      <c r="D5" s="89" t="s">
        <v>81</v>
      </c>
    </row>
    <row r="6" spans="1:4">
      <c r="A6" s="85" t="s">
        <v>82</v>
      </c>
      <c r="B6" s="86">
        <v>43309</v>
      </c>
      <c r="C6" s="87" t="s">
        <v>78</v>
      </c>
      <c r="D6" s="88" t="s">
        <v>83</v>
      </c>
    </row>
    <row r="7" spans="1:4">
      <c r="A7" s="85" t="s">
        <v>92</v>
      </c>
      <c r="B7" s="86">
        <v>43326</v>
      </c>
      <c r="C7" s="87" t="s">
        <v>78</v>
      </c>
      <c r="D7" s="89" t="s">
        <v>93</v>
      </c>
    </row>
    <row r="8" spans="1:4">
      <c r="B8" s="68"/>
      <c r="D8" s="70"/>
    </row>
    <row r="10" spans="1:4">
      <c r="B10" s="83"/>
      <c r="D10" s="84"/>
    </row>
    <row r="11" spans="1:4">
      <c r="B11" s="68"/>
      <c r="D11" s="84"/>
    </row>
    <row r="12" spans="1:4">
      <c r="B12" s="68"/>
      <c r="D12" s="70"/>
    </row>
    <row r="13" spans="1:4">
      <c r="B13" s="68"/>
      <c r="D13" s="70"/>
    </row>
  </sheetData>
  <mergeCells count="1">
    <mergeCell ref="A1:D1"/>
  </mergeCells>
  <phoneticPr fontId="32" type="noConversion"/>
  <pageMargins left="0.75" right="0.75" top="1" bottom="1" header="0.5" footer="0.5"/>
  <pageSetup orientation="portrait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Cav1</vt:lpstr>
      <vt:lpstr>Cav2</vt:lpstr>
      <vt:lpstr>Cav3</vt:lpstr>
      <vt:lpstr>Drawing</vt:lpstr>
      <vt:lpstr>Setup</vt:lpstr>
      <vt:lpstr>Revision</vt:lpstr>
      <vt:lpstr>'Cav2'!CMMVersion</vt:lpstr>
      <vt:lpstr>'Cav3'!CMMVersion</vt:lpstr>
      <vt:lpstr>CMMVersion</vt:lpstr>
      <vt:lpstr>dim_type</vt:lpstr>
      <vt:lpstr>dim_types</vt:lpstr>
      <vt:lpstr>gauging</vt:lpstr>
      <vt:lpstr>insp_meth</vt:lpstr>
    </vt:vector>
  </TitlesOfParts>
  <Company>Apple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Lucier</dc:creator>
  <cp:lastModifiedBy>JiangGi Fam</cp:lastModifiedBy>
  <dcterms:created xsi:type="dcterms:W3CDTF">2012-05-22T11:55:56Z</dcterms:created>
  <dcterms:modified xsi:type="dcterms:W3CDTF">2019-11-04T02:18:34Z</dcterms:modified>
</cp:coreProperties>
</file>