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xr:revisionPtr revIDLastSave="0" documentId="8_{8EA28A16-76D5-425C-B6D3-1C255BAFF808}" xr6:coauthVersionLast="45" xr6:coauthVersionMax="45" xr10:uidLastSave="{00000000-0000-0000-0000-000000000000}"/>
  <bookViews>
    <workbookView xWindow="32640" yWindow="2715" windowWidth="14415" windowHeight="11220" tabRatio="752" xr2:uid="{00000000-000D-0000-FFFF-FFFF00000000}"/>
  </bookViews>
  <sheets>
    <sheet name="制程" sheetId="7" r:id="rId1"/>
    <sheet name="一穴 （1）" sheetId="13" state="hidden" r:id="rId2"/>
    <sheet name="一穴（2）" sheetId="20" state="hidden" r:id="rId3"/>
    <sheet name="二穴（1）" sheetId="23" state="hidden" r:id="rId4"/>
    <sheet name="二穴（2）" sheetId="24" state="hidden" r:id="rId5"/>
    <sheet name="三穴（1）" sheetId="25" state="hidden" r:id="rId6"/>
    <sheet name="三穴（2）" sheetId="26" state="hidden" r:id="rId7"/>
    <sheet name="5  " sheetId="42" state="hidden" r:id="rId8"/>
    <sheet name="附加尺寸" sheetId="41" state="hidden" r:id="rId9"/>
    <sheet name="5" sheetId="44" state="hidden" r:id="rId10"/>
  </sheets>
  <definedNames>
    <definedName name="_xlnm._FilterDatabase" localSheetId="8" hidden="1">附加尺寸!$A$2:$MW$19</definedName>
    <definedName name="_xlnm.Print_Area" localSheetId="9">'5'!$A$1:$S$68</definedName>
    <definedName name="_xlnm.Print_Area" localSheetId="7">'5  '!$A$1:$S$68</definedName>
    <definedName name="_xlnm.Print_Area" localSheetId="1">'一穴 （1）'!$A$1:$S$48</definedName>
    <definedName name="_xlnm.Print_Area" localSheetId="0">制程!$A$11:$S$29</definedName>
    <definedName name="_xlnm.Print_Area" localSheetId="8">附加尺寸!$A$1:$AF$2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2" i="44" l="1"/>
  <c r="R62" i="44"/>
  <c r="Q62" i="44"/>
  <c r="P62" i="44"/>
  <c r="O62" i="44"/>
  <c r="N62" i="44"/>
  <c r="M62" i="44"/>
  <c r="L62" i="44"/>
  <c r="K62" i="44"/>
  <c r="J62" i="44"/>
  <c r="I62" i="44"/>
  <c r="H62" i="44"/>
  <c r="G62" i="44"/>
  <c r="F62" i="44"/>
  <c r="E62" i="44"/>
  <c r="D62" i="44"/>
  <c r="S61" i="44"/>
  <c r="R61" i="44"/>
  <c r="Q61" i="44"/>
  <c r="P61" i="44"/>
  <c r="O61" i="44"/>
  <c r="N61" i="44"/>
  <c r="M61" i="44"/>
  <c r="L61" i="44"/>
  <c r="K61" i="44"/>
  <c r="J61" i="44"/>
  <c r="I61" i="44"/>
  <c r="H61" i="44"/>
  <c r="G61" i="44"/>
  <c r="F61" i="44"/>
  <c r="E61" i="44"/>
  <c r="D61" i="44"/>
  <c r="S60" i="44"/>
  <c r="R60" i="44"/>
  <c r="Q60" i="44"/>
  <c r="P60" i="44"/>
  <c r="O60" i="44"/>
  <c r="N60" i="44"/>
  <c r="M60" i="44"/>
  <c r="L60" i="44"/>
  <c r="K60" i="44"/>
  <c r="J60" i="44"/>
  <c r="I60" i="44"/>
  <c r="H60" i="44"/>
  <c r="G60" i="44"/>
  <c r="F60" i="44"/>
  <c r="E60" i="44"/>
  <c r="D60" i="44"/>
  <c r="S59" i="44"/>
  <c r="R59" i="44"/>
  <c r="Q59" i="44"/>
  <c r="P59" i="44"/>
  <c r="O59" i="44"/>
  <c r="N59" i="44"/>
  <c r="M59" i="44"/>
  <c r="L59" i="44"/>
  <c r="K59" i="44"/>
  <c r="J59" i="44"/>
  <c r="I59" i="44"/>
  <c r="H59" i="44"/>
  <c r="G59" i="44"/>
  <c r="F59" i="44"/>
  <c r="E59" i="44"/>
  <c r="D59" i="44"/>
  <c r="S58" i="44"/>
  <c r="R58" i="44"/>
  <c r="Q58" i="44"/>
  <c r="P58" i="44"/>
  <c r="O58" i="44"/>
  <c r="N58" i="44"/>
  <c r="M58" i="44"/>
  <c r="L58" i="44"/>
  <c r="K58" i="44"/>
  <c r="J58" i="44"/>
  <c r="I58" i="44"/>
  <c r="H58" i="44"/>
  <c r="G58" i="44"/>
  <c r="F58" i="44"/>
  <c r="E58" i="44"/>
  <c r="D58" i="44"/>
  <c r="S57" i="44"/>
  <c r="R57" i="44"/>
  <c r="Q57" i="44"/>
  <c r="P57" i="44"/>
  <c r="O57" i="44"/>
  <c r="N57" i="44"/>
  <c r="M57" i="44"/>
  <c r="L57" i="44"/>
  <c r="K57" i="44"/>
  <c r="J57" i="44"/>
  <c r="I57" i="44"/>
  <c r="H57" i="44"/>
  <c r="G57" i="44"/>
  <c r="F57" i="44"/>
  <c r="E57" i="44"/>
  <c r="D57" i="44"/>
  <c r="S56" i="44"/>
  <c r="R56" i="44"/>
  <c r="Q56" i="44"/>
  <c r="P56" i="44"/>
  <c r="O56" i="44"/>
  <c r="N56" i="44"/>
  <c r="M56" i="44"/>
  <c r="L56" i="44"/>
  <c r="K56" i="44"/>
  <c r="J56" i="44"/>
  <c r="I56" i="44"/>
  <c r="H56" i="44"/>
  <c r="G56" i="44"/>
  <c r="F56" i="44"/>
  <c r="E56" i="44"/>
  <c r="D56" i="44"/>
  <c r="S55" i="44"/>
  <c r="R55" i="44"/>
  <c r="Q55" i="44"/>
  <c r="P55" i="44"/>
  <c r="O55" i="44"/>
  <c r="N55" i="44"/>
  <c r="M55" i="44"/>
  <c r="L55" i="44"/>
  <c r="K55" i="44"/>
  <c r="J55" i="44"/>
  <c r="I55" i="44"/>
  <c r="H55" i="44"/>
  <c r="G55" i="44"/>
  <c r="F55" i="44"/>
  <c r="E55" i="44"/>
  <c r="D55" i="44"/>
  <c r="S54" i="44"/>
  <c r="R54" i="44"/>
  <c r="Q54" i="44"/>
  <c r="P54" i="44"/>
  <c r="O54" i="44"/>
  <c r="N54" i="44"/>
  <c r="M54" i="44"/>
  <c r="L54" i="44"/>
  <c r="K54" i="44"/>
  <c r="J54" i="44"/>
  <c r="I54" i="44"/>
  <c r="H54" i="44"/>
  <c r="G54" i="44"/>
  <c r="F54" i="44"/>
  <c r="E54" i="44"/>
  <c r="D54" i="44"/>
  <c r="S53" i="44"/>
  <c r="R53" i="44"/>
  <c r="Q53" i="44"/>
  <c r="P53" i="44"/>
  <c r="O53" i="44"/>
  <c r="N53" i="44"/>
  <c r="M53" i="44"/>
  <c r="L53" i="44"/>
  <c r="K53" i="44"/>
  <c r="J53" i="44"/>
  <c r="I53" i="44"/>
  <c r="H53" i="44"/>
  <c r="G53" i="44"/>
  <c r="F53" i="44"/>
  <c r="E53" i="44"/>
  <c r="D53" i="44"/>
  <c r="S52" i="44"/>
  <c r="R52" i="44"/>
  <c r="Q52" i="44"/>
  <c r="P52" i="44"/>
  <c r="O52" i="44"/>
  <c r="N52" i="44"/>
  <c r="M52" i="44"/>
  <c r="L52" i="44"/>
  <c r="K52" i="44"/>
  <c r="J52" i="44"/>
  <c r="I52" i="44"/>
  <c r="H52" i="44"/>
  <c r="G52" i="44"/>
  <c r="F52" i="44"/>
  <c r="E52" i="44"/>
  <c r="D52" i="44"/>
  <c r="S51" i="44"/>
  <c r="R51" i="44"/>
  <c r="Q51" i="44"/>
  <c r="P51" i="44"/>
  <c r="O51" i="44"/>
  <c r="N51" i="44"/>
  <c r="M51" i="44"/>
  <c r="L51" i="44"/>
  <c r="K51" i="44"/>
  <c r="J51" i="44"/>
  <c r="I51" i="44"/>
  <c r="H51" i="44"/>
  <c r="G51" i="44"/>
  <c r="F51" i="44"/>
  <c r="E51" i="44"/>
  <c r="D51" i="44"/>
  <c r="S50" i="44"/>
  <c r="R50" i="44"/>
  <c r="Q50" i="44"/>
  <c r="P50" i="44"/>
  <c r="O50" i="44"/>
  <c r="N50" i="44"/>
  <c r="M50" i="44"/>
  <c r="L50" i="44"/>
  <c r="K50" i="44"/>
  <c r="J50" i="44"/>
  <c r="I50" i="44"/>
  <c r="H50" i="44"/>
  <c r="G50" i="44"/>
  <c r="F50" i="44"/>
  <c r="E50" i="44"/>
  <c r="D50" i="44"/>
  <c r="S49" i="44"/>
  <c r="R49" i="44"/>
  <c r="Q49" i="44"/>
  <c r="P49" i="44"/>
  <c r="O49" i="44"/>
  <c r="N49" i="44"/>
  <c r="M49" i="44"/>
  <c r="L49" i="44"/>
  <c r="K49" i="44"/>
  <c r="J49" i="44"/>
  <c r="I49" i="44"/>
  <c r="H49" i="44"/>
  <c r="G49" i="44"/>
  <c r="F49" i="44"/>
  <c r="E49" i="44"/>
  <c r="D49" i="44"/>
  <c r="S48" i="44"/>
  <c r="R48" i="44"/>
  <c r="Q48" i="44"/>
  <c r="P48" i="44"/>
  <c r="O48" i="44"/>
  <c r="N48" i="44"/>
  <c r="M48" i="44"/>
  <c r="L48" i="44"/>
  <c r="K48" i="44"/>
  <c r="J48" i="44"/>
  <c r="I48" i="44"/>
  <c r="H48" i="44"/>
  <c r="G48" i="44"/>
  <c r="F48" i="44"/>
  <c r="E48" i="44"/>
  <c r="D48" i="44"/>
  <c r="S47" i="44"/>
  <c r="R47" i="44"/>
  <c r="Q47" i="44"/>
  <c r="P47" i="44"/>
  <c r="O47" i="44"/>
  <c r="N47" i="44"/>
  <c r="M47" i="44"/>
  <c r="L47" i="44"/>
  <c r="K47" i="44"/>
  <c r="J47" i="44"/>
  <c r="I47" i="44"/>
  <c r="H47" i="44"/>
  <c r="G47" i="44"/>
  <c r="F47" i="44"/>
  <c r="E47" i="44"/>
  <c r="D47" i="44"/>
  <c r="S46" i="44"/>
  <c r="R46" i="44"/>
  <c r="Q46" i="44"/>
  <c r="P46" i="44"/>
  <c r="O46" i="44"/>
  <c r="N46" i="44"/>
  <c r="M46" i="44"/>
  <c r="L46" i="44"/>
  <c r="K46" i="44"/>
  <c r="J46" i="44"/>
  <c r="I46" i="44"/>
  <c r="H46" i="44"/>
  <c r="G46" i="44"/>
  <c r="F46" i="44"/>
  <c r="E46" i="44"/>
  <c r="D46" i="44"/>
  <c r="S45" i="44"/>
  <c r="R45" i="44"/>
  <c r="Q45" i="44"/>
  <c r="P45" i="44"/>
  <c r="O45" i="44"/>
  <c r="N45" i="44"/>
  <c r="M45" i="44"/>
  <c r="L45" i="44"/>
  <c r="K45" i="44"/>
  <c r="J45" i="44"/>
  <c r="I45" i="44"/>
  <c r="H45" i="44"/>
  <c r="G45" i="44"/>
  <c r="F45" i="44"/>
  <c r="E45" i="44"/>
  <c r="D45" i="44"/>
  <c r="S44" i="44"/>
  <c r="R44" i="44"/>
  <c r="Q44" i="44"/>
  <c r="P44" i="44"/>
  <c r="O44" i="44"/>
  <c r="N44" i="44"/>
  <c r="M44" i="44"/>
  <c r="L44" i="44"/>
  <c r="K44" i="44"/>
  <c r="J44" i="44"/>
  <c r="I44" i="44"/>
  <c r="H44" i="44"/>
  <c r="G44" i="44"/>
  <c r="F44" i="44"/>
  <c r="E44" i="44"/>
  <c r="D44" i="44"/>
  <c r="S43" i="44"/>
  <c r="R43" i="44"/>
  <c r="Q43" i="44"/>
  <c r="P43" i="44"/>
  <c r="O43" i="44"/>
  <c r="N43" i="44"/>
  <c r="M43" i="44"/>
  <c r="L43" i="44"/>
  <c r="K43" i="44"/>
  <c r="J43" i="44"/>
  <c r="I43" i="44"/>
  <c r="H43" i="44"/>
  <c r="G43" i="44"/>
  <c r="F43" i="44"/>
  <c r="E43" i="44"/>
  <c r="D43" i="44"/>
  <c r="S42" i="44"/>
  <c r="R42" i="44"/>
  <c r="Q42" i="44"/>
  <c r="P42" i="44"/>
  <c r="O42" i="44"/>
  <c r="N42" i="44"/>
  <c r="M42" i="44"/>
  <c r="L42" i="44"/>
  <c r="K42" i="44"/>
  <c r="J42" i="44"/>
  <c r="I42" i="44"/>
  <c r="H42" i="44"/>
  <c r="G42" i="44"/>
  <c r="F42" i="44"/>
  <c r="E42" i="44"/>
  <c r="D42" i="44"/>
  <c r="S41" i="44"/>
  <c r="R41" i="44"/>
  <c r="Q41" i="44"/>
  <c r="P41" i="44"/>
  <c r="O41" i="44"/>
  <c r="N41" i="44"/>
  <c r="M41" i="44"/>
  <c r="L41" i="44"/>
  <c r="K41" i="44"/>
  <c r="J41" i="44"/>
  <c r="I41" i="44"/>
  <c r="H41" i="44"/>
  <c r="G41" i="44"/>
  <c r="F41" i="44"/>
  <c r="E41" i="44"/>
  <c r="D41" i="44"/>
  <c r="S40" i="44"/>
  <c r="R40" i="44"/>
  <c r="Q40" i="44"/>
  <c r="P40" i="44"/>
  <c r="O40" i="44"/>
  <c r="N40" i="44"/>
  <c r="M40" i="44"/>
  <c r="L40" i="44"/>
  <c r="K40" i="44"/>
  <c r="J40" i="44"/>
  <c r="I40" i="44"/>
  <c r="H40" i="44"/>
  <c r="G40" i="44"/>
  <c r="F40" i="44"/>
  <c r="E40" i="44"/>
  <c r="D40" i="44"/>
  <c r="S39" i="44"/>
  <c r="R39" i="44"/>
  <c r="Q39" i="44"/>
  <c r="P39" i="44"/>
  <c r="O39" i="44"/>
  <c r="N39" i="44"/>
  <c r="M39" i="44"/>
  <c r="L39" i="44"/>
  <c r="K39" i="44"/>
  <c r="J39" i="44"/>
  <c r="I39" i="44"/>
  <c r="H39" i="44"/>
  <c r="G39" i="44"/>
  <c r="F39" i="44"/>
  <c r="E39" i="44"/>
  <c r="D39" i="44"/>
  <c r="S38" i="44"/>
  <c r="R38" i="44"/>
  <c r="Q38" i="44"/>
  <c r="P38" i="44"/>
  <c r="O38" i="44"/>
  <c r="N38" i="44"/>
  <c r="M38" i="44"/>
  <c r="L38" i="44"/>
  <c r="K38" i="44"/>
  <c r="J38" i="44"/>
  <c r="I38" i="44"/>
  <c r="H38" i="44"/>
  <c r="G38" i="44"/>
  <c r="F38" i="44"/>
  <c r="E38" i="44"/>
  <c r="D38" i="44"/>
  <c r="S37" i="44"/>
  <c r="R37" i="44"/>
  <c r="Q37" i="44"/>
  <c r="P37" i="44"/>
  <c r="O37" i="44"/>
  <c r="N37" i="44"/>
  <c r="M37" i="44"/>
  <c r="L37" i="44"/>
  <c r="K37" i="44"/>
  <c r="J37" i="44"/>
  <c r="I37" i="44"/>
  <c r="H37" i="44"/>
  <c r="G37" i="44"/>
  <c r="F37" i="44"/>
  <c r="E37" i="44"/>
  <c r="D37" i="44"/>
  <c r="S36" i="44"/>
  <c r="R36" i="44"/>
  <c r="Q36" i="44"/>
  <c r="P36" i="44"/>
  <c r="O36" i="44"/>
  <c r="N36" i="44"/>
  <c r="M36" i="44"/>
  <c r="L36" i="44"/>
  <c r="K36" i="44"/>
  <c r="J36" i="44"/>
  <c r="I36" i="44"/>
  <c r="H36" i="44"/>
  <c r="G36" i="44"/>
  <c r="F36" i="44"/>
  <c r="E36" i="44"/>
  <c r="D36" i="44"/>
  <c r="S35" i="44"/>
  <c r="R35" i="44"/>
  <c r="Q35" i="44"/>
  <c r="P35" i="44"/>
  <c r="O35" i="44"/>
  <c r="N35" i="44"/>
  <c r="M35" i="44"/>
  <c r="L35" i="44"/>
  <c r="K35" i="44"/>
  <c r="J35" i="44"/>
  <c r="I35" i="44"/>
  <c r="H35" i="44"/>
  <c r="G35" i="44"/>
  <c r="F35" i="44"/>
  <c r="E35" i="44"/>
  <c r="D35" i="44"/>
  <c r="S34" i="44"/>
  <c r="R34" i="44"/>
  <c r="Q34" i="44"/>
  <c r="P34" i="44"/>
  <c r="O34" i="44"/>
  <c r="N34" i="44"/>
  <c r="M34" i="44"/>
  <c r="L34" i="44"/>
  <c r="K34" i="44"/>
  <c r="J34" i="44"/>
  <c r="I34" i="44"/>
  <c r="H34" i="44"/>
  <c r="G34" i="44"/>
  <c r="F34" i="44"/>
  <c r="E34" i="44"/>
  <c r="D34" i="44"/>
  <c r="S33" i="44"/>
  <c r="R33" i="44"/>
  <c r="Q33" i="44"/>
  <c r="P33" i="44"/>
  <c r="O33" i="44"/>
  <c r="N33" i="44"/>
  <c r="M33" i="44"/>
  <c r="L33" i="44"/>
  <c r="K33" i="44"/>
  <c r="J33" i="44"/>
  <c r="I33" i="44"/>
  <c r="H33" i="44"/>
  <c r="G33" i="44"/>
  <c r="F33" i="44"/>
  <c r="E33" i="44"/>
  <c r="D33" i="44"/>
  <c r="S32" i="44"/>
  <c r="R32" i="44"/>
  <c r="Q32" i="44"/>
  <c r="P32" i="44"/>
  <c r="O32" i="44"/>
  <c r="N32" i="44"/>
  <c r="M32" i="44"/>
  <c r="L32" i="44"/>
  <c r="K32" i="44"/>
  <c r="J32" i="44"/>
  <c r="I32" i="44"/>
  <c r="H32" i="44"/>
  <c r="G32" i="44"/>
  <c r="F32" i="44"/>
  <c r="E32" i="44"/>
  <c r="D32" i="44"/>
  <c r="S31" i="44"/>
  <c r="R31" i="44"/>
  <c r="Q31" i="44"/>
  <c r="P31" i="44"/>
  <c r="O31" i="44"/>
  <c r="N31" i="44"/>
  <c r="M31" i="44"/>
  <c r="L31" i="44"/>
  <c r="K31" i="44"/>
  <c r="J31" i="44"/>
  <c r="I31" i="44"/>
  <c r="H31" i="44"/>
  <c r="G31" i="44"/>
  <c r="F31" i="44"/>
  <c r="E31" i="44"/>
  <c r="D31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G30" i="44"/>
  <c r="F30" i="44"/>
  <c r="E30" i="44"/>
  <c r="D30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S27" i="44"/>
  <c r="R27" i="44"/>
  <c r="Q27" i="44"/>
  <c r="P27" i="44"/>
  <c r="O27" i="44"/>
  <c r="N27" i="44"/>
  <c r="M27" i="44"/>
  <c r="L27" i="44"/>
  <c r="K27" i="44"/>
  <c r="J27" i="44"/>
  <c r="I27" i="44"/>
  <c r="H27" i="44"/>
  <c r="G27" i="44"/>
  <c r="F27" i="44"/>
  <c r="E27" i="44"/>
  <c r="D27" i="44"/>
  <c r="S26" i="44"/>
  <c r="R26" i="44"/>
  <c r="Q26" i="44"/>
  <c r="P26" i="44"/>
  <c r="O26" i="44"/>
  <c r="N26" i="44"/>
  <c r="M26" i="44"/>
  <c r="L26" i="44"/>
  <c r="K26" i="44"/>
  <c r="J26" i="44"/>
  <c r="I26" i="44"/>
  <c r="H26" i="44"/>
  <c r="G26" i="44"/>
  <c r="F26" i="44"/>
  <c r="E26" i="44"/>
  <c r="D26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D25" i="44"/>
  <c r="S24" i="44"/>
  <c r="R24" i="44"/>
  <c r="Q24" i="44"/>
  <c r="P24" i="44"/>
  <c r="O24" i="44"/>
  <c r="N24" i="44"/>
  <c r="M24" i="44"/>
  <c r="L24" i="44"/>
  <c r="K24" i="44"/>
  <c r="J24" i="44"/>
  <c r="I24" i="44"/>
  <c r="H24" i="44"/>
  <c r="G24" i="44"/>
  <c r="F24" i="44"/>
  <c r="E24" i="44"/>
  <c r="D24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D23" i="44"/>
  <c r="S22" i="44"/>
  <c r="R22" i="44"/>
  <c r="Q22" i="44"/>
  <c r="P22" i="44"/>
  <c r="O22" i="44"/>
  <c r="N22" i="44"/>
  <c r="M22" i="44"/>
  <c r="L22" i="44"/>
  <c r="K22" i="44"/>
  <c r="J22" i="44"/>
  <c r="I22" i="44"/>
  <c r="H22" i="44"/>
  <c r="G22" i="44"/>
  <c r="F22" i="44"/>
  <c r="E22" i="44"/>
  <c r="D22" i="44"/>
  <c r="S21" i="44"/>
  <c r="R21" i="44"/>
  <c r="Q21" i="44"/>
  <c r="P21" i="44"/>
  <c r="O21" i="44"/>
  <c r="N21" i="44"/>
  <c r="M21" i="44"/>
  <c r="L21" i="44"/>
  <c r="K21" i="44"/>
  <c r="J21" i="44"/>
  <c r="I21" i="44"/>
  <c r="H21" i="44"/>
  <c r="G21" i="44"/>
  <c r="F21" i="44"/>
  <c r="E21" i="44"/>
  <c r="D21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D20" i="44"/>
  <c r="S19" i="44"/>
  <c r="R19" i="44"/>
  <c r="Q19" i="44"/>
  <c r="P19" i="44"/>
  <c r="O19" i="44"/>
  <c r="N19" i="44"/>
  <c r="M19" i="44"/>
  <c r="L19" i="44"/>
  <c r="K19" i="44"/>
  <c r="J19" i="44"/>
  <c r="I19" i="44"/>
  <c r="H19" i="44"/>
  <c r="G19" i="44"/>
  <c r="F19" i="44"/>
  <c r="E19" i="44"/>
  <c r="D19" i="44"/>
  <c r="S18" i="44"/>
  <c r="R18" i="44"/>
  <c r="Q18" i="44"/>
  <c r="P18" i="44"/>
  <c r="O18" i="44"/>
  <c r="N18" i="44"/>
  <c r="M18" i="44"/>
  <c r="L18" i="44"/>
  <c r="K18" i="44"/>
  <c r="J18" i="44"/>
  <c r="I18" i="44"/>
  <c r="H18" i="44"/>
  <c r="G18" i="44"/>
  <c r="F18" i="44"/>
  <c r="E18" i="44"/>
  <c r="D18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G17" i="44"/>
  <c r="F17" i="44"/>
  <c r="E17" i="44"/>
  <c r="D17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F16" i="44"/>
  <c r="E16" i="44"/>
  <c r="D16" i="44"/>
  <c r="S15" i="44"/>
  <c r="R15" i="44"/>
  <c r="Q15" i="44"/>
  <c r="P15" i="44"/>
  <c r="O15" i="44"/>
  <c r="N15" i="44"/>
  <c r="M15" i="44"/>
  <c r="L15" i="44"/>
  <c r="K15" i="44"/>
  <c r="J15" i="44"/>
  <c r="I15" i="44"/>
  <c r="H15" i="44"/>
  <c r="G15" i="44"/>
  <c r="F15" i="44"/>
  <c r="E15" i="44"/>
  <c r="D15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E14" i="44"/>
  <c r="D14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E13" i="44"/>
  <c r="D13" i="44"/>
  <c r="S12" i="44"/>
  <c r="R12" i="44"/>
  <c r="Q12" i="44"/>
  <c r="P12" i="44"/>
  <c r="O12" i="44"/>
  <c r="N12" i="44"/>
  <c r="M12" i="44"/>
  <c r="L12" i="44"/>
  <c r="K12" i="44"/>
  <c r="J12" i="44"/>
  <c r="I12" i="44"/>
  <c r="H12" i="44"/>
  <c r="G12" i="44"/>
  <c r="F12" i="44"/>
  <c r="E12" i="44"/>
  <c r="D12" i="44"/>
  <c r="C11" i="44"/>
  <c r="C9" i="44"/>
  <c r="C8" i="44"/>
  <c r="Q7" i="44"/>
  <c r="J7" i="44"/>
  <c r="E7" i="44"/>
  <c r="Y19" i="41"/>
  <c r="AB19" i="41" s="1"/>
  <c r="X19" i="41"/>
  <c r="Z19" i="41" s="1"/>
  <c r="W19" i="41"/>
  <c r="V19" i="41"/>
  <c r="H19" i="41"/>
  <c r="G19" i="41"/>
  <c r="AA19" i="41" s="1"/>
  <c r="AC19" i="41" s="1"/>
  <c r="AB18" i="41"/>
  <c r="AA18" i="41"/>
  <c r="AC18" i="41" s="1"/>
  <c r="AD18" i="41" s="1"/>
  <c r="Z18" i="41"/>
  <c r="Y18" i="41"/>
  <c r="X18" i="41"/>
  <c r="W18" i="41"/>
  <c r="V18" i="41"/>
  <c r="H18" i="41"/>
  <c r="G18" i="41"/>
  <c r="Z17" i="41"/>
  <c r="Y17" i="41"/>
  <c r="X17" i="41"/>
  <c r="W17" i="41"/>
  <c r="V17" i="41"/>
  <c r="H17" i="41"/>
  <c r="AB17" i="41" s="1"/>
  <c r="G17" i="41"/>
  <c r="AA17" i="41" s="1"/>
  <c r="AC17" i="41" s="1"/>
  <c r="AD17" i="41" s="1"/>
  <c r="Z16" i="41"/>
  <c r="Y16" i="41"/>
  <c r="AB16" i="41" s="1"/>
  <c r="X16" i="41"/>
  <c r="W16" i="41"/>
  <c r="V16" i="41"/>
  <c r="H16" i="41"/>
  <c r="G16" i="41"/>
  <c r="AB15" i="41"/>
  <c r="Y15" i="41"/>
  <c r="X15" i="41"/>
  <c r="Z15" i="41" s="1"/>
  <c r="W15" i="41"/>
  <c r="V15" i="41"/>
  <c r="H15" i="41"/>
  <c r="G15" i="41"/>
  <c r="AA15" i="41" s="1"/>
  <c r="AC15" i="41" s="1"/>
  <c r="Y14" i="41"/>
  <c r="X14" i="41"/>
  <c r="AA14" i="41" s="1"/>
  <c r="AC14" i="41" s="1"/>
  <c r="W14" i="41"/>
  <c r="V14" i="41"/>
  <c r="H14" i="41"/>
  <c r="AB14" i="41" s="1"/>
  <c r="G14" i="41"/>
  <c r="AA13" i="41"/>
  <c r="AC13" i="41" s="1"/>
  <c r="AD13" i="41" s="1"/>
  <c r="Z13" i="41"/>
  <c r="Y13" i="41"/>
  <c r="AB13" i="41" s="1"/>
  <c r="X13" i="41"/>
  <c r="W13" i="41"/>
  <c r="V13" i="41"/>
  <c r="H13" i="41"/>
  <c r="G13" i="41"/>
  <c r="Z12" i="41"/>
  <c r="Y12" i="41"/>
  <c r="X12" i="41"/>
  <c r="W12" i="41"/>
  <c r="V12" i="41"/>
  <c r="H12" i="41"/>
  <c r="AB12" i="41" s="1"/>
  <c r="G12" i="41"/>
  <c r="AA12" i="41" s="1"/>
  <c r="AC12" i="41" s="1"/>
  <c r="AD12" i="41" s="1"/>
  <c r="Y11" i="41"/>
  <c r="AB11" i="41" s="1"/>
  <c r="X11" i="41"/>
  <c r="Z11" i="41" s="1"/>
  <c r="W11" i="41"/>
  <c r="V11" i="41"/>
  <c r="H11" i="41"/>
  <c r="G11" i="41"/>
  <c r="AA11" i="41" s="1"/>
  <c r="AC11" i="41" s="1"/>
  <c r="AD11" i="41" s="1"/>
  <c r="AB10" i="41"/>
  <c r="AA10" i="41"/>
  <c r="AC10" i="41" s="1"/>
  <c r="AD10" i="41" s="1"/>
  <c r="Z10" i="41"/>
  <c r="Y10" i="41"/>
  <c r="X10" i="41"/>
  <c r="W10" i="41"/>
  <c r="V10" i="41"/>
  <c r="H10" i="41"/>
  <c r="G10" i="41"/>
  <c r="Z9" i="41"/>
  <c r="Y9" i="41"/>
  <c r="X9" i="41"/>
  <c r="W9" i="41"/>
  <c r="V9" i="41"/>
  <c r="H9" i="41"/>
  <c r="AB9" i="41" s="1"/>
  <c r="G9" i="41"/>
  <c r="AA9" i="41" s="1"/>
  <c r="AC9" i="41" s="1"/>
  <c r="AD9" i="41" s="1"/>
  <c r="Z8" i="41"/>
  <c r="Y8" i="41"/>
  <c r="AB8" i="41" s="1"/>
  <c r="X8" i="41"/>
  <c r="W8" i="41"/>
  <c r="V8" i="41"/>
  <c r="H8" i="41"/>
  <c r="G8" i="41"/>
  <c r="AA8" i="41" s="1"/>
  <c r="AC8" i="41" s="1"/>
  <c r="AD8" i="41" s="1"/>
  <c r="AB7" i="41"/>
  <c r="Y7" i="41"/>
  <c r="X7" i="41"/>
  <c r="Z7" i="41" s="1"/>
  <c r="W7" i="41"/>
  <c r="V7" i="41"/>
  <c r="H7" i="41"/>
  <c r="G7" i="41"/>
  <c r="AA7" i="41" s="1"/>
  <c r="AC7" i="41" s="1"/>
  <c r="Y6" i="41"/>
  <c r="X6" i="41"/>
  <c r="AA6" i="41" s="1"/>
  <c r="AC6" i="41" s="1"/>
  <c r="W6" i="41"/>
  <c r="V6" i="41"/>
  <c r="H6" i="41"/>
  <c r="AB6" i="41" s="1"/>
  <c r="G6" i="41"/>
  <c r="AA5" i="41"/>
  <c r="AC5" i="41" s="1"/>
  <c r="AD5" i="41" s="1"/>
  <c r="Z5" i="41"/>
  <c r="Y5" i="41"/>
  <c r="AB5" i="41" s="1"/>
  <c r="X5" i="41"/>
  <c r="W5" i="41"/>
  <c r="V5" i="41"/>
  <c r="H5" i="41"/>
  <c r="G5" i="41"/>
  <c r="Z4" i="41"/>
  <c r="Y4" i="41"/>
  <c r="X4" i="41"/>
  <c r="W4" i="41"/>
  <c r="V4" i="41"/>
  <c r="H4" i="41"/>
  <c r="AB4" i="41" s="1"/>
  <c r="G4" i="41"/>
  <c r="AA4" i="41" s="1"/>
  <c r="AC4" i="41" s="1"/>
  <c r="AD4" i="41" s="1"/>
  <c r="Y3" i="41"/>
  <c r="AB3" i="41" s="1"/>
  <c r="X3" i="41"/>
  <c r="Z3" i="41" s="1"/>
  <c r="W3" i="41"/>
  <c r="V3" i="41"/>
  <c r="H3" i="41"/>
  <c r="G3" i="41"/>
  <c r="AA3" i="41" s="1"/>
  <c r="AC3" i="41" s="1"/>
  <c r="AD3" i="41" s="1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S52" i="25"/>
  <c r="R52" i="25"/>
  <c r="Q52" i="25"/>
  <c r="P52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S51" i="25"/>
  <c r="R51" i="25"/>
  <c r="Q51" i="25"/>
  <c r="P51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S50" i="25"/>
  <c r="R50" i="25"/>
  <c r="Q50" i="25"/>
  <c r="P50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S48" i="25"/>
  <c r="R48" i="25"/>
  <c r="Q48" i="25"/>
  <c r="P48" i="25"/>
  <c r="O48" i="25"/>
  <c r="N48" i="25"/>
  <c r="M48" i="25"/>
  <c r="L48" i="25"/>
  <c r="K48" i="25"/>
  <c r="J48" i="25"/>
  <c r="I48" i="25"/>
  <c r="H48" i="25"/>
  <c r="G48" i="25"/>
  <c r="F48" i="25"/>
  <c r="E48" i="25"/>
  <c r="D48" i="25"/>
  <c r="S47" i="25"/>
  <c r="R47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S46" i="25"/>
  <c r="R46" i="25"/>
  <c r="Q46" i="25"/>
  <c r="P46" i="25"/>
  <c r="O46" i="25"/>
  <c r="N46" i="25"/>
  <c r="M46" i="25"/>
  <c r="L46" i="25"/>
  <c r="K46" i="25"/>
  <c r="J46" i="25"/>
  <c r="I46" i="25"/>
  <c r="H46" i="25"/>
  <c r="G46" i="25"/>
  <c r="F46" i="25"/>
  <c r="E46" i="25"/>
  <c r="D46" i="25"/>
  <c r="S45" i="25"/>
  <c r="R45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S44" i="25"/>
  <c r="R44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S37" i="25"/>
  <c r="R37" i="25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S34" i="25"/>
  <c r="R34" i="25"/>
  <c r="Q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S32" i="25"/>
  <c r="R32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S31" i="25"/>
  <c r="R31" i="25"/>
  <c r="Q31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S54" i="24"/>
  <c r="R54" i="24"/>
  <c r="Q54" i="24"/>
  <c r="P54" i="24"/>
  <c r="O54" i="24"/>
  <c r="N54" i="24"/>
  <c r="M54" i="24"/>
  <c r="L54" i="24"/>
  <c r="K54" i="24"/>
  <c r="S53" i="24"/>
  <c r="R53" i="24"/>
  <c r="Q53" i="24"/>
  <c r="P53" i="24"/>
  <c r="O53" i="24"/>
  <c r="N53" i="24"/>
  <c r="M53" i="24"/>
  <c r="L53" i="24"/>
  <c r="K53" i="24"/>
  <c r="S52" i="24"/>
  <c r="R52" i="24"/>
  <c r="Q52" i="24"/>
  <c r="P52" i="24"/>
  <c r="O52" i="24"/>
  <c r="N52" i="24"/>
  <c r="M52" i="24"/>
  <c r="L52" i="24"/>
  <c r="K52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S54" i="23"/>
  <c r="R54" i="23"/>
  <c r="Q54" i="23"/>
  <c r="P54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S52" i="23"/>
  <c r="R52" i="23"/>
  <c r="Q52" i="23"/>
  <c r="P52" i="23"/>
  <c r="O52" i="23"/>
  <c r="N52" i="23"/>
  <c r="M52" i="23"/>
  <c r="L52" i="23"/>
  <c r="K52" i="23"/>
  <c r="J52" i="23"/>
  <c r="I52" i="23"/>
  <c r="H52" i="23"/>
  <c r="G52" i="23"/>
  <c r="F52" i="23"/>
  <c r="E52" i="23"/>
  <c r="D52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S42" i="23"/>
  <c r="R42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D42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AD19" i="41" l="1"/>
  <c r="AD7" i="41"/>
  <c r="AD15" i="41"/>
  <c r="AA16" i="41"/>
  <c r="AC16" i="41" s="1"/>
  <c r="AD16" i="41" s="1"/>
  <c r="Z6" i="41"/>
  <c r="AD6" i="41" s="1"/>
  <c r="Z14" i="41"/>
  <c r="AD14" i="41" s="1"/>
</calcChain>
</file>

<file path=xl/sharedStrings.xml><?xml version="1.0" encoding="utf-8"?>
<sst xmlns="http://schemas.openxmlformats.org/spreadsheetml/2006/main" count="1162" uniqueCount="275">
  <si>
    <t>USL</t>
  </si>
  <si>
    <t>LSL</t>
  </si>
  <si>
    <t>Maximum</t>
  </si>
  <si>
    <t>Minimum</t>
  </si>
  <si>
    <t>Mean</t>
  </si>
  <si>
    <t>Cp</t>
  </si>
  <si>
    <t>Cpk</t>
  </si>
  <si>
    <t>CMM</t>
  </si>
  <si>
    <t>2--2</t>
  </si>
  <si>
    <t>2--3</t>
  </si>
  <si>
    <t>3--2</t>
  </si>
  <si>
    <t>3--3</t>
  </si>
  <si>
    <t>1--2</t>
  </si>
  <si>
    <t>1--3</t>
  </si>
  <si>
    <t>4--2</t>
  </si>
  <si>
    <t>4--3</t>
  </si>
  <si>
    <t xml:space="preserve">        綠  點  科  技（無錫）有  限  公  司</t>
    <phoneticPr fontId="8" type="noConversion"/>
  </si>
  <si>
    <t>測       定       記       錄</t>
    <phoneticPr fontId="8" type="noConversion"/>
  </si>
  <si>
    <t>MEASUREMENT  REPORT</t>
    <phoneticPr fontId="8" type="noConversion"/>
  </si>
  <si>
    <t>NAME                            品     名</t>
    <phoneticPr fontId="8" type="noConversion"/>
  </si>
  <si>
    <t>MODEL
型    別</t>
    <phoneticPr fontId="8" type="noConversion"/>
  </si>
  <si>
    <t>PART NUMBER 
 料       號</t>
    <phoneticPr fontId="8" type="noConversion"/>
  </si>
  <si>
    <t>LOT QTY
批      量</t>
    <phoneticPr fontId="8" type="noConversion"/>
  </si>
  <si>
    <t>PIECE
測定數</t>
    <phoneticPr fontId="8" type="noConversion"/>
  </si>
  <si>
    <t>MATERIAL 
材     質</t>
    <phoneticPr fontId="8" type="noConversion"/>
  </si>
  <si>
    <t>COLOR
顏色</t>
    <phoneticPr fontId="8" type="noConversion"/>
  </si>
  <si>
    <t>DATE
日期</t>
    <phoneticPr fontId="8" type="noConversion"/>
  </si>
  <si>
    <r>
      <t>DESCRIPTION</t>
    </r>
    <r>
      <rPr>
        <sz val="10"/>
        <rFont val="新細明體"/>
        <family val="1"/>
        <charset val="136"/>
      </rPr>
      <t xml:space="preserve">
   描  述</t>
    </r>
    <phoneticPr fontId="8" type="noConversion"/>
  </si>
  <si>
    <t>SPEC 規格</t>
    <phoneticPr fontId="8" type="noConversion"/>
  </si>
  <si>
    <t>MEASUREMENT VALUE               測定值</t>
    <phoneticPr fontId="8" type="noConversion"/>
  </si>
  <si>
    <t>M .E測量儀器</t>
    <phoneticPr fontId="8" type="noConversion"/>
  </si>
  <si>
    <t>VERIFY:</t>
    <phoneticPr fontId="8" type="noConversion"/>
  </si>
  <si>
    <t>CHECK:</t>
    <phoneticPr fontId="8" type="noConversion"/>
  </si>
  <si>
    <t>INSPECTER:</t>
    <phoneticPr fontId="8" type="noConversion"/>
  </si>
  <si>
    <t>核    准:</t>
    <phoneticPr fontId="8" type="noConversion"/>
  </si>
  <si>
    <t>審 核:</t>
    <phoneticPr fontId="8" type="noConversion"/>
  </si>
  <si>
    <t>測     定   員:</t>
    <phoneticPr fontId="8" type="noConversion"/>
  </si>
  <si>
    <t>保存期限: 3年</t>
    <phoneticPr fontId="8" type="noConversion"/>
  </si>
  <si>
    <t>表單編號:58-QE80-GEN-010-A</t>
  </si>
  <si>
    <r>
      <t>CUSTOMER/</t>
    </r>
    <r>
      <rPr>
        <sz val="12"/>
        <rFont val="新細明體"/>
        <family val="1"/>
        <charset val="136"/>
      </rPr>
      <t>客戶</t>
    </r>
    <r>
      <rPr>
        <b/>
        <sz val="12"/>
        <rFont val="新細明體"/>
        <family val="1"/>
        <charset val="136"/>
      </rPr>
      <t>:  ABC</t>
    </r>
    <phoneticPr fontId="8" type="noConversion"/>
  </si>
  <si>
    <t>ITEM 測定位置</t>
    <phoneticPr fontId="8" type="noConversion"/>
  </si>
  <si>
    <t>1--1</t>
  </si>
  <si>
    <t>2--1</t>
  </si>
  <si>
    <t>3--1</t>
  </si>
  <si>
    <t>4--1</t>
  </si>
  <si>
    <t>NAME                            品     名</t>
    <phoneticPr fontId="8" type="noConversion"/>
  </si>
  <si>
    <t>MODEL
型    別</t>
    <phoneticPr fontId="8" type="noConversion"/>
  </si>
  <si>
    <t>PART NUMBER 
 料       號</t>
    <phoneticPr fontId="8" type="noConversion"/>
  </si>
  <si>
    <t>LOT QTY
批      量</t>
    <phoneticPr fontId="8" type="noConversion"/>
  </si>
  <si>
    <t>PIECE
測定數</t>
    <phoneticPr fontId="8" type="noConversion"/>
  </si>
  <si>
    <t>MATERIAL 
材     質</t>
    <phoneticPr fontId="8" type="noConversion"/>
  </si>
  <si>
    <t>COLOR
顏色</t>
    <phoneticPr fontId="8" type="noConversion"/>
  </si>
  <si>
    <t>DATE
日期</t>
    <phoneticPr fontId="8" type="noConversion"/>
  </si>
  <si>
    <r>
      <t>DESCRIPTION</t>
    </r>
    <r>
      <rPr>
        <sz val="10"/>
        <rFont val="新細明體"/>
        <family val="1"/>
      </rPr>
      <t xml:space="preserve">
   描  述</t>
    </r>
    <phoneticPr fontId="8" type="noConversion"/>
  </si>
  <si>
    <t>1-1</t>
    <phoneticPr fontId="8" type="noConversion"/>
  </si>
  <si>
    <t>2-1</t>
    <phoneticPr fontId="8" type="noConversion"/>
  </si>
  <si>
    <t>3-1</t>
    <phoneticPr fontId="8" type="noConversion"/>
  </si>
  <si>
    <t>MEASUREMENT VALUE               測定值</t>
    <phoneticPr fontId="8" type="noConversion"/>
  </si>
  <si>
    <t>3.P31-P7 上</t>
  </si>
  <si>
    <t>3.P28-10 中</t>
  </si>
  <si>
    <t>3.P25-13 下</t>
  </si>
  <si>
    <t>7.P3-P17 左</t>
  </si>
  <si>
    <t>7.P1-P19 中</t>
  </si>
  <si>
    <t>7.P35-P21 右</t>
  </si>
  <si>
    <t>8.P3-P17 左</t>
  </si>
  <si>
    <t>8.P1-P19 中</t>
  </si>
  <si>
    <t>8.P35-P21 右</t>
  </si>
  <si>
    <t>16.P31-P7 上</t>
  </si>
  <si>
    <t>16.P28-P10 中</t>
  </si>
  <si>
    <t>16.P25-P13 下</t>
  </si>
  <si>
    <t>18.P31-P7 上</t>
  </si>
  <si>
    <t>18.P28-P10 中</t>
  </si>
  <si>
    <t>18.P25-P13 下</t>
  </si>
  <si>
    <t>Fang to Fang</t>
  </si>
  <si>
    <t>ALS</t>
  </si>
  <si>
    <t>P1</t>
  </si>
  <si>
    <t>P5</t>
  </si>
  <si>
    <t>P10</t>
  </si>
  <si>
    <t>P15</t>
  </si>
  <si>
    <t>P19</t>
  </si>
  <si>
    <t>P23</t>
  </si>
  <si>
    <t>P28</t>
  </si>
  <si>
    <t>P33</t>
  </si>
  <si>
    <t>双Nut.1</t>
  </si>
  <si>
    <t>双Nut.2</t>
  </si>
  <si>
    <t>单Nut</t>
  </si>
  <si>
    <t xml:space="preserve">CG Frame </t>
    <phoneticPr fontId="8" type="noConversion"/>
  </si>
  <si>
    <t xml:space="preserve">CG Frame </t>
    <phoneticPr fontId="8" type="noConversion"/>
  </si>
  <si>
    <t>Paris</t>
    <phoneticPr fontId="8" type="noConversion"/>
  </si>
  <si>
    <t>Paris</t>
    <phoneticPr fontId="8" type="noConversion"/>
  </si>
  <si>
    <t>N/A</t>
    <phoneticPr fontId="8" type="noConversion"/>
  </si>
  <si>
    <t>3PCS</t>
    <phoneticPr fontId="8" type="noConversion"/>
  </si>
  <si>
    <t>3PCS</t>
    <phoneticPr fontId="42" type="noConversion"/>
  </si>
  <si>
    <t>6PCS</t>
    <phoneticPr fontId="42" type="noConversion"/>
  </si>
  <si>
    <t>9PCS</t>
    <phoneticPr fontId="42" type="noConversion"/>
  </si>
  <si>
    <t>9PCS</t>
    <phoneticPr fontId="42" type="noConversion"/>
  </si>
  <si>
    <t>Kalix9950</t>
    <phoneticPr fontId="42" type="noConversion"/>
  </si>
  <si>
    <t>内框毛边</t>
  </si>
  <si>
    <t>外框毛边</t>
  </si>
  <si>
    <t>P7</t>
  </si>
  <si>
    <t>P13</t>
  </si>
  <si>
    <t>P25</t>
  </si>
  <si>
    <t>P30</t>
  </si>
  <si>
    <t>SPC</t>
    <phoneticPr fontId="3" type="noConversion"/>
  </si>
  <si>
    <t>FAI</t>
    <phoneticPr fontId="3" type="noConversion"/>
  </si>
  <si>
    <t>160-M2</t>
  </si>
  <si>
    <t>160-M3</t>
  </si>
  <si>
    <t>219-M5</t>
  </si>
  <si>
    <t>219-M6</t>
  </si>
  <si>
    <t>226</t>
  </si>
  <si>
    <t>227</t>
  </si>
  <si>
    <t>228</t>
  </si>
  <si>
    <t>70</t>
  </si>
  <si>
    <t>229</t>
  </si>
  <si>
    <t>230</t>
  </si>
  <si>
    <t>231</t>
  </si>
  <si>
    <t>U型毛边</t>
  </si>
  <si>
    <t>160-M1</t>
  </si>
  <si>
    <t>219-M4</t>
  </si>
  <si>
    <t>UCPK</t>
    <phoneticPr fontId="5" type="noConversion"/>
  </si>
  <si>
    <t>LCPK</t>
    <phoneticPr fontId="5" type="noConversion"/>
  </si>
  <si>
    <t>Yield</t>
    <phoneticPr fontId="3" type="noConversion"/>
  </si>
  <si>
    <t>Fang to Fang</t>
    <phoneticPr fontId="8" type="noConversion"/>
  </si>
  <si>
    <r>
      <t>U</t>
    </r>
    <r>
      <rPr>
        <sz val="8"/>
        <rFont val="宋体"/>
        <family val="3"/>
        <charset val="134"/>
      </rPr>
      <t>型毛边</t>
    </r>
  </si>
  <si>
    <t>内框毛边</t>
    <phoneticPr fontId="8" type="noConversion"/>
  </si>
  <si>
    <t>外框毛边</t>
    <phoneticPr fontId="8" type="noConversion"/>
  </si>
  <si>
    <t>0.60</t>
    <phoneticPr fontId="8" type="noConversion"/>
  </si>
  <si>
    <t>0.60</t>
    <phoneticPr fontId="8" type="noConversion"/>
  </si>
  <si>
    <t>白色</t>
    <phoneticPr fontId="8" type="noConversion"/>
  </si>
  <si>
    <t>白色</t>
    <phoneticPr fontId="8" type="noConversion"/>
  </si>
  <si>
    <t>SBC792804A0B</t>
    <phoneticPr fontId="8" type="noConversion"/>
  </si>
  <si>
    <t>SBC792804A0B</t>
    <phoneticPr fontId="8" type="noConversion"/>
  </si>
  <si>
    <t>0.12</t>
  </si>
  <si>
    <t>0.12</t>
    <phoneticPr fontId="42" type="noConversion"/>
  </si>
  <si>
    <t>-0.12</t>
  </si>
  <si>
    <t>-0.12</t>
    <phoneticPr fontId="42" type="noConversion"/>
  </si>
  <si>
    <t>0.1</t>
  </si>
  <si>
    <t>0.1</t>
    <phoneticPr fontId="42" type="noConversion"/>
  </si>
  <si>
    <t>-0.1</t>
  </si>
  <si>
    <t>-0.1</t>
    <phoneticPr fontId="42" type="noConversion"/>
  </si>
  <si>
    <t>6.P35-P21</t>
  </si>
  <si>
    <t>6.P1-P19</t>
  </si>
  <si>
    <t>6.P3-P17</t>
  </si>
  <si>
    <t>17.P28-P10</t>
  </si>
  <si>
    <t>17.P31-P7</t>
  </si>
  <si>
    <t>17.P25-P13</t>
  </si>
  <si>
    <t xml:space="preserve">   Molding  首 件     #           </t>
    <phoneticPr fontId="8" type="noConversion"/>
  </si>
  <si>
    <r>
      <t>NO./</t>
    </r>
    <r>
      <rPr>
        <b/>
        <sz val="12"/>
        <rFont val="細明體"/>
        <family val="3"/>
        <charset val="136"/>
      </rPr>
      <t>編號：</t>
    </r>
    <phoneticPr fontId="8" type="noConversion"/>
  </si>
  <si>
    <t>1 of 2</t>
    <phoneticPr fontId="8" type="noConversion"/>
  </si>
  <si>
    <t>2 of 2</t>
    <phoneticPr fontId="8" type="noConversion"/>
  </si>
  <si>
    <t>117</t>
  </si>
  <si>
    <t>OMM</t>
    <phoneticPr fontId="8" type="noConversion"/>
  </si>
  <si>
    <r>
      <t xml:space="preserve">  </t>
    </r>
    <r>
      <rPr>
        <sz val="11"/>
        <color indexed="8"/>
        <rFont val="宋体"/>
        <family val="3"/>
        <charset val="134"/>
      </rPr>
      <t>图纸编号：</t>
    </r>
    <r>
      <rPr>
        <sz val="11"/>
        <color indexed="8"/>
        <rFont val="新細明體"/>
        <family val="1"/>
        <charset val="136"/>
      </rPr>
      <t>817-00006-B</t>
    </r>
    <r>
      <rPr>
        <sz val="14"/>
        <color indexed="8"/>
        <rFont val="新細明體"/>
        <family val="1"/>
        <charset val="136"/>
      </rPr>
      <t xml:space="preserve">     </t>
    </r>
    <phoneticPr fontId="8" type="noConversion"/>
  </si>
  <si>
    <r>
      <t xml:space="preserve">  </t>
    </r>
    <r>
      <rPr>
        <sz val="11"/>
        <color indexed="8"/>
        <rFont val="宋体"/>
        <family val="3"/>
        <charset val="134"/>
      </rPr>
      <t>图纸编号：</t>
    </r>
    <r>
      <rPr>
        <sz val="11"/>
        <color indexed="8"/>
        <rFont val="新細明體"/>
        <family val="1"/>
      </rPr>
      <t>817-00006-B</t>
    </r>
    <r>
      <rPr>
        <sz val="14"/>
        <color indexed="8"/>
        <rFont val="新細明體"/>
        <family val="1"/>
      </rPr>
      <t xml:space="preserve">     </t>
    </r>
    <phoneticPr fontId="8" type="noConversion"/>
  </si>
  <si>
    <t>CMM</t>
    <phoneticPr fontId="8" type="noConversion"/>
  </si>
  <si>
    <t>MIC</t>
    <phoneticPr fontId="8" type="noConversion"/>
  </si>
  <si>
    <t>OMM</t>
    <phoneticPr fontId="8" type="noConversion"/>
  </si>
  <si>
    <t xml:space="preserve">  仪器编号</t>
  </si>
  <si>
    <t xml:space="preserve">  OMM:QA-1070</t>
  </si>
  <si>
    <t>CMM:QA-1786</t>
  </si>
  <si>
    <t>MIC:NQ-562</t>
  </si>
  <si>
    <r>
      <t xml:space="preserve">  </t>
    </r>
    <r>
      <rPr>
        <sz val="11"/>
        <color indexed="8"/>
        <rFont val="宋体"/>
        <family val="3"/>
        <charset val="134"/>
      </rPr>
      <t>图纸编号：</t>
    </r>
    <r>
      <rPr>
        <sz val="11"/>
        <color indexed="8"/>
        <rFont val="新細明體"/>
        <family val="1"/>
      </rPr>
      <t>817-00006-B</t>
    </r>
    <r>
      <rPr>
        <sz val="14"/>
        <color indexed="8"/>
        <rFont val="新細明體"/>
        <family val="1"/>
      </rPr>
      <t xml:space="preserve">     </t>
    </r>
    <phoneticPr fontId="8" type="noConversion"/>
  </si>
  <si>
    <t>CMM</t>
    <phoneticPr fontId="8" type="noConversion"/>
  </si>
  <si>
    <t>OMM</t>
    <phoneticPr fontId="42" type="noConversion"/>
  </si>
  <si>
    <t>OMM</t>
    <phoneticPr fontId="42" type="noConversion"/>
  </si>
  <si>
    <t>CMM</t>
    <phoneticPr fontId="42" type="noConversion"/>
  </si>
  <si>
    <t>MIC</t>
    <phoneticPr fontId="42" type="noConversion"/>
  </si>
  <si>
    <t>JabilInc.Proprietary-AllrightsreservedPrintedcopiesareReferenceOnly</t>
    <phoneticPr fontId="81" type="noConversion"/>
  </si>
  <si>
    <t>Filelevel:</t>
    <phoneticPr fontId="81" type="noConversion"/>
  </si>
  <si>
    <r>
      <rPr>
        <sz val="9"/>
        <color theme="1"/>
        <rFont val="宋体"/>
        <family val="2"/>
        <charset val="136"/>
      </rPr>
      <t>捷普財產</t>
    </r>
    <r>
      <rPr>
        <sz val="9"/>
        <color theme="1"/>
        <rFont val="Times New Roman"/>
        <family val="1"/>
      </rPr>
      <t>-</t>
    </r>
    <r>
      <rPr>
        <sz val="9"/>
        <color theme="1"/>
        <rFont val="宋体"/>
        <family val="2"/>
        <charset val="136"/>
      </rPr>
      <t>版權所有</t>
    </r>
    <r>
      <rPr>
        <sz val="9"/>
        <color theme="1"/>
        <rFont val="Times New Roman"/>
        <family val="1"/>
      </rPr>
      <t xml:space="preserve">     </t>
    </r>
    <r>
      <rPr>
        <sz val="9"/>
        <color theme="1"/>
        <rFont val="宋体"/>
        <family val="2"/>
        <charset val="136"/>
      </rPr>
      <t>複印件僅供參考</t>
    </r>
    <phoneticPr fontId="81" type="noConversion"/>
  </si>
  <si>
    <t>文件等級：</t>
    <phoneticPr fontId="81" type="noConversion"/>
  </si>
  <si>
    <t>3-1</t>
    <phoneticPr fontId="8" type="noConversion"/>
  </si>
  <si>
    <t>3-1</t>
    <phoneticPr fontId="8" type="noConversion"/>
  </si>
  <si>
    <t>3-1</t>
    <phoneticPr fontId="8" type="noConversion"/>
  </si>
  <si>
    <t>3-1</t>
    <phoneticPr fontId="42" type="noConversion"/>
  </si>
  <si>
    <t xml:space="preserve">   Molding  首 件  #           </t>
    <phoneticPr fontId="8" type="noConversion"/>
  </si>
  <si>
    <t>仪器编号：</t>
    <phoneticPr fontId="42" type="noConversion"/>
  </si>
  <si>
    <r>
      <t>DESCRIPTION</t>
    </r>
    <r>
      <rPr>
        <sz val="10"/>
        <rFont val="新細明體"/>
        <family val="1"/>
        <charset val="136"/>
      </rPr>
      <t xml:space="preserve">
   描  述</t>
    </r>
  </si>
  <si>
    <t>表單編號:58-QE80-GEN-010-B</t>
  </si>
  <si>
    <t>CMM:QA-1779</t>
    <phoneticPr fontId="42" type="noConversion"/>
  </si>
  <si>
    <t>OMM:QA-1060</t>
    <phoneticPr fontId="42" type="noConversion"/>
  </si>
  <si>
    <t>HG:NQ-118</t>
    <phoneticPr fontId="42" type="noConversion"/>
  </si>
  <si>
    <t>MIC:NQ-134</t>
    <phoneticPr fontId="42" type="noConversion"/>
  </si>
  <si>
    <t>HG</t>
  </si>
  <si>
    <t>Nominal=Dim.</t>
  </si>
  <si>
    <t>Tol.=Max.=(+)</t>
  </si>
  <si>
    <t>Tol.=Min.
=(-)</t>
  </si>
  <si>
    <t>Inspection=Method=(CMM/OMM/HG)</t>
  </si>
  <si>
    <t>Std=Dev</t>
  </si>
  <si>
    <t>Normality=Test=(p=value)=Andersen=darling=test</t>
  </si>
  <si>
    <t>白色</t>
  </si>
  <si>
    <r>
      <t>New york CG  Molding 白</t>
    </r>
    <r>
      <rPr>
        <b/>
        <sz val="18"/>
        <color rgb="FF0000FF"/>
        <rFont val="宋体"/>
        <family val="3"/>
        <charset val="134"/>
      </rPr>
      <t>色首件量測數據粘貼區域</t>
    </r>
  </si>
  <si>
    <t>图纸编号:817-00976-46</t>
  </si>
  <si>
    <t>Berlin</t>
  </si>
  <si>
    <t>12PCS</t>
  </si>
  <si>
    <t>顶针印--1</t>
  </si>
  <si>
    <t>顶针印--2</t>
  </si>
  <si>
    <t>顶针印--3</t>
  </si>
  <si>
    <t>顶针印--4</t>
  </si>
  <si>
    <t>顶针印--5</t>
  </si>
  <si>
    <t>顶针印--6</t>
  </si>
  <si>
    <t>顶针印--7</t>
  </si>
  <si>
    <t>顶针印--8</t>
  </si>
  <si>
    <t>顶针印--9</t>
  </si>
  <si>
    <t>顶针印--10</t>
  </si>
  <si>
    <t>顶针印--11</t>
  </si>
  <si>
    <t>顶针印--12</t>
  </si>
  <si>
    <t>顶针印--13</t>
  </si>
  <si>
    <t>顶针印--14</t>
  </si>
  <si>
    <t>顶针印--15</t>
  </si>
  <si>
    <t>FAI439</t>
  </si>
  <si>
    <t>FAI482</t>
  </si>
  <si>
    <t>SBC097602A0B</t>
    <phoneticPr fontId="42" type="noConversion"/>
  </si>
  <si>
    <t>5 of 5</t>
    <phoneticPr fontId="42" type="noConversion"/>
  </si>
  <si>
    <t xml:space="preserve"> Berlin  CG  Frame  16 # 首件 </t>
    <phoneticPr fontId="42" type="noConversion"/>
  </si>
  <si>
    <t>文件等級: 密件</t>
    <phoneticPr fontId="81" type="noConversion"/>
  </si>
  <si>
    <t>文件等級: 内部管制件</t>
    <phoneticPr fontId="81" type="noConversion"/>
  </si>
  <si>
    <t>Filelevel:Internl  Control  Document</t>
    <phoneticPr fontId="8" type="noConversion"/>
  </si>
  <si>
    <t>4 of 4</t>
    <phoneticPr fontId="42" type="noConversion"/>
  </si>
  <si>
    <t>20--P5</t>
  </si>
  <si>
    <t>外框Flash厚度</t>
  </si>
  <si>
    <t>NUT1</t>
  </si>
  <si>
    <t>NUT2</t>
  </si>
  <si>
    <t>NUT3</t>
  </si>
  <si>
    <t>NUT4</t>
  </si>
  <si>
    <t>NUT5</t>
  </si>
  <si>
    <t>NUT6</t>
  </si>
  <si>
    <t>NUT7</t>
  </si>
  <si>
    <t>NUT8</t>
  </si>
  <si>
    <t>NUT9</t>
  </si>
  <si>
    <t>20--P10</t>
    <phoneticPr fontId="7" type="noConversion"/>
  </si>
  <si>
    <t>20--P15</t>
    <phoneticPr fontId="7" type="noConversion"/>
  </si>
  <si>
    <t>20--P19</t>
    <phoneticPr fontId="7" type="noConversion"/>
  </si>
  <si>
    <t>20--P23</t>
    <phoneticPr fontId="7" type="noConversion"/>
  </si>
  <si>
    <t>20--P28</t>
    <phoneticPr fontId="7" type="noConversion"/>
  </si>
  <si>
    <t>20--P33</t>
    <phoneticPr fontId="7" type="noConversion"/>
  </si>
  <si>
    <t>HG</t>
    <phoneticPr fontId="7" type="noConversion"/>
  </si>
  <si>
    <t>23.T1</t>
  </si>
  <si>
    <t>23.T2</t>
  </si>
  <si>
    <t>23.T3</t>
  </si>
  <si>
    <t>23.T4</t>
  </si>
  <si>
    <t>23.T5</t>
  </si>
  <si>
    <t>23.T6</t>
  </si>
  <si>
    <t>23.T7</t>
  </si>
  <si>
    <t>23.T8</t>
  </si>
  <si>
    <t>23.T9</t>
  </si>
  <si>
    <t>23.T10</t>
  </si>
  <si>
    <t>436.T1</t>
    <phoneticPr fontId="7" type="noConversion"/>
  </si>
  <si>
    <t>436.T2</t>
  </si>
  <si>
    <t>436.T3</t>
  </si>
  <si>
    <t>436.T4</t>
  </si>
  <si>
    <t>436.T5</t>
  </si>
  <si>
    <t>436.T6</t>
  </si>
  <si>
    <t>436.T7</t>
  </si>
  <si>
    <t>436.T8</t>
  </si>
  <si>
    <t>436.T9</t>
  </si>
  <si>
    <t>436.T10</t>
  </si>
  <si>
    <t>Emp ID</t>
  </si>
  <si>
    <t>MIC</t>
    <phoneticPr fontId="7" type="noConversion"/>
  </si>
  <si>
    <t>工单号</t>
    <phoneticPr fontId="7" type="noConversion"/>
  </si>
  <si>
    <t>模穴</t>
    <phoneticPr fontId="7" type="noConversion"/>
  </si>
  <si>
    <t>Inspection=Method=(VK200/MIC/HG)</t>
    <phoneticPr fontId="7" type="noConversion"/>
  </si>
  <si>
    <t>FAI</t>
    <phoneticPr fontId="3" type="noConversion"/>
  </si>
  <si>
    <t>C4LAB2019110700BJ</t>
    <phoneticPr fontId="7" type="noConversion"/>
  </si>
  <si>
    <t>模号</t>
    <phoneticPr fontId="7" type="noConversion"/>
  </si>
  <si>
    <t>开始时间</t>
    <phoneticPr fontId="7" type="noConversion"/>
  </si>
  <si>
    <t>生产机台</t>
    <phoneticPr fontId="7" type="noConversion"/>
  </si>
  <si>
    <t>A02</t>
    <phoneticPr fontId="7" type="noConversion"/>
  </si>
  <si>
    <t>Config</t>
    <phoneticPr fontId="7" type="noConversion"/>
  </si>
  <si>
    <t>confgi1</t>
    <phoneticPr fontId="7" type="noConversion"/>
  </si>
  <si>
    <t>20--P1</t>
    <phoneticPr fontId="7" type="noConversion"/>
  </si>
  <si>
    <t>制程</t>
    <phoneticPr fontId="7" type="noConversion"/>
  </si>
  <si>
    <t>ASSY</t>
    <phoneticPr fontId="7" type="noConversion"/>
  </si>
  <si>
    <t>Item Number</t>
    <phoneticPr fontId="7" type="noConversion"/>
  </si>
  <si>
    <t>Trial Number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</si>
</sst>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m/d"/>
    <numFmt numFmtId="177" formatCode="0.000"/>
    <numFmt numFmtId="178" formatCode="0.000_ "/>
    <numFmt numFmtId="179" formatCode="0.0%"/>
    <numFmt numFmtId="180" formatCode="0.000_);[Red]\(0.000\)"/>
    <numFmt numFmtId="181" formatCode="[$-404]e/m/d;@"/>
    <numFmt numFmtId="182" formatCode="0_);[Red]\(0\)"/>
    <numFmt numFmtId="183" formatCode="0.00_ "/>
    <numFmt numFmtId="184" formatCode="0_ "/>
    <numFmt numFmtId="185" formatCode="yyyy/m/d\ h:mm;@"/>
  </numFmts>
  <fonts count="9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8"/>
      <name val="Verdana"/>
      <family val="2"/>
    </font>
    <font>
      <sz val="8"/>
      <name val="新細明體"/>
      <family val="1"/>
      <charset val="136"/>
    </font>
    <font>
      <sz val="8"/>
      <name val="Arial"/>
      <family val="2"/>
    </font>
    <font>
      <sz val="12"/>
      <name val="Times New Roman"/>
      <family val="1"/>
    </font>
    <font>
      <sz val="9"/>
      <name val="細明體"/>
      <family val="3"/>
    </font>
    <font>
      <sz val="9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標楷體"/>
      <family val="4"/>
      <charset val="136"/>
    </font>
    <font>
      <b/>
      <sz val="16"/>
      <name val="新細明體"/>
      <family val="1"/>
      <charset val="136"/>
    </font>
    <font>
      <b/>
      <sz val="14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b/>
      <sz val="8"/>
      <name val="新細明體"/>
      <family val="1"/>
      <charset val="136"/>
    </font>
    <font>
      <sz val="10"/>
      <name val="新細明體"/>
      <family val="1"/>
      <charset val="136"/>
    </font>
    <font>
      <b/>
      <sz val="10"/>
      <color indexed="12"/>
      <name val="新細明體"/>
      <family val="1"/>
      <charset val="136"/>
    </font>
    <font>
      <b/>
      <sz val="14"/>
      <color indexed="8"/>
      <name val="新細明體"/>
      <family val="1"/>
      <charset val="136"/>
    </font>
    <font>
      <b/>
      <sz val="10"/>
      <name val="標楷體"/>
      <family val="4"/>
      <charset val="136"/>
    </font>
    <font>
      <sz val="9"/>
      <name val="Arial"/>
      <family val="2"/>
    </font>
    <font>
      <sz val="10"/>
      <name val="新細明體"/>
      <family val="1"/>
    </font>
    <font>
      <b/>
      <sz val="12"/>
      <name val="細明體"/>
      <family val="3"/>
      <charset val="136"/>
    </font>
    <font>
      <b/>
      <sz val="12"/>
      <name val="Bookshelf Symbol 7"/>
      <family val="5"/>
      <charset val="2"/>
    </font>
    <font>
      <b/>
      <sz val="8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宋体"/>
      <family val="3"/>
      <charset val="134"/>
    </font>
    <font>
      <sz val="11"/>
      <name val="新細明體"/>
      <family val="1"/>
      <charset val="136"/>
    </font>
    <font>
      <sz val="11"/>
      <name val="新細明體"/>
      <family val="1"/>
    </font>
    <font>
      <b/>
      <sz val="11"/>
      <color indexed="12"/>
      <name val="新細明體"/>
      <family val="1"/>
    </font>
    <font>
      <sz val="12"/>
      <name val="新細明體"/>
      <family val="1"/>
    </font>
    <font>
      <b/>
      <sz val="12"/>
      <color indexed="12"/>
      <name val="新細明體"/>
      <family val="1"/>
    </font>
    <font>
      <sz val="10"/>
      <color theme="1"/>
      <name val="Calibri"/>
      <family val="2"/>
    </font>
    <font>
      <sz val="8"/>
      <name val="宋体"/>
      <family val="3"/>
      <charset val="134"/>
    </font>
    <font>
      <sz val="12"/>
      <name val="Calibri"/>
      <family val="2"/>
    </font>
    <font>
      <b/>
      <sz val="18"/>
      <color rgb="FF0000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8"/>
      <name val="新細明體"/>
      <family val="1"/>
      <charset val="136"/>
    </font>
    <font>
      <b/>
      <sz val="12"/>
      <name val="Calibri"/>
      <family val="2"/>
    </font>
    <font>
      <sz val="14"/>
      <color indexed="8"/>
      <name val="新細明體"/>
      <family val="1"/>
      <charset val="136"/>
    </font>
    <font>
      <sz val="11"/>
      <color indexed="8"/>
      <name val="宋体"/>
      <family val="3"/>
      <charset val="134"/>
    </font>
    <font>
      <sz val="11"/>
      <color indexed="8"/>
      <name val="新細明體"/>
      <family val="1"/>
      <charset val="136"/>
    </font>
    <font>
      <sz val="11"/>
      <color indexed="8"/>
      <name val="新細明體"/>
      <family val="1"/>
    </font>
    <font>
      <sz val="14"/>
      <color indexed="8"/>
      <name val="新細明體"/>
      <family val="1"/>
    </font>
    <font>
      <b/>
      <sz val="18"/>
      <color theme="3"/>
      <name val="新細明體"/>
      <family val="2"/>
      <charset val="134"/>
      <scheme val="major"/>
    </font>
    <font>
      <b/>
      <sz val="15"/>
      <color theme="3"/>
      <name val="新細明體"/>
      <family val="2"/>
      <charset val="134"/>
      <scheme val="minor"/>
    </font>
    <font>
      <b/>
      <sz val="13"/>
      <color theme="3"/>
      <name val="新細明體"/>
      <family val="2"/>
      <charset val="134"/>
      <scheme val="minor"/>
    </font>
    <font>
      <b/>
      <sz val="11"/>
      <color theme="3"/>
      <name val="新細明體"/>
      <family val="2"/>
      <charset val="134"/>
      <scheme val="minor"/>
    </font>
    <font>
      <sz val="12"/>
      <color rgb="FF006100"/>
      <name val="新細明體"/>
      <family val="2"/>
      <charset val="134"/>
      <scheme val="minor"/>
    </font>
    <font>
      <sz val="12"/>
      <color rgb="FF9C0006"/>
      <name val="新細明體"/>
      <family val="2"/>
      <charset val="134"/>
      <scheme val="minor"/>
    </font>
    <font>
      <sz val="12"/>
      <color rgb="FF9C6500"/>
      <name val="新細明體"/>
      <family val="2"/>
      <charset val="134"/>
      <scheme val="minor"/>
    </font>
    <font>
      <sz val="12"/>
      <color rgb="FF3F3F76"/>
      <name val="新細明體"/>
      <family val="2"/>
      <charset val="134"/>
      <scheme val="minor"/>
    </font>
    <font>
      <b/>
      <sz val="12"/>
      <color rgb="FF3F3F3F"/>
      <name val="新細明體"/>
      <family val="2"/>
      <charset val="134"/>
      <scheme val="minor"/>
    </font>
    <font>
      <b/>
      <sz val="12"/>
      <color rgb="FFFA7D00"/>
      <name val="新細明體"/>
      <family val="2"/>
      <charset val="134"/>
      <scheme val="minor"/>
    </font>
    <font>
      <sz val="12"/>
      <color rgb="FFFA7D00"/>
      <name val="新細明體"/>
      <family val="2"/>
      <charset val="134"/>
      <scheme val="minor"/>
    </font>
    <font>
      <b/>
      <sz val="12"/>
      <color theme="0"/>
      <name val="新細明體"/>
      <family val="2"/>
      <charset val="134"/>
      <scheme val="minor"/>
    </font>
    <font>
      <sz val="12"/>
      <color rgb="FFFF0000"/>
      <name val="新細明體"/>
      <family val="2"/>
      <charset val="134"/>
      <scheme val="minor"/>
    </font>
    <font>
      <i/>
      <sz val="12"/>
      <color rgb="FF7F7F7F"/>
      <name val="新細明體"/>
      <family val="2"/>
      <charset val="134"/>
      <scheme val="minor"/>
    </font>
    <font>
      <b/>
      <sz val="12"/>
      <color theme="1"/>
      <name val="新細明體"/>
      <family val="2"/>
      <charset val="134"/>
      <scheme val="minor"/>
    </font>
    <font>
      <sz val="12"/>
      <color theme="0"/>
      <name val="新細明體"/>
      <family val="2"/>
      <charset val="134"/>
      <scheme val="minor"/>
    </font>
    <font>
      <sz val="12"/>
      <color theme="1"/>
      <name val="新細明體"/>
      <family val="2"/>
      <charset val="134"/>
      <scheme val="minor"/>
    </font>
    <font>
      <sz val="10"/>
      <color indexed="8"/>
      <name val="新細明體"/>
      <family val="1"/>
      <charset val="136"/>
    </font>
    <font>
      <sz val="9"/>
      <color indexed="8"/>
      <name val="新細明體"/>
      <family val="1"/>
      <charset val="136"/>
    </font>
    <font>
      <sz val="9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9"/>
      <color theme="1"/>
      <name val="宋体"/>
      <family val="2"/>
      <charset val="136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8"/>
      <color rgb="FF0000FF"/>
      <name val="宋体"/>
      <family val="3"/>
      <charset val="134"/>
    </font>
    <font>
      <b/>
      <sz val="18"/>
      <color theme="1"/>
      <name val="Calibri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</font>
    <font>
      <sz val="10"/>
      <color indexed="8"/>
      <name val="宋体"/>
      <family val="3"/>
      <charset val="134"/>
    </font>
    <font>
      <sz val="8"/>
      <color theme="1"/>
      <name val="Arial"/>
      <family val="2"/>
    </font>
    <font>
      <b/>
      <sz val="8"/>
      <name val="Arial"/>
      <family val="2"/>
    </font>
    <font>
      <sz val="14"/>
      <name val="宋体"/>
      <family val="3"/>
      <charset val="134"/>
    </font>
    <font>
      <sz val="14"/>
      <name val="Calibri"/>
      <family val="2"/>
    </font>
    <font>
      <sz val="14"/>
      <name val="宋体"/>
      <family val="2"/>
      <charset val="134"/>
    </font>
    <font>
      <sz val="11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9">
    <xf numFmtId="0" fontId="0" fillId="0" borderId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" fillId="0" borderId="0"/>
    <xf numFmtId="0" fontId="6" fillId="0" borderId="0"/>
    <xf numFmtId="0" fontId="25" fillId="0" borderId="0">
      <alignment vertical="center"/>
    </xf>
    <xf numFmtId="0" fontId="27" fillId="21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0" fillId="23" borderId="17" applyNumberFormat="0" applyAlignment="0" applyProtection="0">
      <alignment vertical="center"/>
    </xf>
    <xf numFmtId="0" fontId="2" fillId="0" borderId="0"/>
    <xf numFmtId="0" fontId="31" fillId="0" borderId="18" applyNumberFormat="0" applyFill="0" applyAlignment="0" applyProtection="0">
      <alignment vertical="center"/>
    </xf>
    <xf numFmtId="0" fontId="25" fillId="24" borderId="19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31" borderId="17" applyNumberFormat="0" applyAlignment="0" applyProtection="0">
      <alignment vertical="center"/>
    </xf>
    <xf numFmtId="0" fontId="38" fillId="23" borderId="23" applyNumberFormat="0" applyAlignment="0" applyProtection="0">
      <alignment vertical="center"/>
    </xf>
    <xf numFmtId="0" fontId="39" fillId="32" borderId="24" applyNumberForma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8" fillId="31" borderId="17" applyNumberFormat="0" applyAlignment="0" applyProtection="0">
      <alignment vertical="center"/>
    </xf>
    <xf numFmtId="0" fontId="69" fillId="23" borderId="23" applyNumberFormat="0" applyAlignment="0" applyProtection="0">
      <alignment vertical="center"/>
    </xf>
    <xf numFmtId="0" fontId="70" fillId="23" borderId="17" applyNumberFormat="0" applyAlignment="0" applyProtection="0">
      <alignment vertical="center"/>
    </xf>
    <xf numFmtId="0" fontId="71" fillId="0" borderId="18" applyNumberFormat="0" applyFill="0" applyAlignment="0" applyProtection="0">
      <alignment vertical="center"/>
    </xf>
    <xf numFmtId="0" fontId="72" fillId="32" borderId="24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16" applyNumberFormat="0" applyFill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7" fillId="3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7" fillId="0" borderId="0">
      <alignment vertical="center"/>
    </xf>
    <xf numFmtId="0" fontId="77" fillId="24" borderId="19" applyNumberFormat="0" applyFon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8" fillId="31" borderId="17" applyNumberFormat="0" applyAlignment="0" applyProtection="0">
      <alignment vertical="center"/>
    </xf>
    <xf numFmtId="0" fontId="69" fillId="23" borderId="23" applyNumberFormat="0" applyAlignment="0" applyProtection="0">
      <alignment vertical="center"/>
    </xf>
    <xf numFmtId="0" fontId="70" fillId="23" borderId="17" applyNumberFormat="0" applyAlignment="0" applyProtection="0">
      <alignment vertical="center"/>
    </xf>
    <xf numFmtId="0" fontId="71" fillId="0" borderId="18" applyNumberFormat="0" applyFill="0" applyAlignment="0" applyProtection="0">
      <alignment vertical="center"/>
    </xf>
    <xf numFmtId="0" fontId="72" fillId="32" borderId="24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16" applyNumberFormat="0" applyFill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7" fillId="3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</cellStyleXfs>
  <cellXfs count="330">
    <xf numFmtId="0" fontId="0" fillId="0" borderId="0" xfId="0">
      <alignment vertic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2" fillId="2" borderId="0" xfId="0" applyFont="1" applyFill="1" applyBorder="1" applyAlignment="1"/>
    <xf numFmtId="0" fontId="15" fillId="2" borderId="0" xfId="0" applyFont="1" applyFill="1" applyBorder="1" applyAlignment="1"/>
    <xf numFmtId="0" fontId="13" fillId="2" borderId="0" xfId="0" applyFont="1" applyFill="1" applyBorder="1" applyAlignment="1"/>
    <xf numFmtId="49" fontId="5" fillId="2" borderId="1" xfId="0" applyNumberFormat="1" applyFont="1" applyFill="1" applyBorder="1" applyAlignment="1">
      <alignment horizontal="center" vertical="center" wrapText="1"/>
    </xf>
    <xf numFmtId="0" fontId="19" fillId="2" borderId="0" xfId="0" applyFont="1" applyFill="1" applyBorder="1" applyAlignment="1"/>
    <xf numFmtId="180" fontId="4" fillId="0" borderId="1" xfId="0" applyNumberFormat="1" applyFont="1" applyFill="1" applyBorder="1" applyAlignment="1">
      <alignment horizontal="center"/>
    </xf>
    <xf numFmtId="180" fontId="4" fillId="0" borderId="1" xfId="0" applyNumberFormat="1" applyFont="1" applyBorder="1" applyAlignment="1">
      <alignment horizontal="center"/>
    </xf>
    <xf numFmtId="0" fontId="16" fillId="2" borderId="0" xfId="0" applyFont="1" applyFill="1" applyBorder="1" applyAlignment="1"/>
    <xf numFmtId="0" fontId="16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4" fillId="2" borderId="0" xfId="0" applyFont="1" applyFill="1" applyBorder="1" applyAlignment="1"/>
    <xf numFmtId="0" fontId="1" fillId="2" borderId="0" xfId="0" applyFont="1" applyFill="1" applyBorder="1" applyAlignment="1">
      <alignment horizontal="left"/>
    </xf>
    <xf numFmtId="0" fontId="24" fillId="2" borderId="0" xfId="0" applyFont="1" applyFill="1" applyBorder="1" applyAlignment="1"/>
    <xf numFmtId="0" fontId="1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 vertical="center" wrapText="1"/>
    </xf>
    <xf numFmtId="181" fontId="17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wrapText="1"/>
    </xf>
    <xf numFmtId="180" fontId="4" fillId="0" borderId="0" xfId="0" applyNumberFormat="1" applyFont="1" applyBorder="1" applyAlignment="1">
      <alignment horizontal="center"/>
    </xf>
    <xf numFmtId="178" fontId="4" fillId="0" borderId="0" xfId="0" applyNumberFormat="1" applyFont="1" applyBorder="1" applyAlignment="1">
      <alignment horizontal="center" vertical="center"/>
    </xf>
    <xf numFmtId="0" fontId="23" fillId="2" borderId="0" xfId="0" applyNumberFormat="1" applyFont="1" applyFill="1" applyBorder="1" applyAlignment="1">
      <alignment horizontal="center" vertical="center"/>
    </xf>
    <xf numFmtId="49" fontId="10" fillId="2" borderId="0" xfId="0" applyNumberFormat="1" applyFont="1" applyFill="1" applyBorder="1" applyAlignment="1"/>
    <xf numFmtId="49" fontId="19" fillId="2" borderId="0" xfId="0" applyNumberFormat="1" applyFont="1" applyFill="1" applyBorder="1" applyAlignment="1"/>
    <xf numFmtId="49" fontId="5" fillId="2" borderId="1" xfId="0" applyNumberFormat="1" applyFont="1" applyFill="1" applyBorder="1" applyAlignment="1" applyProtection="1">
      <alignment horizontal="center" vertical="center" wrapText="1"/>
    </xf>
    <xf numFmtId="49" fontId="5" fillId="2" borderId="6" xfId="0" applyNumberFormat="1" applyFont="1" applyFill="1" applyBorder="1" applyAlignment="1" applyProtection="1">
      <alignment horizontal="center" wrapText="1"/>
    </xf>
    <xf numFmtId="49" fontId="5" fillId="2" borderId="1" xfId="0" applyNumberFormat="1" applyFont="1" applyFill="1" applyBorder="1" applyAlignment="1" applyProtection="1">
      <alignment horizontal="center" wrapText="1"/>
    </xf>
    <xf numFmtId="49" fontId="5" fillId="2" borderId="5" xfId="0" applyNumberFormat="1" applyFont="1" applyFill="1" applyBorder="1" applyAlignment="1" applyProtection="1">
      <alignment horizontal="center" vertical="center" wrapText="1"/>
    </xf>
    <xf numFmtId="180" fontId="4" fillId="0" borderId="5" xfId="0" applyNumberFormat="1" applyFont="1" applyFill="1" applyBorder="1" applyAlignment="1" applyProtection="1">
      <alignment horizontal="center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49" fontId="5" fillId="2" borderId="6" xfId="0" applyNumberFormat="1" applyFont="1" applyFill="1" applyBorder="1" applyAlignment="1" applyProtection="1">
      <alignment horizontal="center" vertical="center" wrapText="1"/>
    </xf>
    <xf numFmtId="180" fontId="4" fillId="0" borderId="5" xfId="0" applyNumberFormat="1" applyFont="1" applyBorder="1" applyAlignment="1" applyProtection="1">
      <alignment horizontal="center"/>
    </xf>
    <xf numFmtId="180" fontId="4" fillId="0" borderId="1" xfId="0" applyNumberFormat="1" applyFont="1" applyBorder="1" applyAlignment="1" applyProtection="1">
      <alignment horizontal="center"/>
    </xf>
    <xf numFmtId="178" fontId="4" fillId="0" borderId="1" xfId="0" applyNumberFormat="1" applyFont="1" applyBorder="1" applyAlignment="1" applyProtection="1">
      <alignment horizontal="center" vertical="center" wrapText="1"/>
    </xf>
    <xf numFmtId="0" fontId="5" fillId="2" borderId="6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5" fillId="2" borderId="6" xfId="0" applyNumberFormat="1" applyFont="1" applyFill="1" applyBorder="1" applyAlignment="1" applyProtection="1">
      <alignment horizontal="center" wrapText="1"/>
    </xf>
    <xf numFmtId="0" fontId="5" fillId="2" borderId="5" xfId="0" applyNumberFormat="1" applyFont="1" applyFill="1" applyBorder="1" applyAlignment="1" applyProtection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183" fontId="5" fillId="2" borderId="1" xfId="0" applyNumberFormat="1" applyFont="1" applyFill="1" applyBorder="1" applyAlignment="1" applyProtection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wrapText="1"/>
    </xf>
    <xf numFmtId="0" fontId="4" fillId="0" borderId="1" xfId="0" applyNumberFormat="1" applyFont="1" applyBorder="1" applyAlignment="1" applyProtection="1">
      <alignment horizontal="center"/>
    </xf>
    <xf numFmtId="0" fontId="5" fillId="2" borderId="6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Border="1" applyAlignment="1" applyProtection="1">
      <alignment horizontal="center"/>
    </xf>
    <xf numFmtId="0" fontId="16" fillId="0" borderId="5" xfId="0" applyNumberFormat="1" applyFont="1" applyFill="1" applyBorder="1" applyAlignment="1" applyProtection="1">
      <alignment horizontal="center"/>
    </xf>
    <xf numFmtId="0" fontId="21" fillId="0" borderId="5" xfId="0" applyNumberFormat="1" applyFont="1" applyFill="1" applyBorder="1" applyAlignment="1" applyProtection="1">
      <alignment horizontal="center"/>
    </xf>
    <xf numFmtId="0" fontId="43" fillId="0" borderId="1" xfId="0" applyNumberFormat="1" applyFont="1" applyBorder="1" applyAlignment="1">
      <alignment horizontal="center"/>
    </xf>
    <xf numFmtId="0" fontId="44" fillId="0" borderId="1" xfId="0" applyNumberFormat="1" applyFont="1" applyBorder="1" applyAlignment="1">
      <alignment horizontal="center"/>
    </xf>
    <xf numFmtId="49" fontId="20" fillId="2" borderId="1" xfId="0" applyNumberFormat="1" applyFont="1" applyFill="1" applyBorder="1" applyAlignment="1" applyProtection="1">
      <alignment horizontal="center" vertical="center" wrapText="1"/>
    </xf>
    <xf numFmtId="49" fontId="20" fillId="2" borderId="1" xfId="0" applyNumberFormat="1" applyFont="1" applyFill="1" applyBorder="1" applyAlignment="1" applyProtection="1">
      <alignment horizontal="center" wrapText="1"/>
    </xf>
    <xf numFmtId="0" fontId="20" fillId="2" borderId="6" xfId="0" applyNumberFormat="1" applyFont="1" applyFill="1" applyBorder="1" applyAlignment="1" applyProtection="1">
      <alignment horizontal="center" wrapText="1"/>
    </xf>
    <xf numFmtId="0" fontId="20" fillId="2" borderId="5" xfId="0" applyNumberFormat="1" applyFont="1" applyFill="1" applyBorder="1" applyAlignment="1" applyProtection="1">
      <alignment horizontal="center" vertical="center" wrapText="1"/>
    </xf>
    <xf numFmtId="0" fontId="48" fillId="2" borderId="1" xfId="0" applyFont="1" applyFill="1" applyBorder="1" applyAlignment="1">
      <alignment horizontal="center"/>
    </xf>
    <xf numFmtId="49" fontId="43" fillId="0" borderId="1" xfId="0" applyNumberFormat="1" applyFont="1" applyBorder="1" applyAlignment="1">
      <alignment horizontal="center"/>
    </xf>
    <xf numFmtId="178" fontId="5" fillId="2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/>
    </xf>
    <xf numFmtId="49" fontId="5" fillId="2" borderId="5" xfId="0" applyNumberFormat="1" applyFont="1" applyFill="1" applyBorder="1" applyAlignment="1" applyProtection="1">
      <alignment horizontal="center" wrapText="1"/>
    </xf>
    <xf numFmtId="49" fontId="5" fillId="0" borderId="1" xfId="0" applyNumberFormat="1" applyFont="1" applyFill="1" applyBorder="1" applyAlignment="1" applyProtection="1">
      <alignment horizontal="center" wrapText="1"/>
    </xf>
    <xf numFmtId="183" fontId="5" fillId="2" borderId="1" xfId="0" applyNumberFormat="1" applyFont="1" applyFill="1" applyBorder="1" applyAlignment="1" applyProtection="1">
      <alignment horizontal="center" wrapText="1"/>
    </xf>
    <xf numFmtId="0" fontId="5" fillId="2" borderId="5" xfId="0" applyNumberFormat="1" applyFont="1" applyFill="1" applyBorder="1" applyAlignment="1" applyProtection="1">
      <alignment horizontal="center" wrapText="1"/>
    </xf>
    <xf numFmtId="0" fontId="5" fillId="2" borderId="5" xfId="0" applyNumberFormat="1" applyFont="1" applyFill="1" applyBorder="1" applyAlignment="1">
      <alignment horizontal="center" wrapText="1"/>
    </xf>
    <xf numFmtId="0" fontId="51" fillId="0" borderId="7" xfId="0" applyFont="1" applyFill="1" applyBorder="1" applyAlignment="1" applyProtection="1">
      <alignment horizontal="center" vertical="center"/>
      <protection locked="0"/>
    </xf>
    <xf numFmtId="176" fontId="52" fillId="0" borderId="1" xfId="27" applyNumberFormat="1" applyFont="1" applyFill="1" applyBorder="1" applyAlignment="1" applyProtection="1">
      <alignment horizontal="center" wrapText="1"/>
      <protection locked="0"/>
    </xf>
    <xf numFmtId="2" fontId="52" fillId="0" borderId="1" xfId="27" applyNumberFormat="1" applyFont="1" applyFill="1" applyBorder="1" applyAlignment="1" applyProtection="1">
      <alignment horizontal="center" wrapText="1"/>
      <protection locked="0"/>
    </xf>
    <xf numFmtId="0" fontId="52" fillId="0" borderId="1" xfId="27" applyFont="1" applyFill="1" applyBorder="1" applyAlignment="1" applyProtection="1">
      <alignment horizontal="center" wrapText="1"/>
      <protection locked="0"/>
    </xf>
    <xf numFmtId="0" fontId="52" fillId="2" borderId="1" xfId="27" applyFont="1" applyFill="1" applyBorder="1" applyAlignment="1" applyProtection="1">
      <alignment horizontal="center" wrapText="1"/>
      <protection locked="0"/>
    </xf>
    <xf numFmtId="0" fontId="50" fillId="2" borderId="1" xfId="27" applyFont="1" applyFill="1" applyBorder="1" applyAlignment="1" applyProtection="1">
      <alignment horizontal="center"/>
      <protection locked="0"/>
    </xf>
    <xf numFmtId="1" fontId="53" fillId="2" borderId="2" xfId="27" applyNumberFormat="1" applyFont="1" applyFill="1" applyBorder="1" applyAlignment="1" applyProtection="1">
      <alignment horizontal="center"/>
      <protection locked="0"/>
    </xf>
    <xf numFmtId="0" fontId="52" fillId="2" borderId="1" xfId="27" applyFont="1" applyFill="1" applyBorder="1" applyAlignment="1" applyProtection="1">
      <alignment horizontal="center"/>
      <protection locked="0"/>
    </xf>
    <xf numFmtId="2" fontId="52" fillId="2" borderId="1" xfId="27" applyNumberFormat="1" applyFont="1" applyFill="1" applyBorder="1" applyAlignment="1" applyProtection="1">
      <alignment horizontal="center"/>
      <protection locked="0"/>
    </xf>
    <xf numFmtId="177" fontId="52" fillId="2" borderId="1" xfId="27" applyNumberFormat="1" applyFont="1" applyFill="1" applyBorder="1" applyAlignment="1" applyProtection="1">
      <alignment horizontal="center"/>
      <protection locked="0"/>
    </xf>
    <xf numFmtId="0" fontId="53" fillId="0" borderId="0" xfId="27" applyFont="1" applyFill="1" applyAlignment="1" applyProtection="1">
      <alignment horizontal="center"/>
      <protection locked="0"/>
    </xf>
    <xf numFmtId="0" fontId="53" fillId="0" borderId="0" xfId="27" applyFont="1" applyFill="1" applyAlignment="1" applyProtection="1">
      <alignment horizontal="center"/>
    </xf>
    <xf numFmtId="182" fontId="53" fillId="0" borderId="1" xfId="27" applyNumberFormat="1" applyFont="1" applyFill="1" applyBorder="1" applyAlignment="1" applyProtection="1">
      <alignment horizontal="center"/>
    </xf>
    <xf numFmtId="178" fontId="53" fillId="34" borderId="1" xfId="27" applyNumberFormat="1" applyFont="1" applyFill="1" applyBorder="1" applyAlignment="1" applyProtection="1">
      <alignment horizontal="center" vertical="center" wrapText="1"/>
      <protection locked="0"/>
    </xf>
    <xf numFmtId="178" fontId="53" fillId="34" borderId="1" xfId="20" applyNumberFormat="1" applyFont="1" applyFill="1" applyBorder="1" applyAlignment="1" applyProtection="1">
      <alignment horizontal="center" vertical="center" wrapText="1"/>
      <protection locked="0"/>
    </xf>
    <xf numFmtId="177" fontId="53" fillId="2" borderId="2" xfId="20" applyNumberFormat="1" applyFont="1" applyFill="1" applyBorder="1" applyAlignment="1" applyProtection="1">
      <alignment horizontal="center"/>
      <protection locked="0"/>
    </xf>
    <xf numFmtId="178" fontId="53" fillId="2" borderId="1" xfId="20" applyNumberFormat="1" applyFont="1" applyFill="1" applyBorder="1" applyAlignment="1" applyProtection="1">
      <alignment horizontal="center"/>
      <protection locked="0"/>
    </xf>
    <xf numFmtId="178" fontId="53" fillId="2" borderId="1" xfId="27" applyNumberFormat="1" applyFont="1" applyFill="1" applyBorder="1" applyAlignment="1" applyProtection="1">
      <alignment horizontal="center"/>
      <protection locked="0"/>
    </xf>
    <xf numFmtId="177" fontId="53" fillId="2" borderId="1" xfId="27" applyNumberFormat="1" applyFont="1" applyFill="1" applyBorder="1" applyAlignment="1" applyProtection="1">
      <alignment horizontal="center"/>
      <protection locked="0"/>
    </xf>
    <xf numFmtId="179" fontId="53" fillId="2" borderId="3" xfId="25" applyNumberFormat="1" applyFont="1" applyFill="1" applyBorder="1" applyAlignment="1" applyProtection="1">
      <alignment horizontal="center"/>
      <protection locked="0"/>
    </xf>
    <xf numFmtId="0" fontId="53" fillId="2" borderId="1" xfId="20" applyFont="1" applyFill="1" applyBorder="1" applyAlignment="1" applyProtection="1">
      <alignment horizontal="center"/>
      <protection locked="0"/>
    </xf>
    <xf numFmtId="0" fontId="53" fillId="0" borderId="0" xfId="0" applyFont="1" applyFill="1" applyAlignment="1" applyProtection="1">
      <alignment horizontal="center"/>
      <protection locked="0"/>
    </xf>
    <xf numFmtId="177" fontId="52" fillId="35" borderId="1" xfId="0" applyNumberFormat="1" applyFont="1" applyFill="1" applyBorder="1" applyAlignment="1" applyProtection="1">
      <alignment horizontal="center"/>
      <protection locked="0"/>
    </xf>
    <xf numFmtId="177" fontId="53" fillId="35" borderId="1" xfId="20" applyNumberFormat="1" applyFont="1" applyFill="1" applyBorder="1" applyAlignment="1" applyProtection="1">
      <alignment horizontal="center" wrapText="1"/>
      <protection locked="0"/>
    </xf>
    <xf numFmtId="177" fontId="53" fillId="35" borderId="1" xfId="20" applyNumberFormat="1" applyFont="1" applyFill="1" applyBorder="1" applyAlignment="1" applyProtection="1">
      <alignment horizontal="center" vertical="center" wrapText="1"/>
      <protection locked="0"/>
    </xf>
    <xf numFmtId="180" fontId="53" fillId="0" borderId="0" xfId="0" applyNumberFormat="1" applyFont="1" applyFill="1" applyAlignment="1" applyProtection="1">
      <alignment horizontal="center"/>
      <protection locked="0"/>
    </xf>
    <xf numFmtId="178" fontId="54" fillId="2" borderId="1" xfId="0" applyNumberFormat="1" applyFont="1" applyFill="1" applyBorder="1" applyAlignment="1">
      <alignment horizontal="center" wrapText="1"/>
    </xf>
    <xf numFmtId="0" fontId="18" fillId="2" borderId="13" xfId="0" applyFont="1" applyFill="1" applyBorder="1" applyAlignment="1" applyProtection="1">
      <protection locked="0"/>
    </xf>
    <xf numFmtId="0" fontId="18" fillId="2" borderId="13" xfId="0" applyFont="1" applyFill="1" applyBorder="1" applyAlignment="1" applyProtection="1">
      <alignment vertical="center"/>
      <protection locked="0"/>
    </xf>
    <xf numFmtId="0" fontId="18" fillId="2" borderId="11" xfId="0" applyFont="1" applyFill="1" applyBorder="1" applyAlignment="1" applyProtection="1">
      <alignment vertical="center"/>
      <protection locked="0"/>
    </xf>
    <xf numFmtId="0" fontId="55" fillId="2" borderId="0" xfId="0" applyFont="1" applyFill="1" applyBorder="1" applyAlignment="1"/>
    <xf numFmtId="0" fontId="18" fillId="2" borderId="12" xfId="0" applyFont="1" applyFill="1" applyBorder="1" applyAlignment="1" applyProtection="1">
      <alignment vertical="center"/>
      <protection locked="0"/>
    </xf>
    <xf numFmtId="0" fontId="18" fillId="2" borderId="10" xfId="0" applyFont="1" applyFill="1" applyBorder="1" applyAlignment="1" applyProtection="1">
      <alignment vertical="center"/>
      <protection locked="0"/>
    </xf>
    <xf numFmtId="0" fontId="18" fillId="2" borderId="0" xfId="0" applyFont="1" applyFill="1" applyBorder="1" applyAlignment="1" applyProtection="1">
      <alignment horizontal="center" vertical="center"/>
      <protection locked="0"/>
    </xf>
    <xf numFmtId="0" fontId="18" fillId="2" borderId="15" xfId="0" applyFont="1" applyFill="1" applyBorder="1" applyAlignment="1" applyProtection="1">
      <alignment horizontal="center" vertical="center"/>
      <protection locked="0"/>
    </xf>
    <xf numFmtId="0" fontId="56" fillId="2" borderId="9" xfId="0" applyFont="1" applyFill="1" applyBorder="1" applyAlignment="1" applyProtection="1">
      <alignment vertical="center"/>
      <protection locked="0"/>
    </xf>
    <xf numFmtId="0" fontId="56" fillId="2" borderId="12" xfId="0" applyFont="1" applyFill="1" applyBorder="1" applyAlignment="1" applyProtection="1">
      <alignment vertical="center"/>
      <protection locked="0"/>
    </xf>
    <xf numFmtId="0" fontId="18" fillId="2" borderId="0" xfId="0" applyFont="1" applyFill="1" applyBorder="1" applyAlignment="1" applyProtection="1">
      <alignment horizontal="center" vertical="center"/>
      <protection locked="0"/>
    </xf>
    <xf numFmtId="0" fontId="58" fillId="2" borderId="14" xfId="0" applyFont="1" applyFill="1" applyBorder="1" applyAlignment="1" applyProtection="1">
      <alignment horizontal="left" vertical="center"/>
      <protection locked="0"/>
    </xf>
    <xf numFmtId="0" fontId="58" fillId="2" borderId="0" xfId="0" applyFont="1" applyFill="1" applyBorder="1" applyAlignment="1" applyProtection="1">
      <alignment horizontal="left" vertical="center"/>
      <protection locked="0"/>
    </xf>
    <xf numFmtId="0" fontId="10" fillId="2" borderId="0" xfId="0" applyFont="1" applyFill="1" applyBorder="1" applyAlignment="1"/>
    <xf numFmtId="0" fontId="18" fillId="2" borderId="0" xfId="0" applyFont="1" applyFill="1" applyBorder="1" applyAlignment="1">
      <alignment horizontal="center" vertical="center"/>
    </xf>
    <xf numFmtId="178" fontId="4" fillId="0" borderId="1" xfId="0" applyNumberFormat="1" applyFont="1" applyBorder="1" applyAlignment="1" applyProtection="1">
      <alignment horizontal="center" vertical="center" wrapText="1"/>
    </xf>
    <xf numFmtId="0" fontId="18" fillId="2" borderId="0" xfId="0" applyFont="1" applyFill="1" applyBorder="1" applyAlignment="1" applyProtection="1">
      <alignment horizontal="center" vertical="center"/>
      <protection locked="0"/>
    </xf>
    <xf numFmtId="0" fontId="18" fillId="2" borderId="15" xfId="0" applyFont="1" applyFill="1" applyBorder="1" applyAlignment="1" applyProtection="1">
      <alignment horizontal="center" vertical="center"/>
      <protection locked="0"/>
    </xf>
    <xf numFmtId="0" fontId="58" fillId="2" borderId="14" xfId="0" applyFont="1" applyFill="1" applyBorder="1" applyAlignment="1" applyProtection="1">
      <alignment horizontal="left" vertical="center"/>
      <protection locked="0"/>
    </xf>
    <xf numFmtId="0" fontId="58" fillId="2" borderId="0" xfId="0" applyFont="1" applyFill="1" applyBorder="1" applyAlignment="1" applyProtection="1">
      <alignment horizontal="left" vertical="center"/>
      <protection locked="0"/>
    </xf>
    <xf numFmtId="0" fontId="56" fillId="2" borderId="9" xfId="0" applyFont="1" applyFill="1" applyBorder="1" applyAlignment="1" applyProtection="1">
      <alignment vertical="center"/>
      <protection locked="0"/>
    </xf>
    <xf numFmtId="0" fontId="56" fillId="2" borderId="12" xfId="0" applyFont="1" applyFill="1" applyBorder="1" applyAlignment="1" applyProtection="1">
      <alignment vertical="center"/>
      <protection locked="0"/>
    </xf>
    <xf numFmtId="0" fontId="78" fillId="2" borderId="12" xfId="0" applyFont="1" applyFill="1" applyBorder="1" applyAlignment="1" applyProtection="1">
      <alignment vertical="center"/>
      <protection locked="0"/>
    </xf>
    <xf numFmtId="18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 applyProtection="1">
      <alignment horizontal="center" vertical="center"/>
    </xf>
    <xf numFmtId="0" fontId="49" fillId="2" borderId="1" xfId="0" applyNumberFormat="1" applyFont="1" applyFill="1" applyBorder="1" applyAlignment="1" applyProtection="1">
      <alignment horizontal="center" vertical="center" wrapText="1"/>
    </xf>
    <xf numFmtId="178" fontId="54" fillId="2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/>
    </xf>
    <xf numFmtId="0" fontId="10" fillId="2" borderId="0" xfId="0" applyFont="1" applyFill="1" applyBorder="1" applyAlignment="1">
      <alignment vertical="center"/>
    </xf>
    <xf numFmtId="0" fontId="20" fillId="2" borderId="1" xfId="0" applyNumberFormat="1" applyFont="1" applyFill="1" applyBorder="1" applyAlignment="1" applyProtection="1">
      <alignment horizontal="center" vertical="center" wrapText="1"/>
    </xf>
    <xf numFmtId="49" fontId="20" fillId="2" borderId="6" xfId="0" applyNumberFormat="1" applyFont="1" applyFill="1" applyBorder="1" applyAlignment="1" applyProtection="1">
      <alignment horizontal="center" vertical="center" wrapText="1"/>
    </xf>
    <xf numFmtId="0" fontId="20" fillId="2" borderId="6" xfId="0" applyNumberFormat="1" applyFont="1" applyFill="1" applyBorder="1" applyAlignment="1" applyProtection="1">
      <alignment horizontal="center" vertical="center" wrapText="1"/>
    </xf>
    <xf numFmtId="49" fontId="20" fillId="2" borderId="5" xfId="0" applyNumberFormat="1" applyFont="1" applyFill="1" applyBorder="1" applyAlignment="1" applyProtection="1">
      <alignment horizontal="center" vertical="center" wrapText="1"/>
    </xf>
    <xf numFmtId="0" fontId="80" fillId="0" borderId="0" xfId="0" applyFont="1">
      <alignment vertical="center"/>
    </xf>
    <xf numFmtId="178" fontId="53" fillId="34" borderId="1" xfId="0" applyNumberFormat="1" applyFont="1" applyFill="1" applyBorder="1" applyAlignment="1" applyProtection="1">
      <alignment horizontal="center"/>
      <protection locked="0"/>
    </xf>
    <xf numFmtId="178" fontId="4" fillId="0" borderId="5" xfId="0" applyNumberFormat="1" applyFont="1" applyFill="1" applyBorder="1" applyAlignment="1" applyProtection="1">
      <alignment horizontal="center" vertical="center"/>
    </xf>
    <xf numFmtId="0" fontId="53" fillId="36" borderId="0" xfId="0" applyFont="1" applyFill="1" applyAlignment="1" applyProtection="1">
      <alignment horizontal="center"/>
      <protection locked="0"/>
    </xf>
    <xf numFmtId="0" fontId="84" fillId="2" borderId="14" xfId="0" applyFont="1" applyFill="1" applyBorder="1" applyAlignment="1" applyProtection="1">
      <alignment horizontal="left" vertical="center"/>
      <protection locked="0"/>
    </xf>
    <xf numFmtId="49" fontId="53" fillId="35" borderId="1" xfId="27" applyNumberFormat="1" applyFont="1" applyFill="1" applyBorder="1" applyAlignment="1" applyProtection="1">
      <alignment horizontal="center" vertical="center" wrapText="1"/>
      <protection locked="0"/>
    </xf>
    <xf numFmtId="49" fontId="53" fillId="35" borderId="1" xfId="20" applyNumberFormat="1" applyFont="1" applyFill="1" applyBorder="1" applyAlignment="1" applyProtection="1">
      <alignment horizontal="center" vertical="center" wrapText="1"/>
      <protection locked="0"/>
    </xf>
    <xf numFmtId="182" fontId="53" fillId="37" borderId="1" xfId="27" applyNumberFormat="1" applyFont="1" applyFill="1" applyBorder="1" applyAlignment="1" applyProtection="1">
      <alignment horizontal="center"/>
    </xf>
    <xf numFmtId="178" fontId="5" fillId="2" borderId="1" xfId="0" applyNumberFormat="1" applyFont="1" applyFill="1" applyBorder="1" applyAlignment="1" applyProtection="1">
      <alignment horizontal="center" vertical="center" wrapText="1"/>
    </xf>
    <xf numFmtId="0" fontId="13" fillId="2" borderId="28" xfId="0" applyFont="1" applyFill="1" applyBorder="1" applyAlignment="1">
      <alignment horizontal="left"/>
    </xf>
    <xf numFmtId="0" fontId="13" fillId="2" borderId="29" xfId="0" applyFont="1" applyFill="1" applyBorder="1" applyAlignment="1"/>
    <xf numFmtId="0" fontId="18" fillId="2" borderId="31" xfId="0" applyFont="1" applyFill="1" applyBorder="1" applyAlignment="1" applyProtection="1">
      <alignment vertical="center"/>
      <protection locked="0"/>
    </xf>
    <xf numFmtId="0" fontId="18" fillId="2" borderId="33" xfId="0" applyFont="1" applyFill="1" applyBorder="1" applyAlignment="1" applyProtection="1">
      <alignment vertical="center"/>
      <protection locked="0"/>
    </xf>
    <xf numFmtId="178" fontId="4" fillId="0" borderId="36" xfId="0" applyNumberFormat="1" applyFont="1" applyFill="1" applyBorder="1" applyAlignment="1" applyProtection="1">
      <alignment horizontal="center" vertical="center"/>
    </xf>
    <xf numFmtId="178" fontId="4" fillId="0" borderId="38" xfId="0" applyNumberFormat="1" applyFont="1" applyBorder="1" applyAlignment="1" applyProtection="1">
      <alignment horizontal="center" vertical="center" wrapText="1"/>
    </xf>
    <xf numFmtId="178" fontId="5" fillId="2" borderId="38" xfId="0" applyNumberFormat="1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/>
    <xf numFmtId="0" fontId="1" fillId="2" borderId="29" xfId="0" applyFont="1" applyFill="1" applyBorder="1" applyAlignment="1">
      <alignment horizontal="left"/>
    </xf>
    <xf numFmtId="0" fontId="80" fillId="0" borderId="28" xfId="0" applyFont="1" applyBorder="1">
      <alignment vertical="center"/>
    </xf>
    <xf numFmtId="0" fontId="80" fillId="0" borderId="0" xfId="0" applyFont="1" applyBorder="1">
      <alignment vertical="center"/>
    </xf>
    <xf numFmtId="0" fontId="10" fillId="2" borderId="29" xfId="0" applyFont="1" applyFill="1" applyBorder="1" applyAlignment="1"/>
    <xf numFmtId="0" fontId="10" fillId="2" borderId="41" xfId="0" applyFont="1" applyFill="1" applyBorder="1" applyAlignment="1"/>
    <xf numFmtId="0" fontId="10" fillId="2" borderId="42" xfId="0" applyFont="1" applyFill="1" applyBorder="1" applyAlignment="1"/>
    <xf numFmtId="0" fontId="24" fillId="2" borderId="42" xfId="0" applyFont="1" applyFill="1" applyBorder="1" applyAlignment="1"/>
    <xf numFmtId="0" fontId="10" fillId="2" borderId="43" xfId="0" applyFont="1" applyFill="1" applyBorder="1" applyAlignment="1"/>
    <xf numFmtId="184" fontId="4" fillId="0" borderId="1" xfId="0" applyNumberFormat="1" applyFont="1" applyBorder="1" applyAlignment="1" applyProtection="1">
      <alignment horizontal="center" vertical="center" wrapText="1"/>
    </xf>
    <xf numFmtId="184" fontId="4" fillId="0" borderId="38" xfId="0" applyNumberFormat="1" applyFont="1" applyBorder="1" applyAlignment="1" applyProtection="1">
      <alignment horizontal="center" vertical="center" wrapText="1"/>
    </xf>
    <xf numFmtId="49" fontId="48" fillId="35" borderId="1" xfId="27" applyNumberFormat="1" applyFont="1" applyFill="1" applyBorder="1" applyAlignment="1" applyProtection="1">
      <alignment horizontal="center" vertical="center" wrapText="1"/>
      <protection locked="0"/>
    </xf>
    <xf numFmtId="0" fontId="87" fillId="0" borderId="7" xfId="0" applyFont="1" applyFill="1" applyBorder="1" applyAlignment="1" applyProtection="1">
      <alignment horizontal="center" vertical="center"/>
      <protection locked="0"/>
    </xf>
    <xf numFmtId="176" fontId="88" fillId="0" borderId="1" xfId="27" applyNumberFormat="1" applyFont="1" applyFill="1" applyBorder="1" applyAlignment="1" applyProtection="1">
      <alignment horizontal="center" wrapText="1"/>
      <protection locked="0"/>
    </xf>
    <xf numFmtId="182" fontId="53" fillId="0" borderId="6" xfId="27" applyNumberFormat="1" applyFont="1" applyFill="1" applyBorder="1" applyAlignment="1" applyProtection="1">
      <alignment horizontal="center"/>
    </xf>
    <xf numFmtId="0" fontId="53" fillId="0" borderId="1" xfId="27" applyFont="1" applyFill="1" applyBorder="1" applyAlignment="1" applyProtection="1">
      <alignment horizontal="center"/>
      <protection locked="0"/>
    </xf>
    <xf numFmtId="178" fontId="83" fillId="34" borderId="1" xfId="0" applyNumberFormat="1" applyFont="1" applyFill="1" applyBorder="1" applyAlignment="1" applyProtection="1">
      <alignment horizontal="center"/>
      <protection locked="0"/>
    </xf>
    <xf numFmtId="0" fontId="53" fillId="38" borderId="1" xfId="27" applyFont="1" applyFill="1" applyBorder="1" applyAlignment="1" applyProtection="1">
      <alignment horizontal="center"/>
      <protection locked="0"/>
    </xf>
    <xf numFmtId="0" fontId="51" fillId="0" borderId="3" xfId="0" applyFont="1" applyFill="1" applyBorder="1" applyAlignment="1" applyProtection="1">
      <alignment horizontal="center"/>
      <protection locked="0"/>
    </xf>
    <xf numFmtId="0" fontId="50" fillId="0" borderId="0" xfId="0" applyFont="1" applyFill="1" applyBorder="1" applyAlignment="1" applyProtection="1">
      <alignment horizontal="center" vertical="center"/>
      <protection locked="0"/>
    </xf>
    <xf numFmtId="0" fontId="50" fillId="0" borderId="0" xfId="0" applyFont="1" applyFill="1" applyAlignment="1" applyProtection="1">
      <alignment horizontal="center" vertical="center"/>
      <protection locked="0"/>
    </xf>
    <xf numFmtId="180" fontId="50" fillId="0" borderId="0" xfId="0" applyNumberFormat="1" applyFont="1" applyFill="1" applyAlignment="1" applyProtection="1">
      <alignment horizontal="center" vertical="center"/>
      <protection locked="0"/>
    </xf>
    <xf numFmtId="0" fontId="50" fillId="36" borderId="0" xfId="0" applyFont="1" applyFill="1" applyAlignment="1" applyProtection="1">
      <alignment horizontal="center" vertical="center"/>
      <protection locked="0"/>
    </xf>
    <xf numFmtId="0" fontId="50" fillId="0" borderId="0" xfId="0" applyFont="1" applyFill="1" applyAlignment="1">
      <alignment horizontal="center"/>
    </xf>
    <xf numFmtId="180" fontId="50" fillId="0" borderId="0" xfId="0" applyNumberFormat="1" applyFont="1" applyFill="1" applyAlignment="1">
      <alignment horizontal="center"/>
    </xf>
    <xf numFmtId="0" fontId="50" fillId="36" borderId="0" xfId="0" applyFont="1" applyFill="1" applyAlignment="1">
      <alignment horizontal="center"/>
    </xf>
    <xf numFmtId="0" fontId="89" fillId="0" borderId="0" xfId="0" applyFont="1" applyFill="1" applyAlignment="1" applyProtection="1">
      <alignment horizontal="center" vertical="center"/>
      <protection locked="0"/>
    </xf>
    <xf numFmtId="49" fontId="83" fillId="35" borderId="1" xfId="27" applyNumberFormat="1" applyFont="1" applyFill="1" applyBorder="1" applyAlignment="1" applyProtection="1">
      <alignment horizontal="center" vertical="center" wrapText="1"/>
      <protection locked="0"/>
    </xf>
    <xf numFmtId="184" fontId="4" fillId="36" borderId="1" xfId="0" applyNumberFormat="1" applyFont="1" applyFill="1" applyBorder="1" applyAlignment="1" applyProtection="1">
      <alignment horizontal="center" vertical="center" wrapText="1"/>
    </xf>
    <xf numFmtId="0" fontId="18" fillId="2" borderId="0" xfId="0" applyFont="1" applyFill="1" applyBorder="1" applyAlignment="1" applyProtection="1">
      <alignment horizontal="center" vertical="center"/>
      <protection locked="0"/>
    </xf>
    <xf numFmtId="0" fontId="18" fillId="2" borderId="29" xfId="0" applyFont="1" applyFill="1" applyBorder="1" applyAlignment="1" applyProtection="1">
      <alignment horizontal="center" vertical="center"/>
      <protection locked="0"/>
    </xf>
    <xf numFmtId="0" fontId="5" fillId="36" borderId="0" xfId="0" applyFont="1" applyFill="1" applyBorder="1" applyAlignment="1"/>
    <xf numFmtId="0" fontId="91" fillId="36" borderId="0" xfId="0" applyFont="1" applyFill="1" applyAlignment="1">
      <alignment vertical="center"/>
    </xf>
    <xf numFmtId="0" fontId="92" fillId="2" borderId="0" xfId="0" applyFont="1" applyFill="1" applyBorder="1" applyAlignment="1"/>
    <xf numFmtId="0" fontId="18" fillId="2" borderId="0" xfId="0" applyFont="1" applyFill="1" applyBorder="1" applyAlignment="1" applyProtection="1">
      <alignment horizontal="center" vertical="center"/>
      <protection locked="0"/>
    </xf>
    <xf numFmtId="0" fontId="18" fillId="2" borderId="29" xfId="0" applyFont="1" applyFill="1" applyBorder="1" applyAlignment="1" applyProtection="1">
      <alignment horizontal="center" vertical="center"/>
      <protection locked="0"/>
    </xf>
    <xf numFmtId="176" fontId="88" fillId="0" borderId="1" xfId="27" applyNumberFormat="1" applyFont="1" applyFill="1" applyBorder="1" applyAlignment="1" applyProtection="1">
      <alignment horizontal="center" wrapText="1"/>
    </xf>
    <xf numFmtId="2" fontId="52" fillId="0" borderId="1" xfId="27" applyNumberFormat="1" applyFont="1" applyFill="1" applyBorder="1" applyAlignment="1" applyProtection="1">
      <alignment horizontal="center" wrapText="1"/>
    </xf>
    <xf numFmtId="0" fontId="52" fillId="0" borderId="1" xfId="27" applyFont="1" applyFill="1" applyBorder="1" applyAlignment="1" applyProtection="1">
      <alignment horizontal="center" wrapText="1"/>
    </xf>
    <xf numFmtId="0" fontId="52" fillId="2" borderId="1" xfId="27" applyFont="1" applyFill="1" applyBorder="1" applyAlignment="1" applyProtection="1">
      <alignment horizontal="center" wrapText="1"/>
    </xf>
    <xf numFmtId="177" fontId="88" fillId="35" borderId="1" xfId="0" applyNumberFormat="1" applyFont="1" applyFill="1" applyBorder="1" applyAlignment="1" applyProtection="1">
      <alignment horizontal="center"/>
    </xf>
    <xf numFmtId="177" fontId="48" fillId="35" borderId="1" xfId="20" applyNumberFormat="1" applyFont="1" applyFill="1" applyBorder="1" applyAlignment="1" applyProtection="1">
      <alignment horizontal="center" vertical="center" wrapText="1"/>
    </xf>
    <xf numFmtId="177" fontId="48" fillId="35" borderId="1" xfId="20" applyNumberFormat="1" applyFont="1" applyFill="1" applyBorder="1" applyAlignment="1" applyProtection="1">
      <alignment horizontal="center" wrapText="1"/>
    </xf>
    <xf numFmtId="49" fontId="53" fillId="35" borderId="1" xfId="20" applyNumberFormat="1" applyFont="1" applyFill="1" applyBorder="1" applyAlignment="1" applyProtection="1">
      <alignment horizontal="center" vertical="center" wrapText="1"/>
    </xf>
    <xf numFmtId="178" fontId="53" fillId="34" borderId="1" xfId="27" applyNumberFormat="1" applyFont="1" applyFill="1" applyBorder="1" applyAlignment="1" applyProtection="1">
      <alignment horizontal="center" vertical="center" wrapText="1"/>
    </xf>
    <xf numFmtId="178" fontId="53" fillId="34" borderId="1" xfId="20" applyNumberFormat="1" applyFont="1" applyFill="1" applyBorder="1" applyAlignment="1" applyProtection="1">
      <alignment horizontal="center" vertical="center" wrapText="1"/>
    </xf>
    <xf numFmtId="177" fontId="52" fillId="35" borderId="1" xfId="0" applyNumberFormat="1" applyFont="1" applyFill="1" applyBorder="1" applyAlignment="1" applyProtection="1">
      <alignment horizontal="center"/>
    </xf>
    <xf numFmtId="177" fontId="53" fillId="35" borderId="1" xfId="20" applyNumberFormat="1" applyFont="1" applyFill="1" applyBorder="1" applyAlignment="1" applyProtection="1">
      <alignment horizontal="center" vertical="center" wrapText="1"/>
    </xf>
    <xf numFmtId="177" fontId="52" fillId="35" borderId="1" xfId="0" applyNumberFormat="1" applyFont="1" applyFill="1" applyBorder="1" applyAlignment="1" applyProtection="1">
      <alignment horizontal="center" vertical="center"/>
    </xf>
    <xf numFmtId="177" fontId="53" fillId="35" borderId="1" xfId="20" applyNumberFormat="1" applyFont="1" applyFill="1" applyBorder="1" applyAlignment="1" applyProtection="1">
      <alignment horizontal="center" wrapText="1"/>
    </xf>
    <xf numFmtId="0" fontId="50" fillId="0" borderId="0" xfId="0" applyFont="1" applyFill="1" applyAlignment="1" applyProtection="1">
      <alignment horizontal="center" vertical="center"/>
    </xf>
    <xf numFmtId="0" fontId="89" fillId="0" borderId="0" xfId="0" applyFont="1" applyFill="1" applyAlignment="1" applyProtection="1">
      <alignment horizontal="center" vertical="center"/>
    </xf>
    <xf numFmtId="49" fontId="48" fillId="35" borderId="1" xfId="27" applyNumberFormat="1" applyFont="1" applyFill="1" applyBorder="1" applyAlignment="1" applyProtection="1">
      <alignment horizontal="center" vertical="center" wrapText="1"/>
    </xf>
    <xf numFmtId="49" fontId="83" fillId="35" borderId="1" xfId="20" applyNumberFormat="1" applyFont="1" applyFill="1" applyBorder="1" applyAlignment="1" applyProtection="1">
      <alignment horizontal="center" vertical="center" wrapText="1"/>
    </xf>
    <xf numFmtId="0" fontId="94" fillId="0" borderId="0" xfId="0" applyFont="1" applyFill="1" applyAlignment="1" applyProtection="1">
      <alignment horizontal="center" vertical="center"/>
      <protection locked="0"/>
    </xf>
    <xf numFmtId="185" fontId="94" fillId="0" borderId="0" xfId="0" applyNumberFormat="1" applyFont="1" applyFill="1" applyAlignment="1" applyProtection="1">
      <alignment horizontal="center" vertical="center"/>
    </xf>
    <xf numFmtId="178" fontId="53" fillId="34" borderId="1" xfId="0" applyNumberFormat="1" applyFont="1" applyFill="1" applyBorder="1" applyAlignment="1" applyProtection="1">
      <alignment horizontal="center" wrapText="1"/>
      <protection locked="0"/>
    </xf>
    <xf numFmtId="0" fontId="53" fillId="0" borderId="0" xfId="0" applyFont="1" applyFill="1" applyAlignment="1" applyProtection="1">
      <alignment horizontal="center" vertical="center" wrapText="1"/>
      <protection locked="0"/>
    </xf>
    <xf numFmtId="0" fontId="53" fillId="2" borderId="1" xfId="27" applyFont="1" applyFill="1" applyBorder="1" applyAlignment="1" applyProtection="1">
      <alignment horizontal="center" wrapText="1"/>
      <protection locked="0"/>
    </xf>
    <xf numFmtId="0" fontId="93" fillId="39" borderId="1" xfId="0" applyFont="1" applyFill="1" applyBorder="1" applyAlignment="1">
      <alignment horizontal="left" vertical="center" wrapText="1"/>
    </xf>
    <xf numFmtId="185" fontId="53" fillId="0" borderId="1" xfId="0" applyNumberFormat="1" applyFont="1" applyFill="1" applyBorder="1" applyAlignment="1" applyProtection="1">
      <alignment horizontal="center" vertical="center" wrapText="1"/>
    </xf>
    <xf numFmtId="0" fontId="53" fillId="0" borderId="1" xfId="0" applyFont="1" applyFill="1" applyBorder="1" applyAlignment="1" applyProtection="1">
      <alignment horizontal="center" vertical="center" wrapText="1"/>
    </xf>
    <xf numFmtId="0" fontId="94" fillId="39" borderId="1" xfId="0" applyFont="1" applyFill="1" applyBorder="1" applyAlignment="1">
      <alignment horizontal="left" vertical="center" wrapText="1"/>
    </xf>
    <xf numFmtId="0" fontId="95" fillId="39" borderId="1" xfId="0" applyFont="1" applyFill="1" applyBorder="1" applyAlignment="1">
      <alignment horizontal="left" vertical="center" wrapText="1"/>
    </xf>
    <xf numFmtId="0" fontId="53" fillId="0" borderId="1" xfId="0" applyFont="1" applyFill="1" applyBorder="1" applyAlignment="1" applyProtection="1">
      <alignment horizontal="center" vertical="center" wrapText="1"/>
      <protection locked="0"/>
    </xf>
    <xf numFmtId="0" fontId="48" fillId="35" borderId="1" xfId="27" applyNumberFormat="1" applyFont="1" applyFill="1" applyBorder="1" applyAlignment="1" applyProtection="1">
      <alignment horizontal="center" vertical="center" wrapText="1"/>
    </xf>
    <xf numFmtId="0" fontId="96" fillId="39" borderId="1" xfId="0" applyFont="1" applyFill="1" applyBorder="1" applyAlignment="1">
      <alignment horizontal="left" vertical="center"/>
    </xf>
    <xf numFmtId="0" fontId="80" fillId="0" borderId="0" xfId="0" applyFont="1" applyAlignment="1">
      <alignment horizontal="left" vertical="center"/>
    </xf>
    <xf numFmtId="0" fontId="82" fillId="0" borderId="0" xfId="0" applyFont="1" applyAlignment="1">
      <alignment horizontal="left" vertical="center"/>
    </xf>
    <xf numFmtId="0" fontId="16" fillId="2" borderId="6" xfId="0" applyFont="1" applyFill="1" applyBorder="1" applyAlignment="1">
      <alignment horizontal="left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wrapText="1"/>
    </xf>
    <xf numFmtId="0" fontId="22" fillId="2" borderId="9" xfId="0" applyNumberFormat="1" applyFont="1" applyFill="1" applyBorder="1" applyAlignment="1">
      <alignment horizontal="center" vertical="center"/>
    </xf>
    <xf numFmtId="0" fontId="23" fillId="2" borderId="12" xfId="0" applyNumberFormat="1" applyFont="1" applyFill="1" applyBorder="1" applyAlignment="1">
      <alignment horizontal="center" vertical="center"/>
    </xf>
    <xf numFmtId="0" fontId="23" fillId="2" borderId="10" xfId="0" applyNumberFormat="1" applyFont="1" applyFill="1" applyBorder="1" applyAlignment="1">
      <alignment horizontal="center" vertical="center"/>
    </xf>
    <xf numFmtId="0" fontId="23" fillId="2" borderId="4" xfId="0" applyNumberFormat="1" applyFont="1" applyFill="1" applyBorder="1" applyAlignment="1">
      <alignment horizontal="center" vertical="center"/>
    </xf>
    <xf numFmtId="0" fontId="23" fillId="2" borderId="13" xfId="0" applyNumberFormat="1" applyFont="1" applyFill="1" applyBorder="1" applyAlignment="1">
      <alignment horizontal="center" vertical="center"/>
    </xf>
    <xf numFmtId="0" fontId="23" fillId="2" borderId="11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wrapText="1"/>
    </xf>
    <xf numFmtId="0" fontId="16" fillId="2" borderId="5" xfId="0" applyFont="1" applyFill="1" applyBorder="1" applyAlignment="1">
      <alignment horizontal="left" wrapText="1"/>
    </xf>
    <xf numFmtId="0" fontId="16" fillId="2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44" fillId="2" borderId="3" xfId="0" applyFont="1" applyFill="1" applyBorder="1" applyAlignment="1" applyProtection="1">
      <alignment horizontal="center" vertical="center"/>
      <protection locked="0"/>
    </xf>
    <xf numFmtId="0" fontId="44" fillId="2" borderId="7" xfId="0" applyFont="1" applyFill="1" applyBorder="1" applyAlignment="1" applyProtection="1">
      <alignment horizontal="center" vertical="center"/>
      <protection locked="0"/>
    </xf>
    <xf numFmtId="0" fontId="44" fillId="2" borderId="8" xfId="0" applyFont="1" applyFill="1" applyBorder="1" applyAlignment="1" applyProtection="1">
      <alignment horizontal="center" vertical="center"/>
      <protection locked="0"/>
    </xf>
    <xf numFmtId="181" fontId="45" fillId="2" borderId="3" xfId="0" applyNumberFormat="1" applyFont="1" applyFill="1" applyBorder="1" applyAlignment="1" applyProtection="1">
      <alignment horizontal="center" vertical="center"/>
      <protection locked="0"/>
    </xf>
    <xf numFmtId="181" fontId="45" fillId="2" borderId="7" xfId="0" applyNumberFormat="1" applyFont="1" applyFill="1" applyBorder="1" applyAlignment="1" applyProtection="1">
      <alignment horizontal="center" vertical="center"/>
      <protection locked="0"/>
    </xf>
    <xf numFmtId="181" fontId="45" fillId="2" borderId="8" xfId="0" applyNumberFormat="1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43" fillId="2" borderId="3" xfId="0" applyFont="1" applyFill="1" applyBorder="1" applyAlignment="1" applyProtection="1">
      <alignment horizontal="center" vertical="center"/>
      <protection locked="0"/>
    </xf>
    <xf numFmtId="0" fontId="18" fillId="2" borderId="14" xfId="0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Border="1" applyAlignment="1" applyProtection="1">
      <alignment horizontal="center" vertical="center"/>
      <protection locked="0"/>
    </xf>
    <xf numFmtId="0" fontId="18" fillId="2" borderId="15" xfId="0" applyFont="1" applyFill="1" applyBorder="1" applyAlignment="1" applyProtection="1">
      <alignment horizontal="center" vertical="center"/>
      <protection locked="0"/>
    </xf>
    <xf numFmtId="0" fontId="79" fillId="2" borderId="4" xfId="0" applyFont="1" applyFill="1" applyBorder="1" applyAlignment="1" applyProtection="1">
      <alignment horizontal="center"/>
      <protection locked="0"/>
    </xf>
    <xf numFmtId="0" fontId="79" fillId="2" borderId="13" xfId="0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43" fillId="2" borderId="9" xfId="0" applyFont="1" applyFill="1" applyBorder="1" applyAlignment="1">
      <alignment horizontal="center" vertical="center" wrapText="1"/>
    </xf>
    <xf numFmtId="0" fontId="44" fillId="2" borderId="10" xfId="0" applyFont="1" applyFill="1" applyBorder="1" applyAlignment="1">
      <alignment horizontal="center" vertical="center"/>
    </xf>
    <xf numFmtId="0" fontId="44" fillId="2" borderId="4" xfId="0" applyFont="1" applyFill="1" applyBorder="1" applyAlignment="1">
      <alignment horizontal="center" vertical="center"/>
    </xf>
    <xf numFmtId="0" fontId="44" fillId="2" borderId="11" xfId="0" applyFont="1" applyFill="1" applyBorder="1" applyAlignment="1">
      <alignment horizontal="center" vertical="center"/>
    </xf>
    <xf numFmtId="0" fontId="44" fillId="2" borderId="9" xfId="0" applyFont="1" applyFill="1" applyBorder="1" applyAlignment="1">
      <alignment horizontal="center" vertical="center" wrapText="1"/>
    </xf>
    <xf numFmtId="0" fontId="44" fillId="2" borderId="12" xfId="0" applyFont="1" applyFill="1" applyBorder="1" applyAlignment="1">
      <alignment horizontal="center" vertical="center" wrapText="1"/>
    </xf>
    <xf numFmtId="0" fontId="44" fillId="2" borderId="13" xfId="0" applyFont="1" applyFill="1" applyBorder="1" applyAlignment="1">
      <alignment horizontal="center" vertical="center"/>
    </xf>
    <xf numFmtId="0" fontId="44" fillId="2" borderId="10" xfId="0" applyFont="1" applyFill="1" applyBorder="1" applyAlignment="1">
      <alignment horizontal="center" vertical="center" wrapText="1"/>
    </xf>
    <xf numFmtId="0" fontId="44" fillId="2" borderId="4" xfId="0" applyFont="1" applyFill="1" applyBorder="1" applyAlignment="1">
      <alignment horizontal="center" vertical="center" wrapText="1"/>
    </xf>
    <xf numFmtId="0" fontId="44" fillId="2" borderId="11" xfId="0" applyFont="1" applyFill="1" applyBorder="1" applyAlignment="1">
      <alignment horizontal="center" vertical="center" wrapText="1"/>
    </xf>
    <xf numFmtId="0" fontId="44" fillId="2" borderId="13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6" fillId="2" borderId="7" xfId="0" applyFont="1" applyFill="1" applyBorder="1" applyAlignment="1" applyProtection="1">
      <alignment horizontal="center" vertical="center"/>
      <protection locked="0"/>
    </xf>
    <xf numFmtId="0" fontId="16" fillId="2" borderId="8" xfId="0" applyFont="1" applyFill="1" applyBorder="1" applyAlignment="1" applyProtection="1">
      <alignment horizontal="center" vertical="center"/>
      <protection locked="0"/>
    </xf>
    <xf numFmtId="181" fontId="17" fillId="2" borderId="3" xfId="0" applyNumberFormat="1" applyFont="1" applyFill="1" applyBorder="1" applyAlignment="1" applyProtection="1">
      <alignment horizontal="center" vertical="center"/>
      <protection locked="0"/>
    </xf>
    <xf numFmtId="181" fontId="17" fillId="2" borderId="7" xfId="0" applyNumberFormat="1" applyFont="1" applyFill="1" applyBorder="1" applyAlignment="1" applyProtection="1">
      <alignment horizontal="center" vertical="center"/>
      <protection locked="0"/>
    </xf>
    <xf numFmtId="181" fontId="17" fillId="2" borderId="8" xfId="0" applyNumberFormat="1" applyFont="1" applyFill="1" applyBorder="1" applyAlignment="1" applyProtection="1">
      <alignment horizontal="center" vertical="center"/>
      <protection locked="0"/>
    </xf>
    <xf numFmtId="0" fontId="8" fillId="2" borderId="9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0" fillId="2" borderId="3" xfId="0" applyFont="1" applyFill="1" applyBorder="1" applyAlignment="1" applyProtection="1">
      <alignment horizontal="center" vertical="center"/>
      <protection locked="0"/>
    </xf>
    <xf numFmtId="0" fontId="46" fillId="2" borderId="8" xfId="0" applyFont="1" applyFill="1" applyBorder="1" applyAlignment="1" applyProtection="1">
      <alignment horizontal="center" vertical="center"/>
      <protection locked="0"/>
    </xf>
    <xf numFmtId="0" fontId="46" fillId="2" borderId="3" xfId="0" applyFont="1" applyFill="1" applyBorder="1" applyAlignment="1" applyProtection="1">
      <alignment horizontal="center" vertical="center"/>
      <protection locked="0"/>
    </xf>
    <xf numFmtId="0" fontId="46" fillId="2" borderId="7" xfId="0" applyFont="1" applyFill="1" applyBorder="1" applyAlignment="1" applyProtection="1">
      <alignment horizontal="center" vertical="center"/>
      <protection locked="0"/>
    </xf>
    <xf numFmtId="181" fontId="47" fillId="2" borderId="3" xfId="0" applyNumberFormat="1" applyFont="1" applyFill="1" applyBorder="1" applyAlignment="1" applyProtection="1">
      <alignment horizontal="center" vertical="center"/>
      <protection locked="0"/>
    </xf>
    <xf numFmtId="181" fontId="47" fillId="2" borderId="7" xfId="0" applyNumberFormat="1" applyFont="1" applyFill="1" applyBorder="1" applyAlignment="1" applyProtection="1">
      <alignment horizontal="center" vertical="center"/>
      <protection locked="0"/>
    </xf>
    <xf numFmtId="181" fontId="47" fillId="2" borderId="8" xfId="0" applyNumberFormat="1" applyFont="1" applyFill="1" applyBorder="1" applyAlignment="1" applyProtection="1">
      <alignment horizontal="center" vertical="center"/>
      <protection locked="0"/>
    </xf>
    <xf numFmtId="0" fontId="80" fillId="0" borderId="0" xfId="0" applyFont="1" applyBorder="1" applyAlignment="1">
      <alignment horizontal="left" vertical="center"/>
    </xf>
    <xf numFmtId="0" fontId="82" fillId="0" borderId="0" xfId="0" applyFont="1" applyBorder="1" applyAlignment="1">
      <alignment horizontal="left" vertical="center"/>
    </xf>
    <xf numFmtId="0" fontId="16" fillId="2" borderId="39" xfId="0" applyFont="1" applyFill="1" applyBorder="1" applyAlignment="1">
      <alignment horizontal="center" wrapText="1"/>
    </xf>
    <xf numFmtId="0" fontId="85" fillId="2" borderId="9" xfId="0" applyNumberFormat="1" applyFont="1" applyFill="1" applyBorder="1" applyAlignment="1">
      <alignment horizontal="center" vertical="center"/>
    </xf>
    <xf numFmtId="0" fontId="23" fillId="2" borderId="31" xfId="0" applyNumberFormat="1" applyFont="1" applyFill="1" applyBorder="1" applyAlignment="1">
      <alignment horizontal="center" vertical="center"/>
    </xf>
    <xf numFmtId="0" fontId="23" fillId="2" borderId="33" xfId="0" applyNumberFormat="1" applyFont="1" applyFill="1" applyBorder="1" applyAlignment="1">
      <alignment horizontal="center" vertical="center"/>
    </xf>
    <xf numFmtId="0" fontId="16" fillId="2" borderId="40" xfId="0" applyFont="1" applyFill="1" applyBorder="1" applyAlignment="1">
      <alignment horizontal="center" wrapText="1"/>
    </xf>
    <xf numFmtId="0" fontId="16" fillId="2" borderId="30" xfId="0" applyFont="1" applyFill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32" xfId="0" applyFont="1" applyFill="1" applyBorder="1" applyAlignment="1">
      <alignment horizontal="center" vertical="center" wrapText="1"/>
    </xf>
    <xf numFmtId="0" fontId="16" fillId="2" borderId="37" xfId="0" applyFont="1" applyFill="1" applyBorder="1" applyAlignment="1">
      <alignment horizontal="center" vertical="center" wrapText="1"/>
    </xf>
    <xf numFmtId="0" fontId="16" fillId="2" borderId="34" xfId="0" applyFont="1" applyFill="1" applyBorder="1" applyAlignment="1">
      <alignment horizontal="center" vertical="center"/>
    </xf>
    <xf numFmtId="0" fontId="16" fillId="2" borderId="37" xfId="0" applyFont="1" applyFill="1" applyBorder="1" applyAlignment="1">
      <alignment horizontal="center" vertical="center"/>
    </xf>
    <xf numFmtId="181" fontId="17" fillId="2" borderId="35" xfId="0" applyNumberFormat="1" applyFont="1" applyFill="1" applyBorder="1" applyAlignment="1" applyProtection="1">
      <alignment horizontal="center" vertical="center"/>
      <protection locked="0"/>
    </xf>
    <xf numFmtId="0" fontId="8" fillId="2" borderId="30" xfId="0" applyFont="1" applyFill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/>
    </xf>
    <xf numFmtId="0" fontId="16" fillId="2" borderId="32" xfId="0" applyFont="1" applyFill="1" applyBorder="1" applyAlignment="1">
      <alignment horizontal="center" vertical="center"/>
    </xf>
    <xf numFmtId="0" fontId="90" fillId="2" borderId="9" xfId="0" applyFont="1" applyFill="1" applyBorder="1" applyAlignment="1" applyProtection="1">
      <alignment horizontal="center" vertical="center"/>
      <protection locked="0"/>
    </xf>
    <xf numFmtId="0" fontId="78" fillId="2" borderId="12" xfId="0" applyFont="1" applyFill="1" applyBorder="1" applyAlignment="1" applyProtection="1">
      <alignment horizontal="center" vertical="center"/>
      <protection locked="0"/>
    </xf>
    <xf numFmtId="0" fontId="18" fillId="2" borderId="29" xfId="0" applyFont="1" applyFill="1" applyBorder="1" applyAlignment="1" applyProtection="1">
      <alignment horizontal="center" vertical="center"/>
      <protection locked="0"/>
    </xf>
    <xf numFmtId="0" fontId="79" fillId="2" borderId="4" xfId="0" applyFont="1" applyFill="1" applyBorder="1" applyAlignment="1" applyProtection="1">
      <alignment horizontal="left"/>
      <protection locked="0"/>
    </xf>
    <xf numFmtId="0" fontId="79" fillId="2" borderId="13" xfId="0" applyFont="1" applyFill="1" applyBorder="1" applyAlignment="1" applyProtection="1">
      <alignment horizontal="left"/>
      <protection locked="0"/>
    </xf>
    <xf numFmtId="0" fontId="16" fillId="2" borderId="34" xfId="0" applyFont="1" applyFill="1" applyBorder="1" applyAlignment="1" applyProtection="1">
      <alignment horizontal="center" vertical="center"/>
      <protection locked="0"/>
    </xf>
    <xf numFmtId="0" fontId="9" fillId="2" borderId="25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6" fillId="2" borderId="31" xfId="0" applyFont="1" applyFill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center" vertical="center" wrapText="1"/>
    </xf>
  </cellXfs>
  <cellStyles count="129">
    <cellStyle name="20% - 輔色1 2" xfId="1" xr:uid="{00000000-0005-0000-0000-000000000000}"/>
    <cellStyle name="20% - 輔色1 3" xfId="64" xr:uid="{00000000-0005-0000-0000-000001000000}"/>
    <cellStyle name="20% - 輔色1 4" xfId="106" xr:uid="{00000000-0005-0000-0000-000002000000}"/>
    <cellStyle name="20% - 輔色2 2" xfId="2" xr:uid="{00000000-0005-0000-0000-000003000000}"/>
    <cellStyle name="20% - 輔色2 3" xfId="68" xr:uid="{00000000-0005-0000-0000-000004000000}"/>
    <cellStyle name="20% - 輔色2 4" xfId="110" xr:uid="{00000000-0005-0000-0000-000005000000}"/>
    <cellStyle name="20% - 輔色3 2" xfId="3" xr:uid="{00000000-0005-0000-0000-000006000000}"/>
    <cellStyle name="20% - 輔色3 3" xfId="72" xr:uid="{00000000-0005-0000-0000-000007000000}"/>
    <cellStyle name="20% - 輔色3 4" xfId="114" xr:uid="{00000000-0005-0000-0000-000008000000}"/>
    <cellStyle name="20% - 輔色4 2" xfId="4" xr:uid="{00000000-0005-0000-0000-000009000000}"/>
    <cellStyle name="20% - 輔色4 3" xfId="76" xr:uid="{00000000-0005-0000-0000-00000A000000}"/>
    <cellStyle name="20% - 輔色4 4" xfId="118" xr:uid="{00000000-0005-0000-0000-00000B000000}"/>
    <cellStyle name="20% - 輔色5 2" xfId="5" xr:uid="{00000000-0005-0000-0000-00000C000000}"/>
    <cellStyle name="20% - 輔色5 3" xfId="80" xr:uid="{00000000-0005-0000-0000-00000D000000}"/>
    <cellStyle name="20% - 輔色5 4" xfId="122" xr:uid="{00000000-0005-0000-0000-00000E000000}"/>
    <cellStyle name="20% - 輔色6 2" xfId="6" xr:uid="{00000000-0005-0000-0000-00000F000000}"/>
    <cellStyle name="20% - 輔色6 3" xfId="84" xr:uid="{00000000-0005-0000-0000-000010000000}"/>
    <cellStyle name="20% - 輔色6 4" xfId="126" xr:uid="{00000000-0005-0000-0000-000011000000}"/>
    <cellStyle name="40% - 輔色1 2" xfId="7" xr:uid="{00000000-0005-0000-0000-000012000000}"/>
    <cellStyle name="40% - 輔色1 3" xfId="65" xr:uid="{00000000-0005-0000-0000-000013000000}"/>
    <cellStyle name="40% - 輔色1 4" xfId="107" xr:uid="{00000000-0005-0000-0000-000014000000}"/>
    <cellStyle name="40% - 輔色2 2" xfId="8" xr:uid="{00000000-0005-0000-0000-000015000000}"/>
    <cellStyle name="40% - 輔色2 3" xfId="69" xr:uid="{00000000-0005-0000-0000-000016000000}"/>
    <cellStyle name="40% - 輔色2 4" xfId="111" xr:uid="{00000000-0005-0000-0000-000017000000}"/>
    <cellStyle name="40% - 輔色3 2" xfId="9" xr:uid="{00000000-0005-0000-0000-000018000000}"/>
    <cellStyle name="40% - 輔色3 3" xfId="73" xr:uid="{00000000-0005-0000-0000-000019000000}"/>
    <cellStyle name="40% - 輔色3 4" xfId="115" xr:uid="{00000000-0005-0000-0000-00001A000000}"/>
    <cellStyle name="40% - 輔色4 2" xfId="10" xr:uid="{00000000-0005-0000-0000-00001B000000}"/>
    <cellStyle name="40% - 輔色4 3" xfId="77" xr:uid="{00000000-0005-0000-0000-00001C000000}"/>
    <cellStyle name="40% - 輔色4 4" xfId="119" xr:uid="{00000000-0005-0000-0000-00001D000000}"/>
    <cellStyle name="40% - 輔色5 2" xfId="11" xr:uid="{00000000-0005-0000-0000-00001E000000}"/>
    <cellStyle name="40% - 輔色5 3" xfId="81" xr:uid="{00000000-0005-0000-0000-00001F000000}"/>
    <cellStyle name="40% - 輔色5 4" xfId="123" xr:uid="{00000000-0005-0000-0000-000020000000}"/>
    <cellStyle name="40% - 輔色6 2" xfId="12" xr:uid="{00000000-0005-0000-0000-000021000000}"/>
    <cellStyle name="40% - 輔色6 3" xfId="85" xr:uid="{00000000-0005-0000-0000-000022000000}"/>
    <cellStyle name="40% - 輔色6 4" xfId="127" xr:uid="{00000000-0005-0000-0000-000023000000}"/>
    <cellStyle name="60% - 輔色1 2" xfId="13" xr:uid="{00000000-0005-0000-0000-000024000000}"/>
    <cellStyle name="60% - 輔色1 3" xfId="66" xr:uid="{00000000-0005-0000-0000-000025000000}"/>
    <cellStyle name="60% - 輔色1 4" xfId="108" xr:uid="{00000000-0005-0000-0000-000026000000}"/>
    <cellStyle name="60% - 輔色2 2" xfId="14" xr:uid="{00000000-0005-0000-0000-000027000000}"/>
    <cellStyle name="60% - 輔色2 3" xfId="70" xr:uid="{00000000-0005-0000-0000-000028000000}"/>
    <cellStyle name="60% - 輔色2 4" xfId="112" xr:uid="{00000000-0005-0000-0000-000029000000}"/>
    <cellStyle name="60% - 輔色3 2" xfId="15" xr:uid="{00000000-0005-0000-0000-00002A000000}"/>
    <cellStyle name="60% - 輔色3 3" xfId="74" xr:uid="{00000000-0005-0000-0000-00002B000000}"/>
    <cellStyle name="60% - 輔色3 4" xfId="116" xr:uid="{00000000-0005-0000-0000-00002C000000}"/>
    <cellStyle name="60% - 輔色4 2" xfId="16" xr:uid="{00000000-0005-0000-0000-00002D000000}"/>
    <cellStyle name="60% - 輔色4 3" xfId="78" xr:uid="{00000000-0005-0000-0000-00002E000000}"/>
    <cellStyle name="60% - 輔色4 4" xfId="120" xr:uid="{00000000-0005-0000-0000-00002F000000}"/>
    <cellStyle name="60% - 輔色5 2" xfId="17" xr:uid="{00000000-0005-0000-0000-000030000000}"/>
    <cellStyle name="60% - 輔色5 3" xfId="82" xr:uid="{00000000-0005-0000-0000-000031000000}"/>
    <cellStyle name="60% - 輔色5 4" xfId="124" xr:uid="{00000000-0005-0000-0000-000032000000}"/>
    <cellStyle name="60% - 輔色6 2" xfId="18" xr:uid="{00000000-0005-0000-0000-000033000000}"/>
    <cellStyle name="60% - 輔色6 3" xfId="86" xr:uid="{00000000-0005-0000-0000-000034000000}"/>
    <cellStyle name="60% - 輔色6 4" xfId="128" xr:uid="{00000000-0005-0000-0000-000035000000}"/>
    <cellStyle name="Normal 2 2" xfId="19" xr:uid="{00000000-0005-0000-0000-000036000000}"/>
    <cellStyle name="Normal_Capability Study - IPEG EVT1 0713a.xls" xfId="20" xr:uid="{00000000-0005-0000-0000-000037000000}"/>
    <cellStyle name="一般" xfId="0" builtinId="0"/>
    <cellStyle name="一般 2" xfId="21" xr:uid="{00000000-0005-0000-0000-00007C000000}"/>
    <cellStyle name="一般 3" xfId="87" xr:uid="{00000000-0005-0000-0000-00007D000000}"/>
    <cellStyle name="中等 2" xfId="22" xr:uid="{00000000-0005-0000-0000-00007E000000}"/>
    <cellStyle name="中等 3" xfId="54" xr:uid="{00000000-0005-0000-0000-00007F000000}"/>
    <cellStyle name="中等 4" xfId="96" xr:uid="{00000000-0005-0000-0000-000080000000}"/>
    <cellStyle name="合計 2" xfId="23" xr:uid="{00000000-0005-0000-0000-000061000000}"/>
    <cellStyle name="合計 3" xfId="62" xr:uid="{00000000-0005-0000-0000-000062000000}"/>
    <cellStyle name="合計 4" xfId="104" xr:uid="{00000000-0005-0000-0000-000063000000}"/>
    <cellStyle name="好 2" xfId="24" xr:uid="{00000000-0005-0000-0000-00005E000000}"/>
    <cellStyle name="好 3" xfId="52" xr:uid="{00000000-0005-0000-0000-00005F000000}"/>
    <cellStyle name="好 4" xfId="94" xr:uid="{00000000-0005-0000-0000-000060000000}"/>
    <cellStyle name="百分比" xfId="25" builtinId="5"/>
    <cellStyle name="計算方式 2" xfId="26" xr:uid="{00000000-0005-0000-0000-000067000000}"/>
    <cellStyle name="計算方式 3" xfId="57" xr:uid="{00000000-0005-0000-0000-000068000000}"/>
    <cellStyle name="計算方式 4" xfId="99" xr:uid="{00000000-0005-0000-0000-000069000000}"/>
    <cellStyle name="常规_8364B 2009415" xfId="27" xr:uid="{00000000-0005-0000-0000-00004B000000}"/>
    <cellStyle name="連結的儲存格 2" xfId="28" xr:uid="{00000000-0005-0000-0000-000070000000}"/>
    <cellStyle name="連結的儲存格 3" xfId="58" xr:uid="{00000000-0005-0000-0000-000071000000}"/>
    <cellStyle name="連結的儲存格 4" xfId="100" xr:uid="{00000000-0005-0000-0000-000072000000}"/>
    <cellStyle name="備註 2" xfId="29" xr:uid="{00000000-0005-0000-0000-000039000000}"/>
    <cellStyle name="備註 3" xfId="88" xr:uid="{00000000-0005-0000-0000-00003A000000}"/>
    <cellStyle name="說明文字 2" xfId="30" xr:uid="{00000000-0005-0000-0000-000079000000}"/>
    <cellStyle name="說明文字 3" xfId="61" xr:uid="{00000000-0005-0000-0000-00007A000000}"/>
    <cellStyle name="說明文字 4" xfId="103" xr:uid="{00000000-0005-0000-0000-00007B000000}"/>
    <cellStyle name="輔色1 2" xfId="31" xr:uid="{00000000-0005-0000-0000-00004C000000}"/>
    <cellStyle name="輔色1 3" xfId="63" xr:uid="{00000000-0005-0000-0000-00004D000000}"/>
    <cellStyle name="輔色1 4" xfId="105" xr:uid="{00000000-0005-0000-0000-00004E000000}"/>
    <cellStyle name="輔色2 2" xfId="32" xr:uid="{00000000-0005-0000-0000-00004F000000}"/>
    <cellStyle name="輔色2 3" xfId="67" xr:uid="{00000000-0005-0000-0000-000050000000}"/>
    <cellStyle name="輔色2 4" xfId="109" xr:uid="{00000000-0005-0000-0000-000051000000}"/>
    <cellStyle name="輔色3 2" xfId="33" xr:uid="{00000000-0005-0000-0000-000052000000}"/>
    <cellStyle name="輔色3 3" xfId="71" xr:uid="{00000000-0005-0000-0000-000053000000}"/>
    <cellStyle name="輔色3 4" xfId="113" xr:uid="{00000000-0005-0000-0000-000054000000}"/>
    <cellStyle name="輔色4 2" xfId="34" xr:uid="{00000000-0005-0000-0000-000055000000}"/>
    <cellStyle name="輔色4 3" xfId="75" xr:uid="{00000000-0005-0000-0000-000056000000}"/>
    <cellStyle name="輔色4 4" xfId="117" xr:uid="{00000000-0005-0000-0000-000057000000}"/>
    <cellStyle name="輔色5 2" xfId="35" xr:uid="{00000000-0005-0000-0000-000058000000}"/>
    <cellStyle name="輔色5 3" xfId="79" xr:uid="{00000000-0005-0000-0000-000059000000}"/>
    <cellStyle name="輔色5 4" xfId="121" xr:uid="{00000000-0005-0000-0000-00005A000000}"/>
    <cellStyle name="輔色6 2" xfId="36" xr:uid="{00000000-0005-0000-0000-00005B000000}"/>
    <cellStyle name="輔色6 3" xfId="83" xr:uid="{00000000-0005-0000-0000-00005C000000}"/>
    <cellStyle name="輔色6 4" xfId="125" xr:uid="{00000000-0005-0000-0000-00005D000000}"/>
    <cellStyle name="標題 1 2" xfId="37" xr:uid="{00000000-0005-0000-0000-00003B000000}"/>
    <cellStyle name="標題 1 3" xfId="48" xr:uid="{00000000-0005-0000-0000-00003C000000}"/>
    <cellStyle name="標題 1 4" xfId="90" xr:uid="{00000000-0005-0000-0000-00003D000000}"/>
    <cellStyle name="標題 2 2" xfId="38" xr:uid="{00000000-0005-0000-0000-00003E000000}"/>
    <cellStyle name="標題 2 3" xfId="49" xr:uid="{00000000-0005-0000-0000-00003F000000}"/>
    <cellStyle name="標題 2 4" xfId="91" xr:uid="{00000000-0005-0000-0000-000040000000}"/>
    <cellStyle name="標題 3 2" xfId="39" xr:uid="{00000000-0005-0000-0000-000041000000}"/>
    <cellStyle name="標題 3 3" xfId="50" xr:uid="{00000000-0005-0000-0000-000042000000}"/>
    <cellStyle name="標題 3 4" xfId="92" xr:uid="{00000000-0005-0000-0000-000043000000}"/>
    <cellStyle name="標題 4 2" xfId="40" xr:uid="{00000000-0005-0000-0000-000044000000}"/>
    <cellStyle name="標題 4 3" xfId="51" xr:uid="{00000000-0005-0000-0000-000045000000}"/>
    <cellStyle name="標題 4 4" xfId="93" xr:uid="{00000000-0005-0000-0000-000046000000}"/>
    <cellStyle name="標題 5" xfId="41" xr:uid="{00000000-0005-0000-0000-000047000000}"/>
    <cellStyle name="標題 6" xfId="47" xr:uid="{00000000-0005-0000-0000-000048000000}"/>
    <cellStyle name="標題 7" xfId="89" xr:uid="{00000000-0005-0000-0000-000049000000}"/>
    <cellStyle name="輸入 2" xfId="42" xr:uid="{00000000-0005-0000-0000-000076000000}"/>
    <cellStyle name="輸入 3" xfId="55" xr:uid="{00000000-0005-0000-0000-000077000000}"/>
    <cellStyle name="輸入 4" xfId="97" xr:uid="{00000000-0005-0000-0000-000078000000}"/>
    <cellStyle name="輸出 2" xfId="43" xr:uid="{00000000-0005-0000-0000-000073000000}"/>
    <cellStyle name="輸出 3" xfId="56" xr:uid="{00000000-0005-0000-0000-000074000000}"/>
    <cellStyle name="輸出 4" xfId="98" xr:uid="{00000000-0005-0000-0000-000075000000}"/>
    <cellStyle name="檢查儲存格 2" xfId="44" xr:uid="{00000000-0005-0000-0000-00006A000000}"/>
    <cellStyle name="檢查儲存格 3" xfId="59" xr:uid="{00000000-0005-0000-0000-00006B000000}"/>
    <cellStyle name="檢查儲存格 4" xfId="101" xr:uid="{00000000-0005-0000-0000-00006C000000}"/>
    <cellStyle name="壞 2" xfId="45" xr:uid="{00000000-0005-0000-0000-000064000000}"/>
    <cellStyle name="壞 3" xfId="53" xr:uid="{00000000-0005-0000-0000-000065000000}"/>
    <cellStyle name="壞 4" xfId="95" xr:uid="{00000000-0005-0000-0000-000066000000}"/>
    <cellStyle name="警告文字 2" xfId="46" xr:uid="{00000000-0005-0000-0000-00006D000000}"/>
    <cellStyle name="警告文字 3" xfId="60" xr:uid="{00000000-0005-0000-0000-00006E000000}"/>
    <cellStyle name="警告文字 4" xfId="102" xr:uid="{00000000-0005-0000-0000-00006F000000}"/>
  </cellStyles>
  <dxfs count="20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indexed="44"/>
        </patternFill>
      </fill>
    </dxf>
    <dxf>
      <fill>
        <patternFill patternType="solid">
          <bgColor indexed="13"/>
        </patternFill>
      </fill>
    </dxf>
    <dxf>
      <font>
        <condense val="0"/>
        <extend val="0"/>
      </font>
      <fill>
        <patternFill>
          <bgColor indexed="57"/>
        </patternFill>
      </fill>
    </dxf>
    <dxf>
      <fill>
        <patternFill>
          <bgColor indexed="44"/>
        </patternFill>
      </fill>
    </dxf>
    <dxf>
      <fill>
        <patternFill patternType="solid">
          <bgColor indexed="13"/>
        </patternFill>
      </fill>
    </dxf>
    <dxf>
      <font>
        <condense val="0"/>
        <extend val="0"/>
      </font>
      <fill>
        <patternFill>
          <bgColor indexed="57"/>
        </patternFill>
      </fill>
    </dxf>
    <dxf>
      <fill>
        <patternFill>
          <bgColor indexed="44"/>
        </patternFill>
      </fill>
    </dxf>
    <dxf>
      <fill>
        <patternFill patternType="solid">
          <bgColor indexed="13"/>
        </patternFill>
      </fill>
    </dxf>
    <dxf>
      <font>
        <condense val="0"/>
        <extend val="0"/>
      </font>
      <fill>
        <patternFill>
          <bgColor indexed="57"/>
        </patternFill>
      </fill>
    </dxf>
    <dxf>
      <fill>
        <patternFill>
          <bgColor indexed="44"/>
        </patternFill>
      </fill>
    </dxf>
    <dxf>
      <fill>
        <patternFill patternType="solid">
          <bgColor indexed="13"/>
        </patternFill>
      </fill>
    </dxf>
    <dxf>
      <font>
        <condense val="0"/>
        <extend val="0"/>
      </font>
      <fill>
        <patternFill>
          <bgColor indexed="57"/>
        </patternFill>
      </fill>
    </dxf>
    <dxf>
      <fill>
        <patternFill>
          <bgColor indexed="44"/>
        </patternFill>
      </fill>
    </dxf>
    <dxf>
      <fill>
        <patternFill patternType="solid">
          <bgColor indexed="13"/>
        </patternFill>
      </fill>
    </dxf>
    <dxf>
      <font>
        <condense val="0"/>
        <extend val="0"/>
      </font>
      <fill>
        <patternFill>
          <bgColor indexed="57"/>
        </patternFill>
      </fill>
    </dxf>
    <dxf>
      <fill>
        <patternFill>
          <bgColor indexed="44"/>
        </patternFill>
      </fill>
    </dxf>
    <dxf>
      <fill>
        <patternFill patternType="solid">
          <bgColor indexed="13"/>
        </patternFill>
      </fill>
    </dxf>
    <dxf>
      <font>
        <condense val="0"/>
        <extend val="0"/>
      </font>
      <fill>
        <patternFill>
          <bgColor indexed="57"/>
        </patternFill>
      </fill>
    </dxf>
    <dxf>
      <fill>
        <patternFill>
          <bgColor indexed="44"/>
        </patternFill>
      </fill>
    </dxf>
    <dxf>
      <fill>
        <patternFill patternType="solid">
          <bgColor indexed="13"/>
        </patternFill>
      </fill>
    </dxf>
    <dxf>
      <font>
        <condense val="0"/>
        <extend val="0"/>
      </font>
      <fill>
        <patternFill>
          <bgColor indexed="57"/>
        </patternFill>
      </fill>
    </dxf>
    <dxf>
      <fill>
        <patternFill>
          <bgColor indexed="44"/>
        </patternFill>
      </fill>
    </dxf>
    <dxf>
      <fill>
        <patternFill patternType="solid">
          <bgColor indexed="13"/>
        </patternFill>
      </fill>
    </dxf>
    <dxf>
      <font>
        <condense val="0"/>
        <extend val="0"/>
      </font>
      <fill>
        <patternFill>
          <bgColor indexed="57"/>
        </patternFill>
      </fill>
    </dxf>
    <dxf>
      <fill>
        <patternFill>
          <bgColor indexed="44"/>
        </patternFill>
      </fill>
    </dxf>
    <dxf>
      <fill>
        <patternFill patternType="solid">
          <bgColor indexed="13"/>
        </patternFill>
      </fill>
    </dxf>
    <dxf>
      <font>
        <condense val="0"/>
        <extend val="0"/>
      </font>
      <fill>
        <patternFill>
          <bgColor indexed="57"/>
        </patternFill>
      </fill>
    </dxf>
    <dxf>
      <fill>
        <patternFill>
          <bgColor indexed="44"/>
        </patternFill>
      </fill>
    </dxf>
    <dxf>
      <fill>
        <patternFill patternType="solid">
          <bgColor indexed="13"/>
        </patternFill>
      </fill>
    </dxf>
    <dxf>
      <font>
        <condense val="0"/>
        <extend val="0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57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13"/>
        </patternFill>
      </fill>
    </dxf>
    <dxf>
      <font>
        <condense val="0"/>
        <extend val="0"/>
      </font>
      <fill>
        <patternFill>
          <bgColor indexed="57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indexed="44"/>
        </patternFill>
      </fill>
    </dxf>
    <dxf>
      <fill>
        <patternFill patternType="solid">
          <bgColor indexed="13"/>
        </patternFill>
      </fill>
    </dxf>
    <dxf>
      <font>
        <condense val="0"/>
        <extend val="0"/>
      </font>
      <fill>
        <patternFill>
          <bgColor indexed="57"/>
        </patternFill>
      </fill>
    </dxf>
    <dxf>
      <fill>
        <patternFill>
          <bgColor indexed="44"/>
        </patternFill>
      </fill>
    </dxf>
    <dxf>
      <fill>
        <patternFill patternType="solid">
          <bgColor indexed="13"/>
        </patternFill>
      </fill>
    </dxf>
    <dxf>
      <font>
        <condense val="0"/>
        <extend val="0"/>
      </font>
      <fill>
        <patternFill>
          <bgColor indexed="57"/>
        </patternFill>
      </fill>
    </dxf>
    <dxf>
      <fill>
        <patternFill>
          <bgColor indexed="44"/>
        </patternFill>
      </fill>
    </dxf>
    <dxf>
      <fill>
        <patternFill patternType="solid">
          <bgColor indexed="13"/>
        </patternFill>
      </fill>
    </dxf>
    <dxf>
      <font>
        <condense val="0"/>
        <extend val="0"/>
      </font>
      <fill>
        <patternFill>
          <bgColor indexed="57"/>
        </patternFill>
      </fill>
    </dxf>
    <dxf>
      <fill>
        <patternFill>
          <bgColor indexed="44"/>
        </patternFill>
      </fill>
    </dxf>
    <dxf>
      <fill>
        <patternFill patternType="solid">
          <bgColor indexed="13"/>
        </patternFill>
      </fill>
    </dxf>
    <dxf>
      <font>
        <condense val="0"/>
        <extend val="0"/>
      </font>
      <fill>
        <patternFill>
          <bgColor indexed="57"/>
        </patternFill>
      </fill>
    </dxf>
  </dxfs>
  <tableStyles count="0" defaultTableStyle="TableStyleMedium9" defaultPivotStyle="PivotStyleLight16"/>
  <colors>
    <mruColors>
      <color rgb="FFCCFFFF"/>
      <color rgb="FFF0720A"/>
      <color rgb="FF229A6C"/>
      <color rgb="FF0000FF"/>
      <color rgb="FFBA4916"/>
      <color rgb="FFFB8237"/>
      <color rgb="FF990000"/>
      <color rgb="FFA50021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0</xdr:row>
      <xdr:rowOff>152400</xdr:rowOff>
    </xdr:from>
    <xdr:to>
      <xdr:col>3</xdr:col>
      <xdr:colOff>171450</xdr:colOff>
      <xdr:row>1</xdr:row>
      <xdr:rowOff>161925</xdr:rowOff>
    </xdr:to>
    <xdr:grpSp>
      <xdr:nvGrpSpPr>
        <xdr:cNvPr id="17822" name="Group 1">
          <a:extLst>
            <a:ext uri="{FF2B5EF4-FFF2-40B4-BE49-F238E27FC236}">
              <a16:creationId xmlns:a16="http://schemas.microsoft.com/office/drawing/2014/main" id="{00000000-0008-0000-0100-00009E450000}"/>
            </a:ext>
          </a:extLst>
        </xdr:cNvPr>
        <xdr:cNvGrpSpPr>
          <a:grpSpLocks/>
        </xdr:cNvGrpSpPr>
      </xdr:nvGrpSpPr>
      <xdr:grpSpPr bwMode="auto">
        <a:xfrm>
          <a:off x="586068" y="152400"/>
          <a:ext cx="714935" cy="368113"/>
          <a:chOff x="924" y="344"/>
          <a:chExt cx="1260" cy="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1344" y="388"/>
            <a:ext cx="840" cy="53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zh-TW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JGP</a:t>
            </a:r>
            <a:endParaRPr lang="en-US" altLang="zh-TW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altLang="zh-TW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grpSp>
        <xdr:nvGrpSpPr>
          <xdr:cNvPr id="17825" name="Group 3">
            <a:extLst>
              <a:ext uri="{FF2B5EF4-FFF2-40B4-BE49-F238E27FC236}">
                <a16:creationId xmlns:a16="http://schemas.microsoft.com/office/drawing/2014/main" id="{00000000-0008-0000-0100-0000A145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924" y="344"/>
            <a:ext cx="482" cy="549"/>
            <a:chOff x="159" y="18"/>
            <a:chExt cx="28" cy="32"/>
          </a:xfrm>
        </xdr:grpSpPr>
        <xdr:sp macro="" textlink="">
          <xdr:nvSpPr>
            <xdr:cNvPr id="17826" name="AutoShape 4">
              <a:extLst>
                <a:ext uri="{FF2B5EF4-FFF2-40B4-BE49-F238E27FC236}">
                  <a16:creationId xmlns:a16="http://schemas.microsoft.com/office/drawing/2014/main" id="{00000000-0008-0000-0100-0000A245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16200000" flipH="1">
              <a:off x="157" y="20"/>
              <a:ext cx="32" cy="28"/>
            </a:xfrm>
            <a:prstGeom prst="hexagon">
              <a:avLst>
                <a:gd name="adj" fmla="val 28556"/>
                <a:gd name="vf" fmla="val 115470"/>
              </a:avLst>
            </a:prstGeom>
            <a:solidFill>
              <a:srgbClr val="00FF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17827" name="Oval 5">
              <a:extLst>
                <a:ext uri="{FF2B5EF4-FFF2-40B4-BE49-F238E27FC236}">
                  <a16:creationId xmlns:a16="http://schemas.microsoft.com/office/drawing/2014/main" id="{00000000-0008-0000-0100-0000A345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63" y="24"/>
              <a:ext cx="20" cy="20"/>
            </a:xfrm>
            <a:prstGeom prst="ellipse">
              <a:avLst/>
            </a:prstGeom>
            <a:solidFill>
              <a:srgbClr val="FFFFFF"/>
            </a:solidFill>
            <a:ln w="12700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828" name="Oval 6">
              <a:extLst>
                <a:ext uri="{FF2B5EF4-FFF2-40B4-BE49-F238E27FC236}">
                  <a16:creationId xmlns:a16="http://schemas.microsoft.com/office/drawing/2014/main" id="{00000000-0008-0000-0100-0000A445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66" y="27"/>
              <a:ext cx="14" cy="14"/>
            </a:xfrm>
            <a:prstGeom prst="ellipse">
              <a:avLst/>
            </a:prstGeom>
            <a:solidFill>
              <a:srgbClr val="00FF00"/>
            </a:solidFill>
            <a:ln w="12700">
              <a:solidFill>
                <a:srgbClr val="00FF00"/>
              </a:solidFill>
              <a:round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0</xdr:row>
      <xdr:rowOff>152400</xdr:rowOff>
    </xdr:from>
    <xdr:to>
      <xdr:col>3</xdr:col>
      <xdr:colOff>171450</xdr:colOff>
      <xdr:row>1</xdr:row>
      <xdr:rowOff>161925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592110" y="144780"/>
          <a:ext cx="755977" cy="348706"/>
          <a:chOff x="924" y="344"/>
          <a:chExt cx="1260" cy="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1344" y="388"/>
            <a:ext cx="840" cy="53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zh-TW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JGP</a:t>
            </a:r>
            <a:endParaRPr lang="en-US" altLang="zh-TW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altLang="zh-TW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924" y="344"/>
            <a:ext cx="482" cy="549"/>
            <a:chOff x="159" y="18"/>
            <a:chExt cx="28" cy="32"/>
          </a:xfrm>
        </xdr:grpSpPr>
        <xdr:sp macro="" textlink="">
          <xdr:nvSpPr>
            <xdr:cNvPr id="5" name="AutoShape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16200000" flipH="1">
              <a:off x="157" y="20"/>
              <a:ext cx="32" cy="28"/>
            </a:xfrm>
            <a:prstGeom prst="hexagon">
              <a:avLst>
                <a:gd name="adj" fmla="val 28556"/>
                <a:gd name="vf" fmla="val 115470"/>
              </a:avLst>
            </a:prstGeom>
            <a:solidFill>
              <a:srgbClr val="00FF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63" y="24"/>
              <a:ext cx="20" cy="20"/>
            </a:xfrm>
            <a:prstGeom prst="ellipse">
              <a:avLst/>
            </a:prstGeom>
            <a:solidFill>
              <a:srgbClr val="FFFFFF"/>
            </a:solidFill>
            <a:ln w="12700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66" y="27"/>
              <a:ext cx="14" cy="14"/>
            </a:xfrm>
            <a:prstGeom prst="ellipse">
              <a:avLst/>
            </a:prstGeom>
            <a:solidFill>
              <a:srgbClr val="00FF00"/>
            </a:solidFill>
            <a:ln w="12700">
              <a:solidFill>
                <a:srgbClr val="00FF00"/>
              </a:solidFill>
              <a:round/>
              <a:headEnd/>
              <a:tailEnd/>
            </a:ln>
          </xdr:spPr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0</xdr:row>
      <xdr:rowOff>152400</xdr:rowOff>
    </xdr:from>
    <xdr:to>
      <xdr:col>3</xdr:col>
      <xdr:colOff>171450</xdr:colOff>
      <xdr:row>1</xdr:row>
      <xdr:rowOff>161925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>
          <a:grpSpLocks/>
        </xdr:cNvGrpSpPr>
      </xdr:nvGrpSpPr>
      <xdr:grpSpPr bwMode="auto">
        <a:xfrm>
          <a:off x="591707" y="144780"/>
          <a:ext cx="755170" cy="222109"/>
          <a:chOff x="924" y="344"/>
          <a:chExt cx="1260" cy="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1344" y="388"/>
            <a:ext cx="840" cy="53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zh-TW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JGP</a:t>
            </a:r>
            <a:endParaRPr lang="en-US" altLang="zh-TW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altLang="zh-TW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924" y="344"/>
            <a:ext cx="482" cy="549"/>
            <a:chOff x="159" y="18"/>
            <a:chExt cx="28" cy="32"/>
          </a:xfrm>
        </xdr:grpSpPr>
        <xdr:sp macro="" textlink="">
          <xdr:nvSpPr>
            <xdr:cNvPr id="5" name="Auto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16200000" flipH="1">
              <a:off x="157" y="20"/>
              <a:ext cx="32" cy="28"/>
            </a:xfrm>
            <a:prstGeom prst="hexagon">
              <a:avLst>
                <a:gd name="adj" fmla="val 28556"/>
                <a:gd name="vf" fmla="val 115470"/>
              </a:avLst>
            </a:prstGeom>
            <a:solidFill>
              <a:srgbClr val="00FF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63" y="24"/>
              <a:ext cx="20" cy="20"/>
            </a:xfrm>
            <a:prstGeom prst="ellipse">
              <a:avLst/>
            </a:prstGeom>
            <a:solidFill>
              <a:srgbClr val="FFFFFF"/>
            </a:solidFill>
            <a:ln w="12700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66" y="27"/>
              <a:ext cx="14" cy="14"/>
            </a:xfrm>
            <a:prstGeom prst="ellipse">
              <a:avLst/>
            </a:prstGeom>
            <a:solidFill>
              <a:srgbClr val="00FF00"/>
            </a:solidFill>
            <a:ln w="12700">
              <a:solidFill>
                <a:srgbClr val="00FF00"/>
              </a:solidFill>
              <a:round/>
              <a:headEnd/>
              <a:tailEnd/>
            </a:ln>
          </xdr:spPr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0</xdr:row>
      <xdr:rowOff>152400</xdr:rowOff>
    </xdr:from>
    <xdr:to>
      <xdr:col>3</xdr:col>
      <xdr:colOff>171450</xdr:colOff>
      <xdr:row>1</xdr:row>
      <xdr:rowOff>161925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592110" y="144780"/>
          <a:ext cx="755977" cy="201749"/>
          <a:chOff x="924" y="344"/>
          <a:chExt cx="1260" cy="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1344" y="388"/>
            <a:ext cx="840" cy="53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zh-TW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JGP</a:t>
            </a:r>
            <a:endParaRPr lang="en-US" altLang="zh-TW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altLang="zh-TW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924" y="344"/>
            <a:ext cx="482" cy="549"/>
            <a:chOff x="159" y="18"/>
            <a:chExt cx="28" cy="32"/>
          </a:xfrm>
        </xdr:grpSpPr>
        <xdr:sp macro="" textlink="">
          <xdr:nvSpPr>
            <xdr:cNvPr id="5" name="AutoShape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16200000" flipH="1">
              <a:off x="157" y="20"/>
              <a:ext cx="32" cy="28"/>
            </a:xfrm>
            <a:prstGeom prst="hexagon">
              <a:avLst>
                <a:gd name="adj" fmla="val 28556"/>
                <a:gd name="vf" fmla="val 115470"/>
              </a:avLst>
            </a:prstGeom>
            <a:solidFill>
              <a:srgbClr val="00FF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63" y="24"/>
              <a:ext cx="20" cy="20"/>
            </a:xfrm>
            <a:prstGeom prst="ellipse">
              <a:avLst/>
            </a:prstGeom>
            <a:solidFill>
              <a:srgbClr val="FFFFFF"/>
            </a:solidFill>
            <a:ln w="12700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66" y="27"/>
              <a:ext cx="14" cy="14"/>
            </a:xfrm>
            <a:prstGeom prst="ellipse">
              <a:avLst/>
            </a:prstGeom>
            <a:solidFill>
              <a:srgbClr val="00FF00"/>
            </a:solidFill>
            <a:ln w="12700">
              <a:solidFill>
                <a:srgbClr val="00FF00"/>
              </a:solidFill>
              <a:round/>
              <a:headEnd/>
              <a:tailEnd/>
            </a:ln>
          </xdr:spPr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0</xdr:row>
      <xdr:rowOff>152400</xdr:rowOff>
    </xdr:from>
    <xdr:to>
      <xdr:col>3</xdr:col>
      <xdr:colOff>171450</xdr:colOff>
      <xdr:row>1</xdr:row>
      <xdr:rowOff>161925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>
          <a:grpSpLocks/>
        </xdr:cNvGrpSpPr>
      </xdr:nvGrpSpPr>
      <xdr:grpSpPr bwMode="auto">
        <a:xfrm>
          <a:off x="501396" y="144780"/>
          <a:ext cx="665262" cy="348706"/>
          <a:chOff x="924" y="344"/>
          <a:chExt cx="1260" cy="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1344" y="388"/>
            <a:ext cx="840" cy="53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zh-TW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JGP</a:t>
            </a:r>
            <a:endParaRPr lang="en-US" altLang="zh-TW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altLang="zh-TW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924" y="344"/>
            <a:ext cx="482" cy="549"/>
            <a:chOff x="159" y="18"/>
            <a:chExt cx="28" cy="32"/>
          </a:xfrm>
        </xdr:grpSpPr>
        <xdr:sp macro="" textlink="">
          <xdr:nvSpPr>
            <xdr:cNvPr id="5" name="AutoShape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16200000" flipH="1">
              <a:off x="157" y="20"/>
              <a:ext cx="32" cy="28"/>
            </a:xfrm>
            <a:prstGeom prst="hexagon">
              <a:avLst>
                <a:gd name="adj" fmla="val 28556"/>
                <a:gd name="vf" fmla="val 115470"/>
              </a:avLst>
            </a:prstGeom>
            <a:solidFill>
              <a:srgbClr val="00FF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63" y="24"/>
              <a:ext cx="20" cy="20"/>
            </a:xfrm>
            <a:prstGeom prst="ellipse">
              <a:avLst/>
            </a:prstGeom>
            <a:solidFill>
              <a:srgbClr val="FFFFFF"/>
            </a:solidFill>
            <a:ln w="12700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66" y="27"/>
              <a:ext cx="14" cy="14"/>
            </a:xfrm>
            <a:prstGeom prst="ellipse">
              <a:avLst/>
            </a:prstGeom>
            <a:solidFill>
              <a:srgbClr val="00FF00"/>
            </a:solidFill>
            <a:ln w="12700">
              <a:solidFill>
                <a:srgbClr val="00FF00"/>
              </a:solidFill>
              <a:round/>
              <a:headEnd/>
              <a:tailEnd/>
            </a:ln>
          </xdr:spPr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0</xdr:row>
      <xdr:rowOff>152400</xdr:rowOff>
    </xdr:from>
    <xdr:to>
      <xdr:col>3</xdr:col>
      <xdr:colOff>171450</xdr:colOff>
      <xdr:row>1</xdr:row>
      <xdr:rowOff>161925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>
          <a:grpSpLocks/>
        </xdr:cNvGrpSpPr>
      </xdr:nvGrpSpPr>
      <xdr:grpSpPr bwMode="auto">
        <a:xfrm>
          <a:off x="592110" y="144780"/>
          <a:ext cx="755977" cy="348706"/>
          <a:chOff x="924" y="344"/>
          <a:chExt cx="1260" cy="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1344" y="388"/>
            <a:ext cx="840" cy="53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zh-TW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JGP</a:t>
            </a:r>
            <a:endParaRPr lang="en-US" altLang="zh-TW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altLang="zh-TW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924" y="344"/>
            <a:ext cx="482" cy="549"/>
            <a:chOff x="159" y="18"/>
            <a:chExt cx="28" cy="32"/>
          </a:xfrm>
        </xdr:grpSpPr>
        <xdr:sp macro="" textlink="">
          <xdr:nvSpPr>
            <xdr:cNvPr id="5" name="AutoShape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16200000" flipH="1">
              <a:off x="157" y="20"/>
              <a:ext cx="32" cy="28"/>
            </a:xfrm>
            <a:prstGeom prst="hexagon">
              <a:avLst>
                <a:gd name="adj" fmla="val 28556"/>
                <a:gd name="vf" fmla="val 115470"/>
              </a:avLst>
            </a:prstGeom>
            <a:solidFill>
              <a:srgbClr val="00FF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63" y="24"/>
              <a:ext cx="20" cy="20"/>
            </a:xfrm>
            <a:prstGeom prst="ellipse">
              <a:avLst/>
            </a:prstGeom>
            <a:solidFill>
              <a:srgbClr val="FFFFFF"/>
            </a:solidFill>
            <a:ln w="12700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66" y="27"/>
              <a:ext cx="14" cy="14"/>
            </a:xfrm>
            <a:prstGeom prst="ellipse">
              <a:avLst/>
            </a:prstGeom>
            <a:solidFill>
              <a:srgbClr val="00FF00"/>
            </a:solidFill>
            <a:ln w="12700">
              <a:solidFill>
                <a:srgbClr val="00FF00"/>
              </a:solidFill>
              <a:round/>
              <a:headEnd/>
              <a:tailEnd/>
            </a:ln>
          </xdr:spPr>
        </xdr: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0</xdr:row>
      <xdr:rowOff>152400</xdr:rowOff>
    </xdr:from>
    <xdr:to>
      <xdr:col>3</xdr:col>
      <xdr:colOff>171450</xdr:colOff>
      <xdr:row>1</xdr:row>
      <xdr:rowOff>161925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>
          <a:grpSpLocks/>
        </xdr:cNvGrpSpPr>
      </xdr:nvGrpSpPr>
      <xdr:grpSpPr bwMode="auto">
        <a:xfrm>
          <a:off x="542925" y="152400"/>
          <a:ext cx="714375" cy="371475"/>
          <a:chOff x="924" y="344"/>
          <a:chExt cx="1260" cy="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1344" y="388"/>
            <a:ext cx="840" cy="53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zh-TW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JGP</a:t>
            </a:r>
            <a:endParaRPr lang="en-US" altLang="zh-TW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altLang="zh-TW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924" y="344"/>
            <a:ext cx="482" cy="549"/>
            <a:chOff x="159" y="18"/>
            <a:chExt cx="28" cy="32"/>
          </a:xfrm>
        </xdr:grpSpPr>
        <xdr:sp macro="" textlink="">
          <xdr:nvSpPr>
            <xdr:cNvPr id="5" name="AutoShape 4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16200000" flipH="1">
              <a:off x="157" y="20"/>
              <a:ext cx="32" cy="28"/>
            </a:xfrm>
            <a:prstGeom prst="hexagon">
              <a:avLst>
                <a:gd name="adj" fmla="val 28556"/>
                <a:gd name="vf" fmla="val 115470"/>
              </a:avLst>
            </a:prstGeom>
            <a:solidFill>
              <a:srgbClr val="00FF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63" y="24"/>
              <a:ext cx="20" cy="20"/>
            </a:xfrm>
            <a:prstGeom prst="ellipse">
              <a:avLst/>
            </a:prstGeom>
            <a:solidFill>
              <a:srgbClr val="FFFFFF"/>
            </a:solidFill>
            <a:ln w="12700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66" y="27"/>
              <a:ext cx="14" cy="14"/>
            </a:xfrm>
            <a:prstGeom prst="ellipse">
              <a:avLst/>
            </a:prstGeom>
            <a:solidFill>
              <a:srgbClr val="00FF00"/>
            </a:solidFill>
            <a:ln w="12700">
              <a:solidFill>
                <a:srgbClr val="00FF00"/>
              </a:solidFill>
              <a:round/>
              <a:headEnd/>
              <a:tailEnd/>
            </a:ln>
          </xdr:spPr>
        </xdr: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0</xdr:row>
      <xdr:rowOff>152400</xdr:rowOff>
    </xdr:from>
    <xdr:to>
      <xdr:col>3</xdr:col>
      <xdr:colOff>171450</xdr:colOff>
      <xdr:row>1</xdr:row>
      <xdr:rowOff>161925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>
          <a:grpSpLocks/>
        </xdr:cNvGrpSpPr>
      </xdr:nvGrpSpPr>
      <xdr:grpSpPr bwMode="auto">
        <a:xfrm>
          <a:off x="542925" y="152400"/>
          <a:ext cx="714375" cy="371475"/>
          <a:chOff x="924" y="344"/>
          <a:chExt cx="1260" cy="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1344" y="388"/>
            <a:ext cx="840" cy="53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zh-TW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JGP</a:t>
            </a:r>
            <a:endParaRPr lang="en-US" altLang="zh-TW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altLang="zh-TW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924" y="344"/>
            <a:ext cx="482" cy="549"/>
            <a:chOff x="159" y="18"/>
            <a:chExt cx="28" cy="32"/>
          </a:xfrm>
        </xdr:grpSpPr>
        <xdr:sp macro="" textlink="">
          <xdr:nvSpPr>
            <xdr:cNvPr id="5" name="AutoShape 4">
              <a:extLst>
                <a:ext uri="{FF2B5EF4-FFF2-40B4-BE49-F238E27FC236}">
                  <a16:creationId xmlns:a16="http://schemas.microsoft.com/office/drawing/2014/main" id="{00000000-0008-0000-0900-000005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16200000" flipH="1">
              <a:off x="157" y="20"/>
              <a:ext cx="32" cy="28"/>
            </a:xfrm>
            <a:prstGeom prst="hexagon">
              <a:avLst>
                <a:gd name="adj" fmla="val 28556"/>
                <a:gd name="vf" fmla="val 115470"/>
              </a:avLst>
            </a:prstGeom>
            <a:solidFill>
              <a:srgbClr val="00FF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00000000-0008-0000-0900-000006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63" y="24"/>
              <a:ext cx="20" cy="20"/>
            </a:xfrm>
            <a:prstGeom prst="ellipse">
              <a:avLst/>
            </a:prstGeom>
            <a:solidFill>
              <a:srgbClr val="FFFFFF"/>
            </a:solidFill>
            <a:ln w="12700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66" y="27"/>
              <a:ext cx="14" cy="14"/>
            </a:xfrm>
            <a:prstGeom prst="ellipse">
              <a:avLst/>
            </a:prstGeom>
            <a:solidFill>
              <a:srgbClr val="00FF00"/>
            </a:solidFill>
            <a:ln w="12700">
              <a:solidFill>
                <a:srgbClr val="00FF00"/>
              </a:solidFill>
              <a:round/>
              <a:headEnd/>
              <a:tailEnd/>
            </a:ln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"/>
  <sheetViews>
    <sheetView showGridLines="0" tabSelected="1" zoomScale="85" zoomScaleNormal="85" workbookViewId="0">
      <pane ySplit="11" topLeftCell="A42" activePane="bottomLeft" state="frozen"/>
      <selection activeCell="I25" sqref="I25"/>
      <selection pane="bottomLeft" activeCell="G10" sqref="G10"/>
    </sheetView>
  </sheetViews>
  <sheetFormatPr defaultColWidth="9.625" defaultRowHeight="15.75"/>
  <cols>
    <col min="1" max="1" width="11.75" style="204" customWidth="1"/>
    <col min="2" max="2" width="13.125" style="203" customWidth="1"/>
    <col min="3" max="3" width="10.5" style="203" customWidth="1"/>
    <col min="4" max="4" width="10.625" style="203" customWidth="1"/>
    <col min="5" max="5" width="11.875" style="203" customWidth="1"/>
    <col min="6" max="6" width="10.625" style="203" customWidth="1"/>
    <col min="7" max="7" width="12.125" style="203" customWidth="1"/>
    <col min="8" max="8" width="15.875" style="210" customWidth="1"/>
    <col min="9" max="19" width="13.625" style="210" customWidth="1"/>
    <col min="20" max="16384" width="9.625" style="173"/>
  </cols>
  <sheetData>
    <row r="1" spans="1:25" s="207" customFormat="1" ht="60.75" customHeight="1">
      <c r="G1" s="212" t="s">
        <v>265</v>
      </c>
      <c r="H1" s="213">
        <v>43776.638194444444</v>
      </c>
      <c r="I1" s="213">
        <v>43776.638194444444</v>
      </c>
      <c r="J1" s="213">
        <v>43776.638194444444</v>
      </c>
      <c r="K1" s="213">
        <v>43776.638194444444</v>
      </c>
      <c r="L1" s="213">
        <v>43776.638194444444</v>
      </c>
      <c r="M1" s="213">
        <v>43776.638194444444</v>
      </c>
      <c r="N1" s="213">
        <v>43776.638194444444</v>
      </c>
      <c r="O1" s="213">
        <v>43776.638194444444</v>
      </c>
      <c r="P1" s="213">
        <v>43776.638194444444</v>
      </c>
      <c r="Q1" s="213">
        <v>43776.638194444444</v>
      </c>
      <c r="R1" s="213">
        <v>43776.638194444444</v>
      </c>
      <c r="S1" s="213">
        <v>43776.638194444444</v>
      </c>
      <c r="T1" s="208"/>
      <c r="U1" s="208"/>
      <c r="V1" s="208"/>
      <c r="W1" s="208"/>
      <c r="X1" s="208"/>
      <c r="Y1" s="208"/>
    </row>
    <row r="2" spans="1:25" s="207" customFormat="1" ht="33" customHeight="1">
      <c r="G2" s="212" t="s">
        <v>259</v>
      </c>
      <c r="H2" s="214" t="s">
        <v>263</v>
      </c>
      <c r="I2" s="214" t="s">
        <v>263</v>
      </c>
      <c r="J2" s="214" t="s">
        <v>263</v>
      </c>
      <c r="K2" s="214" t="s">
        <v>263</v>
      </c>
      <c r="L2" s="214" t="s">
        <v>263</v>
      </c>
      <c r="M2" s="214" t="s">
        <v>263</v>
      </c>
      <c r="N2" s="214" t="s">
        <v>263</v>
      </c>
      <c r="O2" s="214" t="s">
        <v>263</v>
      </c>
      <c r="P2" s="214" t="s">
        <v>263</v>
      </c>
      <c r="Q2" s="214" t="s">
        <v>263</v>
      </c>
      <c r="R2" s="214" t="s">
        <v>263</v>
      </c>
      <c r="S2" s="214" t="s">
        <v>263</v>
      </c>
    </row>
    <row r="3" spans="1:25" s="207" customFormat="1" ht="35.25" customHeight="1">
      <c r="G3" s="219" t="s">
        <v>274</v>
      </c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</row>
    <row r="4" spans="1:25" s="207" customFormat="1" ht="35.25" customHeight="1">
      <c r="G4" s="212" t="s">
        <v>266</v>
      </c>
      <c r="H4" s="214" t="s">
        <v>267</v>
      </c>
      <c r="I4" s="214" t="s">
        <v>267</v>
      </c>
      <c r="J4" s="214" t="s">
        <v>267</v>
      </c>
      <c r="K4" s="214" t="s">
        <v>267</v>
      </c>
      <c r="L4" s="214" t="s">
        <v>267</v>
      </c>
      <c r="M4" s="214" t="s">
        <v>267</v>
      </c>
      <c r="N4" s="214" t="s">
        <v>267</v>
      </c>
      <c r="O4" s="214" t="s">
        <v>267</v>
      </c>
      <c r="P4" s="214" t="s">
        <v>267</v>
      </c>
      <c r="Q4" s="214" t="s">
        <v>267</v>
      </c>
      <c r="R4" s="214" t="s">
        <v>267</v>
      </c>
      <c r="S4" s="214" t="s">
        <v>267</v>
      </c>
    </row>
    <row r="5" spans="1:25" s="207" customFormat="1" ht="35.25" customHeight="1">
      <c r="G5" s="212" t="s">
        <v>271</v>
      </c>
      <c r="H5" s="214" t="s">
        <v>272</v>
      </c>
      <c r="I5" s="214" t="s">
        <v>272</v>
      </c>
      <c r="J5" s="214" t="s">
        <v>272</v>
      </c>
      <c r="K5" s="214" t="s">
        <v>272</v>
      </c>
      <c r="L5" s="214" t="s">
        <v>272</v>
      </c>
      <c r="M5" s="214" t="s">
        <v>272</v>
      </c>
      <c r="N5" s="214" t="s">
        <v>272</v>
      </c>
      <c r="O5" s="214" t="s">
        <v>272</v>
      </c>
      <c r="P5" s="214" t="s">
        <v>272</v>
      </c>
      <c r="Q5" s="214" t="s">
        <v>272</v>
      </c>
      <c r="R5" s="214" t="s">
        <v>272</v>
      </c>
      <c r="S5" s="214" t="s">
        <v>272</v>
      </c>
    </row>
    <row r="6" spans="1:25" s="207" customFormat="1" ht="35.25" customHeight="1">
      <c r="G6" s="212" t="s">
        <v>268</v>
      </c>
      <c r="H6" s="214" t="s">
        <v>269</v>
      </c>
      <c r="I6" s="214" t="s">
        <v>269</v>
      </c>
      <c r="J6" s="214" t="s">
        <v>269</v>
      </c>
      <c r="K6" s="214" t="s">
        <v>269</v>
      </c>
      <c r="L6" s="214" t="s">
        <v>269</v>
      </c>
      <c r="M6" s="214" t="s">
        <v>269</v>
      </c>
      <c r="N6" s="214" t="s">
        <v>269</v>
      </c>
      <c r="O6" s="214" t="s">
        <v>269</v>
      </c>
      <c r="P6" s="214" t="s">
        <v>269</v>
      </c>
      <c r="Q6" s="214" t="s">
        <v>269</v>
      </c>
      <c r="R6" s="214" t="s">
        <v>269</v>
      </c>
      <c r="S6" s="214" t="s">
        <v>269</v>
      </c>
    </row>
    <row r="7" spans="1:25" s="207" customFormat="1" ht="21" customHeight="1">
      <c r="G7" s="215" t="s">
        <v>257</v>
      </c>
      <c r="H7" s="214">
        <v>258422</v>
      </c>
      <c r="I7" s="214">
        <v>258422</v>
      </c>
      <c r="J7" s="214">
        <v>258422</v>
      </c>
      <c r="K7" s="214">
        <v>258422</v>
      </c>
      <c r="L7" s="214">
        <v>258422</v>
      </c>
      <c r="M7" s="214">
        <v>258422</v>
      </c>
      <c r="N7" s="214">
        <v>258422</v>
      </c>
      <c r="O7" s="214">
        <v>258422</v>
      </c>
      <c r="P7" s="214">
        <v>258422</v>
      </c>
      <c r="Q7" s="214">
        <v>258422</v>
      </c>
      <c r="R7" s="214">
        <v>258422</v>
      </c>
      <c r="S7" s="214">
        <v>258422</v>
      </c>
    </row>
    <row r="8" spans="1:25" s="207" customFormat="1" ht="21" customHeight="1">
      <c r="G8" s="216" t="s">
        <v>264</v>
      </c>
      <c r="H8" s="214">
        <v>10</v>
      </c>
      <c r="I8" s="214">
        <v>10</v>
      </c>
      <c r="J8" s="214">
        <v>10</v>
      </c>
      <c r="K8" s="214">
        <v>10</v>
      </c>
      <c r="L8" s="214">
        <v>10</v>
      </c>
      <c r="M8" s="214">
        <v>10</v>
      </c>
      <c r="N8" s="214">
        <v>10</v>
      </c>
      <c r="O8" s="214">
        <v>10</v>
      </c>
      <c r="P8" s="214">
        <v>10</v>
      </c>
      <c r="Q8" s="214">
        <v>10</v>
      </c>
      <c r="R8" s="214">
        <v>10</v>
      </c>
      <c r="S8" s="214">
        <v>10</v>
      </c>
    </row>
    <row r="9" spans="1:25" s="207" customFormat="1" ht="21" customHeight="1">
      <c r="G9" s="212" t="s">
        <v>260</v>
      </c>
      <c r="H9" s="214">
        <v>1</v>
      </c>
      <c r="I9" s="214">
        <v>1</v>
      </c>
      <c r="J9" s="214">
        <v>1</v>
      </c>
      <c r="K9" s="214">
        <v>2</v>
      </c>
      <c r="L9" s="214">
        <v>2</v>
      </c>
      <c r="M9" s="214">
        <v>2</v>
      </c>
      <c r="N9" s="217">
        <v>3</v>
      </c>
      <c r="O9" s="217">
        <v>3</v>
      </c>
      <c r="P9" s="217">
        <v>3</v>
      </c>
      <c r="Q9" s="217">
        <v>4</v>
      </c>
      <c r="R9" s="217">
        <v>4</v>
      </c>
      <c r="S9" s="217">
        <v>4</v>
      </c>
    </row>
    <row r="10" spans="1:25" s="207" customFormat="1" ht="37.5" customHeight="1">
      <c r="G10" s="212" t="s">
        <v>273</v>
      </c>
      <c r="H10" s="214">
        <v>1</v>
      </c>
      <c r="I10" s="214">
        <v>2</v>
      </c>
      <c r="J10" s="214">
        <v>3</v>
      </c>
      <c r="K10" s="214">
        <v>4</v>
      </c>
      <c r="L10" s="214">
        <v>5</v>
      </c>
      <c r="M10" s="214">
        <v>6</v>
      </c>
      <c r="N10" s="214">
        <v>7</v>
      </c>
      <c r="O10" s="214">
        <v>8</v>
      </c>
      <c r="P10" s="214">
        <v>9</v>
      </c>
      <c r="Q10" s="214">
        <v>10</v>
      </c>
      <c r="R10" s="214">
        <v>11</v>
      </c>
      <c r="S10" s="214">
        <v>12</v>
      </c>
    </row>
    <row r="11" spans="1:25" s="86" customFormat="1" ht="37.5" customHeight="1">
      <c r="A11" s="189" t="s">
        <v>262</v>
      </c>
      <c r="B11" s="190" t="s">
        <v>184</v>
      </c>
      <c r="C11" s="191" t="s">
        <v>185</v>
      </c>
      <c r="D11" s="191" t="s">
        <v>186</v>
      </c>
      <c r="E11" s="191" t="s">
        <v>261</v>
      </c>
      <c r="F11" s="192" t="s">
        <v>0</v>
      </c>
      <c r="G11" s="192" t="s">
        <v>1</v>
      </c>
      <c r="H11" s="211">
        <v>1</v>
      </c>
      <c r="I11" s="211">
        <v>2</v>
      </c>
      <c r="J11" s="211">
        <v>3</v>
      </c>
      <c r="K11" s="211">
        <v>1</v>
      </c>
      <c r="L11" s="211">
        <v>2</v>
      </c>
      <c r="M11" s="211">
        <v>3</v>
      </c>
      <c r="N11" s="211">
        <v>1</v>
      </c>
      <c r="O11" s="211">
        <v>2</v>
      </c>
      <c r="P11" s="211">
        <v>3</v>
      </c>
      <c r="Q11" s="211">
        <v>1</v>
      </c>
      <c r="R11" s="211">
        <v>2</v>
      </c>
      <c r="S11" s="211">
        <v>3</v>
      </c>
    </row>
    <row r="12" spans="1:25" s="97" customFormat="1" ht="37.5" customHeight="1">
      <c r="A12" s="205" t="s">
        <v>270</v>
      </c>
      <c r="B12" s="193">
        <v>0.83299999999999996</v>
      </c>
      <c r="C12" s="194">
        <v>5.5E-2</v>
      </c>
      <c r="D12" s="195">
        <v>-4.4999999999999998E-2</v>
      </c>
      <c r="E12" s="196" t="s">
        <v>183</v>
      </c>
      <c r="F12" s="197">
        <f>B12+C12</f>
        <v>0.88800000000000001</v>
      </c>
      <c r="G12" s="198">
        <f>B12+D12</f>
        <v>0.78799999999999992</v>
      </c>
      <c r="H12" s="209"/>
      <c r="I12" s="209"/>
      <c r="J12" s="209"/>
      <c r="K12" s="209"/>
      <c r="L12" s="209"/>
      <c r="M12" s="209"/>
      <c r="N12" s="209"/>
      <c r="O12" s="209"/>
      <c r="P12" s="209"/>
      <c r="Q12" s="209"/>
      <c r="R12" s="209"/>
      <c r="S12" s="209"/>
    </row>
    <row r="13" spans="1:25" s="97" customFormat="1" ht="17.25" customHeight="1">
      <c r="A13" s="205" t="s">
        <v>219</v>
      </c>
      <c r="B13" s="193">
        <v>0.83299999999999996</v>
      </c>
      <c r="C13" s="194">
        <v>5.5E-2</v>
      </c>
      <c r="D13" s="195">
        <v>-4.4999999999999998E-2</v>
      </c>
      <c r="E13" s="196" t="s">
        <v>183</v>
      </c>
      <c r="F13" s="197">
        <f t="shared" ref="F13:F49" si="0">B13+C13</f>
        <v>0.88800000000000001</v>
      </c>
      <c r="G13" s="198">
        <f t="shared" ref="G13:G49" si="1">B13+D13</f>
        <v>0.78799999999999992</v>
      </c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</row>
    <row r="14" spans="1:25" s="97" customFormat="1" ht="17.25" customHeight="1">
      <c r="A14" s="205" t="s">
        <v>230</v>
      </c>
      <c r="B14" s="193">
        <v>0.83299999999999996</v>
      </c>
      <c r="C14" s="194">
        <v>5.5E-2</v>
      </c>
      <c r="D14" s="195">
        <v>-4.4999999999999998E-2</v>
      </c>
      <c r="E14" s="196" t="s">
        <v>183</v>
      </c>
      <c r="F14" s="197">
        <f t="shared" si="0"/>
        <v>0.88800000000000001</v>
      </c>
      <c r="G14" s="198">
        <f t="shared" si="1"/>
        <v>0.78799999999999992</v>
      </c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</row>
    <row r="15" spans="1:25" s="97" customFormat="1" ht="17.25" customHeight="1">
      <c r="A15" s="205" t="s">
        <v>231</v>
      </c>
      <c r="B15" s="193">
        <v>0.83299999999999996</v>
      </c>
      <c r="C15" s="194">
        <v>5.5E-2</v>
      </c>
      <c r="D15" s="195">
        <v>-4.4999999999999998E-2</v>
      </c>
      <c r="E15" s="196" t="s">
        <v>183</v>
      </c>
      <c r="F15" s="197">
        <f t="shared" si="0"/>
        <v>0.88800000000000001</v>
      </c>
      <c r="G15" s="198">
        <f t="shared" si="1"/>
        <v>0.78799999999999992</v>
      </c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</row>
    <row r="16" spans="1:25" s="97" customFormat="1" ht="17.25" customHeight="1">
      <c r="A16" s="205" t="s">
        <v>232</v>
      </c>
      <c r="B16" s="193">
        <v>0.83299999999999996</v>
      </c>
      <c r="C16" s="194">
        <v>5.5E-2</v>
      </c>
      <c r="D16" s="195">
        <v>-4.4999999999999998E-2</v>
      </c>
      <c r="E16" s="196" t="s">
        <v>183</v>
      </c>
      <c r="F16" s="197">
        <f t="shared" si="0"/>
        <v>0.88800000000000001</v>
      </c>
      <c r="G16" s="198">
        <f t="shared" si="1"/>
        <v>0.78799999999999992</v>
      </c>
      <c r="H16" s="209"/>
      <c r="I16" s="209"/>
      <c r="J16" s="209"/>
      <c r="K16" s="209"/>
      <c r="L16" s="209"/>
      <c r="M16" s="209"/>
      <c r="N16" s="209"/>
      <c r="O16" s="209"/>
      <c r="P16" s="209"/>
      <c r="Q16" s="209"/>
      <c r="R16" s="209"/>
      <c r="S16" s="209"/>
    </row>
    <row r="17" spans="1:19" s="97" customFormat="1" ht="17.25" customHeight="1">
      <c r="A17" s="205" t="s">
        <v>233</v>
      </c>
      <c r="B17" s="193">
        <v>0.83299999999999996</v>
      </c>
      <c r="C17" s="194">
        <v>5.5E-2</v>
      </c>
      <c r="D17" s="195">
        <v>-4.4999999999999998E-2</v>
      </c>
      <c r="E17" s="196" t="s">
        <v>183</v>
      </c>
      <c r="F17" s="197">
        <f t="shared" si="0"/>
        <v>0.88800000000000001</v>
      </c>
      <c r="G17" s="198">
        <f t="shared" si="1"/>
        <v>0.78799999999999992</v>
      </c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</row>
    <row r="18" spans="1:19" s="97" customFormat="1" ht="17.25" customHeight="1">
      <c r="A18" s="205" t="s">
        <v>234</v>
      </c>
      <c r="B18" s="193">
        <v>0.83299999999999996</v>
      </c>
      <c r="C18" s="194">
        <v>5.5E-2</v>
      </c>
      <c r="D18" s="195">
        <v>-4.4999999999999998E-2</v>
      </c>
      <c r="E18" s="196" t="s">
        <v>183</v>
      </c>
      <c r="F18" s="197">
        <f t="shared" si="0"/>
        <v>0.88800000000000001</v>
      </c>
      <c r="G18" s="198">
        <f t="shared" si="1"/>
        <v>0.78799999999999992</v>
      </c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</row>
    <row r="19" spans="1:19" s="97" customFormat="1" ht="17.25" customHeight="1">
      <c r="A19" s="205" t="s">
        <v>235</v>
      </c>
      <c r="B19" s="193">
        <v>0.83299999999999996</v>
      </c>
      <c r="C19" s="194">
        <v>5.5E-2</v>
      </c>
      <c r="D19" s="195">
        <v>-4.4999999999999998E-2</v>
      </c>
      <c r="E19" s="196" t="s">
        <v>183</v>
      </c>
      <c r="F19" s="197">
        <f t="shared" si="0"/>
        <v>0.88800000000000001</v>
      </c>
      <c r="G19" s="198">
        <f t="shared" si="1"/>
        <v>0.78799999999999992</v>
      </c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</row>
    <row r="20" spans="1:19" s="97" customFormat="1" ht="17.25" customHeight="1">
      <c r="A20" s="205" t="s">
        <v>237</v>
      </c>
      <c r="B20" s="199">
        <v>0.14499999999999999</v>
      </c>
      <c r="C20" s="200">
        <v>0.04</v>
      </c>
      <c r="D20" s="200">
        <v>-0.03</v>
      </c>
      <c r="E20" s="196" t="s">
        <v>183</v>
      </c>
      <c r="F20" s="197">
        <f t="shared" si="0"/>
        <v>0.185</v>
      </c>
      <c r="G20" s="198">
        <f t="shared" si="1"/>
        <v>0.11499999999999999</v>
      </c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</row>
    <row r="21" spans="1:19" s="97" customFormat="1" ht="17.25" customHeight="1">
      <c r="A21" s="205" t="s">
        <v>238</v>
      </c>
      <c r="B21" s="199">
        <v>0.14499999999999999</v>
      </c>
      <c r="C21" s="200">
        <v>0.04</v>
      </c>
      <c r="D21" s="200">
        <v>-0.03</v>
      </c>
      <c r="E21" s="196" t="s">
        <v>183</v>
      </c>
      <c r="F21" s="197">
        <f t="shared" si="0"/>
        <v>0.185</v>
      </c>
      <c r="G21" s="198">
        <f t="shared" si="1"/>
        <v>0.11499999999999999</v>
      </c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</row>
    <row r="22" spans="1:19" s="97" customFormat="1" ht="17.25" customHeight="1">
      <c r="A22" s="205" t="s">
        <v>239</v>
      </c>
      <c r="B22" s="199">
        <v>0.14499999999999999</v>
      </c>
      <c r="C22" s="200">
        <v>0.04</v>
      </c>
      <c r="D22" s="200">
        <v>-0.03</v>
      </c>
      <c r="E22" s="196" t="s">
        <v>183</v>
      </c>
      <c r="F22" s="197">
        <f t="shared" si="0"/>
        <v>0.185</v>
      </c>
      <c r="G22" s="198">
        <f t="shared" si="1"/>
        <v>0.11499999999999999</v>
      </c>
      <c r="H22" s="209"/>
      <c r="I22" s="209"/>
      <c r="J22" s="209"/>
      <c r="K22" s="209"/>
      <c r="L22" s="209"/>
      <c r="M22" s="209"/>
      <c r="N22" s="209"/>
      <c r="O22" s="209"/>
      <c r="P22" s="209"/>
      <c r="Q22" s="209"/>
      <c r="R22" s="209"/>
      <c r="S22" s="209"/>
    </row>
    <row r="23" spans="1:19" s="97" customFormat="1" ht="17.25" customHeight="1">
      <c r="A23" s="205" t="s">
        <v>240</v>
      </c>
      <c r="B23" s="199">
        <v>0.14499999999999999</v>
      </c>
      <c r="C23" s="200">
        <v>0.04</v>
      </c>
      <c r="D23" s="200">
        <v>-0.03</v>
      </c>
      <c r="E23" s="196" t="s">
        <v>183</v>
      </c>
      <c r="F23" s="197">
        <f t="shared" si="0"/>
        <v>0.185</v>
      </c>
      <c r="G23" s="198">
        <f t="shared" si="1"/>
        <v>0.11499999999999999</v>
      </c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</row>
    <row r="24" spans="1:19" s="97" customFormat="1" ht="17.25" customHeight="1">
      <c r="A24" s="205" t="s">
        <v>241</v>
      </c>
      <c r="B24" s="199">
        <v>0.14499999999999999</v>
      </c>
      <c r="C24" s="200">
        <v>0.04</v>
      </c>
      <c r="D24" s="200">
        <v>-0.03</v>
      </c>
      <c r="E24" s="196" t="s">
        <v>183</v>
      </c>
      <c r="F24" s="197">
        <f t="shared" si="0"/>
        <v>0.185</v>
      </c>
      <c r="G24" s="198">
        <f t="shared" si="1"/>
        <v>0.11499999999999999</v>
      </c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</row>
    <row r="25" spans="1:19" s="97" customFormat="1" ht="17.25" customHeight="1">
      <c r="A25" s="205" t="s">
        <v>242</v>
      </c>
      <c r="B25" s="201">
        <v>0.14499999999999999</v>
      </c>
      <c r="C25" s="200">
        <v>0.04</v>
      </c>
      <c r="D25" s="202">
        <v>-0.03</v>
      </c>
      <c r="E25" s="196" t="s">
        <v>183</v>
      </c>
      <c r="F25" s="197">
        <f t="shared" si="0"/>
        <v>0.185</v>
      </c>
      <c r="G25" s="198">
        <f t="shared" si="1"/>
        <v>0.11499999999999999</v>
      </c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</row>
    <row r="26" spans="1:19" s="97" customFormat="1" ht="17.25" customHeight="1">
      <c r="A26" s="205" t="s">
        <v>243</v>
      </c>
      <c r="B26" s="199">
        <v>0.14499999999999999</v>
      </c>
      <c r="C26" s="200">
        <v>0.04</v>
      </c>
      <c r="D26" s="202">
        <v>-0.03</v>
      </c>
      <c r="E26" s="196" t="s">
        <v>183</v>
      </c>
      <c r="F26" s="197">
        <f t="shared" si="0"/>
        <v>0.185</v>
      </c>
      <c r="G26" s="198">
        <f t="shared" si="1"/>
        <v>0.11499999999999999</v>
      </c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</row>
    <row r="27" spans="1:19" s="97" customFormat="1" ht="17.25" customHeight="1">
      <c r="A27" s="205" t="s">
        <v>244</v>
      </c>
      <c r="B27" s="199">
        <v>0.14499999999999999</v>
      </c>
      <c r="C27" s="200">
        <v>0.04</v>
      </c>
      <c r="D27" s="202">
        <v>-0.03</v>
      </c>
      <c r="E27" s="196" t="s">
        <v>183</v>
      </c>
      <c r="F27" s="197">
        <f t="shared" si="0"/>
        <v>0.185</v>
      </c>
      <c r="G27" s="198">
        <f t="shared" si="1"/>
        <v>0.11499999999999999</v>
      </c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</row>
    <row r="28" spans="1:19" s="97" customFormat="1" ht="17.25" customHeight="1">
      <c r="A28" s="205" t="s">
        <v>245</v>
      </c>
      <c r="B28" s="199">
        <v>0.14499999999999999</v>
      </c>
      <c r="C28" s="200">
        <v>0.04</v>
      </c>
      <c r="D28" s="202">
        <v>-0.03</v>
      </c>
      <c r="E28" s="196" t="s">
        <v>183</v>
      </c>
      <c r="F28" s="197">
        <f t="shared" si="0"/>
        <v>0.185</v>
      </c>
      <c r="G28" s="198">
        <f t="shared" si="1"/>
        <v>0.11499999999999999</v>
      </c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</row>
    <row r="29" spans="1:19" s="97" customFormat="1" ht="17.25" customHeight="1">
      <c r="A29" s="205" t="s">
        <v>246</v>
      </c>
      <c r="B29" s="199">
        <v>0.14499999999999999</v>
      </c>
      <c r="C29" s="200">
        <v>0.04</v>
      </c>
      <c r="D29" s="202">
        <v>-0.03</v>
      </c>
      <c r="E29" s="196" t="s">
        <v>183</v>
      </c>
      <c r="F29" s="197">
        <f t="shared" si="0"/>
        <v>0.185</v>
      </c>
      <c r="G29" s="198">
        <f t="shared" si="1"/>
        <v>0.11499999999999999</v>
      </c>
      <c r="H29" s="209"/>
      <c r="I29" s="209"/>
      <c r="J29" s="209"/>
      <c r="K29" s="209"/>
      <c r="L29" s="209"/>
      <c r="M29" s="209"/>
      <c r="N29" s="209"/>
      <c r="O29" s="209"/>
      <c r="P29" s="209"/>
      <c r="Q29" s="209"/>
      <c r="R29" s="209"/>
      <c r="S29" s="209"/>
    </row>
    <row r="30" spans="1:19" s="97" customFormat="1" ht="17.25" customHeight="1">
      <c r="A30" s="205" t="s">
        <v>247</v>
      </c>
      <c r="B30" s="199">
        <v>0.54500000000000004</v>
      </c>
      <c r="C30" s="200">
        <v>5.5E-2</v>
      </c>
      <c r="D30" s="202">
        <v>-0.02</v>
      </c>
      <c r="E30" s="196" t="s">
        <v>183</v>
      </c>
      <c r="F30" s="197">
        <f t="shared" si="0"/>
        <v>0.60000000000000009</v>
      </c>
      <c r="G30" s="198">
        <f t="shared" si="1"/>
        <v>0.52500000000000002</v>
      </c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09"/>
      <c r="S30" s="209"/>
    </row>
    <row r="31" spans="1:19" s="97" customFormat="1" ht="17.25" customHeight="1">
      <c r="A31" s="205" t="s">
        <v>248</v>
      </c>
      <c r="B31" s="199">
        <v>0.54500000000000004</v>
      </c>
      <c r="C31" s="200">
        <v>5.5E-2</v>
      </c>
      <c r="D31" s="202">
        <v>-0.02</v>
      </c>
      <c r="E31" s="196" t="s">
        <v>183</v>
      </c>
      <c r="F31" s="197">
        <f t="shared" si="0"/>
        <v>0.60000000000000009</v>
      </c>
      <c r="G31" s="198">
        <f t="shared" si="1"/>
        <v>0.52500000000000002</v>
      </c>
      <c r="H31" s="209"/>
      <c r="I31" s="209"/>
      <c r="J31" s="209"/>
      <c r="K31" s="209"/>
      <c r="L31" s="209"/>
      <c r="M31" s="209"/>
      <c r="N31" s="209"/>
      <c r="O31" s="209"/>
      <c r="P31" s="209"/>
      <c r="Q31" s="209"/>
      <c r="R31" s="209"/>
      <c r="S31" s="209"/>
    </row>
    <row r="32" spans="1:19" s="97" customFormat="1" ht="17.25" customHeight="1">
      <c r="A32" s="205" t="s">
        <v>249</v>
      </c>
      <c r="B32" s="199">
        <v>0.54500000000000004</v>
      </c>
      <c r="C32" s="200">
        <v>5.5E-2</v>
      </c>
      <c r="D32" s="202">
        <v>-0.02</v>
      </c>
      <c r="E32" s="196" t="s">
        <v>183</v>
      </c>
      <c r="F32" s="197">
        <f t="shared" si="0"/>
        <v>0.60000000000000009</v>
      </c>
      <c r="G32" s="198">
        <f t="shared" si="1"/>
        <v>0.52500000000000002</v>
      </c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</row>
    <row r="33" spans="1:19" s="97" customFormat="1" ht="17.25" customHeight="1">
      <c r="A33" s="205" t="s">
        <v>250</v>
      </c>
      <c r="B33" s="199">
        <v>0.54500000000000004</v>
      </c>
      <c r="C33" s="200">
        <v>5.5E-2</v>
      </c>
      <c r="D33" s="202">
        <v>-0.02</v>
      </c>
      <c r="E33" s="196" t="s">
        <v>183</v>
      </c>
      <c r="F33" s="197">
        <f t="shared" si="0"/>
        <v>0.60000000000000009</v>
      </c>
      <c r="G33" s="198">
        <f t="shared" si="1"/>
        <v>0.52500000000000002</v>
      </c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09"/>
    </row>
    <row r="34" spans="1:19" s="97" customFormat="1" ht="17.25" customHeight="1">
      <c r="A34" s="205" t="s">
        <v>251</v>
      </c>
      <c r="B34" s="199">
        <v>0.54500000000000004</v>
      </c>
      <c r="C34" s="200">
        <v>5.5E-2</v>
      </c>
      <c r="D34" s="202">
        <v>-0.02</v>
      </c>
      <c r="E34" s="196" t="s">
        <v>183</v>
      </c>
      <c r="F34" s="197">
        <f t="shared" si="0"/>
        <v>0.60000000000000009</v>
      </c>
      <c r="G34" s="198">
        <f t="shared" si="1"/>
        <v>0.52500000000000002</v>
      </c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</row>
    <row r="35" spans="1:19" s="97" customFormat="1" ht="17.25" customHeight="1">
      <c r="A35" s="205" t="s">
        <v>252</v>
      </c>
      <c r="B35" s="199">
        <v>0.54500000000000004</v>
      </c>
      <c r="C35" s="200">
        <v>5.5E-2</v>
      </c>
      <c r="D35" s="202">
        <v>-0.02</v>
      </c>
      <c r="E35" s="196" t="s">
        <v>183</v>
      </c>
      <c r="F35" s="197">
        <f t="shared" si="0"/>
        <v>0.60000000000000009</v>
      </c>
      <c r="G35" s="198">
        <f t="shared" si="1"/>
        <v>0.52500000000000002</v>
      </c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</row>
    <row r="36" spans="1:19" s="97" customFormat="1" ht="17.25" customHeight="1">
      <c r="A36" s="205" t="s">
        <v>253</v>
      </c>
      <c r="B36" s="199">
        <v>0.54500000000000004</v>
      </c>
      <c r="C36" s="200">
        <v>5.5E-2</v>
      </c>
      <c r="D36" s="202">
        <v>-0.02</v>
      </c>
      <c r="E36" s="196" t="s">
        <v>183</v>
      </c>
      <c r="F36" s="197">
        <f t="shared" si="0"/>
        <v>0.60000000000000009</v>
      </c>
      <c r="G36" s="198">
        <f t="shared" si="1"/>
        <v>0.52500000000000002</v>
      </c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</row>
    <row r="37" spans="1:19" s="97" customFormat="1" ht="17.25" customHeight="1">
      <c r="A37" s="205" t="s">
        <v>254</v>
      </c>
      <c r="B37" s="199">
        <v>0.54500000000000004</v>
      </c>
      <c r="C37" s="200">
        <v>5.5E-2</v>
      </c>
      <c r="D37" s="202">
        <v>-0.02</v>
      </c>
      <c r="E37" s="196" t="s">
        <v>183</v>
      </c>
      <c r="F37" s="197">
        <f t="shared" si="0"/>
        <v>0.60000000000000009</v>
      </c>
      <c r="G37" s="198">
        <f t="shared" si="1"/>
        <v>0.52500000000000002</v>
      </c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</row>
    <row r="38" spans="1:19" s="97" customFormat="1" ht="17.25" customHeight="1">
      <c r="A38" s="205" t="s">
        <v>255</v>
      </c>
      <c r="B38" s="199">
        <v>0.54500000000000004</v>
      </c>
      <c r="C38" s="200">
        <v>5.5E-2</v>
      </c>
      <c r="D38" s="202">
        <v>-0.02</v>
      </c>
      <c r="E38" s="196" t="s">
        <v>183</v>
      </c>
      <c r="F38" s="197">
        <f t="shared" si="0"/>
        <v>0.60000000000000009</v>
      </c>
      <c r="G38" s="198">
        <f t="shared" si="1"/>
        <v>0.52500000000000002</v>
      </c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</row>
    <row r="39" spans="1:19" s="97" customFormat="1" ht="17.25" customHeight="1">
      <c r="A39" s="205" t="s">
        <v>256</v>
      </c>
      <c r="B39" s="199">
        <v>0.54500000000000004</v>
      </c>
      <c r="C39" s="200">
        <v>5.5E-2</v>
      </c>
      <c r="D39" s="202">
        <v>-0.02</v>
      </c>
      <c r="E39" s="196" t="s">
        <v>183</v>
      </c>
      <c r="F39" s="197">
        <f t="shared" si="0"/>
        <v>0.60000000000000009</v>
      </c>
      <c r="G39" s="198">
        <f t="shared" si="1"/>
        <v>0.52500000000000002</v>
      </c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</row>
    <row r="40" spans="1:19" s="97" customFormat="1" ht="17.25" customHeight="1">
      <c r="A40" s="218">
        <v>324</v>
      </c>
      <c r="B40" s="199">
        <v>0.14499999999999999</v>
      </c>
      <c r="C40" s="202">
        <v>0.03</v>
      </c>
      <c r="D40" s="202">
        <v>-0.03</v>
      </c>
      <c r="E40" s="196" t="s">
        <v>236</v>
      </c>
      <c r="F40" s="197">
        <f t="shared" si="0"/>
        <v>0.17499999999999999</v>
      </c>
      <c r="G40" s="198">
        <f t="shared" si="1"/>
        <v>0.11499999999999999</v>
      </c>
      <c r="H40" s="209">
        <v>0.13500000000000001</v>
      </c>
      <c r="I40" s="209">
        <v>0.13500000000000001</v>
      </c>
      <c r="J40" s="209"/>
      <c r="K40" s="209"/>
      <c r="L40" s="209"/>
      <c r="M40" s="209"/>
      <c r="N40" s="209"/>
      <c r="O40" s="209"/>
      <c r="P40" s="209"/>
      <c r="Q40" s="209"/>
      <c r="R40" s="209"/>
      <c r="S40" s="209"/>
    </row>
    <row r="41" spans="1:19" s="97" customFormat="1" ht="17.25" customHeight="1">
      <c r="A41" s="218">
        <v>325</v>
      </c>
      <c r="B41" s="199">
        <v>0.14499999999999999</v>
      </c>
      <c r="C41" s="202">
        <v>0.03</v>
      </c>
      <c r="D41" s="202">
        <v>-0.03</v>
      </c>
      <c r="E41" s="196" t="s">
        <v>236</v>
      </c>
      <c r="F41" s="197">
        <f t="shared" si="0"/>
        <v>0.17499999999999999</v>
      </c>
      <c r="G41" s="198">
        <f t="shared" si="1"/>
        <v>0.11499999999999999</v>
      </c>
      <c r="H41" s="209">
        <v>0.14499999999999999</v>
      </c>
      <c r="I41" s="209">
        <v>0.14499999999999999</v>
      </c>
      <c r="J41" s="209"/>
      <c r="K41" s="209"/>
      <c r="L41" s="209"/>
      <c r="M41" s="209"/>
      <c r="N41" s="209"/>
      <c r="O41" s="209"/>
      <c r="P41" s="209"/>
      <c r="Q41" s="209"/>
      <c r="R41" s="209"/>
      <c r="S41" s="209"/>
    </row>
    <row r="42" spans="1:19" s="97" customFormat="1" ht="17.25" customHeight="1">
      <c r="A42" s="205" t="s">
        <v>221</v>
      </c>
      <c r="B42" s="199">
        <v>1.86</v>
      </c>
      <c r="C42" s="200">
        <v>0.03</v>
      </c>
      <c r="D42" s="200">
        <v>-0.05</v>
      </c>
      <c r="E42" s="206" t="s">
        <v>258</v>
      </c>
      <c r="F42" s="197">
        <f t="shared" si="0"/>
        <v>1.8900000000000001</v>
      </c>
      <c r="G42" s="198">
        <f t="shared" si="1"/>
        <v>1.81</v>
      </c>
      <c r="H42" s="209">
        <v>1.865</v>
      </c>
      <c r="I42" s="209">
        <v>1.865</v>
      </c>
      <c r="J42" s="209"/>
      <c r="K42" s="209"/>
      <c r="L42" s="209"/>
      <c r="M42" s="209"/>
      <c r="N42" s="209"/>
      <c r="O42" s="209"/>
      <c r="P42" s="209"/>
      <c r="Q42" s="209"/>
      <c r="R42" s="209"/>
      <c r="S42" s="209"/>
    </row>
    <row r="43" spans="1:19" s="97" customFormat="1" ht="17.25" customHeight="1">
      <c r="A43" s="205" t="s">
        <v>222</v>
      </c>
      <c r="B43" s="199">
        <v>1.381</v>
      </c>
      <c r="C43" s="200">
        <v>0.03</v>
      </c>
      <c r="D43" s="200">
        <v>-0.05</v>
      </c>
      <c r="E43" s="206" t="s">
        <v>258</v>
      </c>
      <c r="F43" s="197">
        <f t="shared" si="0"/>
        <v>1.411</v>
      </c>
      <c r="G43" s="198">
        <f t="shared" si="1"/>
        <v>1.331</v>
      </c>
      <c r="H43" s="209">
        <v>1.379</v>
      </c>
      <c r="I43" s="209">
        <v>1.3839999999999999</v>
      </c>
      <c r="J43" s="209"/>
      <c r="K43" s="209"/>
      <c r="L43" s="209"/>
      <c r="M43" s="209"/>
      <c r="N43" s="209"/>
      <c r="O43" s="209"/>
      <c r="P43" s="209"/>
      <c r="Q43" s="209"/>
      <c r="R43" s="209"/>
      <c r="S43" s="209"/>
    </row>
    <row r="44" spans="1:19" s="97" customFormat="1" ht="17.25" customHeight="1">
      <c r="A44" s="205" t="s">
        <v>223</v>
      </c>
      <c r="B44" s="199">
        <v>1.0549999999999999</v>
      </c>
      <c r="C44" s="200">
        <v>0.03</v>
      </c>
      <c r="D44" s="200">
        <v>-0.05</v>
      </c>
      <c r="E44" s="206" t="s">
        <v>258</v>
      </c>
      <c r="F44" s="197">
        <f t="shared" si="0"/>
        <v>1.085</v>
      </c>
      <c r="G44" s="198">
        <f t="shared" si="1"/>
        <v>1.0049999999999999</v>
      </c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</row>
    <row r="45" spans="1:19" s="97" customFormat="1" ht="17.25" customHeight="1">
      <c r="A45" s="205" t="s">
        <v>224</v>
      </c>
      <c r="B45" s="199">
        <v>1.78</v>
      </c>
      <c r="C45" s="200">
        <v>0.03</v>
      </c>
      <c r="D45" s="200">
        <v>-0.05</v>
      </c>
      <c r="E45" s="206" t="s">
        <v>258</v>
      </c>
      <c r="F45" s="197">
        <f t="shared" si="0"/>
        <v>1.81</v>
      </c>
      <c r="G45" s="198">
        <f t="shared" si="1"/>
        <v>1.73</v>
      </c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</row>
    <row r="46" spans="1:19" s="97" customFormat="1" ht="17.25" customHeight="1">
      <c r="A46" s="205" t="s">
        <v>225</v>
      </c>
      <c r="B46" s="199">
        <v>1.78</v>
      </c>
      <c r="C46" s="200">
        <v>0.03</v>
      </c>
      <c r="D46" s="200">
        <v>-0.05</v>
      </c>
      <c r="E46" s="206" t="s">
        <v>258</v>
      </c>
      <c r="F46" s="197">
        <f t="shared" si="0"/>
        <v>1.81</v>
      </c>
      <c r="G46" s="198">
        <f t="shared" si="1"/>
        <v>1.73</v>
      </c>
      <c r="H46" s="209"/>
      <c r="I46" s="209"/>
      <c r="J46" s="209"/>
      <c r="K46" s="209"/>
      <c r="L46" s="209"/>
      <c r="M46" s="209"/>
      <c r="N46" s="209"/>
      <c r="O46" s="209"/>
      <c r="P46" s="209"/>
      <c r="Q46" s="209"/>
      <c r="R46" s="209"/>
      <c r="S46" s="209"/>
    </row>
    <row r="47" spans="1:19" s="97" customFormat="1" ht="17.25" customHeight="1">
      <c r="A47" s="205" t="s">
        <v>226</v>
      </c>
      <c r="B47" s="199">
        <v>1.081</v>
      </c>
      <c r="C47" s="200">
        <v>0.03</v>
      </c>
      <c r="D47" s="200">
        <v>-0.05</v>
      </c>
      <c r="E47" s="206" t="s">
        <v>258</v>
      </c>
      <c r="F47" s="197">
        <f t="shared" si="0"/>
        <v>1.111</v>
      </c>
      <c r="G47" s="198">
        <f t="shared" si="1"/>
        <v>1.0309999999999999</v>
      </c>
      <c r="H47" s="209"/>
      <c r="I47" s="209"/>
      <c r="J47" s="209"/>
      <c r="K47" s="209"/>
      <c r="L47" s="209"/>
      <c r="M47" s="209"/>
      <c r="N47" s="209"/>
      <c r="O47" s="209"/>
      <c r="P47" s="209"/>
      <c r="Q47" s="209"/>
      <c r="R47" s="209"/>
      <c r="S47" s="209"/>
    </row>
    <row r="48" spans="1:19" s="97" customFormat="1" ht="17.25" customHeight="1">
      <c r="A48" s="205" t="s">
        <v>227</v>
      </c>
      <c r="B48" s="199">
        <v>1.105</v>
      </c>
      <c r="C48" s="200">
        <v>0.02</v>
      </c>
      <c r="D48" s="200">
        <v>-0.05</v>
      </c>
      <c r="E48" s="206" t="s">
        <v>258</v>
      </c>
      <c r="F48" s="197">
        <f t="shared" si="0"/>
        <v>1.125</v>
      </c>
      <c r="G48" s="198">
        <f t="shared" si="1"/>
        <v>1.0549999999999999</v>
      </c>
      <c r="H48" s="209"/>
      <c r="I48" s="209"/>
      <c r="J48" s="209"/>
      <c r="K48" s="209"/>
      <c r="L48" s="209"/>
      <c r="M48" s="209"/>
      <c r="N48" s="209"/>
      <c r="O48" s="209"/>
      <c r="P48" s="209"/>
      <c r="Q48" s="209"/>
      <c r="R48" s="209"/>
      <c r="S48" s="209"/>
    </row>
    <row r="49" spans="1:19" s="97" customFormat="1" ht="17.25" customHeight="1">
      <c r="A49" s="205" t="s">
        <v>228</v>
      </c>
      <c r="B49" s="199">
        <v>1.175</v>
      </c>
      <c r="C49" s="200">
        <v>0.02</v>
      </c>
      <c r="D49" s="200">
        <v>-0.05</v>
      </c>
      <c r="E49" s="206" t="s">
        <v>258</v>
      </c>
      <c r="F49" s="197">
        <f t="shared" si="0"/>
        <v>1.1950000000000001</v>
      </c>
      <c r="G49" s="198">
        <f t="shared" si="1"/>
        <v>1.125</v>
      </c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209"/>
      <c r="S49" s="209"/>
    </row>
    <row r="50" spans="1:19" s="97" customFormat="1" ht="17.25" customHeight="1">
      <c r="A50" s="205" t="s">
        <v>229</v>
      </c>
      <c r="B50" s="199">
        <v>1.105</v>
      </c>
      <c r="C50" s="200">
        <v>0.02</v>
      </c>
      <c r="D50" s="200">
        <v>-0.05</v>
      </c>
      <c r="E50" s="206" t="s">
        <v>258</v>
      </c>
      <c r="F50" s="197">
        <f>B50+C50</f>
        <v>1.125</v>
      </c>
      <c r="G50" s="198">
        <f>B50+D50</f>
        <v>1.0549999999999999</v>
      </c>
      <c r="H50" s="209"/>
      <c r="I50" s="209"/>
      <c r="J50" s="209"/>
      <c r="K50" s="209"/>
      <c r="L50" s="209"/>
      <c r="M50" s="209"/>
      <c r="N50" s="209"/>
      <c r="O50" s="209"/>
      <c r="P50" s="209"/>
      <c r="Q50" s="209"/>
      <c r="R50" s="209"/>
      <c r="S50" s="209"/>
    </row>
    <row r="51" spans="1:19" s="97" customFormat="1" ht="17.25" customHeight="1">
      <c r="A51" s="205" t="s">
        <v>220</v>
      </c>
      <c r="B51" s="199"/>
      <c r="C51" s="200">
        <v>0.05</v>
      </c>
      <c r="D51" s="200"/>
      <c r="E51" s="206" t="s">
        <v>258</v>
      </c>
      <c r="F51" s="197">
        <f>B51+C51</f>
        <v>0.05</v>
      </c>
      <c r="G51" s="198">
        <f>B51+D51</f>
        <v>0</v>
      </c>
      <c r="H51" s="209"/>
      <c r="I51" s="209"/>
      <c r="J51" s="209"/>
      <c r="K51" s="209"/>
      <c r="L51" s="209"/>
      <c r="M51" s="209"/>
      <c r="N51" s="209"/>
      <c r="O51" s="209"/>
      <c r="P51" s="209"/>
      <c r="Q51" s="209"/>
      <c r="R51" s="209"/>
      <c r="S51" s="209"/>
    </row>
  </sheetData>
  <phoneticPr fontId="7" type="noConversion"/>
  <conditionalFormatting sqref="H12:S51">
    <cfRule type="cellIs" dxfId="201" priority="4462" stopIfTrue="1" operator="between">
      <formula>$G12</formula>
      <formula>$F12</formula>
    </cfRule>
    <cfRule type="cellIs" dxfId="200" priority="4463" stopIfTrue="1" operator="greaterThan">
      <formula>$F12</formula>
    </cfRule>
    <cfRule type="cellIs" dxfId="199" priority="4464" stopIfTrue="1" operator="lessThan">
      <formula>$G12</formula>
    </cfRule>
  </conditionalFormatting>
  <conditionalFormatting sqref="H42:S42">
    <cfRule type="cellIs" dxfId="198" priority="7" stopIfTrue="1" operator="between">
      <formula>$G42</formula>
      <formula>$F42</formula>
    </cfRule>
    <cfRule type="cellIs" dxfId="197" priority="8" stopIfTrue="1" operator="greaterThan">
      <formula>$F42</formula>
    </cfRule>
    <cfRule type="cellIs" dxfId="196" priority="9" stopIfTrue="1" operator="lessThan">
      <formula>$G42</formula>
    </cfRule>
  </conditionalFormatting>
  <conditionalFormatting sqref="H42:S42">
    <cfRule type="cellIs" dxfId="195" priority="4" stopIfTrue="1" operator="between">
      <formula>$G42</formula>
      <formula>$F42</formula>
    </cfRule>
    <cfRule type="cellIs" dxfId="194" priority="5" stopIfTrue="1" operator="greaterThan">
      <formula>$F42</formula>
    </cfRule>
    <cfRule type="cellIs" dxfId="193" priority="6" stopIfTrue="1" operator="lessThan">
      <formula>$G42</formula>
    </cfRule>
  </conditionalFormatting>
  <conditionalFormatting sqref="H42:S42">
    <cfRule type="cellIs" dxfId="192" priority="1" stopIfTrue="1" operator="between">
      <formula>$G42</formula>
      <formula>$F42</formula>
    </cfRule>
    <cfRule type="cellIs" dxfId="191" priority="2" stopIfTrue="1" operator="greaterThan">
      <formula>$F42</formula>
    </cfRule>
    <cfRule type="cellIs" dxfId="190" priority="3" stopIfTrue="1" operator="lessThan">
      <formula>$G42</formula>
    </cfRule>
  </conditionalFormatting>
  <printOptions horizontalCentered="1"/>
  <pageMargins left="0" right="0" top="0.39370078740157483" bottom="0" header="0" footer="0"/>
  <pageSetup paperSize="9" scale="63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</sheetPr>
  <dimension ref="A1:S68"/>
  <sheetViews>
    <sheetView showGridLines="0" view="pageBreakPreview" zoomScaleSheetLayoutView="100" workbookViewId="0">
      <selection sqref="A1:S1"/>
    </sheetView>
  </sheetViews>
  <sheetFormatPr defaultColWidth="9" defaultRowHeight="16.5"/>
  <cols>
    <col min="1" max="2" width="4.375" style="116" customWidth="1"/>
    <col min="3" max="3" width="5.5" style="116" customWidth="1"/>
    <col min="4" max="11" width="6.5" style="116" customWidth="1"/>
    <col min="12" max="12" width="6" style="116" customWidth="1"/>
    <col min="13" max="13" width="6" style="17" customWidth="1"/>
    <col min="14" max="18" width="6" style="116" customWidth="1"/>
    <col min="19" max="19" width="8.125" style="116" customWidth="1"/>
    <col min="20" max="20" width="9" style="116" customWidth="1"/>
    <col min="21" max="16384" width="9" style="116"/>
  </cols>
  <sheetData>
    <row r="1" spans="1:19" ht="28.5" customHeight="1">
      <c r="A1" s="321" t="s">
        <v>16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3"/>
    </row>
    <row r="2" spans="1:19" ht="17.25" customHeight="1">
      <c r="A2" s="324" t="s">
        <v>17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325"/>
    </row>
    <row r="3" spans="1:19" ht="17.25" customHeight="1">
      <c r="A3" s="326" t="s">
        <v>18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327"/>
    </row>
    <row r="4" spans="1:19" ht="16.149999999999999" customHeight="1">
      <c r="A4" s="146" t="s">
        <v>39</v>
      </c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5"/>
      <c r="N4" s="6"/>
      <c r="O4" s="106" t="s">
        <v>147</v>
      </c>
      <c r="P4" s="6"/>
      <c r="Q4" s="6"/>
      <c r="R4" s="6" t="s">
        <v>218</v>
      </c>
      <c r="S4" s="147"/>
    </row>
    <row r="5" spans="1:19" ht="17.25" customHeight="1">
      <c r="A5" s="305" t="s">
        <v>19</v>
      </c>
      <c r="B5" s="274"/>
      <c r="C5" s="236" t="s">
        <v>20</v>
      </c>
      <c r="D5" s="274"/>
      <c r="E5" s="236" t="s">
        <v>21</v>
      </c>
      <c r="F5" s="277"/>
      <c r="G5" s="274"/>
      <c r="H5" s="236" t="s">
        <v>22</v>
      </c>
      <c r="I5" s="237"/>
      <c r="J5" s="236" t="s">
        <v>23</v>
      </c>
      <c r="K5" s="237"/>
      <c r="L5" s="236" t="s">
        <v>24</v>
      </c>
      <c r="M5" s="277"/>
      <c r="N5" s="237"/>
      <c r="O5" s="236" t="s">
        <v>25</v>
      </c>
      <c r="P5" s="237"/>
      <c r="Q5" s="236" t="s">
        <v>26</v>
      </c>
      <c r="R5" s="277"/>
      <c r="S5" s="328"/>
    </row>
    <row r="6" spans="1:19" ht="17.25" customHeight="1">
      <c r="A6" s="314"/>
      <c r="B6" s="276"/>
      <c r="C6" s="275"/>
      <c r="D6" s="276"/>
      <c r="E6" s="275"/>
      <c r="F6" s="278"/>
      <c r="G6" s="276"/>
      <c r="H6" s="279"/>
      <c r="I6" s="280"/>
      <c r="J6" s="279"/>
      <c r="K6" s="280"/>
      <c r="L6" s="279"/>
      <c r="M6" s="281"/>
      <c r="N6" s="280"/>
      <c r="O6" s="279"/>
      <c r="P6" s="280"/>
      <c r="Q6" s="279"/>
      <c r="R6" s="281"/>
      <c r="S6" s="329"/>
    </row>
    <row r="7" spans="1:19" ht="17.25" customHeight="1">
      <c r="A7" s="320" t="s">
        <v>86</v>
      </c>
      <c r="B7" s="284"/>
      <c r="C7" s="282" t="s">
        <v>193</v>
      </c>
      <c r="D7" s="284"/>
      <c r="E7" s="243" t="e">
        <f>制程!#REF!</f>
        <v>#REF!</v>
      </c>
      <c r="F7" s="244"/>
      <c r="G7" s="245"/>
      <c r="H7" s="282" t="s">
        <v>90</v>
      </c>
      <c r="I7" s="284"/>
      <c r="J7" s="243" t="e">
        <f>制程!#REF!</f>
        <v>#REF!</v>
      </c>
      <c r="K7" s="245"/>
      <c r="L7" s="282" t="s">
        <v>96</v>
      </c>
      <c r="M7" s="283"/>
      <c r="N7" s="284"/>
      <c r="O7" s="282" t="s">
        <v>190</v>
      </c>
      <c r="P7" s="284"/>
      <c r="Q7" s="285" t="e">
        <f>制程!#REF!</f>
        <v>#REF!</v>
      </c>
      <c r="R7" s="286"/>
      <c r="S7" s="311"/>
    </row>
    <row r="8" spans="1:19" ht="18" customHeight="1">
      <c r="A8" s="312" t="s">
        <v>177</v>
      </c>
      <c r="B8" s="274"/>
      <c r="C8" s="315" t="e">
        <f>制程!#REF!</f>
        <v>#REF!</v>
      </c>
      <c r="D8" s="316"/>
      <c r="E8" s="316"/>
      <c r="F8" s="125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48"/>
    </row>
    <row r="9" spans="1:19" ht="14.25" customHeight="1">
      <c r="A9" s="313"/>
      <c r="B9" s="290"/>
      <c r="C9" s="255" t="e">
        <f>制程!#REF!</f>
        <v>#REF!</v>
      </c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317"/>
    </row>
    <row r="10" spans="1:19" ht="14.25" customHeight="1">
      <c r="A10" s="313"/>
      <c r="B10" s="290"/>
      <c r="C10" s="141"/>
      <c r="D10" s="122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8"/>
    </row>
    <row r="11" spans="1:19" ht="14.25" customHeight="1">
      <c r="A11" s="314"/>
      <c r="B11" s="276"/>
      <c r="C11" s="318" t="e">
        <f>制程!#REF!</f>
        <v>#REF!</v>
      </c>
      <c r="D11" s="319"/>
      <c r="E11" s="319"/>
      <c r="F11" s="319"/>
      <c r="G11" s="319"/>
      <c r="H11" s="319"/>
      <c r="I11" s="319"/>
      <c r="J11" s="319"/>
      <c r="K11" s="319"/>
      <c r="L11" s="319"/>
      <c r="M11" s="103"/>
      <c r="N11" s="103"/>
      <c r="O11" s="103"/>
      <c r="P11" s="103"/>
      <c r="Q11" s="104"/>
      <c r="R11" s="104"/>
      <c r="S11" s="149"/>
    </row>
    <row r="12" spans="1:19" s="8" customFormat="1" ht="39.75" customHeight="1">
      <c r="A12" s="309" t="s">
        <v>40</v>
      </c>
      <c r="B12" s="241"/>
      <c r="C12" s="242"/>
      <c r="D12" s="118" t="e">
        <f>制程!#REF!</f>
        <v>#REF!</v>
      </c>
      <c r="E12" s="118" t="e">
        <f>制程!#REF!</f>
        <v>#REF!</v>
      </c>
      <c r="F12" s="118" t="e">
        <f>制程!#REF!</f>
        <v>#REF!</v>
      </c>
      <c r="G12" s="118" t="e">
        <f>制程!#REF!</f>
        <v>#REF!</v>
      </c>
      <c r="H12" s="118" t="e">
        <f>制程!#REF!</f>
        <v>#REF!</v>
      </c>
      <c r="I12" s="118" t="e">
        <f>制程!#REF!</f>
        <v>#REF!</v>
      </c>
      <c r="J12" s="118" t="e">
        <f>制程!#REF!</f>
        <v>#REF!</v>
      </c>
      <c r="K12" s="118" t="e">
        <f>制程!#REF!</f>
        <v>#REF!</v>
      </c>
      <c r="L12" s="118" t="e">
        <f>制程!#REF!</f>
        <v>#REF!</v>
      </c>
      <c r="M12" s="118" t="e">
        <f>制程!#REF!</f>
        <v>#REF!</v>
      </c>
      <c r="N12" s="118" t="e">
        <f>制程!#REF!</f>
        <v>#REF!</v>
      </c>
      <c r="O12" s="118" t="e">
        <f>制程!#REF!</f>
        <v>#REF!</v>
      </c>
      <c r="P12" s="118" t="e">
        <f>制程!#REF!</f>
        <v>#REF!</v>
      </c>
      <c r="Q12" s="118" t="e">
        <f>制程!#REF!</f>
        <v>#REF!</v>
      </c>
      <c r="R12" s="118" t="e">
        <f>制程!#REF!</f>
        <v>#REF!</v>
      </c>
      <c r="S12" s="118" t="e">
        <f>制程!#REF!</f>
        <v>#REF!</v>
      </c>
    </row>
    <row r="13" spans="1:19" s="8" customFormat="1" ht="14.45" customHeight="1">
      <c r="A13" s="310" t="s">
        <v>28</v>
      </c>
      <c r="B13" s="234"/>
      <c r="C13" s="234"/>
      <c r="D13" s="118" t="e">
        <f>制程!#REF!</f>
        <v>#REF!</v>
      </c>
      <c r="E13" s="118" t="e">
        <f>制程!#REF!</f>
        <v>#REF!</v>
      </c>
      <c r="F13" s="118" t="e">
        <f>制程!#REF!</f>
        <v>#REF!</v>
      </c>
      <c r="G13" s="118" t="e">
        <f>制程!#REF!</f>
        <v>#REF!</v>
      </c>
      <c r="H13" s="118" t="e">
        <f>制程!#REF!</f>
        <v>#REF!</v>
      </c>
      <c r="I13" s="118" t="e">
        <f>制程!#REF!</f>
        <v>#REF!</v>
      </c>
      <c r="J13" s="118" t="e">
        <f>制程!#REF!</f>
        <v>#REF!</v>
      </c>
      <c r="K13" s="118" t="e">
        <f>制程!#REF!</f>
        <v>#REF!</v>
      </c>
      <c r="L13" s="118" t="e">
        <f>制程!#REF!</f>
        <v>#REF!</v>
      </c>
      <c r="M13" s="118" t="e">
        <f>制程!#REF!</f>
        <v>#REF!</v>
      </c>
      <c r="N13" s="118" t="e">
        <f>制程!#REF!</f>
        <v>#REF!</v>
      </c>
      <c r="O13" s="118" t="e">
        <f>制程!#REF!</f>
        <v>#REF!</v>
      </c>
      <c r="P13" s="118" t="e">
        <f>制程!#REF!</f>
        <v>#REF!</v>
      </c>
      <c r="Q13" s="118" t="e">
        <f>制程!#REF!</f>
        <v>#REF!</v>
      </c>
      <c r="R13" s="118" t="e">
        <f>制程!#REF!</f>
        <v>#REF!</v>
      </c>
      <c r="S13" s="118" t="e">
        <f>制程!#REF!</f>
        <v>#REF!</v>
      </c>
    </row>
    <row r="14" spans="1:19" s="8" customFormat="1" ht="10.5" customHeight="1">
      <c r="A14" s="310"/>
      <c r="B14" s="234"/>
      <c r="C14" s="235"/>
      <c r="D14" s="118" t="e">
        <f>制程!#REF!</f>
        <v>#REF!</v>
      </c>
      <c r="E14" s="118" t="e">
        <f>制程!#REF!</f>
        <v>#REF!</v>
      </c>
      <c r="F14" s="118" t="e">
        <f>制程!#REF!</f>
        <v>#REF!</v>
      </c>
      <c r="G14" s="118" t="e">
        <f>制程!#REF!</f>
        <v>#REF!</v>
      </c>
      <c r="H14" s="118" t="e">
        <f>制程!#REF!</f>
        <v>#REF!</v>
      </c>
      <c r="I14" s="118" t="e">
        <f>制程!#REF!</f>
        <v>#REF!</v>
      </c>
      <c r="J14" s="118" t="e">
        <f>制程!#REF!</f>
        <v>#REF!</v>
      </c>
      <c r="K14" s="118" t="e">
        <f>制程!#REF!</f>
        <v>#REF!</v>
      </c>
      <c r="L14" s="118" t="e">
        <f>制程!#REF!</f>
        <v>#REF!</v>
      </c>
      <c r="M14" s="118" t="e">
        <f>制程!#REF!</f>
        <v>#REF!</v>
      </c>
      <c r="N14" s="118" t="e">
        <f>制程!#REF!</f>
        <v>#REF!</v>
      </c>
      <c r="O14" s="118" t="e">
        <f>制程!#REF!</f>
        <v>#REF!</v>
      </c>
      <c r="P14" s="118" t="e">
        <f>制程!#REF!</f>
        <v>#REF!</v>
      </c>
      <c r="Q14" s="118" t="e">
        <f>制程!#REF!</f>
        <v>#REF!</v>
      </c>
      <c r="R14" s="118" t="e">
        <f>制程!#REF!</f>
        <v>#REF!</v>
      </c>
      <c r="S14" s="118" t="e">
        <f>制程!#REF!</f>
        <v>#REF!</v>
      </c>
    </row>
    <row r="15" spans="1:19" s="8" customFormat="1" ht="10.5" customHeight="1">
      <c r="A15" s="310"/>
      <c r="B15" s="234"/>
      <c r="C15" s="235"/>
      <c r="D15" s="118" t="e">
        <f>制程!#REF!</f>
        <v>#REF!</v>
      </c>
      <c r="E15" s="118" t="e">
        <f>制程!#REF!</f>
        <v>#REF!</v>
      </c>
      <c r="F15" s="118" t="e">
        <f>制程!#REF!</f>
        <v>#REF!</v>
      </c>
      <c r="G15" s="118" t="e">
        <f>制程!#REF!</f>
        <v>#REF!</v>
      </c>
      <c r="H15" s="118" t="e">
        <f>制程!#REF!</f>
        <v>#REF!</v>
      </c>
      <c r="I15" s="118" t="e">
        <f>制程!#REF!</f>
        <v>#REF!</v>
      </c>
      <c r="J15" s="118" t="e">
        <f>制程!#REF!</f>
        <v>#REF!</v>
      </c>
      <c r="K15" s="118" t="e">
        <f>制程!#REF!</f>
        <v>#REF!</v>
      </c>
      <c r="L15" s="118" t="e">
        <f>制程!#REF!</f>
        <v>#REF!</v>
      </c>
      <c r="M15" s="118" t="e">
        <f>制程!#REF!</f>
        <v>#REF!</v>
      </c>
      <c r="N15" s="118" t="e">
        <f>制程!#REF!</f>
        <v>#REF!</v>
      </c>
      <c r="O15" s="118" t="e">
        <f>制程!#REF!</f>
        <v>#REF!</v>
      </c>
      <c r="P15" s="118" t="e">
        <f>制程!#REF!</f>
        <v>#REF!</v>
      </c>
      <c r="Q15" s="118" t="e">
        <f>制程!#REF!</f>
        <v>#REF!</v>
      </c>
      <c r="R15" s="118" t="e">
        <f>制程!#REF!</f>
        <v>#REF!</v>
      </c>
      <c r="S15" s="118" t="e">
        <f>制程!#REF!</f>
        <v>#REF!</v>
      </c>
    </row>
    <row r="16" spans="1:19" ht="15.75" customHeight="1">
      <c r="A16" s="305" t="s">
        <v>29</v>
      </c>
      <c r="B16" s="237"/>
      <c r="C16" s="67" t="s">
        <v>41</v>
      </c>
      <c r="D16" s="118" t="e">
        <f>制程!#REF!</f>
        <v>#REF!</v>
      </c>
      <c r="E16" s="118" t="e">
        <f>制程!#REF!</f>
        <v>#REF!</v>
      </c>
      <c r="F16" s="118" t="e">
        <f>制程!#REF!</f>
        <v>#REF!</v>
      </c>
      <c r="G16" s="118" t="e">
        <f>制程!#REF!</f>
        <v>#REF!</v>
      </c>
      <c r="H16" s="118" t="e">
        <f>制程!#REF!</f>
        <v>#REF!</v>
      </c>
      <c r="I16" s="118" t="e">
        <f>制程!#REF!</f>
        <v>#REF!</v>
      </c>
      <c r="J16" s="118" t="e">
        <f>制程!#REF!</f>
        <v>#REF!</v>
      </c>
      <c r="K16" s="118" t="e">
        <f>制程!#REF!</f>
        <v>#REF!</v>
      </c>
      <c r="L16" s="118" t="e">
        <f>制程!#REF!</f>
        <v>#REF!</v>
      </c>
      <c r="M16" s="118" t="e">
        <f>制程!#REF!</f>
        <v>#REF!</v>
      </c>
      <c r="N16" s="118" t="e">
        <f>制程!#REF!</f>
        <v>#REF!</v>
      </c>
      <c r="O16" s="118" t="e">
        <f>制程!#REF!</f>
        <v>#REF!</v>
      </c>
      <c r="P16" s="118" t="e">
        <f>制程!#REF!</f>
        <v>#REF!</v>
      </c>
      <c r="Q16" s="118" t="e">
        <f>制程!#REF!</f>
        <v>#REF!</v>
      </c>
      <c r="R16" s="118" t="e">
        <f>制程!#REF!</f>
        <v>#REF!</v>
      </c>
      <c r="S16" s="118" t="e">
        <f>制程!#REF!</f>
        <v>#REF!</v>
      </c>
    </row>
    <row r="17" spans="1:19" ht="15.75" customHeight="1">
      <c r="A17" s="306"/>
      <c r="B17" s="239"/>
      <c r="C17" s="67" t="s">
        <v>12</v>
      </c>
      <c r="D17" s="118" t="e">
        <f>制程!#REF!</f>
        <v>#REF!</v>
      </c>
      <c r="E17" s="118" t="e">
        <f>制程!#REF!</f>
        <v>#REF!</v>
      </c>
      <c r="F17" s="118" t="e">
        <f>制程!#REF!</f>
        <v>#REF!</v>
      </c>
      <c r="G17" s="118" t="e">
        <f>制程!#REF!</f>
        <v>#REF!</v>
      </c>
      <c r="H17" s="118" t="e">
        <f>制程!#REF!</f>
        <v>#REF!</v>
      </c>
      <c r="I17" s="118" t="e">
        <f>制程!#REF!</f>
        <v>#REF!</v>
      </c>
      <c r="J17" s="118" t="e">
        <f>制程!#REF!</f>
        <v>#REF!</v>
      </c>
      <c r="K17" s="118" t="e">
        <f>制程!#REF!</f>
        <v>#REF!</v>
      </c>
      <c r="L17" s="118" t="e">
        <f>制程!#REF!</f>
        <v>#REF!</v>
      </c>
      <c r="M17" s="118" t="e">
        <f>制程!#REF!</f>
        <v>#REF!</v>
      </c>
      <c r="N17" s="118" t="e">
        <f>制程!#REF!</f>
        <v>#REF!</v>
      </c>
      <c r="O17" s="118" t="e">
        <f>制程!#REF!</f>
        <v>#REF!</v>
      </c>
      <c r="P17" s="118" t="e">
        <f>制程!#REF!</f>
        <v>#REF!</v>
      </c>
      <c r="Q17" s="118" t="e">
        <f>制程!#REF!</f>
        <v>#REF!</v>
      </c>
      <c r="R17" s="118" t="e">
        <f>制程!#REF!</f>
        <v>#REF!</v>
      </c>
      <c r="S17" s="118" t="e">
        <f>制程!#REF!</f>
        <v>#REF!</v>
      </c>
    </row>
    <row r="18" spans="1:19" ht="15.75" customHeight="1">
      <c r="A18" s="306"/>
      <c r="B18" s="239"/>
      <c r="C18" s="67" t="s">
        <v>13</v>
      </c>
      <c r="D18" s="118" t="e">
        <f>制程!#REF!</f>
        <v>#REF!</v>
      </c>
      <c r="E18" s="118" t="e">
        <f>制程!#REF!</f>
        <v>#REF!</v>
      </c>
      <c r="F18" s="118" t="e">
        <f>制程!#REF!</f>
        <v>#REF!</v>
      </c>
      <c r="G18" s="118" t="e">
        <f>制程!#REF!</f>
        <v>#REF!</v>
      </c>
      <c r="H18" s="118" t="e">
        <f>制程!#REF!</f>
        <v>#REF!</v>
      </c>
      <c r="I18" s="118" t="e">
        <f>制程!#REF!</f>
        <v>#REF!</v>
      </c>
      <c r="J18" s="118" t="e">
        <f>制程!#REF!</f>
        <v>#REF!</v>
      </c>
      <c r="K18" s="118" t="e">
        <f>制程!#REF!</f>
        <v>#REF!</v>
      </c>
      <c r="L18" s="118" t="e">
        <f>制程!#REF!</f>
        <v>#REF!</v>
      </c>
      <c r="M18" s="118" t="e">
        <f>制程!#REF!</f>
        <v>#REF!</v>
      </c>
      <c r="N18" s="118" t="e">
        <f>制程!#REF!</f>
        <v>#REF!</v>
      </c>
      <c r="O18" s="118" t="e">
        <f>制程!#REF!</f>
        <v>#REF!</v>
      </c>
      <c r="P18" s="118" t="e">
        <f>制程!#REF!</f>
        <v>#REF!</v>
      </c>
      <c r="Q18" s="118" t="e">
        <f>制程!#REF!</f>
        <v>#REF!</v>
      </c>
      <c r="R18" s="118" t="e">
        <f>制程!#REF!</f>
        <v>#REF!</v>
      </c>
      <c r="S18" s="118" t="e">
        <f>制程!#REF!</f>
        <v>#REF!</v>
      </c>
    </row>
    <row r="19" spans="1:19" ht="15.75" customHeight="1">
      <c r="A19" s="306"/>
      <c r="B19" s="239"/>
      <c r="C19" s="67" t="s">
        <v>42</v>
      </c>
      <c r="D19" s="118" t="e">
        <f>制程!#REF!</f>
        <v>#REF!</v>
      </c>
      <c r="E19" s="118" t="e">
        <f>制程!#REF!</f>
        <v>#REF!</v>
      </c>
      <c r="F19" s="118" t="e">
        <f>制程!#REF!</f>
        <v>#REF!</v>
      </c>
      <c r="G19" s="118" t="e">
        <f>制程!#REF!</f>
        <v>#REF!</v>
      </c>
      <c r="H19" s="118" t="e">
        <f>制程!#REF!</f>
        <v>#REF!</v>
      </c>
      <c r="I19" s="118" t="e">
        <f>制程!#REF!</f>
        <v>#REF!</v>
      </c>
      <c r="J19" s="118" t="e">
        <f>制程!#REF!</f>
        <v>#REF!</v>
      </c>
      <c r="K19" s="118" t="e">
        <f>制程!#REF!</f>
        <v>#REF!</v>
      </c>
      <c r="L19" s="118" t="e">
        <f>制程!#REF!</f>
        <v>#REF!</v>
      </c>
      <c r="M19" s="118" t="e">
        <f>制程!#REF!</f>
        <v>#REF!</v>
      </c>
      <c r="N19" s="118" t="e">
        <f>制程!#REF!</f>
        <v>#REF!</v>
      </c>
      <c r="O19" s="118" t="e">
        <f>制程!#REF!</f>
        <v>#REF!</v>
      </c>
      <c r="P19" s="118" t="e">
        <f>制程!#REF!</f>
        <v>#REF!</v>
      </c>
      <c r="Q19" s="118" t="e">
        <f>制程!#REF!</f>
        <v>#REF!</v>
      </c>
      <c r="R19" s="118" t="e">
        <f>制程!#REF!</f>
        <v>#REF!</v>
      </c>
      <c r="S19" s="118" t="e">
        <f>制程!#REF!</f>
        <v>#REF!</v>
      </c>
    </row>
    <row r="20" spans="1:19" ht="15.75" customHeight="1">
      <c r="A20" s="306"/>
      <c r="B20" s="239"/>
      <c r="C20" s="67" t="s">
        <v>8</v>
      </c>
      <c r="D20" s="118" t="e">
        <f>制程!#REF!</f>
        <v>#REF!</v>
      </c>
      <c r="E20" s="118" t="e">
        <f>制程!#REF!</f>
        <v>#REF!</v>
      </c>
      <c r="F20" s="118" t="e">
        <f>制程!#REF!</f>
        <v>#REF!</v>
      </c>
      <c r="G20" s="118" t="e">
        <f>制程!#REF!</f>
        <v>#REF!</v>
      </c>
      <c r="H20" s="118" t="e">
        <f>制程!#REF!</f>
        <v>#REF!</v>
      </c>
      <c r="I20" s="118" t="e">
        <f>制程!#REF!</f>
        <v>#REF!</v>
      </c>
      <c r="J20" s="118" t="e">
        <f>制程!#REF!</f>
        <v>#REF!</v>
      </c>
      <c r="K20" s="118" t="e">
        <f>制程!#REF!</f>
        <v>#REF!</v>
      </c>
      <c r="L20" s="118" t="e">
        <f>制程!#REF!</f>
        <v>#REF!</v>
      </c>
      <c r="M20" s="118" t="e">
        <f>制程!#REF!</f>
        <v>#REF!</v>
      </c>
      <c r="N20" s="118" t="e">
        <f>制程!#REF!</f>
        <v>#REF!</v>
      </c>
      <c r="O20" s="118" t="e">
        <f>制程!#REF!</f>
        <v>#REF!</v>
      </c>
      <c r="P20" s="118" t="e">
        <f>制程!#REF!</f>
        <v>#REF!</v>
      </c>
      <c r="Q20" s="118" t="e">
        <f>制程!#REF!</f>
        <v>#REF!</v>
      </c>
      <c r="R20" s="118" t="e">
        <f>制程!#REF!</f>
        <v>#REF!</v>
      </c>
      <c r="S20" s="118" t="e">
        <f>制程!#REF!</f>
        <v>#REF!</v>
      </c>
    </row>
    <row r="21" spans="1:19" ht="15.75" customHeight="1">
      <c r="A21" s="306"/>
      <c r="B21" s="239"/>
      <c r="C21" s="67" t="s">
        <v>9</v>
      </c>
      <c r="D21" s="118" t="e">
        <f>制程!#REF!</f>
        <v>#REF!</v>
      </c>
      <c r="E21" s="118" t="e">
        <f>制程!#REF!</f>
        <v>#REF!</v>
      </c>
      <c r="F21" s="118" t="e">
        <f>制程!#REF!</f>
        <v>#REF!</v>
      </c>
      <c r="G21" s="118" t="e">
        <f>制程!#REF!</f>
        <v>#REF!</v>
      </c>
      <c r="H21" s="118" t="e">
        <f>制程!#REF!</f>
        <v>#REF!</v>
      </c>
      <c r="I21" s="118" t="e">
        <f>制程!#REF!</f>
        <v>#REF!</v>
      </c>
      <c r="J21" s="118" t="e">
        <f>制程!#REF!</f>
        <v>#REF!</v>
      </c>
      <c r="K21" s="118" t="e">
        <f>制程!#REF!</f>
        <v>#REF!</v>
      </c>
      <c r="L21" s="118" t="e">
        <f>制程!#REF!</f>
        <v>#REF!</v>
      </c>
      <c r="M21" s="118" t="e">
        <f>制程!#REF!</f>
        <v>#REF!</v>
      </c>
      <c r="N21" s="118" t="e">
        <f>制程!#REF!</f>
        <v>#REF!</v>
      </c>
      <c r="O21" s="118" t="e">
        <f>制程!#REF!</f>
        <v>#REF!</v>
      </c>
      <c r="P21" s="118" t="e">
        <f>制程!#REF!</f>
        <v>#REF!</v>
      </c>
      <c r="Q21" s="118" t="e">
        <f>制程!#REF!</f>
        <v>#REF!</v>
      </c>
      <c r="R21" s="118" t="e">
        <f>制程!#REF!</f>
        <v>#REF!</v>
      </c>
      <c r="S21" s="118" t="e">
        <f>制程!#REF!</f>
        <v>#REF!</v>
      </c>
    </row>
    <row r="22" spans="1:19" ht="15.75" customHeight="1">
      <c r="A22" s="306"/>
      <c r="B22" s="239"/>
      <c r="C22" s="67" t="s">
        <v>43</v>
      </c>
      <c r="D22" s="118" t="e">
        <f>制程!#REF!</f>
        <v>#REF!</v>
      </c>
      <c r="E22" s="118" t="e">
        <f>制程!#REF!</f>
        <v>#REF!</v>
      </c>
      <c r="F22" s="118" t="e">
        <f>制程!#REF!</f>
        <v>#REF!</v>
      </c>
      <c r="G22" s="118" t="e">
        <f>制程!#REF!</f>
        <v>#REF!</v>
      </c>
      <c r="H22" s="118" t="e">
        <f>制程!#REF!</f>
        <v>#REF!</v>
      </c>
      <c r="I22" s="118" t="e">
        <f>制程!#REF!</f>
        <v>#REF!</v>
      </c>
      <c r="J22" s="118" t="e">
        <f>制程!#REF!</f>
        <v>#REF!</v>
      </c>
      <c r="K22" s="118" t="e">
        <f>制程!#REF!</f>
        <v>#REF!</v>
      </c>
      <c r="L22" s="118" t="e">
        <f>制程!#REF!</f>
        <v>#REF!</v>
      </c>
      <c r="M22" s="118" t="e">
        <f>制程!#REF!</f>
        <v>#REF!</v>
      </c>
      <c r="N22" s="118" t="e">
        <f>制程!#REF!</f>
        <v>#REF!</v>
      </c>
      <c r="O22" s="118" t="e">
        <f>制程!#REF!</f>
        <v>#REF!</v>
      </c>
      <c r="P22" s="118" t="e">
        <f>制程!#REF!</f>
        <v>#REF!</v>
      </c>
      <c r="Q22" s="118" t="e">
        <f>制程!#REF!</f>
        <v>#REF!</v>
      </c>
      <c r="R22" s="118" t="e">
        <f>制程!#REF!</f>
        <v>#REF!</v>
      </c>
      <c r="S22" s="118" t="e">
        <f>制程!#REF!</f>
        <v>#REF!</v>
      </c>
    </row>
    <row r="23" spans="1:19" ht="15.75" customHeight="1">
      <c r="A23" s="306"/>
      <c r="B23" s="239"/>
      <c r="C23" s="67" t="s">
        <v>10</v>
      </c>
      <c r="D23" s="118" t="e">
        <f>制程!#REF!</f>
        <v>#REF!</v>
      </c>
      <c r="E23" s="118" t="e">
        <f>制程!#REF!</f>
        <v>#REF!</v>
      </c>
      <c r="F23" s="118" t="e">
        <f>制程!#REF!</f>
        <v>#REF!</v>
      </c>
      <c r="G23" s="118" t="e">
        <f>制程!#REF!</f>
        <v>#REF!</v>
      </c>
      <c r="H23" s="118" t="e">
        <f>制程!#REF!</f>
        <v>#REF!</v>
      </c>
      <c r="I23" s="118" t="e">
        <f>制程!#REF!</f>
        <v>#REF!</v>
      </c>
      <c r="J23" s="118" t="e">
        <f>制程!#REF!</f>
        <v>#REF!</v>
      </c>
      <c r="K23" s="118" t="e">
        <f>制程!#REF!</f>
        <v>#REF!</v>
      </c>
      <c r="L23" s="118" t="e">
        <f>制程!#REF!</f>
        <v>#REF!</v>
      </c>
      <c r="M23" s="118" t="e">
        <f>制程!#REF!</f>
        <v>#REF!</v>
      </c>
      <c r="N23" s="118" t="e">
        <f>制程!#REF!</f>
        <v>#REF!</v>
      </c>
      <c r="O23" s="118" t="e">
        <f>制程!#REF!</f>
        <v>#REF!</v>
      </c>
      <c r="P23" s="118" t="e">
        <f>制程!#REF!</f>
        <v>#REF!</v>
      </c>
      <c r="Q23" s="118" t="e">
        <f>制程!#REF!</f>
        <v>#REF!</v>
      </c>
      <c r="R23" s="118" t="e">
        <f>制程!#REF!</f>
        <v>#REF!</v>
      </c>
      <c r="S23" s="118" t="e">
        <f>制程!#REF!</f>
        <v>#REF!</v>
      </c>
    </row>
    <row r="24" spans="1:19" ht="15.75" customHeight="1">
      <c r="A24" s="306"/>
      <c r="B24" s="239"/>
      <c r="C24" s="67" t="s">
        <v>11</v>
      </c>
      <c r="D24" s="118" t="e">
        <f>制程!#REF!</f>
        <v>#REF!</v>
      </c>
      <c r="E24" s="118" t="e">
        <f>制程!#REF!</f>
        <v>#REF!</v>
      </c>
      <c r="F24" s="118" t="e">
        <f>制程!#REF!</f>
        <v>#REF!</v>
      </c>
      <c r="G24" s="118" t="e">
        <f>制程!#REF!</f>
        <v>#REF!</v>
      </c>
      <c r="H24" s="118" t="e">
        <f>制程!#REF!</f>
        <v>#REF!</v>
      </c>
      <c r="I24" s="118" t="e">
        <f>制程!#REF!</f>
        <v>#REF!</v>
      </c>
      <c r="J24" s="118" t="e">
        <f>制程!#REF!</f>
        <v>#REF!</v>
      </c>
      <c r="K24" s="118" t="e">
        <f>制程!#REF!</f>
        <v>#REF!</v>
      </c>
      <c r="L24" s="118" t="e">
        <f>制程!#REF!</f>
        <v>#REF!</v>
      </c>
      <c r="M24" s="118" t="e">
        <f>制程!#REF!</f>
        <v>#REF!</v>
      </c>
      <c r="N24" s="118" t="e">
        <f>制程!#REF!</f>
        <v>#REF!</v>
      </c>
      <c r="O24" s="118" t="e">
        <f>制程!#REF!</f>
        <v>#REF!</v>
      </c>
      <c r="P24" s="118" t="e">
        <f>制程!#REF!</f>
        <v>#REF!</v>
      </c>
      <c r="Q24" s="118" t="e">
        <f>制程!#REF!</f>
        <v>#REF!</v>
      </c>
      <c r="R24" s="118" t="e">
        <f>制程!#REF!</f>
        <v>#REF!</v>
      </c>
      <c r="S24" s="118" t="e">
        <f>制程!#REF!</f>
        <v>#REF!</v>
      </c>
    </row>
    <row r="25" spans="1:19" ht="15.75" customHeight="1">
      <c r="A25" s="306"/>
      <c r="B25" s="239"/>
      <c r="C25" s="67" t="s">
        <v>44</v>
      </c>
      <c r="D25" s="118" t="e">
        <f>制程!#REF!</f>
        <v>#REF!</v>
      </c>
      <c r="E25" s="118" t="e">
        <f>制程!#REF!</f>
        <v>#REF!</v>
      </c>
      <c r="F25" s="118" t="e">
        <f>制程!#REF!</f>
        <v>#REF!</v>
      </c>
      <c r="G25" s="118" t="e">
        <f>制程!#REF!</f>
        <v>#REF!</v>
      </c>
      <c r="H25" s="118" t="e">
        <f>制程!#REF!</f>
        <v>#REF!</v>
      </c>
      <c r="I25" s="118" t="e">
        <f>制程!#REF!</f>
        <v>#REF!</v>
      </c>
      <c r="J25" s="118" t="e">
        <f>制程!#REF!</f>
        <v>#REF!</v>
      </c>
      <c r="K25" s="118" t="e">
        <f>制程!#REF!</f>
        <v>#REF!</v>
      </c>
      <c r="L25" s="118" t="e">
        <f>制程!#REF!</f>
        <v>#REF!</v>
      </c>
      <c r="M25" s="118" t="e">
        <f>制程!#REF!</f>
        <v>#REF!</v>
      </c>
      <c r="N25" s="118" t="e">
        <f>制程!#REF!</f>
        <v>#REF!</v>
      </c>
      <c r="O25" s="118" t="e">
        <f>制程!#REF!</f>
        <v>#REF!</v>
      </c>
      <c r="P25" s="118" t="e">
        <f>制程!#REF!</f>
        <v>#REF!</v>
      </c>
      <c r="Q25" s="118" t="e">
        <f>制程!#REF!</f>
        <v>#REF!</v>
      </c>
      <c r="R25" s="118" t="e">
        <f>制程!#REF!</f>
        <v>#REF!</v>
      </c>
      <c r="S25" s="118" t="e">
        <f>制程!#REF!</f>
        <v>#REF!</v>
      </c>
    </row>
    <row r="26" spans="1:19" ht="15.75" customHeight="1">
      <c r="A26" s="306"/>
      <c r="B26" s="239"/>
      <c r="C26" s="67" t="s">
        <v>14</v>
      </c>
      <c r="D26" s="118" t="e">
        <f>制程!#REF!</f>
        <v>#REF!</v>
      </c>
      <c r="E26" s="118" t="e">
        <f>制程!#REF!</f>
        <v>#REF!</v>
      </c>
      <c r="F26" s="118" t="e">
        <f>制程!#REF!</f>
        <v>#REF!</v>
      </c>
      <c r="G26" s="118" t="e">
        <f>制程!#REF!</f>
        <v>#REF!</v>
      </c>
      <c r="H26" s="118" t="e">
        <f>制程!#REF!</f>
        <v>#REF!</v>
      </c>
      <c r="I26" s="118" t="e">
        <f>制程!#REF!</f>
        <v>#REF!</v>
      </c>
      <c r="J26" s="118" t="e">
        <f>制程!#REF!</f>
        <v>#REF!</v>
      </c>
      <c r="K26" s="118" t="e">
        <f>制程!#REF!</f>
        <v>#REF!</v>
      </c>
      <c r="L26" s="118" t="e">
        <f>制程!#REF!</f>
        <v>#REF!</v>
      </c>
      <c r="M26" s="118" t="e">
        <f>制程!#REF!</f>
        <v>#REF!</v>
      </c>
      <c r="N26" s="118" t="e">
        <f>制程!#REF!</f>
        <v>#REF!</v>
      </c>
      <c r="O26" s="118" t="e">
        <f>制程!#REF!</f>
        <v>#REF!</v>
      </c>
      <c r="P26" s="118" t="e">
        <f>制程!#REF!</f>
        <v>#REF!</v>
      </c>
      <c r="Q26" s="118" t="e">
        <f>制程!#REF!</f>
        <v>#REF!</v>
      </c>
      <c r="R26" s="118" t="e">
        <f>制程!#REF!</f>
        <v>#REF!</v>
      </c>
      <c r="S26" s="118" t="e">
        <f>制程!#REF!</f>
        <v>#REF!</v>
      </c>
    </row>
    <row r="27" spans="1:19" ht="15.75" customHeight="1">
      <c r="A27" s="307"/>
      <c r="B27" s="280"/>
      <c r="C27" s="67" t="s">
        <v>15</v>
      </c>
      <c r="D27" s="118" t="e">
        <f>制程!#REF!</f>
        <v>#REF!</v>
      </c>
      <c r="E27" s="118" t="e">
        <f>制程!#REF!</f>
        <v>#REF!</v>
      </c>
      <c r="F27" s="118" t="e">
        <f>制程!#REF!</f>
        <v>#REF!</v>
      </c>
      <c r="G27" s="118" t="e">
        <f>制程!#REF!</f>
        <v>#REF!</v>
      </c>
      <c r="H27" s="118" t="e">
        <f>制程!#REF!</f>
        <v>#REF!</v>
      </c>
      <c r="I27" s="118" t="e">
        <f>制程!#REF!</f>
        <v>#REF!</v>
      </c>
      <c r="J27" s="118" t="e">
        <f>制程!#REF!</f>
        <v>#REF!</v>
      </c>
      <c r="K27" s="118" t="e">
        <f>制程!#REF!</f>
        <v>#REF!</v>
      </c>
      <c r="L27" s="118" t="e">
        <f>制程!#REF!</f>
        <v>#REF!</v>
      </c>
      <c r="M27" s="118" t="e">
        <f>制程!#REF!</f>
        <v>#REF!</v>
      </c>
      <c r="N27" s="118" t="e">
        <f>制程!#REF!</f>
        <v>#REF!</v>
      </c>
      <c r="O27" s="118" t="e">
        <f>制程!#REF!</f>
        <v>#REF!</v>
      </c>
      <c r="P27" s="118" t="e">
        <f>制程!#REF!</f>
        <v>#REF!</v>
      </c>
      <c r="Q27" s="118" t="e">
        <f>制程!#REF!</f>
        <v>#REF!</v>
      </c>
      <c r="R27" s="118" t="e">
        <f>制程!#REF!</f>
        <v>#REF!</v>
      </c>
      <c r="S27" s="118" t="e">
        <f>制程!#REF!</f>
        <v>#REF!</v>
      </c>
    </row>
    <row r="28" spans="1:19" ht="12.75" customHeight="1">
      <c r="A28" s="308" t="s">
        <v>30</v>
      </c>
      <c r="B28" s="234"/>
      <c r="C28" s="234"/>
      <c r="D28" s="118" t="e">
        <f>制程!#REF!</f>
        <v>#REF!</v>
      </c>
      <c r="E28" s="118" t="e">
        <f>制程!#REF!</f>
        <v>#REF!</v>
      </c>
      <c r="F28" s="118" t="e">
        <f>制程!#REF!</f>
        <v>#REF!</v>
      </c>
      <c r="G28" s="118" t="e">
        <f>制程!#REF!</f>
        <v>#REF!</v>
      </c>
      <c r="H28" s="118" t="e">
        <f>制程!#REF!</f>
        <v>#REF!</v>
      </c>
      <c r="I28" s="118" t="e">
        <f>制程!#REF!</f>
        <v>#REF!</v>
      </c>
      <c r="J28" s="118" t="e">
        <f>制程!#REF!</f>
        <v>#REF!</v>
      </c>
      <c r="K28" s="118" t="e">
        <f>制程!#REF!</f>
        <v>#REF!</v>
      </c>
      <c r="L28" s="118" t="e">
        <f>制程!#REF!</f>
        <v>#REF!</v>
      </c>
      <c r="M28" s="118" t="e">
        <f>制程!#REF!</f>
        <v>#REF!</v>
      </c>
      <c r="N28" s="118" t="e">
        <f>制程!#REF!</f>
        <v>#REF!</v>
      </c>
      <c r="O28" s="118" t="e">
        <f>制程!#REF!</f>
        <v>#REF!</v>
      </c>
      <c r="P28" s="118" t="e">
        <f>制程!#REF!</f>
        <v>#REF!</v>
      </c>
      <c r="Q28" s="118" t="e">
        <f>制程!#REF!</f>
        <v>#REF!</v>
      </c>
      <c r="R28" s="118" t="e">
        <f>制程!#REF!</f>
        <v>#REF!</v>
      </c>
      <c r="S28" s="118" t="e">
        <f>制程!#REF!</f>
        <v>#REF!</v>
      </c>
    </row>
    <row r="29" spans="1:19" ht="37.5" customHeight="1">
      <c r="A29" s="309" t="s">
        <v>40</v>
      </c>
      <c r="B29" s="241"/>
      <c r="C29" s="242"/>
      <c r="D29" s="118" t="e">
        <f>制程!#REF!</f>
        <v>#REF!</v>
      </c>
      <c r="E29" s="118" t="e">
        <f>制程!#REF!</f>
        <v>#REF!</v>
      </c>
      <c r="F29" s="118" t="e">
        <f>制程!#REF!</f>
        <v>#REF!</v>
      </c>
      <c r="G29" s="118" t="e">
        <f>制程!#REF!</f>
        <v>#REF!</v>
      </c>
      <c r="H29" s="118" t="e">
        <f>制程!#REF!</f>
        <v>#REF!</v>
      </c>
      <c r="I29" s="118" t="e">
        <f>制程!#REF!</f>
        <v>#REF!</v>
      </c>
      <c r="J29" s="118" t="e">
        <f>制程!#REF!</f>
        <v>#REF!</v>
      </c>
      <c r="K29" s="118" t="e">
        <f>制程!#REF!</f>
        <v>#REF!</v>
      </c>
      <c r="L29" s="118" t="e">
        <f>制程!#REF!</f>
        <v>#REF!</v>
      </c>
      <c r="M29" s="118" t="e">
        <f>制程!#REF!</f>
        <v>#REF!</v>
      </c>
      <c r="N29" s="118" t="e">
        <f>制程!#REF!</f>
        <v>#REF!</v>
      </c>
      <c r="O29" s="118" t="e">
        <f>制程!#REF!</f>
        <v>#REF!</v>
      </c>
      <c r="P29" s="118" t="e">
        <f>制程!#REF!</f>
        <v>#REF!</v>
      </c>
      <c r="Q29" s="118" t="e">
        <f>制程!#REF!</f>
        <v>#REF!</v>
      </c>
      <c r="R29" s="118" t="e">
        <f>制程!#REF!</f>
        <v>#REF!</v>
      </c>
      <c r="S29" s="118" t="e">
        <f>制程!#REF!</f>
        <v>#REF!</v>
      </c>
    </row>
    <row r="30" spans="1:19" ht="12" customHeight="1">
      <c r="A30" s="310" t="s">
        <v>28</v>
      </c>
      <c r="B30" s="234"/>
      <c r="C30" s="234"/>
      <c r="D30" s="118" t="e">
        <f>制程!#REF!</f>
        <v>#REF!</v>
      </c>
      <c r="E30" s="118" t="e">
        <f>制程!#REF!</f>
        <v>#REF!</v>
      </c>
      <c r="F30" s="118" t="e">
        <f>制程!#REF!</f>
        <v>#REF!</v>
      </c>
      <c r="G30" s="118" t="e">
        <f>制程!#REF!</f>
        <v>#REF!</v>
      </c>
      <c r="H30" s="118" t="e">
        <f>制程!#REF!</f>
        <v>#REF!</v>
      </c>
      <c r="I30" s="118" t="e">
        <f>制程!#REF!</f>
        <v>#REF!</v>
      </c>
      <c r="J30" s="118" t="e">
        <f>制程!#REF!</f>
        <v>#REF!</v>
      </c>
      <c r="K30" s="118" t="e">
        <f>制程!#REF!</f>
        <v>#REF!</v>
      </c>
      <c r="L30" s="118" t="e">
        <f>制程!#REF!</f>
        <v>#REF!</v>
      </c>
      <c r="M30" s="118" t="e">
        <f>制程!#REF!</f>
        <v>#REF!</v>
      </c>
      <c r="N30" s="118" t="e">
        <f>制程!#REF!</f>
        <v>#REF!</v>
      </c>
      <c r="O30" s="118" t="e">
        <f>制程!#REF!</f>
        <v>#REF!</v>
      </c>
      <c r="P30" s="118" t="e">
        <f>制程!#REF!</f>
        <v>#REF!</v>
      </c>
      <c r="Q30" s="118" t="e">
        <f>制程!#REF!</f>
        <v>#REF!</v>
      </c>
      <c r="R30" s="118" t="e">
        <f>制程!#REF!</f>
        <v>#REF!</v>
      </c>
      <c r="S30" s="118" t="e">
        <f>制程!#REF!</f>
        <v>#REF!</v>
      </c>
    </row>
    <row r="31" spans="1:19" ht="11.25" customHeight="1">
      <c r="A31" s="310"/>
      <c r="B31" s="234"/>
      <c r="C31" s="235"/>
      <c r="D31" s="118" t="e">
        <f>制程!#REF!</f>
        <v>#REF!</v>
      </c>
      <c r="E31" s="118" t="e">
        <f>制程!#REF!</f>
        <v>#REF!</v>
      </c>
      <c r="F31" s="118" t="e">
        <f>制程!#REF!</f>
        <v>#REF!</v>
      </c>
      <c r="G31" s="118" t="e">
        <f>制程!#REF!</f>
        <v>#REF!</v>
      </c>
      <c r="H31" s="118" t="e">
        <f>制程!#REF!</f>
        <v>#REF!</v>
      </c>
      <c r="I31" s="118" t="e">
        <f>制程!#REF!</f>
        <v>#REF!</v>
      </c>
      <c r="J31" s="118" t="e">
        <f>制程!#REF!</f>
        <v>#REF!</v>
      </c>
      <c r="K31" s="118" t="e">
        <f>制程!#REF!</f>
        <v>#REF!</v>
      </c>
      <c r="L31" s="118" t="e">
        <f>制程!#REF!</f>
        <v>#REF!</v>
      </c>
      <c r="M31" s="118" t="e">
        <f>制程!#REF!</f>
        <v>#REF!</v>
      </c>
      <c r="N31" s="118" t="e">
        <f>制程!#REF!</f>
        <v>#REF!</v>
      </c>
      <c r="O31" s="118" t="e">
        <f>制程!#REF!</f>
        <v>#REF!</v>
      </c>
      <c r="P31" s="118" t="e">
        <f>制程!#REF!</f>
        <v>#REF!</v>
      </c>
      <c r="Q31" s="118" t="e">
        <f>制程!#REF!</f>
        <v>#REF!</v>
      </c>
      <c r="R31" s="118" t="e">
        <f>制程!#REF!</f>
        <v>#REF!</v>
      </c>
      <c r="S31" s="118" t="e">
        <f>制程!#REF!</f>
        <v>#REF!</v>
      </c>
    </row>
    <row r="32" spans="1:19" ht="12.75" customHeight="1">
      <c r="A32" s="310"/>
      <c r="B32" s="234"/>
      <c r="C32" s="235"/>
      <c r="D32" s="118" t="e">
        <f>制程!#REF!</f>
        <v>#REF!</v>
      </c>
      <c r="E32" s="118" t="e">
        <f>制程!#REF!</f>
        <v>#REF!</v>
      </c>
      <c r="F32" s="118" t="e">
        <f>制程!#REF!</f>
        <v>#REF!</v>
      </c>
      <c r="G32" s="118" t="e">
        <f>制程!#REF!</f>
        <v>#REF!</v>
      </c>
      <c r="H32" s="118" t="e">
        <f>制程!#REF!</f>
        <v>#REF!</v>
      </c>
      <c r="I32" s="118" t="e">
        <f>制程!#REF!</f>
        <v>#REF!</v>
      </c>
      <c r="J32" s="118" t="e">
        <f>制程!#REF!</f>
        <v>#REF!</v>
      </c>
      <c r="K32" s="118" t="e">
        <f>制程!#REF!</f>
        <v>#REF!</v>
      </c>
      <c r="L32" s="118" t="e">
        <f>制程!#REF!</f>
        <v>#REF!</v>
      </c>
      <c r="M32" s="118" t="e">
        <f>制程!#REF!</f>
        <v>#REF!</v>
      </c>
      <c r="N32" s="118" t="e">
        <f>制程!#REF!</f>
        <v>#REF!</v>
      </c>
      <c r="O32" s="118" t="e">
        <f>制程!#REF!</f>
        <v>#REF!</v>
      </c>
      <c r="P32" s="118" t="e">
        <f>制程!#REF!</f>
        <v>#REF!</v>
      </c>
      <c r="Q32" s="118" t="e">
        <f>制程!#REF!</f>
        <v>#REF!</v>
      </c>
      <c r="R32" s="118" t="e">
        <f>制程!#REF!</f>
        <v>#REF!</v>
      </c>
      <c r="S32" s="118" t="e">
        <f>制程!#REF!</f>
        <v>#REF!</v>
      </c>
    </row>
    <row r="33" spans="1:19" ht="15" customHeight="1">
      <c r="A33" s="305" t="s">
        <v>29</v>
      </c>
      <c r="B33" s="237"/>
      <c r="C33" s="67" t="s">
        <v>41</v>
      </c>
      <c r="D33" s="118" t="e">
        <f>制程!#REF!</f>
        <v>#REF!</v>
      </c>
      <c r="E33" s="118" t="e">
        <f>制程!#REF!</f>
        <v>#REF!</v>
      </c>
      <c r="F33" s="118" t="e">
        <f>制程!#REF!</f>
        <v>#REF!</v>
      </c>
      <c r="G33" s="118" t="e">
        <f>制程!#REF!</f>
        <v>#REF!</v>
      </c>
      <c r="H33" s="118" t="e">
        <f>制程!#REF!</f>
        <v>#REF!</v>
      </c>
      <c r="I33" s="118" t="e">
        <f>制程!#REF!</f>
        <v>#REF!</v>
      </c>
      <c r="J33" s="118" t="e">
        <f>制程!#REF!</f>
        <v>#REF!</v>
      </c>
      <c r="K33" s="118" t="e">
        <f>制程!#REF!</f>
        <v>#REF!</v>
      </c>
      <c r="L33" s="118" t="e">
        <f>制程!#REF!</f>
        <v>#REF!</v>
      </c>
      <c r="M33" s="118" t="e">
        <f>制程!#REF!</f>
        <v>#REF!</v>
      </c>
      <c r="N33" s="118" t="e">
        <f>制程!#REF!</f>
        <v>#REF!</v>
      </c>
      <c r="O33" s="118" t="e">
        <f>制程!#REF!</f>
        <v>#REF!</v>
      </c>
      <c r="P33" s="118" t="e">
        <f>制程!#REF!</f>
        <v>#REF!</v>
      </c>
      <c r="Q33" s="118" t="e">
        <f>制程!#REF!</f>
        <v>#REF!</v>
      </c>
      <c r="R33" s="118" t="e">
        <f>制程!#REF!</f>
        <v>#REF!</v>
      </c>
      <c r="S33" s="118" t="e">
        <f>制程!#REF!</f>
        <v>#REF!</v>
      </c>
    </row>
    <row r="34" spans="1:19" ht="15" customHeight="1">
      <c r="A34" s="306"/>
      <c r="B34" s="239"/>
      <c r="C34" s="67" t="s">
        <v>12</v>
      </c>
      <c r="D34" s="118" t="e">
        <f>制程!#REF!</f>
        <v>#REF!</v>
      </c>
      <c r="E34" s="118" t="e">
        <f>制程!#REF!</f>
        <v>#REF!</v>
      </c>
      <c r="F34" s="118" t="e">
        <f>制程!#REF!</f>
        <v>#REF!</v>
      </c>
      <c r="G34" s="118" t="e">
        <f>制程!#REF!</f>
        <v>#REF!</v>
      </c>
      <c r="H34" s="118" t="e">
        <f>制程!#REF!</f>
        <v>#REF!</v>
      </c>
      <c r="I34" s="118" t="e">
        <f>制程!#REF!</f>
        <v>#REF!</v>
      </c>
      <c r="J34" s="118" t="e">
        <f>制程!#REF!</f>
        <v>#REF!</v>
      </c>
      <c r="K34" s="118" t="e">
        <f>制程!#REF!</f>
        <v>#REF!</v>
      </c>
      <c r="L34" s="118" t="e">
        <f>制程!#REF!</f>
        <v>#REF!</v>
      </c>
      <c r="M34" s="118" t="e">
        <f>制程!#REF!</f>
        <v>#REF!</v>
      </c>
      <c r="N34" s="118" t="e">
        <f>制程!#REF!</f>
        <v>#REF!</v>
      </c>
      <c r="O34" s="118" t="e">
        <f>制程!#REF!</f>
        <v>#REF!</v>
      </c>
      <c r="P34" s="118" t="e">
        <f>制程!#REF!</f>
        <v>#REF!</v>
      </c>
      <c r="Q34" s="118" t="e">
        <f>制程!#REF!</f>
        <v>#REF!</v>
      </c>
      <c r="R34" s="118" t="e">
        <f>制程!#REF!</f>
        <v>#REF!</v>
      </c>
      <c r="S34" s="118" t="e">
        <f>制程!#REF!</f>
        <v>#REF!</v>
      </c>
    </row>
    <row r="35" spans="1:19" ht="15" customHeight="1">
      <c r="A35" s="306"/>
      <c r="B35" s="239"/>
      <c r="C35" s="67" t="s">
        <v>13</v>
      </c>
      <c r="D35" s="118" t="e">
        <f>制程!#REF!</f>
        <v>#REF!</v>
      </c>
      <c r="E35" s="118" t="e">
        <f>制程!#REF!</f>
        <v>#REF!</v>
      </c>
      <c r="F35" s="118" t="e">
        <f>制程!#REF!</f>
        <v>#REF!</v>
      </c>
      <c r="G35" s="118" t="e">
        <f>制程!#REF!</f>
        <v>#REF!</v>
      </c>
      <c r="H35" s="118" t="e">
        <f>制程!#REF!</f>
        <v>#REF!</v>
      </c>
      <c r="I35" s="118" t="e">
        <f>制程!#REF!</f>
        <v>#REF!</v>
      </c>
      <c r="J35" s="118" t="e">
        <f>制程!#REF!</f>
        <v>#REF!</v>
      </c>
      <c r="K35" s="118" t="e">
        <f>制程!#REF!</f>
        <v>#REF!</v>
      </c>
      <c r="L35" s="118" t="e">
        <f>制程!#REF!</f>
        <v>#REF!</v>
      </c>
      <c r="M35" s="118" t="e">
        <f>制程!#REF!</f>
        <v>#REF!</v>
      </c>
      <c r="N35" s="118" t="e">
        <f>制程!#REF!</f>
        <v>#REF!</v>
      </c>
      <c r="O35" s="118" t="e">
        <f>制程!#REF!</f>
        <v>#REF!</v>
      </c>
      <c r="P35" s="118" t="e">
        <f>制程!#REF!</f>
        <v>#REF!</v>
      </c>
      <c r="Q35" s="118" t="e">
        <f>制程!#REF!</f>
        <v>#REF!</v>
      </c>
      <c r="R35" s="118" t="e">
        <f>制程!#REF!</f>
        <v>#REF!</v>
      </c>
      <c r="S35" s="118" t="e">
        <f>制程!#REF!</f>
        <v>#REF!</v>
      </c>
    </row>
    <row r="36" spans="1:19" ht="15" customHeight="1">
      <c r="A36" s="306"/>
      <c r="B36" s="239"/>
      <c r="C36" s="67" t="s">
        <v>42</v>
      </c>
      <c r="D36" s="118" t="e">
        <f>制程!#REF!</f>
        <v>#REF!</v>
      </c>
      <c r="E36" s="118" t="e">
        <f>制程!#REF!</f>
        <v>#REF!</v>
      </c>
      <c r="F36" s="118" t="e">
        <f>制程!#REF!</f>
        <v>#REF!</v>
      </c>
      <c r="G36" s="118" t="e">
        <f>制程!#REF!</f>
        <v>#REF!</v>
      </c>
      <c r="H36" s="118" t="e">
        <f>制程!#REF!</f>
        <v>#REF!</v>
      </c>
      <c r="I36" s="118" t="e">
        <f>制程!#REF!</f>
        <v>#REF!</v>
      </c>
      <c r="J36" s="118" t="e">
        <f>制程!#REF!</f>
        <v>#REF!</v>
      </c>
      <c r="K36" s="118" t="e">
        <f>制程!#REF!</f>
        <v>#REF!</v>
      </c>
      <c r="L36" s="118" t="e">
        <f>制程!#REF!</f>
        <v>#REF!</v>
      </c>
      <c r="M36" s="118" t="e">
        <f>制程!#REF!</f>
        <v>#REF!</v>
      </c>
      <c r="N36" s="118" t="e">
        <f>制程!#REF!</f>
        <v>#REF!</v>
      </c>
      <c r="O36" s="118" t="e">
        <f>制程!#REF!</f>
        <v>#REF!</v>
      </c>
      <c r="P36" s="118" t="e">
        <f>制程!#REF!</f>
        <v>#REF!</v>
      </c>
      <c r="Q36" s="118" t="e">
        <f>制程!#REF!</f>
        <v>#REF!</v>
      </c>
      <c r="R36" s="118" t="e">
        <f>制程!#REF!</f>
        <v>#REF!</v>
      </c>
      <c r="S36" s="118" t="e">
        <f>制程!#REF!</f>
        <v>#REF!</v>
      </c>
    </row>
    <row r="37" spans="1:19" ht="15" customHeight="1">
      <c r="A37" s="306"/>
      <c r="B37" s="239"/>
      <c r="C37" s="67" t="s">
        <v>8</v>
      </c>
      <c r="D37" s="118" t="e">
        <f>制程!#REF!</f>
        <v>#REF!</v>
      </c>
      <c r="E37" s="118" t="e">
        <f>制程!#REF!</f>
        <v>#REF!</v>
      </c>
      <c r="F37" s="118" t="e">
        <f>制程!#REF!</f>
        <v>#REF!</v>
      </c>
      <c r="G37" s="118" t="e">
        <f>制程!#REF!</f>
        <v>#REF!</v>
      </c>
      <c r="H37" s="118" t="e">
        <f>制程!#REF!</f>
        <v>#REF!</v>
      </c>
      <c r="I37" s="118" t="e">
        <f>制程!#REF!</f>
        <v>#REF!</v>
      </c>
      <c r="J37" s="118" t="e">
        <f>制程!#REF!</f>
        <v>#REF!</v>
      </c>
      <c r="K37" s="118" t="e">
        <f>制程!#REF!</f>
        <v>#REF!</v>
      </c>
      <c r="L37" s="118" t="e">
        <f>制程!#REF!</f>
        <v>#REF!</v>
      </c>
      <c r="M37" s="118" t="e">
        <f>制程!#REF!</f>
        <v>#REF!</v>
      </c>
      <c r="N37" s="118" t="e">
        <f>制程!#REF!</f>
        <v>#REF!</v>
      </c>
      <c r="O37" s="118" t="e">
        <f>制程!#REF!</f>
        <v>#REF!</v>
      </c>
      <c r="P37" s="118" t="e">
        <f>制程!#REF!</f>
        <v>#REF!</v>
      </c>
      <c r="Q37" s="118" t="e">
        <f>制程!#REF!</f>
        <v>#REF!</v>
      </c>
      <c r="R37" s="118" t="e">
        <f>制程!#REF!</f>
        <v>#REF!</v>
      </c>
      <c r="S37" s="118" t="e">
        <f>制程!#REF!</f>
        <v>#REF!</v>
      </c>
    </row>
    <row r="38" spans="1:19" ht="15" customHeight="1">
      <c r="A38" s="306"/>
      <c r="B38" s="239"/>
      <c r="C38" s="67" t="s">
        <v>9</v>
      </c>
      <c r="D38" s="118" t="e">
        <f>制程!#REF!</f>
        <v>#REF!</v>
      </c>
      <c r="E38" s="118" t="e">
        <f>制程!#REF!</f>
        <v>#REF!</v>
      </c>
      <c r="F38" s="118" t="e">
        <f>制程!#REF!</f>
        <v>#REF!</v>
      </c>
      <c r="G38" s="118" t="e">
        <f>制程!#REF!</f>
        <v>#REF!</v>
      </c>
      <c r="H38" s="118" t="e">
        <f>制程!#REF!</f>
        <v>#REF!</v>
      </c>
      <c r="I38" s="118" t="e">
        <f>制程!#REF!</f>
        <v>#REF!</v>
      </c>
      <c r="J38" s="118" t="e">
        <f>制程!#REF!</f>
        <v>#REF!</v>
      </c>
      <c r="K38" s="118" t="e">
        <f>制程!#REF!</f>
        <v>#REF!</v>
      </c>
      <c r="L38" s="118" t="e">
        <f>制程!#REF!</f>
        <v>#REF!</v>
      </c>
      <c r="M38" s="118" t="e">
        <f>制程!#REF!</f>
        <v>#REF!</v>
      </c>
      <c r="N38" s="118" t="e">
        <f>制程!#REF!</f>
        <v>#REF!</v>
      </c>
      <c r="O38" s="118" t="e">
        <f>制程!#REF!</f>
        <v>#REF!</v>
      </c>
      <c r="P38" s="118" t="e">
        <f>制程!#REF!</f>
        <v>#REF!</v>
      </c>
      <c r="Q38" s="118" t="e">
        <f>制程!#REF!</f>
        <v>#REF!</v>
      </c>
      <c r="R38" s="118" t="e">
        <f>制程!#REF!</f>
        <v>#REF!</v>
      </c>
      <c r="S38" s="118" t="e">
        <f>制程!#REF!</f>
        <v>#REF!</v>
      </c>
    </row>
    <row r="39" spans="1:19" ht="15" customHeight="1">
      <c r="A39" s="306"/>
      <c r="B39" s="239"/>
      <c r="C39" s="67" t="s">
        <v>43</v>
      </c>
      <c r="D39" s="118" t="e">
        <f>制程!#REF!</f>
        <v>#REF!</v>
      </c>
      <c r="E39" s="118" t="e">
        <f>制程!#REF!</f>
        <v>#REF!</v>
      </c>
      <c r="F39" s="118" t="e">
        <f>制程!#REF!</f>
        <v>#REF!</v>
      </c>
      <c r="G39" s="118" t="e">
        <f>制程!#REF!</f>
        <v>#REF!</v>
      </c>
      <c r="H39" s="118" t="e">
        <f>制程!#REF!</f>
        <v>#REF!</v>
      </c>
      <c r="I39" s="118" t="e">
        <f>制程!#REF!</f>
        <v>#REF!</v>
      </c>
      <c r="J39" s="118" t="e">
        <f>制程!#REF!</f>
        <v>#REF!</v>
      </c>
      <c r="K39" s="118" t="e">
        <f>制程!#REF!</f>
        <v>#REF!</v>
      </c>
      <c r="L39" s="118" t="e">
        <f>制程!#REF!</f>
        <v>#REF!</v>
      </c>
      <c r="M39" s="118" t="e">
        <f>制程!#REF!</f>
        <v>#REF!</v>
      </c>
      <c r="N39" s="118" t="e">
        <f>制程!#REF!</f>
        <v>#REF!</v>
      </c>
      <c r="O39" s="118" t="e">
        <f>制程!#REF!</f>
        <v>#REF!</v>
      </c>
      <c r="P39" s="118" t="e">
        <f>制程!#REF!</f>
        <v>#REF!</v>
      </c>
      <c r="Q39" s="118" t="e">
        <f>制程!#REF!</f>
        <v>#REF!</v>
      </c>
      <c r="R39" s="118" t="e">
        <f>制程!#REF!</f>
        <v>#REF!</v>
      </c>
      <c r="S39" s="118" t="e">
        <f>制程!#REF!</f>
        <v>#REF!</v>
      </c>
    </row>
    <row r="40" spans="1:19" ht="15" customHeight="1">
      <c r="A40" s="306"/>
      <c r="B40" s="239"/>
      <c r="C40" s="67" t="s">
        <v>10</v>
      </c>
      <c r="D40" s="118" t="e">
        <f>制程!#REF!</f>
        <v>#REF!</v>
      </c>
      <c r="E40" s="118" t="e">
        <f>制程!#REF!</f>
        <v>#REF!</v>
      </c>
      <c r="F40" s="118" t="e">
        <f>制程!#REF!</f>
        <v>#REF!</v>
      </c>
      <c r="G40" s="118" t="e">
        <f>制程!#REF!</f>
        <v>#REF!</v>
      </c>
      <c r="H40" s="118" t="e">
        <f>制程!#REF!</f>
        <v>#REF!</v>
      </c>
      <c r="I40" s="118" t="e">
        <f>制程!#REF!</f>
        <v>#REF!</v>
      </c>
      <c r="J40" s="118" t="e">
        <f>制程!#REF!</f>
        <v>#REF!</v>
      </c>
      <c r="K40" s="118" t="e">
        <f>制程!#REF!</f>
        <v>#REF!</v>
      </c>
      <c r="L40" s="118" t="e">
        <f>制程!#REF!</f>
        <v>#REF!</v>
      </c>
      <c r="M40" s="118" t="e">
        <f>制程!#REF!</f>
        <v>#REF!</v>
      </c>
      <c r="N40" s="118" t="e">
        <f>制程!#REF!</f>
        <v>#REF!</v>
      </c>
      <c r="O40" s="118" t="e">
        <f>制程!#REF!</f>
        <v>#REF!</v>
      </c>
      <c r="P40" s="118" t="e">
        <f>制程!#REF!</f>
        <v>#REF!</v>
      </c>
      <c r="Q40" s="118" t="e">
        <f>制程!#REF!</f>
        <v>#REF!</v>
      </c>
      <c r="R40" s="118" t="e">
        <f>制程!#REF!</f>
        <v>#REF!</v>
      </c>
      <c r="S40" s="118" t="e">
        <f>制程!#REF!</f>
        <v>#REF!</v>
      </c>
    </row>
    <row r="41" spans="1:19" ht="15" customHeight="1">
      <c r="A41" s="306"/>
      <c r="B41" s="239"/>
      <c r="C41" s="67" t="s">
        <v>11</v>
      </c>
      <c r="D41" s="118" t="e">
        <f>制程!#REF!</f>
        <v>#REF!</v>
      </c>
      <c r="E41" s="118" t="e">
        <f>制程!#REF!</f>
        <v>#REF!</v>
      </c>
      <c r="F41" s="118" t="e">
        <f>制程!#REF!</f>
        <v>#REF!</v>
      </c>
      <c r="G41" s="118" t="e">
        <f>制程!#REF!</f>
        <v>#REF!</v>
      </c>
      <c r="H41" s="118" t="e">
        <f>制程!#REF!</f>
        <v>#REF!</v>
      </c>
      <c r="I41" s="118" t="e">
        <f>制程!#REF!</f>
        <v>#REF!</v>
      </c>
      <c r="J41" s="118" t="e">
        <f>制程!#REF!</f>
        <v>#REF!</v>
      </c>
      <c r="K41" s="118" t="e">
        <f>制程!#REF!</f>
        <v>#REF!</v>
      </c>
      <c r="L41" s="118" t="e">
        <f>制程!#REF!</f>
        <v>#REF!</v>
      </c>
      <c r="M41" s="118" t="e">
        <f>制程!#REF!</f>
        <v>#REF!</v>
      </c>
      <c r="N41" s="118" t="e">
        <f>制程!#REF!</f>
        <v>#REF!</v>
      </c>
      <c r="O41" s="118" t="e">
        <f>制程!#REF!</f>
        <v>#REF!</v>
      </c>
      <c r="P41" s="118" t="e">
        <f>制程!#REF!</f>
        <v>#REF!</v>
      </c>
      <c r="Q41" s="118" t="e">
        <f>制程!#REF!</f>
        <v>#REF!</v>
      </c>
      <c r="R41" s="118" t="e">
        <f>制程!#REF!</f>
        <v>#REF!</v>
      </c>
      <c r="S41" s="118" t="e">
        <f>制程!#REF!</f>
        <v>#REF!</v>
      </c>
    </row>
    <row r="42" spans="1:19" ht="15" customHeight="1">
      <c r="A42" s="306"/>
      <c r="B42" s="239"/>
      <c r="C42" s="67" t="s">
        <v>44</v>
      </c>
      <c r="D42" s="118" t="e">
        <f>制程!#REF!</f>
        <v>#REF!</v>
      </c>
      <c r="E42" s="118" t="e">
        <f>制程!#REF!</f>
        <v>#REF!</v>
      </c>
      <c r="F42" s="118" t="e">
        <f>制程!#REF!</f>
        <v>#REF!</v>
      </c>
      <c r="G42" s="118" t="e">
        <f>制程!#REF!</f>
        <v>#REF!</v>
      </c>
      <c r="H42" s="118" t="e">
        <f>制程!#REF!</f>
        <v>#REF!</v>
      </c>
      <c r="I42" s="118" t="e">
        <f>制程!#REF!</f>
        <v>#REF!</v>
      </c>
      <c r="J42" s="118" t="e">
        <f>制程!#REF!</f>
        <v>#REF!</v>
      </c>
      <c r="K42" s="118" t="e">
        <f>制程!#REF!</f>
        <v>#REF!</v>
      </c>
      <c r="L42" s="118" t="e">
        <f>制程!#REF!</f>
        <v>#REF!</v>
      </c>
      <c r="M42" s="118" t="e">
        <f>制程!#REF!</f>
        <v>#REF!</v>
      </c>
      <c r="N42" s="118" t="e">
        <f>制程!#REF!</f>
        <v>#REF!</v>
      </c>
      <c r="O42" s="118" t="e">
        <f>制程!#REF!</f>
        <v>#REF!</v>
      </c>
      <c r="P42" s="118" t="e">
        <f>制程!#REF!</f>
        <v>#REF!</v>
      </c>
      <c r="Q42" s="118" t="e">
        <f>制程!#REF!</f>
        <v>#REF!</v>
      </c>
      <c r="R42" s="118" t="e">
        <f>制程!#REF!</f>
        <v>#REF!</v>
      </c>
      <c r="S42" s="118" t="e">
        <f>制程!#REF!</f>
        <v>#REF!</v>
      </c>
    </row>
    <row r="43" spans="1:19" ht="15" customHeight="1">
      <c r="A43" s="306"/>
      <c r="B43" s="239"/>
      <c r="C43" s="67" t="s">
        <v>14</v>
      </c>
      <c r="D43" s="118" t="e">
        <f>制程!#REF!</f>
        <v>#REF!</v>
      </c>
      <c r="E43" s="118" t="e">
        <f>制程!#REF!</f>
        <v>#REF!</v>
      </c>
      <c r="F43" s="118" t="e">
        <f>制程!#REF!</f>
        <v>#REF!</v>
      </c>
      <c r="G43" s="118" t="e">
        <f>制程!#REF!</f>
        <v>#REF!</v>
      </c>
      <c r="H43" s="118" t="e">
        <f>制程!#REF!</f>
        <v>#REF!</v>
      </c>
      <c r="I43" s="118" t="e">
        <f>制程!#REF!</f>
        <v>#REF!</v>
      </c>
      <c r="J43" s="118" t="e">
        <f>制程!#REF!</f>
        <v>#REF!</v>
      </c>
      <c r="K43" s="118" t="e">
        <f>制程!#REF!</f>
        <v>#REF!</v>
      </c>
      <c r="L43" s="118" t="e">
        <f>制程!#REF!</f>
        <v>#REF!</v>
      </c>
      <c r="M43" s="118" t="e">
        <f>制程!#REF!</f>
        <v>#REF!</v>
      </c>
      <c r="N43" s="118" t="e">
        <f>制程!#REF!</f>
        <v>#REF!</v>
      </c>
      <c r="O43" s="118" t="e">
        <f>制程!#REF!</f>
        <v>#REF!</v>
      </c>
      <c r="P43" s="118" t="e">
        <f>制程!#REF!</f>
        <v>#REF!</v>
      </c>
      <c r="Q43" s="118" t="e">
        <f>制程!#REF!</f>
        <v>#REF!</v>
      </c>
      <c r="R43" s="118" t="e">
        <f>制程!#REF!</f>
        <v>#REF!</v>
      </c>
      <c r="S43" s="118" t="e">
        <f>制程!#REF!</f>
        <v>#REF!</v>
      </c>
    </row>
    <row r="44" spans="1:19" ht="15" customHeight="1">
      <c r="A44" s="307"/>
      <c r="B44" s="280"/>
      <c r="C44" s="67" t="s">
        <v>15</v>
      </c>
      <c r="D44" s="118" t="e">
        <f>制程!#REF!</f>
        <v>#REF!</v>
      </c>
      <c r="E44" s="118" t="e">
        <f>制程!#REF!</f>
        <v>#REF!</v>
      </c>
      <c r="F44" s="118" t="e">
        <f>制程!#REF!</f>
        <v>#REF!</v>
      </c>
      <c r="G44" s="118" t="e">
        <f>制程!#REF!</f>
        <v>#REF!</v>
      </c>
      <c r="H44" s="118" t="e">
        <f>制程!#REF!</f>
        <v>#REF!</v>
      </c>
      <c r="I44" s="118" t="e">
        <f>制程!#REF!</f>
        <v>#REF!</v>
      </c>
      <c r="J44" s="118" t="e">
        <f>制程!#REF!</f>
        <v>#REF!</v>
      </c>
      <c r="K44" s="118" t="e">
        <f>制程!#REF!</f>
        <v>#REF!</v>
      </c>
      <c r="L44" s="118" t="e">
        <f>制程!#REF!</f>
        <v>#REF!</v>
      </c>
      <c r="M44" s="118" t="e">
        <f>制程!#REF!</f>
        <v>#REF!</v>
      </c>
      <c r="N44" s="118" t="e">
        <f>制程!#REF!</f>
        <v>#REF!</v>
      </c>
      <c r="O44" s="118" t="e">
        <f>制程!#REF!</f>
        <v>#REF!</v>
      </c>
      <c r="P44" s="118" t="e">
        <f>制程!#REF!</f>
        <v>#REF!</v>
      </c>
      <c r="Q44" s="118" t="e">
        <f>制程!#REF!</f>
        <v>#REF!</v>
      </c>
      <c r="R44" s="118" t="e">
        <f>制程!#REF!</f>
        <v>#REF!</v>
      </c>
      <c r="S44" s="118" t="e">
        <f>制程!#REF!</f>
        <v>#REF!</v>
      </c>
    </row>
    <row r="45" spans="1:19" ht="12.75" customHeight="1">
      <c r="A45" s="308" t="s">
        <v>30</v>
      </c>
      <c r="B45" s="234"/>
      <c r="C45" s="234"/>
      <c r="D45" s="118" t="e">
        <f>制程!#REF!</f>
        <v>#REF!</v>
      </c>
      <c r="E45" s="118" t="e">
        <f>制程!#REF!</f>
        <v>#REF!</v>
      </c>
      <c r="F45" s="118" t="e">
        <f>制程!#REF!</f>
        <v>#REF!</v>
      </c>
      <c r="G45" s="118" t="e">
        <f>制程!#REF!</f>
        <v>#REF!</v>
      </c>
      <c r="H45" s="118" t="e">
        <f>制程!#REF!</f>
        <v>#REF!</v>
      </c>
      <c r="I45" s="118" t="e">
        <f>制程!#REF!</f>
        <v>#REF!</v>
      </c>
      <c r="J45" s="118" t="e">
        <f>制程!#REF!</f>
        <v>#REF!</v>
      </c>
      <c r="K45" s="118" t="e">
        <f>制程!#REF!</f>
        <v>#REF!</v>
      </c>
      <c r="L45" s="118" t="e">
        <f>制程!#REF!</f>
        <v>#REF!</v>
      </c>
      <c r="M45" s="118" t="e">
        <f>制程!#REF!</f>
        <v>#REF!</v>
      </c>
      <c r="N45" s="118" t="e">
        <f>制程!#REF!</f>
        <v>#REF!</v>
      </c>
      <c r="O45" s="118" t="e">
        <f>制程!#REF!</f>
        <v>#REF!</v>
      </c>
      <c r="P45" s="118" t="e">
        <f>制程!#REF!</f>
        <v>#REF!</v>
      </c>
      <c r="Q45" s="118" t="e">
        <f>制程!#REF!</f>
        <v>#REF!</v>
      </c>
      <c r="R45" s="118" t="e">
        <f>制程!#REF!</f>
        <v>#REF!</v>
      </c>
      <c r="S45" s="118" t="e">
        <f>制程!#REF!</f>
        <v>#REF!</v>
      </c>
    </row>
    <row r="46" spans="1:19" ht="36" customHeight="1">
      <c r="A46" s="309" t="s">
        <v>40</v>
      </c>
      <c r="B46" s="241"/>
      <c r="C46" s="242"/>
      <c r="D46" s="145" t="e">
        <f>制程!#REF!</f>
        <v>#REF!</v>
      </c>
      <c r="E46" s="145" t="e">
        <f>制程!#REF!</f>
        <v>#REF!</v>
      </c>
      <c r="F46" s="145" t="e">
        <f>制程!#REF!</f>
        <v>#REF!</v>
      </c>
      <c r="G46" s="145" t="e">
        <f>制程!#REF!</f>
        <v>#REF!</v>
      </c>
      <c r="H46" s="145" t="e">
        <f>制程!#REF!</f>
        <v>#REF!</v>
      </c>
      <c r="I46" s="145" t="e">
        <f>制程!#REF!</f>
        <v>#REF!</v>
      </c>
      <c r="J46" s="145" t="e">
        <f>制程!#REF!</f>
        <v>#REF!</v>
      </c>
      <c r="K46" s="145" t="e">
        <f>制程!#REF!</f>
        <v>#REF!</v>
      </c>
      <c r="L46" s="145" t="e">
        <f>制程!#REF!</f>
        <v>#REF!</v>
      </c>
      <c r="M46" s="145" t="e">
        <f>制程!#REF!</f>
        <v>#REF!</v>
      </c>
      <c r="N46" s="145" t="e">
        <f>制程!#REF!</f>
        <v>#REF!</v>
      </c>
      <c r="O46" s="145" t="e">
        <f>制程!#REF!</f>
        <v>#REF!</v>
      </c>
      <c r="P46" s="145" t="e">
        <f>制程!#REF!</f>
        <v>#REF!</v>
      </c>
      <c r="Q46" s="145" t="e">
        <f>制程!#REF!</f>
        <v>#REF!</v>
      </c>
      <c r="R46" s="145" t="e">
        <f>制程!#REF!</f>
        <v>#REF!</v>
      </c>
      <c r="S46" s="145" t="e">
        <f>制程!#REF!</f>
        <v>#REF!</v>
      </c>
    </row>
    <row r="47" spans="1:19" ht="12.75" customHeight="1">
      <c r="A47" s="310" t="s">
        <v>28</v>
      </c>
      <c r="B47" s="234"/>
      <c r="C47" s="234"/>
      <c r="D47" s="145" t="e">
        <f>制程!#REF!</f>
        <v>#REF!</v>
      </c>
      <c r="E47" s="145" t="e">
        <f>制程!#REF!</f>
        <v>#REF!</v>
      </c>
      <c r="F47" s="145" t="e">
        <f>制程!#REF!</f>
        <v>#REF!</v>
      </c>
      <c r="G47" s="145" t="e">
        <f>制程!#REF!</f>
        <v>#REF!</v>
      </c>
      <c r="H47" s="145" t="e">
        <f>制程!#REF!</f>
        <v>#REF!</v>
      </c>
      <c r="I47" s="145" t="e">
        <f>制程!#REF!</f>
        <v>#REF!</v>
      </c>
      <c r="J47" s="145" t="e">
        <f>制程!#REF!</f>
        <v>#REF!</v>
      </c>
      <c r="K47" s="145" t="e">
        <f>制程!#REF!</f>
        <v>#REF!</v>
      </c>
      <c r="L47" s="145" t="e">
        <f>制程!#REF!</f>
        <v>#REF!</v>
      </c>
      <c r="M47" s="145" t="e">
        <f>制程!#REF!</f>
        <v>#REF!</v>
      </c>
      <c r="N47" s="145" t="e">
        <f>制程!#REF!</f>
        <v>#REF!</v>
      </c>
      <c r="O47" s="145" t="e">
        <f>制程!#REF!</f>
        <v>#REF!</v>
      </c>
      <c r="P47" s="145" t="e">
        <f>制程!#REF!</f>
        <v>#REF!</v>
      </c>
      <c r="Q47" s="145" t="e">
        <f>制程!#REF!</f>
        <v>#REF!</v>
      </c>
      <c r="R47" s="145" t="e">
        <f>制程!#REF!</f>
        <v>#REF!</v>
      </c>
      <c r="S47" s="145" t="e">
        <f>制程!#REF!</f>
        <v>#REF!</v>
      </c>
    </row>
    <row r="48" spans="1:19" s="132" customFormat="1" ht="9.75" customHeight="1">
      <c r="A48" s="310"/>
      <c r="B48" s="234"/>
      <c r="C48" s="235"/>
      <c r="D48" s="145" t="e">
        <f>制程!#REF!</f>
        <v>#REF!</v>
      </c>
      <c r="E48" s="145" t="e">
        <f>制程!#REF!</f>
        <v>#REF!</v>
      </c>
      <c r="F48" s="145" t="e">
        <f>制程!#REF!</f>
        <v>#REF!</v>
      </c>
      <c r="G48" s="145" t="e">
        <f>制程!#REF!</f>
        <v>#REF!</v>
      </c>
      <c r="H48" s="145" t="e">
        <f>制程!#REF!</f>
        <v>#REF!</v>
      </c>
      <c r="I48" s="145" t="e">
        <f>制程!#REF!</f>
        <v>#REF!</v>
      </c>
      <c r="J48" s="145" t="e">
        <f>制程!#REF!</f>
        <v>#REF!</v>
      </c>
      <c r="K48" s="145" t="e">
        <f>制程!#REF!</f>
        <v>#REF!</v>
      </c>
      <c r="L48" s="145" t="e">
        <f>制程!#REF!</f>
        <v>#REF!</v>
      </c>
      <c r="M48" s="145" t="e">
        <f>制程!#REF!</f>
        <v>#REF!</v>
      </c>
      <c r="N48" s="145" t="e">
        <f>制程!#REF!</f>
        <v>#REF!</v>
      </c>
      <c r="O48" s="145" t="e">
        <f>制程!#REF!</f>
        <v>#REF!</v>
      </c>
      <c r="P48" s="145" t="e">
        <f>制程!#REF!</f>
        <v>#REF!</v>
      </c>
      <c r="Q48" s="145" t="e">
        <f>制程!#REF!</f>
        <v>#REF!</v>
      </c>
      <c r="R48" s="145" t="e">
        <f>制程!#REF!</f>
        <v>#REF!</v>
      </c>
      <c r="S48" s="145" t="e">
        <f>制程!#REF!</f>
        <v>#REF!</v>
      </c>
    </row>
    <row r="49" spans="1:19" s="132" customFormat="1" ht="9.75" customHeight="1">
      <c r="A49" s="310"/>
      <c r="B49" s="234"/>
      <c r="C49" s="235"/>
      <c r="D49" s="145" t="e">
        <f>制程!#REF!</f>
        <v>#REF!</v>
      </c>
      <c r="E49" s="145" t="e">
        <f>制程!#REF!</f>
        <v>#REF!</v>
      </c>
      <c r="F49" s="145" t="e">
        <f>制程!#REF!</f>
        <v>#REF!</v>
      </c>
      <c r="G49" s="145" t="e">
        <f>制程!#REF!</f>
        <v>#REF!</v>
      </c>
      <c r="H49" s="145" t="e">
        <f>制程!#REF!</f>
        <v>#REF!</v>
      </c>
      <c r="I49" s="145" t="e">
        <f>制程!#REF!</f>
        <v>#REF!</v>
      </c>
      <c r="J49" s="145" t="e">
        <f>制程!#REF!</f>
        <v>#REF!</v>
      </c>
      <c r="K49" s="145" t="e">
        <f>制程!#REF!</f>
        <v>#REF!</v>
      </c>
      <c r="L49" s="145" t="e">
        <f>制程!#REF!</f>
        <v>#REF!</v>
      </c>
      <c r="M49" s="145" t="e">
        <f>制程!#REF!</f>
        <v>#REF!</v>
      </c>
      <c r="N49" s="145" t="e">
        <f>制程!#REF!</f>
        <v>#REF!</v>
      </c>
      <c r="O49" s="145" t="e">
        <f>制程!#REF!</f>
        <v>#REF!</v>
      </c>
      <c r="P49" s="145" t="e">
        <f>制程!#REF!</f>
        <v>#REF!</v>
      </c>
      <c r="Q49" s="145" t="e">
        <f>制程!#REF!</f>
        <v>#REF!</v>
      </c>
      <c r="R49" s="145" t="e">
        <f>制程!#REF!</f>
        <v>#REF!</v>
      </c>
      <c r="S49" s="145" t="e">
        <f>制程!#REF!</f>
        <v>#REF!</v>
      </c>
    </row>
    <row r="50" spans="1:19" ht="15.75" customHeight="1">
      <c r="A50" s="305" t="s">
        <v>29</v>
      </c>
      <c r="B50" s="237"/>
      <c r="C50" s="67" t="s">
        <v>41</v>
      </c>
      <c r="D50" s="118" t="e">
        <f>制程!#REF!</f>
        <v>#REF!</v>
      </c>
      <c r="E50" s="118" t="e">
        <f>制程!#REF!</f>
        <v>#REF!</v>
      </c>
      <c r="F50" s="118" t="e">
        <f>制程!#REF!</f>
        <v>#REF!</v>
      </c>
      <c r="G50" s="118" t="e">
        <f>制程!#REF!</f>
        <v>#REF!</v>
      </c>
      <c r="H50" s="118" t="e">
        <f>制程!#REF!</f>
        <v>#REF!</v>
      </c>
      <c r="I50" s="118" t="e">
        <f>制程!#REF!</f>
        <v>#REF!</v>
      </c>
      <c r="J50" s="118" t="e">
        <f>制程!#REF!</f>
        <v>#REF!</v>
      </c>
      <c r="K50" s="118" t="e">
        <f>制程!#REF!</f>
        <v>#REF!</v>
      </c>
      <c r="L50" s="118" t="e">
        <f>制程!#REF!</f>
        <v>#REF!</v>
      </c>
      <c r="M50" s="118" t="e">
        <f>制程!#REF!</f>
        <v>#REF!</v>
      </c>
      <c r="N50" s="118" t="e">
        <f>制程!#REF!</f>
        <v>#REF!</v>
      </c>
      <c r="O50" s="118" t="e">
        <f>制程!#REF!</f>
        <v>#REF!</v>
      </c>
      <c r="P50" s="118" t="e">
        <f>制程!#REF!</f>
        <v>#REF!</v>
      </c>
      <c r="Q50" s="118" t="e">
        <f>制程!#REF!</f>
        <v>#REF!</v>
      </c>
      <c r="R50" s="118" t="e">
        <f>制程!#REF!</f>
        <v>#REF!</v>
      </c>
      <c r="S50" s="118" t="e">
        <f>制程!#REF!</f>
        <v>#REF!</v>
      </c>
    </row>
    <row r="51" spans="1:19" ht="15.75" customHeight="1">
      <c r="A51" s="306"/>
      <c r="B51" s="239"/>
      <c r="C51" s="67" t="s">
        <v>12</v>
      </c>
      <c r="D51" s="118" t="e">
        <f>制程!#REF!</f>
        <v>#REF!</v>
      </c>
      <c r="E51" s="118" t="e">
        <f>制程!#REF!</f>
        <v>#REF!</v>
      </c>
      <c r="F51" s="118" t="e">
        <f>制程!#REF!</f>
        <v>#REF!</v>
      </c>
      <c r="G51" s="118" t="e">
        <f>制程!#REF!</f>
        <v>#REF!</v>
      </c>
      <c r="H51" s="118" t="e">
        <f>制程!#REF!</f>
        <v>#REF!</v>
      </c>
      <c r="I51" s="118" t="e">
        <f>制程!#REF!</f>
        <v>#REF!</v>
      </c>
      <c r="J51" s="118" t="e">
        <f>制程!#REF!</f>
        <v>#REF!</v>
      </c>
      <c r="K51" s="118" t="e">
        <f>制程!#REF!</f>
        <v>#REF!</v>
      </c>
      <c r="L51" s="118" t="e">
        <f>制程!#REF!</f>
        <v>#REF!</v>
      </c>
      <c r="M51" s="118" t="e">
        <f>制程!#REF!</f>
        <v>#REF!</v>
      </c>
      <c r="N51" s="118" t="e">
        <f>制程!#REF!</f>
        <v>#REF!</v>
      </c>
      <c r="O51" s="118" t="e">
        <f>制程!#REF!</f>
        <v>#REF!</v>
      </c>
      <c r="P51" s="118" t="e">
        <f>制程!#REF!</f>
        <v>#REF!</v>
      </c>
      <c r="Q51" s="118" t="e">
        <f>制程!#REF!</f>
        <v>#REF!</v>
      </c>
      <c r="R51" s="118" t="e">
        <f>制程!#REF!</f>
        <v>#REF!</v>
      </c>
      <c r="S51" s="118" t="e">
        <f>制程!#REF!</f>
        <v>#REF!</v>
      </c>
    </row>
    <row r="52" spans="1:19" ht="15.75" customHeight="1">
      <c r="A52" s="306"/>
      <c r="B52" s="239"/>
      <c r="C52" s="67" t="s">
        <v>13</v>
      </c>
      <c r="D52" s="118" t="e">
        <f>制程!#REF!</f>
        <v>#REF!</v>
      </c>
      <c r="E52" s="118" t="e">
        <f>制程!#REF!</f>
        <v>#REF!</v>
      </c>
      <c r="F52" s="118" t="e">
        <f>制程!#REF!</f>
        <v>#REF!</v>
      </c>
      <c r="G52" s="118" t="e">
        <f>制程!#REF!</f>
        <v>#REF!</v>
      </c>
      <c r="H52" s="118" t="e">
        <f>制程!#REF!</f>
        <v>#REF!</v>
      </c>
      <c r="I52" s="118" t="e">
        <f>制程!#REF!</f>
        <v>#REF!</v>
      </c>
      <c r="J52" s="118" t="e">
        <f>制程!#REF!</f>
        <v>#REF!</v>
      </c>
      <c r="K52" s="118" t="e">
        <f>制程!#REF!</f>
        <v>#REF!</v>
      </c>
      <c r="L52" s="118" t="e">
        <f>制程!#REF!</f>
        <v>#REF!</v>
      </c>
      <c r="M52" s="118" t="e">
        <f>制程!#REF!</f>
        <v>#REF!</v>
      </c>
      <c r="N52" s="118" t="e">
        <f>制程!#REF!</f>
        <v>#REF!</v>
      </c>
      <c r="O52" s="118" t="e">
        <f>制程!#REF!</f>
        <v>#REF!</v>
      </c>
      <c r="P52" s="118" t="e">
        <f>制程!#REF!</f>
        <v>#REF!</v>
      </c>
      <c r="Q52" s="118" t="e">
        <f>制程!#REF!</f>
        <v>#REF!</v>
      </c>
      <c r="R52" s="118" t="e">
        <f>制程!#REF!</f>
        <v>#REF!</v>
      </c>
      <c r="S52" s="118" t="e">
        <f>制程!#REF!</f>
        <v>#REF!</v>
      </c>
    </row>
    <row r="53" spans="1:19" ht="15.75" customHeight="1">
      <c r="A53" s="306"/>
      <c r="B53" s="239"/>
      <c r="C53" s="67" t="s">
        <v>42</v>
      </c>
      <c r="D53" s="118" t="e">
        <f>制程!#REF!</f>
        <v>#REF!</v>
      </c>
      <c r="E53" s="118" t="e">
        <f>制程!#REF!</f>
        <v>#REF!</v>
      </c>
      <c r="F53" s="118" t="e">
        <f>制程!#REF!</f>
        <v>#REF!</v>
      </c>
      <c r="G53" s="118" t="e">
        <f>制程!#REF!</f>
        <v>#REF!</v>
      </c>
      <c r="H53" s="118" t="e">
        <f>制程!#REF!</f>
        <v>#REF!</v>
      </c>
      <c r="I53" s="118" t="e">
        <f>制程!#REF!</f>
        <v>#REF!</v>
      </c>
      <c r="J53" s="118" t="e">
        <f>制程!#REF!</f>
        <v>#REF!</v>
      </c>
      <c r="K53" s="118" t="e">
        <f>制程!#REF!</f>
        <v>#REF!</v>
      </c>
      <c r="L53" s="118" t="e">
        <f>制程!#REF!</f>
        <v>#REF!</v>
      </c>
      <c r="M53" s="118" t="e">
        <f>制程!#REF!</f>
        <v>#REF!</v>
      </c>
      <c r="N53" s="118" t="e">
        <f>制程!#REF!</f>
        <v>#REF!</v>
      </c>
      <c r="O53" s="118" t="e">
        <f>制程!#REF!</f>
        <v>#REF!</v>
      </c>
      <c r="P53" s="118" t="e">
        <f>制程!#REF!</f>
        <v>#REF!</v>
      </c>
      <c r="Q53" s="118" t="e">
        <f>制程!#REF!</f>
        <v>#REF!</v>
      </c>
      <c r="R53" s="118" t="e">
        <f>制程!#REF!</f>
        <v>#REF!</v>
      </c>
      <c r="S53" s="118" t="e">
        <f>制程!#REF!</f>
        <v>#REF!</v>
      </c>
    </row>
    <row r="54" spans="1:19" ht="15.75" customHeight="1">
      <c r="A54" s="306"/>
      <c r="B54" s="239"/>
      <c r="C54" s="67" t="s">
        <v>8</v>
      </c>
      <c r="D54" s="118" t="e">
        <f>制程!#REF!</f>
        <v>#REF!</v>
      </c>
      <c r="E54" s="118" t="e">
        <f>制程!#REF!</f>
        <v>#REF!</v>
      </c>
      <c r="F54" s="118" t="e">
        <f>制程!#REF!</f>
        <v>#REF!</v>
      </c>
      <c r="G54" s="118" t="e">
        <f>制程!#REF!</f>
        <v>#REF!</v>
      </c>
      <c r="H54" s="118" t="e">
        <f>制程!#REF!</f>
        <v>#REF!</v>
      </c>
      <c r="I54" s="118" t="e">
        <f>制程!#REF!</f>
        <v>#REF!</v>
      </c>
      <c r="J54" s="118" t="e">
        <f>制程!#REF!</f>
        <v>#REF!</v>
      </c>
      <c r="K54" s="118" t="e">
        <f>制程!#REF!</f>
        <v>#REF!</v>
      </c>
      <c r="L54" s="118" t="e">
        <f>制程!#REF!</f>
        <v>#REF!</v>
      </c>
      <c r="M54" s="118" t="e">
        <f>制程!#REF!</f>
        <v>#REF!</v>
      </c>
      <c r="N54" s="118" t="e">
        <f>制程!#REF!</f>
        <v>#REF!</v>
      </c>
      <c r="O54" s="118" t="e">
        <f>制程!#REF!</f>
        <v>#REF!</v>
      </c>
      <c r="P54" s="118" t="e">
        <f>制程!#REF!</f>
        <v>#REF!</v>
      </c>
      <c r="Q54" s="118" t="e">
        <f>制程!#REF!</f>
        <v>#REF!</v>
      </c>
      <c r="R54" s="118" t="e">
        <f>制程!#REF!</f>
        <v>#REF!</v>
      </c>
      <c r="S54" s="118" t="e">
        <f>制程!#REF!</f>
        <v>#REF!</v>
      </c>
    </row>
    <row r="55" spans="1:19" ht="15.75" customHeight="1">
      <c r="A55" s="306"/>
      <c r="B55" s="239"/>
      <c r="C55" s="67" t="s">
        <v>9</v>
      </c>
      <c r="D55" s="118" t="e">
        <f>制程!#REF!</f>
        <v>#REF!</v>
      </c>
      <c r="E55" s="118" t="e">
        <f>制程!#REF!</f>
        <v>#REF!</v>
      </c>
      <c r="F55" s="118" t="e">
        <f>制程!#REF!</f>
        <v>#REF!</v>
      </c>
      <c r="G55" s="118" t="e">
        <f>制程!#REF!</f>
        <v>#REF!</v>
      </c>
      <c r="H55" s="118" t="e">
        <f>制程!#REF!</f>
        <v>#REF!</v>
      </c>
      <c r="I55" s="118" t="e">
        <f>制程!#REF!</f>
        <v>#REF!</v>
      </c>
      <c r="J55" s="118" t="e">
        <f>制程!#REF!</f>
        <v>#REF!</v>
      </c>
      <c r="K55" s="118" t="e">
        <f>制程!#REF!</f>
        <v>#REF!</v>
      </c>
      <c r="L55" s="118" t="e">
        <f>制程!#REF!</f>
        <v>#REF!</v>
      </c>
      <c r="M55" s="118" t="e">
        <f>制程!#REF!</f>
        <v>#REF!</v>
      </c>
      <c r="N55" s="118" t="e">
        <f>制程!#REF!</f>
        <v>#REF!</v>
      </c>
      <c r="O55" s="118" t="e">
        <f>制程!#REF!</f>
        <v>#REF!</v>
      </c>
      <c r="P55" s="118" t="e">
        <f>制程!#REF!</f>
        <v>#REF!</v>
      </c>
      <c r="Q55" s="118" t="e">
        <f>制程!#REF!</f>
        <v>#REF!</v>
      </c>
      <c r="R55" s="118" t="e">
        <f>制程!#REF!</f>
        <v>#REF!</v>
      </c>
      <c r="S55" s="118" t="e">
        <f>制程!#REF!</f>
        <v>#REF!</v>
      </c>
    </row>
    <row r="56" spans="1:19" ht="15.75" customHeight="1">
      <c r="A56" s="306"/>
      <c r="B56" s="239"/>
      <c r="C56" s="67" t="s">
        <v>43</v>
      </c>
      <c r="D56" s="118" t="e">
        <f>制程!#REF!</f>
        <v>#REF!</v>
      </c>
      <c r="E56" s="118" t="e">
        <f>制程!#REF!</f>
        <v>#REF!</v>
      </c>
      <c r="F56" s="118" t="e">
        <f>制程!#REF!</f>
        <v>#REF!</v>
      </c>
      <c r="G56" s="118" t="e">
        <f>制程!#REF!</f>
        <v>#REF!</v>
      </c>
      <c r="H56" s="118" t="e">
        <f>制程!#REF!</f>
        <v>#REF!</v>
      </c>
      <c r="I56" s="118" t="e">
        <f>制程!#REF!</f>
        <v>#REF!</v>
      </c>
      <c r="J56" s="118" t="e">
        <f>制程!#REF!</f>
        <v>#REF!</v>
      </c>
      <c r="K56" s="118" t="e">
        <f>制程!#REF!</f>
        <v>#REF!</v>
      </c>
      <c r="L56" s="118" t="e">
        <f>制程!#REF!</f>
        <v>#REF!</v>
      </c>
      <c r="M56" s="118" t="e">
        <f>制程!#REF!</f>
        <v>#REF!</v>
      </c>
      <c r="N56" s="118" t="e">
        <f>制程!#REF!</f>
        <v>#REF!</v>
      </c>
      <c r="O56" s="118" t="e">
        <f>制程!#REF!</f>
        <v>#REF!</v>
      </c>
      <c r="P56" s="118" t="e">
        <f>制程!#REF!</f>
        <v>#REF!</v>
      </c>
      <c r="Q56" s="118" t="e">
        <f>制程!#REF!</f>
        <v>#REF!</v>
      </c>
      <c r="R56" s="118" t="e">
        <f>制程!#REF!</f>
        <v>#REF!</v>
      </c>
      <c r="S56" s="118" t="e">
        <f>制程!#REF!</f>
        <v>#REF!</v>
      </c>
    </row>
    <row r="57" spans="1:19" ht="15.75" customHeight="1">
      <c r="A57" s="306"/>
      <c r="B57" s="239"/>
      <c r="C57" s="67" t="s">
        <v>10</v>
      </c>
      <c r="D57" s="118" t="e">
        <f>制程!#REF!</f>
        <v>#REF!</v>
      </c>
      <c r="E57" s="118" t="e">
        <f>制程!#REF!</f>
        <v>#REF!</v>
      </c>
      <c r="F57" s="118" t="e">
        <f>制程!#REF!</f>
        <v>#REF!</v>
      </c>
      <c r="G57" s="118" t="e">
        <f>制程!#REF!</f>
        <v>#REF!</v>
      </c>
      <c r="H57" s="118" t="e">
        <f>制程!#REF!</f>
        <v>#REF!</v>
      </c>
      <c r="I57" s="118" t="e">
        <f>制程!#REF!</f>
        <v>#REF!</v>
      </c>
      <c r="J57" s="118" t="e">
        <f>制程!#REF!</f>
        <v>#REF!</v>
      </c>
      <c r="K57" s="118" t="e">
        <f>制程!#REF!</f>
        <v>#REF!</v>
      </c>
      <c r="L57" s="118" t="e">
        <f>制程!#REF!</f>
        <v>#REF!</v>
      </c>
      <c r="M57" s="118" t="e">
        <f>制程!#REF!</f>
        <v>#REF!</v>
      </c>
      <c r="N57" s="118" t="e">
        <f>制程!#REF!</f>
        <v>#REF!</v>
      </c>
      <c r="O57" s="118" t="e">
        <f>制程!#REF!</f>
        <v>#REF!</v>
      </c>
      <c r="P57" s="118" t="e">
        <f>制程!#REF!</f>
        <v>#REF!</v>
      </c>
      <c r="Q57" s="118" t="e">
        <f>制程!#REF!</f>
        <v>#REF!</v>
      </c>
      <c r="R57" s="118" t="e">
        <f>制程!#REF!</f>
        <v>#REF!</v>
      </c>
      <c r="S57" s="118" t="e">
        <f>制程!#REF!</f>
        <v>#REF!</v>
      </c>
    </row>
    <row r="58" spans="1:19" ht="15.75" customHeight="1">
      <c r="A58" s="306"/>
      <c r="B58" s="239"/>
      <c r="C58" s="67" t="s">
        <v>11</v>
      </c>
      <c r="D58" s="118" t="e">
        <f>制程!#REF!</f>
        <v>#REF!</v>
      </c>
      <c r="E58" s="118" t="e">
        <f>制程!#REF!</f>
        <v>#REF!</v>
      </c>
      <c r="F58" s="118" t="e">
        <f>制程!#REF!</f>
        <v>#REF!</v>
      </c>
      <c r="G58" s="118" t="e">
        <f>制程!#REF!</f>
        <v>#REF!</v>
      </c>
      <c r="H58" s="118" t="e">
        <f>制程!#REF!</f>
        <v>#REF!</v>
      </c>
      <c r="I58" s="118" t="e">
        <f>制程!#REF!</f>
        <v>#REF!</v>
      </c>
      <c r="J58" s="118" t="e">
        <f>制程!#REF!</f>
        <v>#REF!</v>
      </c>
      <c r="K58" s="118" t="e">
        <f>制程!#REF!</f>
        <v>#REF!</v>
      </c>
      <c r="L58" s="118" t="e">
        <f>制程!#REF!</f>
        <v>#REF!</v>
      </c>
      <c r="M58" s="118" t="e">
        <f>制程!#REF!</f>
        <v>#REF!</v>
      </c>
      <c r="N58" s="118" t="e">
        <f>制程!#REF!</f>
        <v>#REF!</v>
      </c>
      <c r="O58" s="118" t="e">
        <f>制程!#REF!</f>
        <v>#REF!</v>
      </c>
      <c r="P58" s="118" t="e">
        <f>制程!#REF!</f>
        <v>#REF!</v>
      </c>
      <c r="Q58" s="118" t="e">
        <f>制程!#REF!</f>
        <v>#REF!</v>
      </c>
      <c r="R58" s="118" t="e">
        <f>制程!#REF!</f>
        <v>#REF!</v>
      </c>
      <c r="S58" s="118" t="e">
        <f>制程!#REF!</f>
        <v>#REF!</v>
      </c>
    </row>
    <row r="59" spans="1:19" ht="15.75" customHeight="1">
      <c r="A59" s="306"/>
      <c r="B59" s="239"/>
      <c r="C59" s="67" t="s">
        <v>44</v>
      </c>
      <c r="D59" s="118" t="e">
        <f>制程!#REF!</f>
        <v>#REF!</v>
      </c>
      <c r="E59" s="118" t="e">
        <f>制程!#REF!</f>
        <v>#REF!</v>
      </c>
      <c r="F59" s="118" t="e">
        <f>制程!#REF!</f>
        <v>#REF!</v>
      </c>
      <c r="G59" s="118" t="e">
        <f>制程!#REF!</f>
        <v>#REF!</v>
      </c>
      <c r="H59" s="118" t="e">
        <f>制程!#REF!</f>
        <v>#REF!</v>
      </c>
      <c r="I59" s="118" t="e">
        <f>制程!#REF!</f>
        <v>#REF!</v>
      </c>
      <c r="J59" s="118" t="e">
        <f>制程!#REF!</f>
        <v>#REF!</v>
      </c>
      <c r="K59" s="118" t="e">
        <f>制程!#REF!</f>
        <v>#REF!</v>
      </c>
      <c r="L59" s="118" t="e">
        <f>制程!#REF!</f>
        <v>#REF!</v>
      </c>
      <c r="M59" s="118" t="e">
        <f>制程!#REF!</f>
        <v>#REF!</v>
      </c>
      <c r="N59" s="118" t="e">
        <f>制程!#REF!</f>
        <v>#REF!</v>
      </c>
      <c r="O59" s="118" t="e">
        <f>制程!#REF!</f>
        <v>#REF!</v>
      </c>
      <c r="P59" s="118" t="e">
        <f>制程!#REF!</f>
        <v>#REF!</v>
      </c>
      <c r="Q59" s="118" t="e">
        <f>制程!#REF!</f>
        <v>#REF!</v>
      </c>
      <c r="R59" s="118" t="e">
        <f>制程!#REF!</f>
        <v>#REF!</v>
      </c>
      <c r="S59" s="118" t="e">
        <f>制程!#REF!</f>
        <v>#REF!</v>
      </c>
    </row>
    <row r="60" spans="1:19" ht="14.25" customHeight="1">
      <c r="A60" s="306"/>
      <c r="B60" s="239"/>
      <c r="C60" s="67" t="s">
        <v>14</v>
      </c>
      <c r="D60" s="118" t="e">
        <f>制程!#REF!</f>
        <v>#REF!</v>
      </c>
      <c r="E60" s="118" t="e">
        <f>制程!#REF!</f>
        <v>#REF!</v>
      </c>
      <c r="F60" s="118" t="e">
        <f>制程!#REF!</f>
        <v>#REF!</v>
      </c>
      <c r="G60" s="118" t="e">
        <f>制程!#REF!</f>
        <v>#REF!</v>
      </c>
      <c r="H60" s="118" t="e">
        <f>制程!#REF!</f>
        <v>#REF!</v>
      </c>
      <c r="I60" s="118" t="e">
        <f>制程!#REF!</f>
        <v>#REF!</v>
      </c>
      <c r="J60" s="118" t="e">
        <f>制程!#REF!</f>
        <v>#REF!</v>
      </c>
      <c r="K60" s="118" t="e">
        <f>制程!#REF!</f>
        <v>#REF!</v>
      </c>
      <c r="L60" s="118" t="e">
        <f>制程!#REF!</f>
        <v>#REF!</v>
      </c>
      <c r="M60" s="118" t="e">
        <f>制程!#REF!</f>
        <v>#REF!</v>
      </c>
      <c r="N60" s="118" t="e">
        <f>制程!#REF!</f>
        <v>#REF!</v>
      </c>
      <c r="O60" s="118" t="e">
        <f>制程!#REF!</f>
        <v>#REF!</v>
      </c>
      <c r="P60" s="118" t="e">
        <f>制程!#REF!</f>
        <v>#REF!</v>
      </c>
      <c r="Q60" s="118" t="e">
        <f>制程!#REF!</f>
        <v>#REF!</v>
      </c>
      <c r="R60" s="118" t="e">
        <f>制程!#REF!</f>
        <v>#REF!</v>
      </c>
      <c r="S60" s="118" t="e">
        <f>制程!#REF!</f>
        <v>#REF!</v>
      </c>
    </row>
    <row r="61" spans="1:19" ht="14.25" customHeight="1">
      <c r="A61" s="307"/>
      <c r="B61" s="280"/>
      <c r="C61" s="67" t="s">
        <v>15</v>
      </c>
      <c r="D61" s="118" t="e">
        <f>制程!#REF!</f>
        <v>#REF!</v>
      </c>
      <c r="E61" s="118" t="e">
        <f>制程!#REF!</f>
        <v>#REF!</v>
      </c>
      <c r="F61" s="118" t="e">
        <f>制程!#REF!</f>
        <v>#REF!</v>
      </c>
      <c r="G61" s="118" t="e">
        <f>制程!#REF!</f>
        <v>#REF!</v>
      </c>
      <c r="H61" s="118" t="e">
        <f>制程!#REF!</f>
        <v>#REF!</v>
      </c>
      <c r="I61" s="118" t="e">
        <f>制程!#REF!</f>
        <v>#REF!</v>
      </c>
      <c r="J61" s="118" t="e">
        <f>制程!#REF!</f>
        <v>#REF!</v>
      </c>
      <c r="K61" s="118" t="e">
        <f>制程!#REF!</f>
        <v>#REF!</v>
      </c>
      <c r="L61" s="118" t="e">
        <f>制程!#REF!</f>
        <v>#REF!</v>
      </c>
      <c r="M61" s="118" t="e">
        <f>制程!#REF!</f>
        <v>#REF!</v>
      </c>
      <c r="N61" s="118" t="e">
        <f>制程!#REF!</f>
        <v>#REF!</v>
      </c>
      <c r="O61" s="118" t="e">
        <f>制程!#REF!</f>
        <v>#REF!</v>
      </c>
      <c r="P61" s="118" t="e">
        <f>制程!#REF!</f>
        <v>#REF!</v>
      </c>
      <c r="Q61" s="118" t="e">
        <f>制程!#REF!</f>
        <v>#REF!</v>
      </c>
      <c r="R61" s="118" t="e">
        <f>制程!#REF!</f>
        <v>#REF!</v>
      </c>
      <c r="S61" s="118" t="e">
        <f>制程!#REF!</f>
        <v>#REF!</v>
      </c>
    </row>
    <row r="62" spans="1:19" ht="12.75" customHeight="1">
      <c r="A62" s="308" t="s">
        <v>30</v>
      </c>
      <c r="B62" s="234"/>
      <c r="C62" s="234"/>
      <c r="D62" s="145" t="e">
        <f>制程!#REF!</f>
        <v>#REF!</v>
      </c>
      <c r="E62" s="145" t="e">
        <f>制程!#REF!</f>
        <v>#REF!</v>
      </c>
      <c r="F62" s="145" t="e">
        <f>制程!#REF!</f>
        <v>#REF!</v>
      </c>
      <c r="G62" s="145" t="e">
        <f>制程!#REF!</f>
        <v>#REF!</v>
      </c>
      <c r="H62" s="145" t="e">
        <f>制程!#REF!</f>
        <v>#REF!</v>
      </c>
      <c r="I62" s="145" t="e">
        <f>制程!#REF!</f>
        <v>#REF!</v>
      </c>
      <c r="J62" s="145" t="e">
        <f>制程!#REF!</f>
        <v>#REF!</v>
      </c>
      <c r="K62" s="145" t="e">
        <f>制程!#REF!</f>
        <v>#REF!</v>
      </c>
      <c r="L62" s="145" t="e">
        <f>制程!#REF!</f>
        <v>#REF!</v>
      </c>
      <c r="M62" s="145" t="e">
        <f>制程!#REF!</f>
        <v>#REF!</v>
      </c>
      <c r="N62" s="145" t="e">
        <f>制程!#REF!</f>
        <v>#REF!</v>
      </c>
      <c r="O62" s="145" t="e">
        <f>制程!#REF!</f>
        <v>#REF!</v>
      </c>
      <c r="P62" s="145" t="e">
        <f>制程!#REF!</f>
        <v>#REF!</v>
      </c>
      <c r="Q62" s="145" t="e">
        <f>制程!#REF!</f>
        <v>#REF!</v>
      </c>
      <c r="R62" s="145" t="e">
        <f>制程!#REF!</f>
        <v>#REF!</v>
      </c>
      <c r="S62" s="145" t="e">
        <f>制程!#REF!</f>
        <v>#REF!</v>
      </c>
    </row>
    <row r="63" spans="1:19" ht="12.75" customHeight="1">
      <c r="A63" s="300" t="s">
        <v>31</v>
      </c>
      <c r="B63" s="225"/>
      <c r="C63" s="223"/>
      <c r="D63" s="223"/>
      <c r="E63" s="223"/>
      <c r="F63" s="223"/>
      <c r="G63" s="222" t="s">
        <v>32</v>
      </c>
      <c r="H63" s="222"/>
      <c r="I63" s="223"/>
      <c r="J63" s="223"/>
      <c r="K63" s="223"/>
      <c r="L63" s="223"/>
      <c r="M63" s="225" t="s">
        <v>33</v>
      </c>
      <c r="N63" s="225"/>
      <c r="O63" s="225"/>
      <c r="P63" s="301"/>
      <c r="Q63" s="227"/>
      <c r="R63" s="227"/>
      <c r="S63" s="302"/>
    </row>
    <row r="64" spans="1:19" ht="12.75" customHeight="1">
      <c r="A64" s="304" t="s">
        <v>34</v>
      </c>
      <c r="B64" s="232"/>
      <c r="C64" s="224"/>
      <c r="D64" s="224"/>
      <c r="E64" s="224"/>
      <c r="F64" s="224"/>
      <c r="G64" s="233" t="s">
        <v>35</v>
      </c>
      <c r="H64" s="233"/>
      <c r="I64" s="224"/>
      <c r="J64" s="224"/>
      <c r="K64" s="224"/>
      <c r="L64" s="224"/>
      <c r="M64" s="232" t="s">
        <v>36</v>
      </c>
      <c r="N64" s="232"/>
      <c r="O64" s="232"/>
      <c r="P64" s="229"/>
      <c r="Q64" s="230"/>
      <c r="R64" s="230"/>
      <c r="S64" s="303"/>
    </row>
    <row r="65" spans="1:19">
      <c r="A65" s="153" t="s">
        <v>178</v>
      </c>
      <c r="B65" s="12"/>
      <c r="C65" s="12"/>
      <c r="D65" s="13"/>
      <c r="F65" s="14"/>
      <c r="H65" s="14"/>
      <c r="I65" s="14"/>
      <c r="J65" s="14"/>
      <c r="K65" s="14"/>
      <c r="L65" s="14"/>
      <c r="N65" s="12"/>
      <c r="O65" s="12"/>
      <c r="P65" s="16"/>
      <c r="Q65" s="16"/>
      <c r="R65" s="16"/>
      <c r="S65" s="154"/>
    </row>
    <row r="66" spans="1:19">
      <c r="A66" s="155" t="s">
        <v>167</v>
      </c>
      <c r="B66" s="156"/>
      <c r="C66" s="156"/>
      <c r="D66" s="156"/>
      <c r="E66" s="156"/>
      <c r="F66" s="156"/>
      <c r="G66" s="156"/>
      <c r="M66" s="184" t="s">
        <v>217</v>
      </c>
      <c r="N66" s="185"/>
      <c r="O66" s="185"/>
      <c r="P66" s="186"/>
      <c r="S66" s="157"/>
    </row>
    <row r="67" spans="1:19">
      <c r="A67" s="155" t="s">
        <v>169</v>
      </c>
      <c r="B67" s="156"/>
      <c r="C67" s="156"/>
      <c r="D67" s="156"/>
      <c r="E67" s="156"/>
      <c r="F67" s="156"/>
      <c r="G67" s="156"/>
      <c r="M67" s="299" t="s">
        <v>216</v>
      </c>
      <c r="N67" s="298"/>
      <c r="O67" s="298"/>
      <c r="S67" s="157"/>
    </row>
    <row r="68" spans="1:19" ht="17.25" thickBot="1">
      <c r="A68" s="158"/>
      <c r="B68" s="159"/>
      <c r="C68" s="159"/>
      <c r="D68" s="159"/>
      <c r="E68" s="159"/>
      <c r="F68" s="159"/>
      <c r="G68" s="159"/>
      <c r="H68" s="159"/>
      <c r="I68" s="159"/>
      <c r="J68" s="159"/>
      <c r="K68" s="159"/>
      <c r="L68" s="159"/>
      <c r="M68" s="160"/>
      <c r="N68" s="159"/>
      <c r="O68" s="159"/>
      <c r="P68" s="159"/>
      <c r="Q68" s="159"/>
      <c r="R68" s="159"/>
      <c r="S68" s="161"/>
    </row>
  </sheetData>
  <mergeCells count="45">
    <mergeCell ref="P63:S64"/>
    <mergeCell ref="M64:O64"/>
    <mergeCell ref="A63:B63"/>
    <mergeCell ref="C63:F64"/>
    <mergeCell ref="M67:O67"/>
    <mergeCell ref="G63:H63"/>
    <mergeCell ref="I63:L64"/>
    <mergeCell ref="M63:O63"/>
    <mergeCell ref="A30:C32"/>
    <mergeCell ref="A46:C46"/>
    <mergeCell ref="A47:C49"/>
    <mergeCell ref="A50:B61"/>
    <mergeCell ref="A62:C62"/>
    <mergeCell ref="O7:P7"/>
    <mergeCell ref="A7:B7"/>
    <mergeCell ref="C7:D7"/>
    <mergeCell ref="E7:G7"/>
    <mergeCell ref="A64:B64"/>
    <mergeCell ref="G64:H64"/>
    <mergeCell ref="A45:C45"/>
    <mergeCell ref="A8:B11"/>
    <mergeCell ref="C8:E8"/>
    <mergeCell ref="C9:S9"/>
    <mergeCell ref="C11:L11"/>
    <mergeCell ref="A12:C12"/>
    <mergeCell ref="A13:C15"/>
    <mergeCell ref="A16:B27"/>
    <mergeCell ref="A28:C28"/>
    <mergeCell ref="A29:C29"/>
    <mergeCell ref="Q7:S7"/>
    <mergeCell ref="A33:B44"/>
    <mergeCell ref="H7:I7"/>
    <mergeCell ref="J7:K7"/>
    <mergeCell ref="A1:S1"/>
    <mergeCell ref="A2:S2"/>
    <mergeCell ref="A3:S3"/>
    <mergeCell ref="A5:B6"/>
    <mergeCell ref="C5:D6"/>
    <mergeCell ref="E5:G6"/>
    <mergeCell ref="H5:I6"/>
    <mergeCell ref="J5:K6"/>
    <mergeCell ref="L5:N6"/>
    <mergeCell ref="O5:P6"/>
    <mergeCell ref="Q5:S6"/>
    <mergeCell ref="L7:N7"/>
  </mergeCells>
  <phoneticPr fontId="42" type="noConversion"/>
  <conditionalFormatting sqref="D16:D27">
    <cfRule type="cellIs" dxfId="47" priority="48" operator="notBetween">
      <formula>$D$13+$D$14</formula>
      <formula>$D$13-(ABS($D$15))</formula>
    </cfRule>
  </conditionalFormatting>
  <conditionalFormatting sqref="E16:E27">
    <cfRule type="cellIs" dxfId="46" priority="47" operator="notBetween">
      <formula>$E$13+$E$14</formula>
      <formula>$E$13-(ABS($E$15))</formula>
    </cfRule>
  </conditionalFormatting>
  <conditionalFormatting sqref="F16:F27">
    <cfRule type="cellIs" dxfId="45" priority="46" operator="notBetween">
      <formula>$F$13+$F$14</formula>
      <formula>$F$13-(ABS($F$15))</formula>
    </cfRule>
  </conditionalFormatting>
  <conditionalFormatting sqref="G16:G27">
    <cfRule type="cellIs" dxfId="44" priority="45" operator="notBetween">
      <formula>$G$13+$G$14</formula>
      <formula>$G$13-(ABS($G$15))</formula>
    </cfRule>
  </conditionalFormatting>
  <conditionalFormatting sqref="H16:H27">
    <cfRule type="cellIs" dxfId="43" priority="44" operator="notBetween">
      <formula>$H$13+$H$14</formula>
      <formula>$H$13-(ABS($H$15))</formula>
    </cfRule>
  </conditionalFormatting>
  <conditionalFormatting sqref="I16:I27">
    <cfRule type="cellIs" dxfId="42" priority="43" operator="notBetween">
      <formula>$I$13+$I$14</formula>
      <formula>$I$13-(ABS($I$15))</formula>
    </cfRule>
  </conditionalFormatting>
  <conditionalFormatting sqref="J16:J27">
    <cfRule type="cellIs" dxfId="41" priority="42" operator="notBetween">
      <formula>$J$13+$J$14</formula>
      <formula>$J$13-(ABS($J$15))</formula>
    </cfRule>
  </conditionalFormatting>
  <conditionalFormatting sqref="K16:K27">
    <cfRule type="cellIs" dxfId="40" priority="41" operator="notBetween">
      <formula>$K$13+$K$14</formula>
      <formula>$K$13-(ABS($K$15))</formula>
    </cfRule>
  </conditionalFormatting>
  <conditionalFormatting sqref="L16:L27">
    <cfRule type="cellIs" dxfId="39" priority="40" operator="notBetween">
      <formula>$L$13+$L$14</formula>
      <formula>$L$13-(ABS($L$15))</formula>
    </cfRule>
  </conditionalFormatting>
  <conditionalFormatting sqref="M16:M27">
    <cfRule type="cellIs" dxfId="38" priority="39" operator="notBetween">
      <formula>$M$13+$M$14</formula>
      <formula>$M$13-(ABS($M$15))</formula>
    </cfRule>
  </conditionalFormatting>
  <conditionalFormatting sqref="N16:N27">
    <cfRule type="cellIs" dxfId="37" priority="38" operator="notBetween">
      <formula>$N$13+$N$14</formula>
      <formula>$N$13-(ABS($N$15))</formula>
    </cfRule>
  </conditionalFormatting>
  <conditionalFormatting sqref="O16:O27">
    <cfRule type="cellIs" dxfId="36" priority="37" operator="notBetween">
      <formula>$O$13+$O$14</formula>
      <formula>$O$13-(ABS($O$15))</formula>
    </cfRule>
  </conditionalFormatting>
  <conditionalFormatting sqref="P16:P27">
    <cfRule type="cellIs" dxfId="35" priority="36" operator="notBetween">
      <formula>$P$13+$P$14</formula>
      <formula>$P$13-(ABS($P$15))</formula>
    </cfRule>
  </conditionalFormatting>
  <conditionalFormatting sqref="Q16:Q27">
    <cfRule type="cellIs" dxfId="34" priority="35" operator="notBetween">
      <formula>$Q$13+$Q$14</formula>
      <formula>$Q$13-(ABS($Q$15))</formula>
    </cfRule>
  </conditionalFormatting>
  <conditionalFormatting sqref="R16:R27">
    <cfRule type="cellIs" dxfId="33" priority="34" operator="notBetween">
      <formula>$R$13+$R$14</formula>
      <formula>$R$13-(ABS($R$15))</formula>
    </cfRule>
  </conditionalFormatting>
  <conditionalFormatting sqref="S16:S27">
    <cfRule type="cellIs" dxfId="32" priority="33" operator="notBetween">
      <formula>$S$13+$S$14</formula>
      <formula>$S$13-(ABS($S$15))</formula>
    </cfRule>
  </conditionalFormatting>
  <conditionalFormatting sqref="D33:D44">
    <cfRule type="cellIs" dxfId="31" priority="32" operator="notBetween">
      <formula>$D$30+$D$31</formula>
      <formula>$D$30-(ABS($D$32))</formula>
    </cfRule>
  </conditionalFormatting>
  <conditionalFormatting sqref="E33:E44">
    <cfRule type="cellIs" dxfId="30" priority="31" operator="notBetween">
      <formula>$E$30+$E$31</formula>
      <formula>$E$30-(ABS($E$32))</formula>
    </cfRule>
  </conditionalFormatting>
  <conditionalFormatting sqref="F33:F44">
    <cfRule type="cellIs" dxfId="29" priority="30" operator="notBetween">
      <formula>$F$30+$F$31</formula>
      <formula>$F$30-(ABS($F$32))</formula>
    </cfRule>
  </conditionalFormatting>
  <conditionalFormatting sqref="G33:G44">
    <cfRule type="cellIs" dxfId="28" priority="29" operator="notBetween">
      <formula>$G$30+$G$31</formula>
      <formula>$G$30-(ABS($G$32))</formula>
    </cfRule>
  </conditionalFormatting>
  <conditionalFormatting sqref="H33:H44">
    <cfRule type="cellIs" dxfId="27" priority="28" operator="notBetween">
      <formula>$H$30+$H$31</formula>
      <formula>$H$30-(ABS($H$32))</formula>
    </cfRule>
  </conditionalFormatting>
  <conditionalFormatting sqref="I33:I44">
    <cfRule type="cellIs" dxfId="26" priority="27" operator="notBetween">
      <formula>$I$30+$I$31</formula>
      <formula>$I$30-(ABS($I$32))</formula>
    </cfRule>
  </conditionalFormatting>
  <conditionalFormatting sqref="J33:J44">
    <cfRule type="cellIs" dxfId="25" priority="26" operator="notBetween">
      <formula>$J$30+$J$31</formula>
      <formula>$J$30-(ABS($J$32))</formula>
    </cfRule>
  </conditionalFormatting>
  <conditionalFormatting sqref="K33:K44">
    <cfRule type="cellIs" dxfId="24" priority="25" operator="notBetween">
      <formula>$K$30+$K$31</formula>
      <formula>$K$30-(ABS($K$32))</formula>
    </cfRule>
  </conditionalFormatting>
  <conditionalFormatting sqref="L33:L44">
    <cfRule type="cellIs" dxfId="23" priority="24" operator="notBetween">
      <formula>$L$30+$L$31</formula>
      <formula>$L$30-(ABS($L$32))</formula>
    </cfRule>
  </conditionalFormatting>
  <conditionalFormatting sqref="M33:M44">
    <cfRule type="cellIs" dxfId="22" priority="23" operator="notBetween">
      <formula>$M$30+$M$31</formula>
      <formula>$M$30-(ABS($M$32))</formula>
    </cfRule>
  </conditionalFormatting>
  <conditionalFormatting sqref="N33:N44">
    <cfRule type="cellIs" dxfId="21" priority="22" operator="notBetween">
      <formula>$N$30+$N$31</formula>
      <formula>$N$30-(ABS($N$32))</formula>
    </cfRule>
  </conditionalFormatting>
  <conditionalFormatting sqref="O33:O44">
    <cfRule type="cellIs" dxfId="20" priority="21" operator="notBetween">
      <formula>$O$30+$O$31</formula>
      <formula>$O$30-(ABS($O$32))</formula>
    </cfRule>
  </conditionalFormatting>
  <conditionalFormatting sqref="P33:P44">
    <cfRule type="cellIs" dxfId="19" priority="20" operator="notBetween">
      <formula>$P$30+$P$31</formula>
      <formula>$P$30-(ABS($P$32))</formula>
    </cfRule>
  </conditionalFormatting>
  <conditionalFormatting sqref="Q33:Q44">
    <cfRule type="cellIs" dxfId="18" priority="19" operator="notBetween">
      <formula>$Q$30+$Q$31</formula>
      <formula>$Q$30-(ABS($Q$32))</formula>
    </cfRule>
  </conditionalFormatting>
  <conditionalFormatting sqref="R33:R44">
    <cfRule type="cellIs" dxfId="17" priority="18" operator="notBetween">
      <formula>$R$30+$R$31</formula>
      <formula>$R$30-(ABS($R$32))</formula>
    </cfRule>
  </conditionalFormatting>
  <conditionalFormatting sqref="S33:S44">
    <cfRule type="cellIs" dxfId="16" priority="17" operator="notBetween">
      <formula>$S$30+$S$31</formula>
      <formula>$S$30-(ABS($S$32))</formula>
    </cfRule>
  </conditionalFormatting>
  <conditionalFormatting sqref="D50:D61">
    <cfRule type="cellIs" dxfId="15" priority="16" operator="notBetween">
      <formula>$D$47+$D$48</formula>
      <formula>$D$47-(ABS($D$49))</formula>
    </cfRule>
  </conditionalFormatting>
  <conditionalFormatting sqref="E50:E61">
    <cfRule type="cellIs" dxfId="14" priority="15" operator="notBetween">
      <formula>$E$47+$E$48</formula>
      <formula>$E$47-(ABS($E$49))</formula>
    </cfRule>
  </conditionalFormatting>
  <conditionalFormatting sqref="F50:F61">
    <cfRule type="cellIs" dxfId="13" priority="14" operator="notBetween">
      <formula>$F$47+$F$48</formula>
      <formula>$F$47-(ABS($F$49))</formula>
    </cfRule>
  </conditionalFormatting>
  <conditionalFormatting sqref="G50:G61">
    <cfRule type="cellIs" dxfId="12" priority="13" operator="notBetween">
      <formula>$G$47+$G$48</formula>
      <formula>$G$47-(ABS($G$49))</formula>
    </cfRule>
  </conditionalFormatting>
  <conditionalFormatting sqref="H50:H61">
    <cfRule type="cellIs" dxfId="11" priority="12" operator="notBetween">
      <formula>$H$47+$H$48</formula>
      <formula>$H$47-(ABS($H$49))</formula>
    </cfRule>
  </conditionalFormatting>
  <conditionalFormatting sqref="I50:I61">
    <cfRule type="cellIs" dxfId="10" priority="11" operator="notBetween">
      <formula>$I$47+$I$48</formula>
      <formula>$I$47-(ABS($I$49))</formula>
    </cfRule>
  </conditionalFormatting>
  <conditionalFormatting sqref="J50:J61">
    <cfRule type="cellIs" dxfId="9" priority="10" operator="notBetween">
      <formula>$J$47+$J$48</formula>
      <formula>$J$47-(ABS($J$49))</formula>
    </cfRule>
  </conditionalFormatting>
  <conditionalFormatting sqref="K50:K61">
    <cfRule type="cellIs" dxfId="8" priority="9" operator="notBetween">
      <formula>$K$47+$K$48</formula>
      <formula>$K$47-(ABS($K$49))</formula>
    </cfRule>
  </conditionalFormatting>
  <conditionalFormatting sqref="L50:L61">
    <cfRule type="cellIs" dxfId="7" priority="8" operator="notBetween">
      <formula>$L$47+$L$48</formula>
      <formula>$L$47-(ABS($L$49))</formula>
    </cfRule>
  </conditionalFormatting>
  <conditionalFormatting sqref="M50:M61">
    <cfRule type="cellIs" dxfId="6" priority="7" operator="notBetween">
      <formula>$M$47+$M$48</formula>
      <formula>$M$47-(ABS($M$49))</formula>
    </cfRule>
  </conditionalFormatting>
  <conditionalFormatting sqref="N50:N61">
    <cfRule type="cellIs" dxfId="5" priority="6" operator="notBetween">
      <formula>$N$47+$N$48</formula>
      <formula>$N$47-(ABS($N$49))</formula>
    </cfRule>
  </conditionalFormatting>
  <conditionalFormatting sqref="O50:O61">
    <cfRule type="cellIs" dxfId="4" priority="5" operator="notBetween">
      <formula>$O$47+$O$48</formula>
      <formula>$O$47-(ABS($O$49))</formula>
    </cfRule>
  </conditionalFormatting>
  <conditionalFormatting sqref="P50:P61">
    <cfRule type="cellIs" dxfId="3" priority="4" operator="notBetween">
      <formula>$P$47+$P$48</formula>
      <formula>$P$47-(ABS($P$49))</formula>
    </cfRule>
  </conditionalFormatting>
  <conditionalFormatting sqref="Q50:Q61">
    <cfRule type="cellIs" dxfId="2" priority="3" operator="notBetween">
      <formula>$Q$47+$Q$48</formula>
      <formula>$Q$47-(ABS($Q$49))</formula>
    </cfRule>
  </conditionalFormatting>
  <conditionalFormatting sqref="R50:R61">
    <cfRule type="cellIs" dxfId="1" priority="2" operator="notBetween">
      <formula>$R$47+$R$48</formula>
      <formula>$R$47-(ABS($R$49))</formula>
    </cfRule>
  </conditionalFormatting>
  <conditionalFormatting sqref="S50:S61">
    <cfRule type="cellIs" dxfId="0" priority="1" operator="notBetween">
      <formula>$S$47+$S$48</formula>
      <formula>$S$47-(ABS($S$49))</formula>
    </cfRule>
  </conditionalFormatting>
  <printOptions horizontalCentered="1"/>
  <pageMargins left="3.937007874015748E-2" right="3.937007874015748E-2" top="0.39370078740157483" bottom="0.17" header="0.27559055118110237" footer="0.25"/>
  <pageSetup paperSize="9" scale="7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W48"/>
  <sheetViews>
    <sheetView showGridLines="0" view="pageBreakPreview" zoomScale="85" zoomScaleSheetLayoutView="85" workbookViewId="0">
      <selection activeCell="C63" sqref="C63:F64"/>
    </sheetView>
  </sheetViews>
  <sheetFormatPr defaultColWidth="9" defaultRowHeight="16.5"/>
  <cols>
    <col min="1" max="3" width="5.5" style="1" customWidth="1"/>
    <col min="4" max="12" width="6" style="1" customWidth="1"/>
    <col min="13" max="13" width="6" style="17" customWidth="1"/>
    <col min="14" max="19" width="6" style="1" customWidth="1"/>
    <col min="20" max="20" width="0.25" style="1" customWidth="1"/>
    <col min="21" max="21" width="2.625" style="1" hidden="1" customWidth="1"/>
    <col min="22" max="22" width="0" style="1" hidden="1" customWidth="1"/>
    <col min="23" max="16384" width="9" style="1"/>
  </cols>
  <sheetData>
    <row r="1" spans="1:23" ht="28.5" customHeight="1">
      <c r="A1" s="260" t="s">
        <v>16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19"/>
    </row>
    <row r="2" spans="1:23" ht="17.25" customHeight="1">
      <c r="A2" s="261" t="s">
        <v>17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0"/>
    </row>
    <row r="3" spans="1:23" ht="17.25" customHeight="1">
      <c r="A3" s="262" t="s">
        <v>18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1"/>
    </row>
    <row r="4" spans="1:23" ht="16.5" customHeight="1">
      <c r="A4" s="2" t="s">
        <v>39</v>
      </c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5"/>
      <c r="N4" s="6"/>
      <c r="O4" s="106" t="s">
        <v>147</v>
      </c>
      <c r="P4" s="6"/>
      <c r="Q4" s="6"/>
      <c r="R4" s="6" t="s">
        <v>148</v>
      </c>
      <c r="S4" s="6"/>
      <c r="T4" s="6"/>
    </row>
    <row r="5" spans="1:23" ht="20.25" customHeight="1">
      <c r="A5" s="263" t="s">
        <v>45</v>
      </c>
      <c r="B5" s="264"/>
      <c r="C5" s="267" t="s">
        <v>46</v>
      </c>
      <c r="D5" s="264"/>
      <c r="E5" s="267" t="s">
        <v>47</v>
      </c>
      <c r="F5" s="268"/>
      <c r="G5" s="264"/>
      <c r="H5" s="267" t="s">
        <v>48</v>
      </c>
      <c r="I5" s="270"/>
      <c r="J5" s="267" t="s">
        <v>49</v>
      </c>
      <c r="K5" s="270"/>
      <c r="L5" s="267" t="s">
        <v>50</v>
      </c>
      <c r="M5" s="268"/>
      <c r="N5" s="270"/>
      <c r="O5" s="267" t="s">
        <v>51</v>
      </c>
      <c r="P5" s="270"/>
      <c r="Q5" s="267" t="s">
        <v>52</v>
      </c>
      <c r="R5" s="268"/>
      <c r="S5" s="270"/>
      <c r="T5" s="22"/>
    </row>
    <row r="6" spans="1:23" ht="20.25" customHeight="1">
      <c r="A6" s="265"/>
      <c r="B6" s="266"/>
      <c r="C6" s="265"/>
      <c r="D6" s="266"/>
      <c r="E6" s="265"/>
      <c r="F6" s="269"/>
      <c r="G6" s="266"/>
      <c r="H6" s="271"/>
      <c r="I6" s="272"/>
      <c r="J6" s="271"/>
      <c r="K6" s="272"/>
      <c r="L6" s="271"/>
      <c r="M6" s="273"/>
      <c r="N6" s="272"/>
      <c r="O6" s="271"/>
      <c r="P6" s="272"/>
      <c r="Q6" s="271"/>
      <c r="R6" s="273"/>
      <c r="S6" s="272"/>
      <c r="T6" s="22"/>
    </row>
    <row r="7" spans="1:23" ht="21" customHeight="1">
      <c r="A7" s="254" t="s">
        <v>86</v>
      </c>
      <c r="B7" s="245"/>
      <c r="C7" s="243" t="s">
        <v>88</v>
      </c>
      <c r="D7" s="245"/>
      <c r="E7" s="243" t="s">
        <v>130</v>
      </c>
      <c r="F7" s="244"/>
      <c r="G7" s="245"/>
      <c r="H7" s="243" t="s">
        <v>90</v>
      </c>
      <c r="I7" s="245"/>
      <c r="J7" s="243" t="s">
        <v>91</v>
      </c>
      <c r="K7" s="245"/>
      <c r="L7" s="243" t="s">
        <v>96</v>
      </c>
      <c r="M7" s="244"/>
      <c r="N7" s="245"/>
      <c r="O7" s="243" t="s">
        <v>128</v>
      </c>
      <c r="P7" s="245"/>
      <c r="Q7" s="246">
        <v>42026</v>
      </c>
      <c r="R7" s="247"/>
      <c r="S7" s="248"/>
      <c r="T7" s="23"/>
    </row>
    <row r="8" spans="1:23" ht="18.75" customHeight="1">
      <c r="A8" s="236" t="s">
        <v>53</v>
      </c>
      <c r="B8" s="249"/>
      <c r="C8" s="111" t="s">
        <v>152</v>
      </c>
      <c r="D8" s="112"/>
      <c r="E8" s="112"/>
      <c r="F8" s="112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8"/>
      <c r="T8" s="18"/>
    </row>
    <row r="9" spans="1:23" ht="18.75" customHeight="1">
      <c r="A9" s="250"/>
      <c r="B9" s="251"/>
      <c r="C9" s="255" t="s">
        <v>175</v>
      </c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7"/>
      <c r="T9" s="18"/>
    </row>
    <row r="10" spans="1:23" ht="18" customHeight="1">
      <c r="A10" s="250"/>
      <c r="B10" s="251"/>
      <c r="C10" s="121" t="s">
        <v>157</v>
      </c>
      <c r="D10" s="122"/>
      <c r="E10" s="119"/>
      <c r="F10" s="119"/>
      <c r="G10" s="119"/>
      <c r="H10" s="11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10"/>
      <c r="T10" s="18"/>
    </row>
    <row r="11" spans="1:23" ht="18" customHeight="1">
      <c r="A11" s="252"/>
      <c r="B11" s="253"/>
      <c r="C11" s="258" t="s">
        <v>158</v>
      </c>
      <c r="D11" s="259"/>
      <c r="E11" s="259" t="s">
        <v>159</v>
      </c>
      <c r="F11" s="259"/>
      <c r="G11" s="259" t="s">
        <v>160</v>
      </c>
      <c r="H11" s="259"/>
      <c r="I11" s="103"/>
      <c r="J11" s="103"/>
      <c r="K11" s="103"/>
      <c r="L11" s="103"/>
      <c r="M11" s="103"/>
      <c r="N11" s="103"/>
      <c r="O11" s="103"/>
      <c r="P11" s="103"/>
      <c r="Q11" s="104"/>
      <c r="R11" s="104"/>
      <c r="S11" s="105"/>
      <c r="T11" s="18"/>
    </row>
    <row r="12" spans="1:23" s="8" customFormat="1" ht="24" customHeight="1">
      <c r="A12" s="235" t="s">
        <v>40</v>
      </c>
      <c r="B12" s="241"/>
      <c r="C12" s="242"/>
      <c r="D12" s="31" t="s">
        <v>58</v>
      </c>
      <c r="E12" s="31" t="s">
        <v>59</v>
      </c>
      <c r="F12" s="31" t="s">
        <v>60</v>
      </c>
      <c r="G12" s="31" t="s">
        <v>61</v>
      </c>
      <c r="H12" s="31" t="s">
        <v>62</v>
      </c>
      <c r="I12" s="31" t="s">
        <v>63</v>
      </c>
      <c r="J12" s="31" t="s">
        <v>64</v>
      </c>
      <c r="K12" s="31" t="s">
        <v>65</v>
      </c>
      <c r="L12" s="31" t="s">
        <v>66</v>
      </c>
      <c r="M12" s="31" t="s">
        <v>67</v>
      </c>
      <c r="N12" s="31" t="s">
        <v>68</v>
      </c>
      <c r="O12" s="31" t="s">
        <v>69</v>
      </c>
      <c r="P12" s="31" t="s">
        <v>70</v>
      </c>
      <c r="Q12" s="31" t="s">
        <v>71</v>
      </c>
      <c r="R12" s="31" t="s">
        <v>72</v>
      </c>
      <c r="S12" s="31">
        <v>41</v>
      </c>
      <c r="T12" s="24"/>
    </row>
    <row r="13" spans="1:23" s="8" customFormat="1" ht="17.25" customHeight="1">
      <c r="A13" s="234" t="s">
        <v>28</v>
      </c>
      <c r="B13" s="234"/>
      <c r="C13" s="234"/>
      <c r="D13" s="37">
        <v>61.76</v>
      </c>
      <c r="E13" s="31">
        <v>61.76</v>
      </c>
      <c r="F13" s="31">
        <v>61.76</v>
      </c>
      <c r="G13" s="31">
        <v>135.77000000000001</v>
      </c>
      <c r="H13" s="31">
        <v>135.77000000000001</v>
      </c>
      <c r="I13" s="31">
        <v>135.77000000000001</v>
      </c>
      <c r="J13" s="31">
        <v>134.97</v>
      </c>
      <c r="K13" s="31">
        <v>134.97</v>
      </c>
      <c r="L13" s="31">
        <v>134.97</v>
      </c>
      <c r="M13" s="31">
        <v>63.81</v>
      </c>
      <c r="N13" s="31">
        <v>63.81</v>
      </c>
      <c r="O13" s="31">
        <v>63.81</v>
      </c>
      <c r="P13" s="31">
        <v>64.61</v>
      </c>
      <c r="Q13" s="31">
        <v>64.61</v>
      </c>
      <c r="R13" s="31">
        <v>64.61</v>
      </c>
      <c r="S13" s="37">
        <v>12.48</v>
      </c>
      <c r="T13" s="25"/>
      <c r="V13" s="30"/>
      <c r="W13" s="30"/>
    </row>
    <row r="14" spans="1:23" s="8" customFormat="1" ht="12.75" customHeight="1">
      <c r="A14" s="234"/>
      <c r="B14" s="234"/>
      <c r="C14" s="235"/>
      <c r="D14" s="37">
        <v>0.2</v>
      </c>
      <c r="E14" s="37">
        <v>0.2</v>
      </c>
      <c r="F14" s="37">
        <v>0.2</v>
      </c>
      <c r="G14" s="37">
        <v>0.1</v>
      </c>
      <c r="H14" s="37">
        <v>0.1</v>
      </c>
      <c r="I14" s="37">
        <v>0.1</v>
      </c>
      <c r="J14" s="37">
        <v>0.12</v>
      </c>
      <c r="K14" s="37">
        <v>0.12</v>
      </c>
      <c r="L14" s="37">
        <v>0.12</v>
      </c>
      <c r="M14" s="37">
        <v>0.1</v>
      </c>
      <c r="N14" s="37">
        <v>0.1</v>
      </c>
      <c r="O14" s="37">
        <v>0.1</v>
      </c>
      <c r="P14" s="37">
        <v>0.1</v>
      </c>
      <c r="Q14" s="37">
        <v>0.1</v>
      </c>
      <c r="R14" s="37">
        <v>0.1</v>
      </c>
      <c r="S14" s="37">
        <v>7.0000000000000007E-2</v>
      </c>
      <c r="T14" s="25"/>
      <c r="V14" s="30"/>
    </row>
    <row r="15" spans="1:23" s="8" customFormat="1" ht="12.75" customHeight="1">
      <c r="A15" s="234"/>
      <c r="B15" s="234"/>
      <c r="C15" s="235"/>
      <c r="D15" s="34">
        <v>-0.2</v>
      </c>
      <c r="E15" s="34">
        <v>-0.2</v>
      </c>
      <c r="F15" s="34">
        <v>-0.2</v>
      </c>
      <c r="G15" s="34">
        <v>-0.1</v>
      </c>
      <c r="H15" s="34">
        <v>-0.1</v>
      </c>
      <c r="I15" s="34">
        <v>-0.1</v>
      </c>
      <c r="J15" s="34">
        <v>-0.12</v>
      </c>
      <c r="K15" s="34">
        <v>-0.12</v>
      </c>
      <c r="L15" s="34">
        <v>-0.12</v>
      </c>
      <c r="M15" s="34">
        <v>-0.1</v>
      </c>
      <c r="N15" s="34">
        <v>-0.1</v>
      </c>
      <c r="O15" s="34">
        <v>-0.1</v>
      </c>
      <c r="P15" s="34">
        <v>-0.1</v>
      </c>
      <c r="Q15" s="34">
        <v>-0.1</v>
      </c>
      <c r="R15" s="34">
        <v>-0.1</v>
      </c>
      <c r="S15" s="34">
        <v>-7.0000000000000007E-2</v>
      </c>
      <c r="T15" s="24"/>
      <c r="V15" s="30"/>
    </row>
    <row r="16" spans="1:23" ht="24" customHeight="1">
      <c r="A16" s="236" t="s">
        <v>57</v>
      </c>
      <c r="B16" s="237"/>
      <c r="C16" s="68" t="s">
        <v>171</v>
      </c>
      <c r="D16" s="126" t="e">
        <f>制程!#REF!</f>
        <v>#REF!</v>
      </c>
      <c r="E16" s="126" t="e">
        <f>制程!#REF!</f>
        <v>#REF!</v>
      </c>
      <c r="F16" s="126" t="e">
        <f>制程!#REF!</f>
        <v>#REF!</v>
      </c>
      <c r="G16" s="126" t="e">
        <f>制程!#REF!</f>
        <v>#REF!</v>
      </c>
      <c r="H16" s="126" t="e">
        <f>制程!#REF!</f>
        <v>#REF!</v>
      </c>
      <c r="I16" s="126" t="e">
        <f>制程!#REF!</f>
        <v>#REF!</v>
      </c>
      <c r="J16" s="126" t="e">
        <f>制程!#REF!</f>
        <v>#REF!</v>
      </c>
      <c r="K16" s="126" t="e">
        <f>制程!#REF!</f>
        <v>#REF!</v>
      </c>
      <c r="L16" s="126" t="e">
        <f>制程!#REF!</f>
        <v>#REF!</v>
      </c>
      <c r="M16" s="126" t="e">
        <f>制程!#REF!</f>
        <v>#REF!</v>
      </c>
      <c r="N16" s="126" t="e">
        <f>制程!#REF!</f>
        <v>#REF!</v>
      </c>
      <c r="O16" s="126" t="e">
        <f>制程!#REF!</f>
        <v>#REF!</v>
      </c>
      <c r="P16" s="126" t="e">
        <f>制程!#REF!</f>
        <v>#REF!</v>
      </c>
      <c r="Q16" s="126" t="e">
        <f>制程!#REF!</f>
        <v>#REF!</v>
      </c>
      <c r="R16" s="126" t="e">
        <f>制程!#REF!</f>
        <v>#REF!</v>
      </c>
      <c r="S16" s="126" t="e">
        <f>制程!#REF!</f>
        <v>#REF!</v>
      </c>
      <c r="T16" s="26"/>
      <c r="V16" s="30"/>
    </row>
    <row r="17" spans="1:22" ht="24" customHeight="1">
      <c r="A17" s="238"/>
      <c r="B17" s="239"/>
      <c r="C17" s="62">
        <v>2</v>
      </c>
      <c r="D17" s="126" t="e">
        <f>制程!#REF!</f>
        <v>#REF!</v>
      </c>
      <c r="E17" s="126" t="e">
        <f>制程!#REF!</f>
        <v>#REF!</v>
      </c>
      <c r="F17" s="126" t="e">
        <f>制程!#REF!</f>
        <v>#REF!</v>
      </c>
      <c r="G17" s="126" t="e">
        <f>制程!#REF!</f>
        <v>#REF!</v>
      </c>
      <c r="H17" s="126" t="e">
        <f>制程!#REF!</f>
        <v>#REF!</v>
      </c>
      <c r="I17" s="126" t="e">
        <f>制程!#REF!</f>
        <v>#REF!</v>
      </c>
      <c r="J17" s="126" t="e">
        <f>制程!#REF!</f>
        <v>#REF!</v>
      </c>
      <c r="K17" s="126" t="e">
        <f>制程!#REF!</f>
        <v>#REF!</v>
      </c>
      <c r="L17" s="126" t="e">
        <f>制程!#REF!</f>
        <v>#REF!</v>
      </c>
      <c r="M17" s="126" t="e">
        <f>制程!#REF!</f>
        <v>#REF!</v>
      </c>
      <c r="N17" s="126" t="e">
        <f>制程!#REF!</f>
        <v>#REF!</v>
      </c>
      <c r="O17" s="126" t="e">
        <f>制程!#REF!</f>
        <v>#REF!</v>
      </c>
      <c r="P17" s="126" t="e">
        <f>制程!#REF!</f>
        <v>#REF!</v>
      </c>
      <c r="Q17" s="126" t="e">
        <f>制程!#REF!</f>
        <v>#REF!</v>
      </c>
      <c r="R17" s="126" t="e">
        <f>制程!#REF!</f>
        <v>#REF!</v>
      </c>
      <c r="S17" s="126" t="e">
        <f>制程!#REF!</f>
        <v>#REF!</v>
      </c>
      <c r="T17" s="26"/>
      <c r="V17" s="30"/>
    </row>
    <row r="18" spans="1:22" ht="24" customHeight="1">
      <c r="A18" s="238"/>
      <c r="B18" s="239"/>
      <c r="C18" s="62">
        <v>3</v>
      </c>
      <c r="D18" s="126" t="e">
        <f>制程!#REF!</f>
        <v>#REF!</v>
      </c>
      <c r="E18" s="126" t="e">
        <f>制程!#REF!</f>
        <v>#REF!</v>
      </c>
      <c r="F18" s="126" t="e">
        <f>制程!#REF!</f>
        <v>#REF!</v>
      </c>
      <c r="G18" s="126" t="e">
        <f>制程!#REF!</f>
        <v>#REF!</v>
      </c>
      <c r="H18" s="126" t="e">
        <f>制程!#REF!</f>
        <v>#REF!</v>
      </c>
      <c r="I18" s="126" t="e">
        <f>制程!#REF!</f>
        <v>#REF!</v>
      </c>
      <c r="J18" s="126" t="e">
        <f>制程!#REF!</f>
        <v>#REF!</v>
      </c>
      <c r="K18" s="126" t="e">
        <f>制程!#REF!</f>
        <v>#REF!</v>
      </c>
      <c r="L18" s="126" t="e">
        <f>制程!#REF!</f>
        <v>#REF!</v>
      </c>
      <c r="M18" s="126" t="e">
        <f>制程!#REF!</f>
        <v>#REF!</v>
      </c>
      <c r="N18" s="126" t="e">
        <f>制程!#REF!</f>
        <v>#REF!</v>
      </c>
      <c r="O18" s="126" t="e">
        <f>制程!#REF!</f>
        <v>#REF!</v>
      </c>
      <c r="P18" s="126" t="e">
        <f>制程!#REF!</f>
        <v>#REF!</v>
      </c>
      <c r="Q18" s="126" t="e">
        <f>制程!#REF!</f>
        <v>#REF!</v>
      </c>
      <c r="R18" s="126" t="e">
        <f>制程!#REF!</f>
        <v>#REF!</v>
      </c>
      <c r="S18" s="126" t="e">
        <f>制程!#REF!</f>
        <v>#REF!</v>
      </c>
      <c r="T18" s="26"/>
      <c r="V18" s="30"/>
    </row>
    <row r="19" spans="1:22" ht="19.5" customHeight="1">
      <c r="A19" s="240" t="s">
        <v>30</v>
      </c>
      <c r="B19" s="234"/>
      <c r="C19" s="234"/>
      <c r="D19" s="118" t="s">
        <v>151</v>
      </c>
      <c r="E19" s="118" t="s">
        <v>151</v>
      </c>
      <c r="F19" s="118" t="s">
        <v>151</v>
      </c>
      <c r="G19" s="118" t="s">
        <v>151</v>
      </c>
      <c r="H19" s="118" t="s">
        <v>151</v>
      </c>
      <c r="I19" s="118" t="s">
        <v>151</v>
      </c>
      <c r="J19" s="118" t="s">
        <v>151</v>
      </c>
      <c r="K19" s="118" t="s">
        <v>151</v>
      </c>
      <c r="L19" s="118" t="s">
        <v>151</v>
      </c>
      <c r="M19" s="118" t="s">
        <v>151</v>
      </c>
      <c r="N19" s="118" t="s">
        <v>151</v>
      </c>
      <c r="O19" s="118" t="s">
        <v>151</v>
      </c>
      <c r="P19" s="118" t="s">
        <v>151</v>
      </c>
      <c r="Q19" s="118" t="s">
        <v>151</v>
      </c>
      <c r="R19" s="118" t="s">
        <v>151</v>
      </c>
      <c r="S19" s="118" t="s">
        <v>151</v>
      </c>
      <c r="T19" s="24"/>
      <c r="V19" s="30"/>
    </row>
    <row r="20" spans="1:22" ht="24" customHeight="1">
      <c r="A20" s="235" t="s">
        <v>40</v>
      </c>
      <c r="B20" s="241"/>
      <c r="C20" s="242"/>
      <c r="D20" s="31">
        <v>48</v>
      </c>
      <c r="E20" s="31">
        <v>116</v>
      </c>
      <c r="F20" s="31">
        <v>118</v>
      </c>
      <c r="G20" s="31">
        <v>120</v>
      </c>
      <c r="H20" s="31">
        <v>162.1</v>
      </c>
      <c r="I20" s="31">
        <v>162.19999999999999</v>
      </c>
      <c r="J20" s="31">
        <v>162.30000000000001</v>
      </c>
      <c r="K20" s="31">
        <v>198.1</v>
      </c>
      <c r="L20" s="31">
        <v>198.2</v>
      </c>
      <c r="M20" s="36">
        <v>198.3</v>
      </c>
      <c r="N20" s="36">
        <v>198.4</v>
      </c>
      <c r="O20" s="36" t="s">
        <v>122</v>
      </c>
      <c r="P20" s="31" t="s">
        <v>74</v>
      </c>
      <c r="Q20" s="31" t="s">
        <v>74</v>
      </c>
      <c r="R20" s="31" t="s">
        <v>109</v>
      </c>
      <c r="S20" s="31" t="s">
        <v>110</v>
      </c>
      <c r="T20" s="24"/>
      <c r="V20" s="30"/>
    </row>
    <row r="21" spans="1:22" ht="17.25" customHeight="1">
      <c r="A21" s="234" t="s">
        <v>28</v>
      </c>
      <c r="B21" s="234"/>
      <c r="C21" s="234"/>
      <c r="D21" s="31">
        <v>12.48</v>
      </c>
      <c r="E21" s="31">
        <v>12.79</v>
      </c>
      <c r="F21" s="31">
        <v>1.9</v>
      </c>
      <c r="G21" s="31">
        <v>1.9</v>
      </c>
      <c r="H21" s="31">
        <v>2.44</v>
      </c>
      <c r="I21" s="31">
        <v>2.44</v>
      </c>
      <c r="J21" s="31">
        <v>2.44</v>
      </c>
      <c r="K21" s="31">
        <v>2.44</v>
      </c>
      <c r="L21" s="31">
        <v>2.44</v>
      </c>
      <c r="M21" s="36">
        <v>2.44</v>
      </c>
      <c r="N21" s="36">
        <v>2.44</v>
      </c>
      <c r="O21" s="36">
        <v>14.79</v>
      </c>
      <c r="P21" s="31">
        <v>2.4500000000000002</v>
      </c>
      <c r="Q21" s="31">
        <v>2.95</v>
      </c>
      <c r="R21" s="52">
        <v>0.6</v>
      </c>
      <c r="S21" s="37" t="s">
        <v>126</v>
      </c>
      <c r="T21" s="24"/>
      <c r="V21" s="30"/>
    </row>
    <row r="22" spans="1:22" ht="13.5" customHeight="1">
      <c r="A22" s="234"/>
      <c r="B22" s="234"/>
      <c r="C22" s="235"/>
      <c r="D22" s="37">
        <v>7.0000000000000007E-2</v>
      </c>
      <c r="E22" s="37">
        <v>0.05</v>
      </c>
      <c r="F22" s="37">
        <v>0.04</v>
      </c>
      <c r="G22" s="37">
        <v>0.04</v>
      </c>
      <c r="H22" s="37">
        <v>0.08</v>
      </c>
      <c r="I22" s="37">
        <v>0.08</v>
      </c>
      <c r="J22" s="37">
        <v>0.08</v>
      </c>
      <c r="K22" s="37">
        <v>0.08</v>
      </c>
      <c r="L22" s="37">
        <v>0.08</v>
      </c>
      <c r="M22" s="37">
        <v>0.08</v>
      </c>
      <c r="N22" s="37">
        <v>0.08</v>
      </c>
      <c r="O22" s="37">
        <v>0.05</v>
      </c>
      <c r="P22" s="37">
        <v>0.08</v>
      </c>
      <c r="Q22" s="37">
        <v>0.08</v>
      </c>
      <c r="R22" s="37">
        <v>0.06</v>
      </c>
      <c r="S22" s="37">
        <v>0.06</v>
      </c>
      <c r="T22" s="24"/>
      <c r="V22" s="30"/>
    </row>
    <row r="23" spans="1:22" ht="13.5" customHeight="1">
      <c r="A23" s="234"/>
      <c r="B23" s="234"/>
      <c r="C23" s="235"/>
      <c r="D23" s="34">
        <v>-7.0000000000000007E-2</v>
      </c>
      <c r="E23" s="34">
        <v>-0.05</v>
      </c>
      <c r="F23" s="34">
        <v>-0.05</v>
      </c>
      <c r="G23" s="34">
        <v>-0.05</v>
      </c>
      <c r="H23" s="34">
        <v>-0.08</v>
      </c>
      <c r="I23" s="34">
        <v>-0.08</v>
      </c>
      <c r="J23" s="34">
        <v>-0.08</v>
      </c>
      <c r="K23" s="34">
        <v>-0.08</v>
      </c>
      <c r="L23" s="34">
        <v>-0.08</v>
      </c>
      <c r="M23" s="34">
        <v>-0.08</v>
      </c>
      <c r="N23" s="34">
        <v>-0.08</v>
      </c>
      <c r="O23" s="34">
        <v>-0.05</v>
      </c>
      <c r="P23" s="34">
        <v>-0.05</v>
      </c>
      <c r="Q23" s="34">
        <v>-0.05</v>
      </c>
      <c r="R23" s="34">
        <v>-0.03</v>
      </c>
      <c r="S23" s="34">
        <v>-0.03</v>
      </c>
      <c r="T23" s="24"/>
      <c r="V23" s="30"/>
    </row>
    <row r="24" spans="1:22" ht="23.25" customHeight="1">
      <c r="A24" s="236" t="s">
        <v>29</v>
      </c>
      <c r="B24" s="237"/>
      <c r="C24" s="68" t="s">
        <v>172</v>
      </c>
      <c r="D24" s="127" t="e">
        <f>制程!#REF!</f>
        <v>#REF!</v>
      </c>
      <c r="E24" s="127" t="e">
        <f>制程!#REF!</f>
        <v>#REF!</v>
      </c>
      <c r="F24" s="127" t="e">
        <f>制程!#REF!</f>
        <v>#REF!</v>
      </c>
      <c r="G24" s="127" t="e">
        <f>制程!#REF!</f>
        <v>#REF!</v>
      </c>
      <c r="H24" s="127" t="e">
        <f>制程!#REF!</f>
        <v>#REF!</v>
      </c>
      <c r="I24" s="127" t="e">
        <f>制程!#REF!</f>
        <v>#REF!</v>
      </c>
      <c r="J24" s="127" t="e">
        <f>制程!#REF!</f>
        <v>#REF!</v>
      </c>
      <c r="K24" s="127" t="e">
        <f>制程!#REF!</f>
        <v>#REF!</v>
      </c>
      <c r="L24" s="127" t="e">
        <f>制程!#REF!</f>
        <v>#REF!</v>
      </c>
      <c r="M24" s="127" t="e">
        <f>制程!#REF!</f>
        <v>#REF!</v>
      </c>
      <c r="N24" s="127" t="e">
        <f>制程!#REF!</f>
        <v>#REF!</v>
      </c>
      <c r="O24" s="127" t="e">
        <f>制程!#REF!</f>
        <v>#REF!</v>
      </c>
      <c r="P24" s="127" t="e">
        <f>制程!#REF!</f>
        <v>#REF!</v>
      </c>
      <c r="Q24" s="127" t="e">
        <f>制程!#REF!</f>
        <v>#REF!</v>
      </c>
      <c r="R24" s="127" t="e">
        <f>制程!#REF!</f>
        <v>#REF!</v>
      </c>
      <c r="S24" s="127" t="e">
        <f>制程!#REF!</f>
        <v>#REF!</v>
      </c>
      <c r="T24" s="24"/>
      <c r="V24" s="30"/>
    </row>
    <row r="25" spans="1:22" ht="23.25" customHeight="1">
      <c r="A25" s="238"/>
      <c r="B25" s="239"/>
      <c r="C25" s="62">
        <v>2</v>
      </c>
      <c r="D25" s="127" t="e">
        <f>制程!#REF!</f>
        <v>#REF!</v>
      </c>
      <c r="E25" s="127" t="e">
        <f>制程!#REF!</f>
        <v>#REF!</v>
      </c>
      <c r="F25" s="127" t="e">
        <f>制程!#REF!</f>
        <v>#REF!</v>
      </c>
      <c r="G25" s="127" t="e">
        <f>制程!#REF!</f>
        <v>#REF!</v>
      </c>
      <c r="H25" s="127" t="e">
        <f>制程!#REF!</f>
        <v>#REF!</v>
      </c>
      <c r="I25" s="127" t="e">
        <f>制程!#REF!</f>
        <v>#REF!</v>
      </c>
      <c r="J25" s="127" t="e">
        <f>制程!#REF!</f>
        <v>#REF!</v>
      </c>
      <c r="K25" s="127" t="e">
        <f>制程!#REF!</f>
        <v>#REF!</v>
      </c>
      <c r="L25" s="127" t="e">
        <f>制程!#REF!</f>
        <v>#REF!</v>
      </c>
      <c r="M25" s="127" t="e">
        <f>制程!#REF!</f>
        <v>#REF!</v>
      </c>
      <c r="N25" s="127" t="e">
        <f>制程!#REF!</f>
        <v>#REF!</v>
      </c>
      <c r="O25" s="127" t="e">
        <f>制程!#REF!</f>
        <v>#REF!</v>
      </c>
      <c r="P25" s="127" t="e">
        <f>制程!#REF!</f>
        <v>#REF!</v>
      </c>
      <c r="Q25" s="127" t="e">
        <f>制程!#REF!</f>
        <v>#REF!</v>
      </c>
      <c r="R25" s="127" t="e">
        <f>制程!#REF!</f>
        <v>#REF!</v>
      </c>
      <c r="S25" s="127" t="e">
        <f>制程!#REF!</f>
        <v>#REF!</v>
      </c>
      <c r="T25" s="24"/>
      <c r="V25" s="30"/>
    </row>
    <row r="26" spans="1:22" ht="23.25" customHeight="1">
      <c r="A26" s="238"/>
      <c r="B26" s="239"/>
      <c r="C26" s="62">
        <v>3</v>
      </c>
      <c r="D26" s="127" t="e">
        <f>制程!#REF!</f>
        <v>#REF!</v>
      </c>
      <c r="E26" s="127" t="e">
        <f>制程!#REF!</f>
        <v>#REF!</v>
      </c>
      <c r="F26" s="127" t="e">
        <f>制程!#REF!</f>
        <v>#REF!</v>
      </c>
      <c r="G26" s="127" t="e">
        <f>制程!#REF!</f>
        <v>#REF!</v>
      </c>
      <c r="H26" s="127" t="e">
        <f>制程!#REF!</f>
        <v>#REF!</v>
      </c>
      <c r="I26" s="127" t="e">
        <f>制程!#REF!</f>
        <v>#REF!</v>
      </c>
      <c r="J26" s="127" t="e">
        <f>制程!#REF!</f>
        <v>#REF!</v>
      </c>
      <c r="K26" s="127" t="e">
        <f>制程!#REF!</f>
        <v>#REF!</v>
      </c>
      <c r="L26" s="127" t="e">
        <f>制程!#REF!</f>
        <v>#REF!</v>
      </c>
      <c r="M26" s="127" t="e">
        <f>制程!#REF!</f>
        <v>#REF!</v>
      </c>
      <c r="N26" s="127" t="e">
        <f>制程!#REF!</f>
        <v>#REF!</v>
      </c>
      <c r="O26" s="127" t="e">
        <f>制程!#REF!</f>
        <v>#REF!</v>
      </c>
      <c r="P26" s="127" t="e">
        <f>制程!#REF!</f>
        <v>#REF!</v>
      </c>
      <c r="Q26" s="127" t="e">
        <f>制程!#REF!</f>
        <v>#REF!</v>
      </c>
      <c r="R26" s="127" t="e">
        <f>制程!#REF!</f>
        <v>#REF!</v>
      </c>
      <c r="S26" s="127" t="e">
        <f>制程!#REF!</f>
        <v>#REF!</v>
      </c>
      <c r="T26" s="24"/>
      <c r="V26" s="30"/>
    </row>
    <row r="27" spans="1:22" ht="19.5" customHeight="1">
      <c r="A27" s="240" t="s">
        <v>30</v>
      </c>
      <c r="B27" s="234"/>
      <c r="C27" s="234"/>
      <c r="D27" s="118" t="s">
        <v>151</v>
      </c>
      <c r="E27" s="118" t="s">
        <v>151</v>
      </c>
      <c r="F27" s="118" t="s">
        <v>151</v>
      </c>
      <c r="G27" s="118" t="s">
        <v>151</v>
      </c>
      <c r="H27" s="118" t="s">
        <v>151</v>
      </c>
      <c r="I27" s="118" t="s">
        <v>151</v>
      </c>
      <c r="J27" s="118" t="s">
        <v>151</v>
      </c>
      <c r="K27" s="118" t="s">
        <v>151</v>
      </c>
      <c r="L27" s="118" t="s">
        <v>151</v>
      </c>
      <c r="M27" s="118" t="s">
        <v>151</v>
      </c>
      <c r="N27" s="118" t="s">
        <v>151</v>
      </c>
      <c r="O27" s="118" t="s">
        <v>151</v>
      </c>
      <c r="P27" s="118" t="s">
        <v>151</v>
      </c>
      <c r="Q27" s="118" t="s">
        <v>151</v>
      </c>
      <c r="R27" s="118" t="s">
        <v>151</v>
      </c>
      <c r="S27" s="118" t="s">
        <v>151</v>
      </c>
      <c r="T27" s="25"/>
      <c r="V27" s="30"/>
    </row>
    <row r="28" spans="1:22" ht="24" customHeight="1">
      <c r="A28" s="235" t="s">
        <v>40</v>
      </c>
      <c r="B28" s="241"/>
      <c r="C28" s="242"/>
      <c r="D28" s="31" t="s">
        <v>111</v>
      </c>
      <c r="E28" s="31" t="s">
        <v>112</v>
      </c>
      <c r="F28" s="31" t="s">
        <v>113</v>
      </c>
      <c r="G28" s="31" t="s">
        <v>114</v>
      </c>
      <c r="H28" s="31" t="s">
        <v>115</v>
      </c>
      <c r="I28" s="31" t="s">
        <v>75</v>
      </c>
      <c r="J28" s="31" t="s">
        <v>76</v>
      </c>
      <c r="K28" s="31" t="s">
        <v>99</v>
      </c>
      <c r="L28" s="31" t="s">
        <v>77</v>
      </c>
      <c r="M28" s="31" t="s">
        <v>100</v>
      </c>
      <c r="N28" s="31" t="s">
        <v>78</v>
      </c>
      <c r="O28" s="31" t="s">
        <v>79</v>
      </c>
      <c r="P28" s="31" t="s">
        <v>80</v>
      </c>
      <c r="Q28" s="31" t="s">
        <v>101</v>
      </c>
      <c r="R28" s="31" t="s">
        <v>81</v>
      </c>
      <c r="S28" s="31" t="s">
        <v>102</v>
      </c>
      <c r="T28" s="25"/>
      <c r="V28" s="30"/>
    </row>
    <row r="29" spans="1:22" ht="17.25" customHeight="1">
      <c r="A29" s="234" t="s">
        <v>28</v>
      </c>
      <c r="B29" s="234"/>
      <c r="C29" s="234"/>
      <c r="D29" s="31" t="s">
        <v>126</v>
      </c>
      <c r="E29" s="31" t="s">
        <v>127</v>
      </c>
      <c r="F29" s="31" t="s">
        <v>127</v>
      </c>
      <c r="G29" s="31" t="s">
        <v>127</v>
      </c>
      <c r="H29" s="31" t="s">
        <v>127</v>
      </c>
      <c r="I29" s="31">
        <v>0.113</v>
      </c>
      <c r="J29" s="31">
        <v>0.113</v>
      </c>
      <c r="K29" s="31">
        <v>0.113</v>
      </c>
      <c r="L29" s="31">
        <v>0.113</v>
      </c>
      <c r="M29" s="31">
        <v>0.113</v>
      </c>
      <c r="N29" s="31">
        <v>0.113</v>
      </c>
      <c r="O29" s="31">
        <v>0.113</v>
      </c>
      <c r="P29" s="31">
        <v>0.113</v>
      </c>
      <c r="Q29" s="31">
        <v>0.113</v>
      </c>
      <c r="R29" s="31">
        <v>0.113</v>
      </c>
      <c r="S29" s="31">
        <v>0.113</v>
      </c>
      <c r="T29" s="24"/>
      <c r="V29" s="30"/>
    </row>
    <row r="30" spans="1:22" ht="12.75" customHeight="1">
      <c r="A30" s="234"/>
      <c r="B30" s="234"/>
      <c r="C30" s="235"/>
      <c r="D30" s="55">
        <v>0.06</v>
      </c>
      <c r="E30" s="55">
        <v>0.06</v>
      </c>
      <c r="F30" s="55">
        <v>0.06</v>
      </c>
      <c r="G30" s="55">
        <v>0.06</v>
      </c>
      <c r="H30" s="55">
        <v>0.06</v>
      </c>
      <c r="I30" s="55">
        <v>0.03</v>
      </c>
      <c r="J30" s="55">
        <v>0.03</v>
      </c>
      <c r="K30" s="55">
        <v>0.03</v>
      </c>
      <c r="L30" s="55">
        <v>0.03</v>
      </c>
      <c r="M30" s="55">
        <v>0.03</v>
      </c>
      <c r="N30" s="55">
        <v>0.03</v>
      </c>
      <c r="O30" s="55">
        <v>0.03</v>
      </c>
      <c r="P30" s="55">
        <v>0.03</v>
      </c>
      <c r="Q30" s="55">
        <v>0.03</v>
      </c>
      <c r="R30" s="55">
        <v>0.03</v>
      </c>
      <c r="S30" s="55">
        <v>0.03</v>
      </c>
      <c r="T30" s="24"/>
      <c r="V30" s="30"/>
    </row>
    <row r="31" spans="1:22" ht="12.75" customHeight="1">
      <c r="A31" s="234"/>
      <c r="B31" s="234"/>
      <c r="C31" s="235"/>
      <c r="D31" s="50">
        <v>-0.03</v>
      </c>
      <c r="E31" s="50">
        <v>-0.03</v>
      </c>
      <c r="F31" s="50">
        <v>-0.03</v>
      </c>
      <c r="G31" s="50">
        <v>-0.03</v>
      </c>
      <c r="H31" s="50">
        <v>-0.03</v>
      </c>
      <c r="I31" s="50">
        <v>-0.03</v>
      </c>
      <c r="J31" s="50">
        <v>-0.03</v>
      </c>
      <c r="K31" s="50">
        <v>-0.03</v>
      </c>
      <c r="L31" s="50">
        <v>-0.03</v>
      </c>
      <c r="M31" s="50">
        <v>-0.03</v>
      </c>
      <c r="N31" s="50">
        <v>-0.03</v>
      </c>
      <c r="O31" s="50">
        <v>-0.03</v>
      </c>
      <c r="P31" s="50">
        <v>-0.03</v>
      </c>
      <c r="Q31" s="50">
        <v>-0.03</v>
      </c>
      <c r="R31" s="50">
        <v>-0.03</v>
      </c>
      <c r="S31" s="50">
        <v>-0.03</v>
      </c>
      <c r="T31" s="24"/>
      <c r="V31" s="30"/>
    </row>
    <row r="32" spans="1:22" ht="23.25" customHeight="1">
      <c r="A32" s="236" t="s">
        <v>29</v>
      </c>
      <c r="B32" s="237"/>
      <c r="C32" s="68" t="s">
        <v>172</v>
      </c>
      <c r="D32" s="128" t="e">
        <f>制程!#REF!</f>
        <v>#REF!</v>
      </c>
      <c r="E32" s="128" t="e">
        <f>制程!#REF!</f>
        <v>#REF!</v>
      </c>
      <c r="F32" s="128" t="e">
        <f>制程!#REF!</f>
        <v>#REF!</v>
      </c>
      <c r="G32" s="128" t="e">
        <f>制程!#REF!</f>
        <v>#REF!</v>
      </c>
      <c r="H32" s="128" t="e">
        <f>制程!#REF!</f>
        <v>#REF!</v>
      </c>
      <c r="I32" s="128" t="e">
        <f>制程!#REF!</f>
        <v>#REF!</v>
      </c>
      <c r="J32" s="128" t="e">
        <f>制程!#REF!</f>
        <v>#REF!</v>
      </c>
      <c r="K32" s="128" t="e">
        <f>制程!#REF!</f>
        <v>#REF!</v>
      </c>
      <c r="L32" s="128" t="e">
        <f>制程!#REF!</f>
        <v>#REF!</v>
      </c>
      <c r="M32" s="128" t="e">
        <f>制程!#REF!</f>
        <v>#REF!</v>
      </c>
      <c r="N32" s="128" t="e">
        <f>制程!#REF!</f>
        <v>#REF!</v>
      </c>
      <c r="O32" s="128" t="e">
        <f>制程!#REF!</f>
        <v>#REF!</v>
      </c>
      <c r="P32" s="128" t="e">
        <f>制程!#REF!</f>
        <v>#REF!</v>
      </c>
      <c r="Q32" s="128" t="e">
        <f>制程!#REF!</f>
        <v>#REF!</v>
      </c>
      <c r="R32" s="128" t="e">
        <f>制程!#REF!</f>
        <v>#REF!</v>
      </c>
      <c r="S32" s="128" t="e">
        <f>制程!#REF!</f>
        <v>#REF!</v>
      </c>
      <c r="T32" s="24"/>
      <c r="V32" s="30"/>
    </row>
    <row r="33" spans="1:22" ht="23.25" customHeight="1">
      <c r="A33" s="238"/>
      <c r="B33" s="239"/>
      <c r="C33" s="62">
        <v>2</v>
      </c>
      <c r="D33" s="128" t="e">
        <f>制程!#REF!</f>
        <v>#REF!</v>
      </c>
      <c r="E33" s="128" t="e">
        <f>制程!#REF!</f>
        <v>#REF!</v>
      </c>
      <c r="F33" s="128" t="e">
        <f>制程!#REF!</f>
        <v>#REF!</v>
      </c>
      <c r="G33" s="128" t="e">
        <f>制程!#REF!</f>
        <v>#REF!</v>
      </c>
      <c r="H33" s="128" t="e">
        <f>制程!#REF!</f>
        <v>#REF!</v>
      </c>
      <c r="I33" s="128" t="e">
        <f>制程!#REF!</f>
        <v>#REF!</v>
      </c>
      <c r="J33" s="128" t="e">
        <f>制程!#REF!</f>
        <v>#REF!</v>
      </c>
      <c r="K33" s="128" t="e">
        <f>制程!#REF!</f>
        <v>#REF!</v>
      </c>
      <c r="L33" s="128" t="e">
        <f>制程!#REF!</f>
        <v>#REF!</v>
      </c>
      <c r="M33" s="128" t="e">
        <f>制程!#REF!</f>
        <v>#REF!</v>
      </c>
      <c r="N33" s="128" t="e">
        <f>制程!#REF!</f>
        <v>#REF!</v>
      </c>
      <c r="O33" s="128" t="e">
        <f>制程!#REF!</f>
        <v>#REF!</v>
      </c>
      <c r="P33" s="128" t="e">
        <f>制程!#REF!</f>
        <v>#REF!</v>
      </c>
      <c r="Q33" s="128" t="e">
        <f>制程!#REF!</f>
        <v>#REF!</v>
      </c>
      <c r="R33" s="128" t="e">
        <f>制程!#REF!</f>
        <v>#REF!</v>
      </c>
      <c r="S33" s="128" t="e">
        <f>制程!#REF!</f>
        <v>#REF!</v>
      </c>
      <c r="T33" s="24"/>
      <c r="V33" s="30"/>
    </row>
    <row r="34" spans="1:22" ht="23.25" customHeight="1">
      <c r="A34" s="238"/>
      <c r="B34" s="239"/>
      <c r="C34" s="62">
        <v>3</v>
      </c>
      <c r="D34" s="128" t="e">
        <f>制程!#REF!</f>
        <v>#REF!</v>
      </c>
      <c r="E34" s="128" t="e">
        <f>制程!#REF!</f>
        <v>#REF!</v>
      </c>
      <c r="F34" s="128" t="e">
        <f>制程!#REF!</f>
        <v>#REF!</v>
      </c>
      <c r="G34" s="128" t="e">
        <f>制程!#REF!</f>
        <v>#REF!</v>
      </c>
      <c r="H34" s="128" t="e">
        <f>制程!#REF!</f>
        <v>#REF!</v>
      </c>
      <c r="I34" s="128" t="e">
        <f>制程!#REF!</f>
        <v>#REF!</v>
      </c>
      <c r="J34" s="128" t="e">
        <f>制程!#REF!</f>
        <v>#REF!</v>
      </c>
      <c r="K34" s="128" t="e">
        <f>制程!#REF!</f>
        <v>#REF!</v>
      </c>
      <c r="L34" s="128" t="e">
        <f>制程!#REF!</f>
        <v>#REF!</v>
      </c>
      <c r="M34" s="128" t="e">
        <f>制程!#REF!</f>
        <v>#REF!</v>
      </c>
      <c r="N34" s="128" t="e">
        <f>制程!#REF!</f>
        <v>#REF!</v>
      </c>
      <c r="O34" s="128" t="e">
        <f>制程!#REF!</f>
        <v>#REF!</v>
      </c>
      <c r="P34" s="128" t="e">
        <f>制程!#REF!</f>
        <v>#REF!</v>
      </c>
      <c r="Q34" s="128" t="e">
        <f>制程!#REF!</f>
        <v>#REF!</v>
      </c>
      <c r="R34" s="128" t="e">
        <f>制程!#REF!</f>
        <v>#REF!</v>
      </c>
      <c r="S34" s="128" t="e">
        <f>制程!#REF!</f>
        <v>#REF!</v>
      </c>
      <c r="T34" s="24"/>
    </row>
    <row r="35" spans="1:22" ht="19.5" customHeight="1">
      <c r="A35" s="240" t="s">
        <v>30</v>
      </c>
      <c r="B35" s="234"/>
      <c r="C35" s="234"/>
      <c r="D35" s="118" t="s">
        <v>156</v>
      </c>
      <c r="E35" s="118" t="s">
        <v>156</v>
      </c>
      <c r="F35" s="118" t="s">
        <v>156</v>
      </c>
      <c r="G35" s="118" t="s">
        <v>156</v>
      </c>
      <c r="H35" s="118" t="s">
        <v>156</v>
      </c>
      <c r="I35" s="118" t="s">
        <v>154</v>
      </c>
      <c r="J35" s="118" t="s">
        <v>154</v>
      </c>
      <c r="K35" s="118" t="s">
        <v>154</v>
      </c>
      <c r="L35" s="118" t="s">
        <v>154</v>
      </c>
      <c r="M35" s="118" t="s">
        <v>154</v>
      </c>
      <c r="N35" s="118" t="s">
        <v>154</v>
      </c>
      <c r="O35" s="118" t="s">
        <v>154</v>
      </c>
      <c r="P35" s="118" t="s">
        <v>154</v>
      </c>
      <c r="Q35" s="118" t="s">
        <v>154</v>
      </c>
      <c r="R35" s="118" t="s">
        <v>154</v>
      </c>
      <c r="S35" s="118" t="s">
        <v>154</v>
      </c>
      <c r="T35" s="24"/>
    </row>
    <row r="36" spans="1:22" ht="24" customHeight="1">
      <c r="A36" s="235" t="s">
        <v>40</v>
      </c>
      <c r="B36" s="241"/>
      <c r="C36" s="242"/>
      <c r="D36" s="31" t="s">
        <v>82</v>
      </c>
      <c r="E36" s="31" t="s">
        <v>83</v>
      </c>
      <c r="F36" s="31" t="s">
        <v>84</v>
      </c>
      <c r="G36" s="31" t="s">
        <v>85</v>
      </c>
      <c r="H36" s="31" t="s">
        <v>123</v>
      </c>
      <c r="I36" s="129" t="s">
        <v>124</v>
      </c>
      <c r="J36" s="129" t="s">
        <v>125</v>
      </c>
      <c r="K36" s="51">
        <v>154</v>
      </c>
      <c r="L36" s="51">
        <v>155</v>
      </c>
      <c r="M36" s="31">
        <v>158</v>
      </c>
      <c r="N36" s="31">
        <v>167</v>
      </c>
      <c r="O36" s="31">
        <v>173</v>
      </c>
      <c r="P36" s="31">
        <v>175</v>
      </c>
      <c r="Q36" s="51">
        <v>176</v>
      </c>
      <c r="R36" s="51">
        <v>177</v>
      </c>
      <c r="S36" s="31">
        <v>186</v>
      </c>
      <c r="T36" s="24"/>
    </row>
    <row r="37" spans="1:22" ht="17.25" customHeight="1">
      <c r="A37" s="234" t="s">
        <v>28</v>
      </c>
      <c r="B37" s="234"/>
      <c r="C37" s="234"/>
      <c r="D37" s="31">
        <v>0.113</v>
      </c>
      <c r="E37" s="31">
        <v>1.35</v>
      </c>
      <c r="F37" s="31">
        <v>1.35</v>
      </c>
      <c r="G37" s="31">
        <v>1.099</v>
      </c>
      <c r="H37" s="31">
        <v>0</v>
      </c>
      <c r="I37" s="51">
        <v>0</v>
      </c>
      <c r="J37" s="51">
        <v>0</v>
      </c>
      <c r="K37" s="51">
        <v>115.85</v>
      </c>
      <c r="L37" s="51">
        <v>64.97</v>
      </c>
      <c r="M37" s="31">
        <v>22.1</v>
      </c>
      <c r="N37" s="31">
        <v>48.2</v>
      </c>
      <c r="O37" s="31">
        <v>86.96</v>
      </c>
      <c r="P37" s="31">
        <v>76.569999999999993</v>
      </c>
      <c r="Q37" s="55">
        <v>48.88</v>
      </c>
      <c r="R37" s="51">
        <v>20.94</v>
      </c>
      <c r="S37" s="31">
        <v>33.6</v>
      </c>
      <c r="T37" s="24"/>
    </row>
    <row r="38" spans="1:22" ht="12.75" customHeight="1">
      <c r="A38" s="234"/>
      <c r="B38" s="234"/>
      <c r="C38" s="235"/>
      <c r="D38" s="55">
        <v>0.03</v>
      </c>
      <c r="E38" s="37">
        <v>0.02</v>
      </c>
      <c r="F38" s="37">
        <v>0.02</v>
      </c>
      <c r="G38" s="37">
        <v>0.01</v>
      </c>
      <c r="H38" s="37">
        <v>0.1</v>
      </c>
      <c r="I38" s="55">
        <v>0.05</v>
      </c>
      <c r="J38" s="55">
        <v>0.05</v>
      </c>
      <c r="K38" s="55">
        <v>0.1</v>
      </c>
      <c r="L38" s="55">
        <v>0.1</v>
      </c>
      <c r="M38" s="55">
        <v>0.1</v>
      </c>
      <c r="N38" s="55">
        <v>0.12</v>
      </c>
      <c r="O38" s="55">
        <v>0.12</v>
      </c>
      <c r="P38" s="55">
        <v>0.12</v>
      </c>
      <c r="Q38" s="55">
        <v>0.12</v>
      </c>
      <c r="R38" s="55">
        <v>0.12</v>
      </c>
      <c r="S38" s="37">
        <v>0.12</v>
      </c>
      <c r="T38" s="24"/>
    </row>
    <row r="39" spans="1:22" ht="12.75" customHeight="1">
      <c r="A39" s="234"/>
      <c r="B39" s="234"/>
      <c r="C39" s="235"/>
      <c r="D39" s="50">
        <v>-0.03</v>
      </c>
      <c r="E39" s="34">
        <v>-0.04</v>
      </c>
      <c r="F39" s="34">
        <v>-0.04</v>
      </c>
      <c r="G39" s="34">
        <v>-0.04</v>
      </c>
      <c r="H39" s="34">
        <v>0</v>
      </c>
      <c r="I39" s="50">
        <v>0</v>
      </c>
      <c r="J39" s="50">
        <v>0</v>
      </c>
      <c r="K39" s="50">
        <v>-0.1</v>
      </c>
      <c r="L39" s="50">
        <v>-0.1</v>
      </c>
      <c r="M39" s="50">
        <v>-0.1</v>
      </c>
      <c r="N39" s="50">
        <v>-0.12</v>
      </c>
      <c r="O39" s="50">
        <v>-0.12</v>
      </c>
      <c r="P39" s="50">
        <v>-0.12</v>
      </c>
      <c r="Q39" s="50">
        <v>-0.12</v>
      </c>
      <c r="R39" s="50">
        <v>-0.12</v>
      </c>
      <c r="S39" s="34">
        <v>-0.12</v>
      </c>
      <c r="T39" s="24"/>
    </row>
    <row r="40" spans="1:22" ht="23.25" customHeight="1">
      <c r="A40" s="236" t="s">
        <v>29</v>
      </c>
      <c r="B40" s="237"/>
      <c r="C40" s="68" t="s">
        <v>173</v>
      </c>
      <c r="D40" s="130" t="e">
        <f>制程!#REF!</f>
        <v>#REF!</v>
      </c>
      <c r="E40" s="130" t="e">
        <f>制程!#REF!</f>
        <v>#REF!</v>
      </c>
      <c r="F40" s="130" t="e">
        <f>制程!#REF!</f>
        <v>#REF!</v>
      </c>
      <c r="G40" s="130" t="e">
        <f>制程!#REF!</f>
        <v>#REF!</v>
      </c>
      <c r="H40" s="130" t="e">
        <f>制程!#REF!</f>
        <v>#REF!</v>
      </c>
      <c r="I40" s="130" t="e">
        <f>制程!#REF!</f>
        <v>#REF!</v>
      </c>
      <c r="J40" s="130" t="e">
        <f>制程!#REF!</f>
        <v>#REF!</v>
      </c>
      <c r="K40" s="130" t="e">
        <f>制程!#REF!</f>
        <v>#REF!</v>
      </c>
      <c r="L40" s="130" t="e">
        <f>制程!#REF!</f>
        <v>#REF!</v>
      </c>
      <c r="M40" s="130" t="e">
        <f>制程!#REF!</f>
        <v>#REF!</v>
      </c>
      <c r="N40" s="130" t="e">
        <f>制程!#REF!</f>
        <v>#REF!</v>
      </c>
      <c r="O40" s="130" t="e">
        <f>制程!#REF!</f>
        <v>#REF!</v>
      </c>
      <c r="P40" s="130" t="e">
        <f>制程!#REF!</f>
        <v>#REF!</v>
      </c>
      <c r="Q40" s="130" t="e">
        <f>制程!#REF!</f>
        <v>#REF!</v>
      </c>
      <c r="R40" s="130" t="e">
        <f>制程!#REF!</f>
        <v>#REF!</v>
      </c>
      <c r="S40" s="130" t="e">
        <f>制程!#REF!</f>
        <v>#REF!</v>
      </c>
      <c r="T40" s="27"/>
    </row>
    <row r="41" spans="1:22" ht="23.25" customHeight="1">
      <c r="A41" s="238"/>
      <c r="B41" s="239"/>
      <c r="C41" s="62">
        <v>2</v>
      </c>
      <c r="D41" s="130" t="e">
        <f>制程!#REF!</f>
        <v>#REF!</v>
      </c>
      <c r="E41" s="130" t="e">
        <f>制程!#REF!</f>
        <v>#REF!</v>
      </c>
      <c r="F41" s="130" t="e">
        <f>制程!#REF!</f>
        <v>#REF!</v>
      </c>
      <c r="G41" s="130" t="e">
        <f>制程!#REF!</f>
        <v>#REF!</v>
      </c>
      <c r="H41" s="130" t="e">
        <f>制程!#REF!</f>
        <v>#REF!</v>
      </c>
      <c r="I41" s="130" t="e">
        <f>制程!#REF!</f>
        <v>#REF!</v>
      </c>
      <c r="J41" s="130" t="e">
        <f>制程!#REF!</f>
        <v>#REF!</v>
      </c>
      <c r="K41" s="130" t="e">
        <f>制程!#REF!</f>
        <v>#REF!</v>
      </c>
      <c r="L41" s="130" t="e">
        <f>制程!#REF!</f>
        <v>#REF!</v>
      </c>
      <c r="M41" s="130" t="e">
        <f>制程!#REF!</f>
        <v>#REF!</v>
      </c>
      <c r="N41" s="130" t="e">
        <f>制程!#REF!</f>
        <v>#REF!</v>
      </c>
      <c r="O41" s="130" t="e">
        <f>制程!#REF!</f>
        <v>#REF!</v>
      </c>
      <c r="P41" s="130" t="e">
        <f>制程!#REF!</f>
        <v>#REF!</v>
      </c>
      <c r="Q41" s="130" t="e">
        <f>制程!#REF!</f>
        <v>#REF!</v>
      </c>
      <c r="R41" s="130" t="e">
        <f>制程!#REF!</f>
        <v>#REF!</v>
      </c>
      <c r="S41" s="130" t="e">
        <f>制程!#REF!</f>
        <v>#REF!</v>
      </c>
      <c r="T41" s="28"/>
    </row>
    <row r="42" spans="1:22" ht="23.25" customHeight="1">
      <c r="A42" s="238"/>
      <c r="B42" s="239"/>
      <c r="C42" s="62">
        <v>3</v>
      </c>
      <c r="D42" s="130" t="e">
        <f>制程!#REF!</f>
        <v>#REF!</v>
      </c>
      <c r="E42" s="130" t="e">
        <f>制程!#REF!</f>
        <v>#REF!</v>
      </c>
      <c r="F42" s="130" t="e">
        <f>制程!#REF!</f>
        <v>#REF!</v>
      </c>
      <c r="G42" s="130" t="e">
        <f>制程!#REF!</f>
        <v>#REF!</v>
      </c>
      <c r="H42" s="130" t="e">
        <f>制程!#REF!</f>
        <v>#REF!</v>
      </c>
      <c r="I42" s="130" t="e">
        <f>制程!#REF!</f>
        <v>#REF!</v>
      </c>
      <c r="J42" s="130" t="e">
        <f>制程!#REF!</f>
        <v>#REF!</v>
      </c>
      <c r="K42" s="130" t="e">
        <f>制程!#REF!</f>
        <v>#REF!</v>
      </c>
      <c r="L42" s="130" t="e">
        <f>制程!#REF!</f>
        <v>#REF!</v>
      </c>
      <c r="M42" s="130" t="e">
        <f>制程!#REF!</f>
        <v>#REF!</v>
      </c>
      <c r="N42" s="130" t="e">
        <f>制程!#REF!</f>
        <v>#REF!</v>
      </c>
      <c r="O42" s="130" t="e">
        <f>制程!#REF!</f>
        <v>#REF!</v>
      </c>
      <c r="P42" s="130" t="e">
        <f>制程!#REF!</f>
        <v>#REF!</v>
      </c>
      <c r="Q42" s="130" t="e">
        <f>制程!#REF!</f>
        <v>#REF!</v>
      </c>
      <c r="R42" s="130" t="e">
        <f>制程!#REF!</f>
        <v>#REF!</v>
      </c>
      <c r="S42" s="130" t="e">
        <f>制程!#REF!</f>
        <v>#REF!</v>
      </c>
      <c r="T42" s="28"/>
    </row>
    <row r="43" spans="1:22" ht="19.5" customHeight="1">
      <c r="A43" s="240" t="s">
        <v>30</v>
      </c>
      <c r="B43" s="234"/>
      <c r="C43" s="234"/>
      <c r="D43" s="118" t="s">
        <v>154</v>
      </c>
      <c r="E43" s="118" t="s">
        <v>155</v>
      </c>
      <c r="F43" s="118" t="s">
        <v>155</v>
      </c>
      <c r="G43" s="118" t="s">
        <v>155</v>
      </c>
      <c r="H43" s="118" t="s">
        <v>155</v>
      </c>
      <c r="I43" s="118" t="s">
        <v>155</v>
      </c>
      <c r="J43" s="118" t="s">
        <v>155</v>
      </c>
      <c r="K43" s="118" t="s">
        <v>156</v>
      </c>
      <c r="L43" s="118" t="s">
        <v>156</v>
      </c>
      <c r="M43" s="118" t="s">
        <v>156</v>
      </c>
      <c r="N43" s="118" t="s">
        <v>156</v>
      </c>
      <c r="O43" s="118" t="s">
        <v>156</v>
      </c>
      <c r="P43" s="118" t="s">
        <v>156</v>
      </c>
      <c r="Q43" s="118" t="s">
        <v>156</v>
      </c>
      <c r="R43" s="118" t="s">
        <v>156</v>
      </c>
      <c r="S43" s="118" t="s">
        <v>156</v>
      </c>
      <c r="T43" s="16"/>
    </row>
    <row r="44" spans="1:22" ht="14.45" customHeight="1">
      <c r="A44" s="225" t="s">
        <v>31</v>
      </c>
      <c r="B44" s="225"/>
      <c r="C44" s="223"/>
      <c r="D44" s="223"/>
      <c r="E44" s="223"/>
      <c r="F44" s="223"/>
      <c r="G44" s="222" t="s">
        <v>32</v>
      </c>
      <c r="H44" s="222"/>
      <c r="I44" s="223"/>
      <c r="J44" s="223"/>
      <c r="K44" s="223"/>
      <c r="L44" s="223"/>
      <c r="M44" s="225" t="s">
        <v>33</v>
      </c>
      <c r="N44" s="225"/>
      <c r="O44" s="225"/>
      <c r="P44" s="226"/>
      <c r="Q44" s="227"/>
      <c r="R44" s="227"/>
      <c r="S44" s="228"/>
    </row>
    <row r="45" spans="1:22" ht="15" customHeight="1">
      <c r="A45" s="232" t="s">
        <v>34</v>
      </c>
      <c r="B45" s="232"/>
      <c r="C45" s="224"/>
      <c r="D45" s="224"/>
      <c r="E45" s="224"/>
      <c r="F45" s="224"/>
      <c r="G45" s="233" t="s">
        <v>35</v>
      </c>
      <c r="H45" s="233"/>
      <c r="I45" s="224"/>
      <c r="J45" s="224"/>
      <c r="K45" s="224"/>
      <c r="L45" s="224"/>
      <c r="M45" s="232" t="s">
        <v>36</v>
      </c>
      <c r="N45" s="232"/>
      <c r="O45" s="232"/>
      <c r="P45" s="229"/>
      <c r="Q45" s="230"/>
      <c r="R45" s="230"/>
      <c r="S45" s="231"/>
    </row>
    <row r="46" spans="1:22" ht="19.5" customHeight="1">
      <c r="A46" s="11" t="s">
        <v>37</v>
      </c>
      <c r="B46" s="12"/>
      <c r="C46" s="12"/>
      <c r="D46" s="13"/>
      <c r="F46" s="14"/>
      <c r="H46" s="14"/>
      <c r="I46" s="14"/>
      <c r="J46" s="14"/>
      <c r="K46" s="14"/>
      <c r="L46" s="14"/>
      <c r="M46" s="15" t="s">
        <v>38</v>
      </c>
      <c r="N46" s="12"/>
      <c r="O46" s="12"/>
      <c r="P46" s="16"/>
      <c r="Q46" s="16"/>
      <c r="R46" s="16"/>
      <c r="S46" s="16"/>
    </row>
    <row r="47" spans="1:22" ht="19.5" customHeight="1">
      <c r="A47" s="137" t="s">
        <v>167</v>
      </c>
      <c r="B47" s="137"/>
      <c r="C47" s="137"/>
      <c r="D47" s="137"/>
      <c r="E47" s="137"/>
      <c r="F47" s="137"/>
      <c r="G47" s="137"/>
      <c r="H47" s="116"/>
      <c r="I47" s="116"/>
      <c r="J47" s="116"/>
      <c r="K47" s="116"/>
      <c r="L47" s="116"/>
      <c r="M47" s="220" t="s">
        <v>168</v>
      </c>
      <c r="N47" s="220"/>
      <c r="O47" s="220"/>
    </row>
    <row r="48" spans="1:22" ht="19.5" customHeight="1">
      <c r="A48" s="137" t="s">
        <v>169</v>
      </c>
      <c r="B48" s="137"/>
      <c r="C48" s="137"/>
      <c r="D48" s="137"/>
      <c r="E48" s="137"/>
      <c r="F48" s="137"/>
      <c r="G48" s="137"/>
      <c r="H48" s="116"/>
      <c r="I48" s="116"/>
      <c r="J48" s="116"/>
      <c r="K48" s="116"/>
      <c r="L48" s="116"/>
      <c r="M48" s="221" t="s">
        <v>170</v>
      </c>
      <c r="N48" s="220"/>
      <c r="O48" s="220"/>
    </row>
  </sheetData>
  <mergeCells count="51">
    <mergeCell ref="A1:S1"/>
    <mergeCell ref="A2:S2"/>
    <mergeCell ref="A3:S3"/>
    <mergeCell ref="A5:B6"/>
    <mergeCell ref="C5:D6"/>
    <mergeCell ref="E5:G6"/>
    <mergeCell ref="H5:I6"/>
    <mergeCell ref="J5:K6"/>
    <mergeCell ref="L5:N6"/>
    <mergeCell ref="O5:P6"/>
    <mergeCell ref="Q5:S6"/>
    <mergeCell ref="L7:N7"/>
    <mergeCell ref="O7:P7"/>
    <mergeCell ref="Q7:S7"/>
    <mergeCell ref="A8:B11"/>
    <mergeCell ref="A7:B7"/>
    <mergeCell ref="C7:D7"/>
    <mergeCell ref="E7:G7"/>
    <mergeCell ref="H7:I7"/>
    <mergeCell ref="J7:K7"/>
    <mergeCell ref="C9:S9"/>
    <mergeCell ref="C11:D11"/>
    <mergeCell ref="E11:F11"/>
    <mergeCell ref="G11:H11"/>
    <mergeCell ref="A12:C12"/>
    <mergeCell ref="A13:C15"/>
    <mergeCell ref="A16:B18"/>
    <mergeCell ref="A28:C28"/>
    <mergeCell ref="A20:C20"/>
    <mergeCell ref="A21:C23"/>
    <mergeCell ref="A24:B26"/>
    <mergeCell ref="A27:C27"/>
    <mergeCell ref="A19:C19"/>
    <mergeCell ref="P44:S45"/>
    <mergeCell ref="A45:B45"/>
    <mergeCell ref="G45:H45"/>
    <mergeCell ref="M45:O45"/>
    <mergeCell ref="A29:C31"/>
    <mergeCell ref="A32:B34"/>
    <mergeCell ref="A43:C43"/>
    <mergeCell ref="A44:B44"/>
    <mergeCell ref="C44:F45"/>
    <mergeCell ref="A36:C36"/>
    <mergeCell ref="A37:C39"/>
    <mergeCell ref="A40:B42"/>
    <mergeCell ref="A35:C35"/>
    <mergeCell ref="M47:O47"/>
    <mergeCell ref="M48:O48"/>
    <mergeCell ref="G44:H44"/>
    <mergeCell ref="I44:L45"/>
    <mergeCell ref="M44:O44"/>
  </mergeCells>
  <phoneticPr fontId="8" type="noConversion"/>
  <conditionalFormatting sqref="D16:F18">
    <cfRule type="cellIs" dxfId="189" priority="28" operator="notBetween">
      <formula>$D$13+$D$14</formula>
      <formula>$D$13+$D$15</formula>
    </cfRule>
  </conditionalFormatting>
  <conditionalFormatting sqref="G16:I18">
    <cfRule type="cellIs" dxfId="188" priority="27" operator="notBetween">
      <formula>$G$13+$G$14</formula>
      <formula>$G$13+$G$15</formula>
    </cfRule>
  </conditionalFormatting>
  <conditionalFormatting sqref="J16:L18">
    <cfRule type="cellIs" dxfId="187" priority="26" operator="notBetween">
      <formula>$J$13+$J$14</formula>
      <formula>$J$13+$J$15</formula>
    </cfRule>
  </conditionalFormatting>
  <conditionalFormatting sqref="M16:O18">
    <cfRule type="cellIs" dxfId="186" priority="25" operator="notBetween">
      <formula>$M$13+$M$14</formula>
      <formula>$M$13+$M$15</formula>
    </cfRule>
  </conditionalFormatting>
  <conditionalFormatting sqref="P16:R18">
    <cfRule type="cellIs" dxfId="185" priority="24" operator="notBetween">
      <formula>$P$13+$P$14</formula>
      <formula>$P$13+$P$15</formula>
    </cfRule>
  </conditionalFormatting>
  <conditionalFormatting sqref="D24:D26 S16:S18">
    <cfRule type="cellIs" dxfId="184" priority="23" operator="notBetween">
      <formula>$S$13+$S$14</formula>
      <formula>$S$13+$S$15</formula>
    </cfRule>
  </conditionalFormatting>
  <conditionalFormatting sqref="E24:E26">
    <cfRule type="cellIs" dxfId="183" priority="22" operator="notBetween">
      <formula>$E$21+$E$22</formula>
      <formula>$E$21+$E$23</formula>
    </cfRule>
  </conditionalFormatting>
  <conditionalFormatting sqref="F24:G26">
    <cfRule type="cellIs" dxfId="182" priority="21" operator="notBetween">
      <formula>$F$21+$F$22</formula>
      <formula>$F$21+$F$23</formula>
    </cfRule>
  </conditionalFormatting>
  <conditionalFormatting sqref="H24:N26">
    <cfRule type="cellIs" dxfId="181" priority="20" operator="notBetween">
      <formula>$H$21+$H$22</formula>
      <formula>$H$21+$H$23</formula>
    </cfRule>
  </conditionalFormatting>
  <conditionalFormatting sqref="O24:O26">
    <cfRule type="cellIs" dxfId="180" priority="19" operator="notBetween">
      <formula>$O$21+$O$22</formula>
      <formula>$O$21+$O$23</formula>
    </cfRule>
  </conditionalFormatting>
  <conditionalFormatting sqref="P24:P26">
    <cfRule type="cellIs" dxfId="179" priority="18" operator="notBetween">
      <formula>$P$21+$P$22</formula>
      <formula>$P$21+$P$23</formula>
    </cfRule>
  </conditionalFormatting>
  <conditionalFormatting sqref="Q24:Q26">
    <cfRule type="cellIs" dxfId="178" priority="17" operator="notBetween">
      <formula>$Q$21+$Q$22</formula>
      <formula>$Q$21+$Q$23</formula>
    </cfRule>
  </conditionalFormatting>
  <conditionalFormatting sqref="D32:H34 R24:S26">
    <cfRule type="cellIs" dxfId="177" priority="16" operator="notBetween">
      <formula>$R$21+$R$22</formula>
      <formula>$R$21+$R$23</formula>
    </cfRule>
  </conditionalFormatting>
  <conditionalFormatting sqref="D40:D42 I32:S34">
    <cfRule type="cellIs" dxfId="176" priority="15" operator="notBetween">
      <formula>$I$29+$I$30</formula>
      <formula>$I$29+$I$31</formula>
    </cfRule>
  </conditionalFormatting>
  <conditionalFormatting sqref="G40:G42">
    <cfRule type="cellIs" dxfId="175" priority="13" operator="notBetween">
      <formula>$G$37+$G$38</formula>
      <formula>$G$37+$G$39</formula>
    </cfRule>
  </conditionalFormatting>
  <conditionalFormatting sqref="H40:H42">
    <cfRule type="cellIs" dxfId="174" priority="12" operator="greaterThan">
      <formula>$H$38</formula>
    </cfRule>
  </conditionalFormatting>
  <conditionalFormatting sqref="I40:J42">
    <cfRule type="cellIs" dxfId="173" priority="11" operator="greaterThan">
      <formula>$I$38</formula>
    </cfRule>
  </conditionalFormatting>
  <conditionalFormatting sqref="K40:K42">
    <cfRule type="cellIs" dxfId="172" priority="10" operator="notBetween">
      <formula>$K$37+$K$38</formula>
      <formula>$K$37+$K$39</formula>
    </cfRule>
  </conditionalFormatting>
  <conditionalFormatting sqref="L40:L42">
    <cfRule type="cellIs" dxfId="171" priority="9" operator="notBetween">
      <formula>$L$37+$L$38</formula>
      <formula>$L$37+$L$39</formula>
    </cfRule>
  </conditionalFormatting>
  <conditionalFormatting sqref="M40:M42">
    <cfRule type="cellIs" dxfId="170" priority="8" operator="notBetween">
      <formula>$M$37+$M$38</formula>
      <formula>$M$37+$M$39</formula>
    </cfRule>
  </conditionalFormatting>
  <conditionalFormatting sqref="N40:N42">
    <cfRule type="cellIs" dxfId="169" priority="7" operator="notBetween">
      <formula>$N$37+$N$38</formula>
      <formula>$N$37+$N$39</formula>
    </cfRule>
  </conditionalFormatting>
  <conditionalFormatting sqref="O40:O42">
    <cfRule type="cellIs" dxfId="168" priority="6" operator="notBetween">
      <formula>$O$37+$O$38</formula>
      <formula>$O$37+$O$39</formula>
    </cfRule>
  </conditionalFormatting>
  <conditionalFormatting sqref="P40:P42">
    <cfRule type="cellIs" dxfId="167" priority="5" operator="notBetween">
      <formula>$P$37+$P$38</formula>
      <formula>$P$37+$P$39</formula>
    </cfRule>
  </conditionalFormatting>
  <conditionalFormatting sqref="Q40:Q42">
    <cfRule type="cellIs" dxfId="166" priority="4" operator="notBetween">
      <formula>$Q$37+$Q$38</formula>
      <formula>$Q$37+$Q$39</formula>
    </cfRule>
  </conditionalFormatting>
  <conditionalFormatting sqref="R40:R42">
    <cfRule type="cellIs" dxfId="165" priority="3" operator="notBetween">
      <formula>$R$37+$R$38</formula>
      <formula>$R$37+$R$39</formula>
    </cfRule>
  </conditionalFormatting>
  <conditionalFormatting sqref="S40:S42">
    <cfRule type="cellIs" dxfId="164" priority="2" operator="notBetween">
      <formula>$S$37+$S$38</formula>
      <formula>$S$37+$S$39</formula>
    </cfRule>
  </conditionalFormatting>
  <conditionalFormatting sqref="E40:F42">
    <cfRule type="cellIs" dxfId="163" priority="1" operator="notBetween">
      <formula>$E$37+$E$38</formula>
      <formula>$E$37+$E$39</formula>
    </cfRule>
  </conditionalFormatting>
  <printOptions horizontalCentered="1"/>
  <pageMargins left="0.23622047244094491" right="0.23622047244094491" top="0.59055118110236227" bottom="0" header="0.27559055118110237" footer="0.35433070866141736"/>
  <pageSetup paperSize="9" scale="8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V48"/>
  <sheetViews>
    <sheetView showGridLines="0" view="pageBreakPreview" zoomScale="85" zoomScaleSheetLayoutView="85" workbookViewId="0">
      <selection activeCell="C63" sqref="C63:F64"/>
    </sheetView>
  </sheetViews>
  <sheetFormatPr defaultColWidth="9" defaultRowHeight="16.5"/>
  <cols>
    <col min="1" max="3" width="5.5" style="1" customWidth="1"/>
    <col min="4" max="12" width="6" style="1" customWidth="1"/>
    <col min="13" max="13" width="7.125" style="17" customWidth="1"/>
    <col min="14" max="15" width="7.125" style="1" customWidth="1"/>
    <col min="16" max="19" width="6" style="1" customWidth="1"/>
    <col min="20" max="20" width="0.25" style="1" customWidth="1"/>
    <col min="21" max="21" width="2.625" style="1" hidden="1" customWidth="1"/>
    <col min="22" max="22" width="9" style="1" hidden="1" customWidth="1"/>
    <col min="23" max="16384" width="9" style="1"/>
  </cols>
  <sheetData>
    <row r="1" spans="1:20" ht="28.5" customHeight="1">
      <c r="A1" s="260" t="s">
        <v>16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43"/>
    </row>
    <row r="2" spans="1:20" ht="17.25" customHeight="1">
      <c r="A2" s="261" t="s">
        <v>17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44"/>
    </row>
    <row r="3" spans="1:20" ht="17.25" customHeight="1">
      <c r="A3" s="262" t="s">
        <v>18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45"/>
    </row>
    <row r="4" spans="1:20" ht="16.5" customHeight="1">
      <c r="A4" s="2" t="s">
        <v>39</v>
      </c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5"/>
      <c r="N4" s="6"/>
      <c r="O4" s="106" t="s">
        <v>147</v>
      </c>
      <c r="P4" s="6"/>
      <c r="Q4" s="6"/>
      <c r="R4" s="6" t="s">
        <v>149</v>
      </c>
      <c r="S4" s="6"/>
      <c r="T4" s="6"/>
    </row>
    <row r="5" spans="1:20" ht="27.75" customHeight="1">
      <c r="A5" s="263" t="s">
        <v>45</v>
      </c>
      <c r="B5" s="264"/>
      <c r="C5" s="267" t="s">
        <v>46</v>
      </c>
      <c r="D5" s="264"/>
      <c r="E5" s="267" t="s">
        <v>47</v>
      </c>
      <c r="F5" s="268"/>
      <c r="G5" s="264"/>
      <c r="H5" s="267" t="s">
        <v>48</v>
      </c>
      <c r="I5" s="270"/>
      <c r="J5" s="267" t="s">
        <v>49</v>
      </c>
      <c r="K5" s="270"/>
      <c r="L5" s="267" t="s">
        <v>50</v>
      </c>
      <c r="M5" s="268"/>
      <c r="N5" s="270"/>
      <c r="O5" s="267" t="s">
        <v>51</v>
      </c>
      <c r="P5" s="270"/>
      <c r="Q5" s="267" t="s">
        <v>52</v>
      </c>
      <c r="R5" s="268"/>
      <c r="S5" s="270"/>
      <c r="T5" s="22"/>
    </row>
    <row r="6" spans="1:20" ht="27.75" customHeight="1">
      <c r="A6" s="265"/>
      <c r="B6" s="266"/>
      <c r="C6" s="265"/>
      <c r="D6" s="266"/>
      <c r="E6" s="265"/>
      <c r="F6" s="269"/>
      <c r="G6" s="266"/>
      <c r="H6" s="271"/>
      <c r="I6" s="272"/>
      <c r="J6" s="271"/>
      <c r="K6" s="272"/>
      <c r="L6" s="271"/>
      <c r="M6" s="273"/>
      <c r="N6" s="272"/>
      <c r="O6" s="271"/>
      <c r="P6" s="272"/>
      <c r="Q6" s="271"/>
      <c r="R6" s="273"/>
      <c r="S6" s="272"/>
      <c r="T6" s="22"/>
    </row>
    <row r="7" spans="1:20" ht="21" customHeight="1">
      <c r="A7" s="254" t="s">
        <v>87</v>
      </c>
      <c r="B7" s="245"/>
      <c r="C7" s="243" t="s">
        <v>89</v>
      </c>
      <c r="D7" s="245"/>
      <c r="E7" s="243" t="s">
        <v>131</v>
      </c>
      <c r="F7" s="244"/>
      <c r="G7" s="245"/>
      <c r="H7" s="243" t="s">
        <v>90</v>
      </c>
      <c r="I7" s="245"/>
      <c r="J7" s="243" t="s">
        <v>92</v>
      </c>
      <c r="K7" s="245"/>
      <c r="L7" s="243" t="s">
        <v>96</v>
      </c>
      <c r="M7" s="244"/>
      <c r="N7" s="245"/>
      <c r="O7" s="243" t="s">
        <v>129</v>
      </c>
      <c r="P7" s="245"/>
      <c r="Q7" s="246">
        <v>42026</v>
      </c>
      <c r="R7" s="247"/>
      <c r="S7" s="248"/>
      <c r="T7" s="23"/>
    </row>
    <row r="8" spans="1:20" ht="19.5" customHeight="1">
      <c r="A8" s="236" t="s">
        <v>53</v>
      </c>
      <c r="B8" s="249"/>
      <c r="C8" s="111" t="s">
        <v>153</v>
      </c>
      <c r="D8" s="112"/>
      <c r="E8" s="112"/>
      <c r="F8" s="112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8"/>
      <c r="T8" s="18"/>
    </row>
    <row r="9" spans="1:20" ht="19.5" customHeight="1">
      <c r="A9" s="250"/>
      <c r="B9" s="251"/>
      <c r="C9" s="255" t="s">
        <v>175</v>
      </c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7"/>
      <c r="T9" s="18"/>
    </row>
    <row r="10" spans="1:20" ht="18" customHeight="1">
      <c r="A10" s="250"/>
      <c r="B10" s="251"/>
      <c r="C10" s="114" t="s">
        <v>157</v>
      </c>
      <c r="D10" s="115"/>
      <c r="E10" s="113"/>
      <c r="F10" s="113"/>
      <c r="G10" s="113"/>
      <c r="H10" s="113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10"/>
      <c r="T10" s="18"/>
    </row>
    <row r="11" spans="1:20" ht="18" customHeight="1">
      <c r="A11" s="252"/>
      <c r="B11" s="253"/>
      <c r="C11" s="258" t="s">
        <v>158</v>
      </c>
      <c r="D11" s="259"/>
      <c r="E11" s="259" t="s">
        <v>159</v>
      </c>
      <c r="F11" s="259"/>
      <c r="G11" s="259" t="s">
        <v>160</v>
      </c>
      <c r="H11" s="259"/>
      <c r="I11" s="103"/>
      <c r="J11" s="103"/>
      <c r="K11" s="103"/>
      <c r="L11" s="103"/>
      <c r="M11" s="103"/>
      <c r="N11" s="103"/>
      <c r="O11" s="103"/>
      <c r="P11" s="103"/>
      <c r="Q11" s="104"/>
      <c r="R11" s="104"/>
      <c r="S11" s="105"/>
      <c r="T11" s="18"/>
    </row>
    <row r="12" spans="1:20" s="8" customFormat="1" ht="24" customHeight="1">
      <c r="A12" s="235" t="s">
        <v>40</v>
      </c>
      <c r="B12" s="241"/>
      <c r="C12" s="242"/>
      <c r="D12" s="31">
        <v>188</v>
      </c>
      <c r="E12" s="31" t="s">
        <v>117</v>
      </c>
      <c r="F12" s="31" t="s">
        <v>105</v>
      </c>
      <c r="G12" s="31" t="s">
        <v>106</v>
      </c>
      <c r="H12" s="31" t="s">
        <v>118</v>
      </c>
      <c r="I12" s="31" t="s">
        <v>107</v>
      </c>
      <c r="J12" s="31" t="s">
        <v>108</v>
      </c>
      <c r="K12" s="31" t="s">
        <v>140</v>
      </c>
      <c r="L12" s="31" t="s">
        <v>141</v>
      </c>
      <c r="M12" s="31" t="s">
        <v>142</v>
      </c>
      <c r="N12" s="31" t="s">
        <v>144</v>
      </c>
      <c r="O12" s="31" t="s">
        <v>143</v>
      </c>
      <c r="P12" s="31" t="s">
        <v>145</v>
      </c>
      <c r="Q12" s="31" t="s">
        <v>150</v>
      </c>
      <c r="R12" s="31"/>
      <c r="S12" s="31"/>
    </row>
    <row r="13" spans="1:20" s="8" customFormat="1" ht="20.25" customHeight="1">
      <c r="A13" s="234" t="s">
        <v>28</v>
      </c>
      <c r="B13" s="234"/>
      <c r="C13" s="234"/>
      <c r="D13" s="31">
        <v>61.85</v>
      </c>
      <c r="E13" s="31">
        <v>0.65</v>
      </c>
      <c r="F13" s="31">
        <v>0.65</v>
      </c>
      <c r="G13" s="31">
        <v>0.65</v>
      </c>
      <c r="H13" s="31">
        <v>0.65</v>
      </c>
      <c r="I13" s="31">
        <v>0.65</v>
      </c>
      <c r="J13" s="31">
        <v>0.65</v>
      </c>
      <c r="K13" s="37">
        <v>135.55000000000001</v>
      </c>
      <c r="L13" s="31">
        <v>135.55000000000001</v>
      </c>
      <c r="M13" s="31">
        <v>135.55000000000001</v>
      </c>
      <c r="N13" s="31">
        <v>64.38</v>
      </c>
      <c r="O13" s="31">
        <v>64.38</v>
      </c>
      <c r="P13" s="31">
        <v>64.38</v>
      </c>
      <c r="Q13" s="31">
        <v>25.91</v>
      </c>
      <c r="R13" s="31"/>
      <c r="S13" s="31"/>
    </row>
    <row r="14" spans="1:20" s="8" customFormat="1" ht="12.75" customHeight="1">
      <c r="A14" s="234"/>
      <c r="B14" s="234"/>
      <c r="C14" s="235"/>
      <c r="D14" s="37">
        <v>0.12</v>
      </c>
      <c r="E14" s="37">
        <v>0.05</v>
      </c>
      <c r="F14" s="37">
        <v>0.05</v>
      </c>
      <c r="G14" s="37">
        <v>0.05</v>
      </c>
      <c r="H14" s="37">
        <v>0.05</v>
      </c>
      <c r="I14" s="37">
        <v>0.05</v>
      </c>
      <c r="J14" s="37">
        <v>0.05</v>
      </c>
      <c r="K14" s="37" t="s">
        <v>133</v>
      </c>
      <c r="L14" s="37" t="s">
        <v>133</v>
      </c>
      <c r="M14" s="37" t="s">
        <v>133</v>
      </c>
      <c r="N14" s="37" t="s">
        <v>137</v>
      </c>
      <c r="O14" s="37" t="s">
        <v>137</v>
      </c>
      <c r="P14" s="37" t="s">
        <v>137</v>
      </c>
      <c r="Q14" s="37">
        <v>0.1</v>
      </c>
      <c r="R14" s="37"/>
      <c r="S14" s="37"/>
    </row>
    <row r="15" spans="1:20" s="8" customFormat="1" ht="12.75" customHeight="1">
      <c r="A15" s="234"/>
      <c r="B15" s="234"/>
      <c r="C15" s="235"/>
      <c r="D15" s="34">
        <v>-0.12</v>
      </c>
      <c r="E15" s="34">
        <v>-0.05</v>
      </c>
      <c r="F15" s="34">
        <v>-0.05</v>
      </c>
      <c r="G15" s="34">
        <v>-0.05</v>
      </c>
      <c r="H15" s="34">
        <v>-0.05</v>
      </c>
      <c r="I15" s="34">
        <v>-0.05</v>
      </c>
      <c r="J15" s="34">
        <v>-0.05</v>
      </c>
      <c r="K15" s="34" t="s">
        <v>135</v>
      </c>
      <c r="L15" s="34" t="s">
        <v>135</v>
      </c>
      <c r="M15" s="34" t="s">
        <v>135</v>
      </c>
      <c r="N15" s="34" t="s">
        <v>139</v>
      </c>
      <c r="O15" s="34" t="s">
        <v>139</v>
      </c>
      <c r="P15" s="34" t="s">
        <v>139</v>
      </c>
      <c r="Q15" s="34">
        <v>-0.1</v>
      </c>
      <c r="R15" s="34"/>
      <c r="S15" s="34"/>
    </row>
    <row r="16" spans="1:20" ht="24" customHeight="1">
      <c r="A16" s="236" t="s">
        <v>29</v>
      </c>
      <c r="B16" s="237"/>
      <c r="C16" s="68" t="s">
        <v>174</v>
      </c>
      <c r="D16" s="131" t="e">
        <f>制程!#REF!</f>
        <v>#REF!</v>
      </c>
      <c r="E16" s="131" t="e">
        <f>制程!#REF!</f>
        <v>#REF!</v>
      </c>
      <c r="F16" s="131" t="e">
        <f>制程!#REF!</f>
        <v>#REF!</v>
      </c>
      <c r="G16" s="131" t="e">
        <f>制程!#REF!</f>
        <v>#REF!</v>
      </c>
      <c r="H16" s="131" t="e">
        <f>制程!#REF!</f>
        <v>#REF!</v>
      </c>
      <c r="I16" s="131" t="e">
        <f>制程!#REF!</f>
        <v>#REF!</v>
      </c>
      <c r="J16" s="131" t="e">
        <f>制程!#REF!</f>
        <v>#REF!</v>
      </c>
      <c r="K16" s="131" t="e">
        <f>制程!#REF!</f>
        <v>#REF!</v>
      </c>
      <c r="L16" s="131" t="e">
        <f>制程!#REF!</f>
        <v>#REF!</v>
      </c>
      <c r="M16" s="131" t="e">
        <f>制程!#REF!</f>
        <v>#REF!</v>
      </c>
      <c r="N16" s="131" t="e">
        <f>制程!#REF!</f>
        <v>#REF!</v>
      </c>
      <c r="O16" s="131" t="e">
        <f>制程!#REF!</f>
        <v>#REF!</v>
      </c>
      <c r="P16" s="131" t="e">
        <f>制程!#REF!</f>
        <v>#REF!</v>
      </c>
      <c r="Q16" s="127" t="e">
        <f>制程!#REF!</f>
        <v>#REF!</v>
      </c>
      <c r="R16" s="127"/>
      <c r="S16" s="127"/>
    </row>
    <row r="17" spans="1:22" ht="24" customHeight="1">
      <c r="A17" s="238"/>
      <c r="B17" s="239"/>
      <c r="C17" s="62">
        <v>2</v>
      </c>
      <c r="D17" s="131" t="e">
        <f>制程!#REF!</f>
        <v>#REF!</v>
      </c>
      <c r="E17" s="131" t="e">
        <f>制程!#REF!</f>
        <v>#REF!</v>
      </c>
      <c r="F17" s="131" t="e">
        <f>制程!#REF!</f>
        <v>#REF!</v>
      </c>
      <c r="G17" s="131" t="e">
        <f>制程!#REF!</f>
        <v>#REF!</v>
      </c>
      <c r="H17" s="131" t="e">
        <f>制程!#REF!</f>
        <v>#REF!</v>
      </c>
      <c r="I17" s="131" t="e">
        <f>制程!#REF!</f>
        <v>#REF!</v>
      </c>
      <c r="J17" s="131" t="e">
        <f>制程!#REF!</f>
        <v>#REF!</v>
      </c>
      <c r="K17" s="131" t="e">
        <f>制程!#REF!</f>
        <v>#REF!</v>
      </c>
      <c r="L17" s="131" t="e">
        <f>制程!#REF!</f>
        <v>#REF!</v>
      </c>
      <c r="M17" s="131" t="e">
        <f>制程!#REF!</f>
        <v>#REF!</v>
      </c>
      <c r="N17" s="131" t="e">
        <f>制程!#REF!</f>
        <v>#REF!</v>
      </c>
      <c r="O17" s="131" t="e">
        <f>制程!#REF!</f>
        <v>#REF!</v>
      </c>
      <c r="P17" s="131" t="e">
        <f>制程!#REF!</f>
        <v>#REF!</v>
      </c>
      <c r="Q17" s="127" t="e">
        <f>制程!#REF!</f>
        <v>#REF!</v>
      </c>
      <c r="R17" s="127"/>
      <c r="S17" s="127"/>
    </row>
    <row r="18" spans="1:22" ht="24" customHeight="1">
      <c r="A18" s="238"/>
      <c r="B18" s="239"/>
      <c r="C18" s="62">
        <v>3</v>
      </c>
      <c r="D18" s="131" t="e">
        <f>制程!#REF!</f>
        <v>#REF!</v>
      </c>
      <c r="E18" s="131" t="e">
        <f>制程!#REF!</f>
        <v>#REF!</v>
      </c>
      <c r="F18" s="131" t="e">
        <f>制程!#REF!</f>
        <v>#REF!</v>
      </c>
      <c r="G18" s="131" t="e">
        <f>制程!#REF!</f>
        <v>#REF!</v>
      </c>
      <c r="H18" s="131" t="e">
        <f>制程!#REF!</f>
        <v>#REF!</v>
      </c>
      <c r="I18" s="131" t="e">
        <f>制程!#REF!</f>
        <v>#REF!</v>
      </c>
      <c r="J18" s="131" t="e">
        <f>制程!#REF!</f>
        <v>#REF!</v>
      </c>
      <c r="K18" s="131" t="e">
        <f>制程!#REF!</f>
        <v>#REF!</v>
      </c>
      <c r="L18" s="131" t="e">
        <f>制程!#REF!</f>
        <v>#REF!</v>
      </c>
      <c r="M18" s="131" t="e">
        <f>制程!#REF!</f>
        <v>#REF!</v>
      </c>
      <c r="N18" s="131" t="e">
        <f>制程!#REF!</f>
        <v>#REF!</v>
      </c>
      <c r="O18" s="131" t="e">
        <f>制程!#REF!</f>
        <v>#REF!</v>
      </c>
      <c r="P18" s="131" t="e">
        <f>制程!#REF!</f>
        <v>#REF!</v>
      </c>
      <c r="Q18" s="127" t="e">
        <f>制程!#REF!</f>
        <v>#REF!</v>
      </c>
      <c r="R18" s="127"/>
      <c r="S18" s="127"/>
    </row>
    <row r="19" spans="1:22" ht="19.5" customHeight="1">
      <c r="A19" s="240" t="s">
        <v>30</v>
      </c>
      <c r="B19" s="234"/>
      <c r="C19" s="234"/>
      <c r="D19" s="118" t="s">
        <v>151</v>
      </c>
      <c r="E19" s="118" t="s">
        <v>151</v>
      </c>
      <c r="F19" s="118" t="s">
        <v>151</v>
      </c>
      <c r="G19" s="118" t="s">
        <v>151</v>
      </c>
      <c r="H19" s="118" t="s">
        <v>151</v>
      </c>
      <c r="I19" s="118" t="s">
        <v>151</v>
      </c>
      <c r="J19" s="118" t="s">
        <v>151</v>
      </c>
      <c r="K19" s="118" t="s">
        <v>151</v>
      </c>
      <c r="L19" s="118" t="s">
        <v>151</v>
      </c>
      <c r="M19" s="118" t="s">
        <v>151</v>
      </c>
      <c r="N19" s="118" t="s">
        <v>151</v>
      </c>
      <c r="O19" s="118" t="s">
        <v>151</v>
      </c>
      <c r="P19" s="118" t="s">
        <v>151</v>
      </c>
      <c r="Q19" s="118" t="s">
        <v>151</v>
      </c>
      <c r="R19" s="118"/>
      <c r="S19" s="118"/>
      <c r="T19" s="24"/>
      <c r="V19" s="30"/>
    </row>
    <row r="20" spans="1:22" ht="24" customHeight="1">
      <c r="A20" s="235" t="s">
        <v>40</v>
      </c>
      <c r="B20" s="241"/>
      <c r="C20" s="242"/>
      <c r="D20" s="31"/>
      <c r="E20" s="31"/>
      <c r="F20" s="31"/>
      <c r="G20" s="31"/>
      <c r="H20" s="31"/>
      <c r="I20" s="31"/>
      <c r="J20" s="31"/>
      <c r="K20" s="36"/>
      <c r="L20" s="36"/>
      <c r="M20" s="36"/>
      <c r="N20" s="31"/>
      <c r="O20" s="31"/>
      <c r="P20" s="31"/>
      <c r="Q20" s="31"/>
      <c r="R20" s="31"/>
      <c r="S20" s="31"/>
      <c r="T20" s="24"/>
      <c r="V20" s="30"/>
    </row>
    <row r="21" spans="1:22" ht="20.25" customHeight="1">
      <c r="A21" s="234" t="s">
        <v>28</v>
      </c>
      <c r="B21" s="234"/>
      <c r="C21" s="234"/>
      <c r="D21" s="31"/>
      <c r="E21" s="31"/>
      <c r="F21" s="31"/>
      <c r="G21" s="31"/>
      <c r="H21" s="31"/>
      <c r="I21" s="31"/>
      <c r="J21" s="31"/>
      <c r="K21" s="36"/>
      <c r="L21" s="36"/>
      <c r="M21" s="36"/>
      <c r="N21" s="31"/>
      <c r="O21" s="31"/>
      <c r="P21" s="52"/>
      <c r="Q21" s="31"/>
      <c r="R21" s="31"/>
      <c r="S21" s="31"/>
      <c r="T21" s="24"/>
      <c r="V21" s="30"/>
    </row>
    <row r="22" spans="1:22" ht="12.75" customHeight="1">
      <c r="A22" s="234"/>
      <c r="B22" s="234"/>
      <c r="C22" s="235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24"/>
      <c r="V22" s="30"/>
    </row>
    <row r="23" spans="1:22" ht="12.75" customHeight="1">
      <c r="A23" s="234"/>
      <c r="B23" s="234"/>
      <c r="C23" s="235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24"/>
      <c r="V23" s="30"/>
    </row>
    <row r="24" spans="1:22" ht="24" customHeight="1">
      <c r="A24" s="236" t="s">
        <v>29</v>
      </c>
      <c r="B24" s="237"/>
      <c r="C24" s="61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24"/>
      <c r="V24" s="30"/>
    </row>
    <row r="25" spans="1:22" ht="24" customHeight="1">
      <c r="A25" s="238"/>
      <c r="B25" s="239"/>
      <c r="C25" s="62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24"/>
      <c r="V25" s="30"/>
    </row>
    <row r="26" spans="1:22" ht="24" customHeight="1">
      <c r="A26" s="238"/>
      <c r="B26" s="239"/>
      <c r="C26" s="62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24"/>
      <c r="V26" s="30"/>
    </row>
    <row r="27" spans="1:22" ht="19.5" customHeight="1">
      <c r="A27" s="240" t="s">
        <v>30</v>
      </c>
      <c r="B27" s="234"/>
      <c r="C27" s="234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25"/>
      <c r="V27" s="30"/>
    </row>
    <row r="28" spans="1:22" ht="24" customHeight="1">
      <c r="A28" s="235" t="s">
        <v>40</v>
      </c>
      <c r="B28" s="241"/>
      <c r="C28" s="242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25"/>
      <c r="V28" s="30"/>
    </row>
    <row r="29" spans="1:22" ht="20.25" customHeight="1">
      <c r="A29" s="234" t="s">
        <v>28</v>
      </c>
      <c r="B29" s="234"/>
      <c r="C29" s="234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24"/>
      <c r="V29" s="30"/>
    </row>
    <row r="30" spans="1:22" ht="14.25" customHeight="1">
      <c r="A30" s="234"/>
      <c r="B30" s="234"/>
      <c r="C30" s="23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24"/>
      <c r="V30" s="30"/>
    </row>
    <row r="31" spans="1:22" ht="14.25" customHeight="1">
      <c r="A31" s="234"/>
      <c r="B31" s="234"/>
      <c r="C31" s="235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24"/>
      <c r="V31" s="30"/>
    </row>
    <row r="32" spans="1:22" ht="24" customHeight="1">
      <c r="A32" s="236" t="s">
        <v>29</v>
      </c>
      <c r="B32" s="237"/>
      <c r="C32" s="6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24"/>
      <c r="V32" s="30"/>
    </row>
    <row r="33" spans="1:22" ht="24" customHeight="1">
      <c r="A33" s="238"/>
      <c r="B33" s="239"/>
      <c r="C33" s="62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24"/>
      <c r="V33" s="30"/>
    </row>
    <row r="34" spans="1:22" ht="24" customHeight="1">
      <c r="A34" s="238"/>
      <c r="B34" s="239"/>
      <c r="C34" s="62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24"/>
    </row>
    <row r="35" spans="1:22" ht="19.5" customHeight="1">
      <c r="A35" s="240" t="s">
        <v>30</v>
      </c>
      <c r="B35" s="234"/>
      <c r="C35" s="234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24"/>
    </row>
    <row r="36" spans="1:22" ht="23.25" customHeight="1">
      <c r="A36" s="235" t="s">
        <v>40</v>
      </c>
      <c r="B36" s="241"/>
      <c r="C36" s="242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31"/>
      <c r="P36" s="31"/>
      <c r="Q36" s="31"/>
      <c r="R36" s="31"/>
      <c r="S36" s="31"/>
      <c r="T36" s="24"/>
    </row>
    <row r="37" spans="1:22" ht="20.25" customHeight="1">
      <c r="A37" s="234" t="s">
        <v>28</v>
      </c>
      <c r="B37" s="234"/>
      <c r="C37" s="234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31"/>
      <c r="P37" s="31"/>
      <c r="Q37" s="31"/>
      <c r="R37" s="31"/>
      <c r="S37" s="31"/>
      <c r="T37" s="24"/>
    </row>
    <row r="38" spans="1:22" ht="13.5" customHeight="1">
      <c r="A38" s="234"/>
      <c r="B38" s="234"/>
      <c r="C38" s="23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37"/>
      <c r="P38" s="37"/>
      <c r="Q38" s="37"/>
      <c r="R38" s="37"/>
      <c r="S38" s="37"/>
      <c r="T38" s="24"/>
    </row>
    <row r="39" spans="1:22" ht="13.5" customHeight="1">
      <c r="A39" s="234"/>
      <c r="B39" s="234"/>
      <c r="C39" s="235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34"/>
      <c r="P39" s="34"/>
      <c r="Q39" s="34"/>
      <c r="R39" s="34"/>
      <c r="S39" s="34"/>
      <c r="T39" s="24"/>
    </row>
    <row r="40" spans="1:22" ht="24" customHeight="1">
      <c r="A40" s="236" t="s">
        <v>29</v>
      </c>
      <c r="B40" s="237"/>
      <c r="C40" s="61"/>
      <c r="D40" s="69"/>
      <c r="E40" s="69"/>
      <c r="F40" s="69"/>
      <c r="G40" s="69"/>
      <c r="H40" s="69"/>
      <c r="I40" s="69"/>
      <c r="J40" s="69"/>
      <c r="K40" s="7"/>
      <c r="L40" s="7"/>
      <c r="M40" s="7"/>
      <c r="N40" s="7"/>
      <c r="O40" s="7"/>
      <c r="P40" s="7"/>
      <c r="Q40" s="7"/>
      <c r="R40" s="7"/>
      <c r="S40" s="7"/>
      <c r="T40" s="27"/>
    </row>
    <row r="41" spans="1:22" ht="24" customHeight="1">
      <c r="A41" s="238"/>
      <c r="B41" s="239"/>
      <c r="C41" s="62"/>
      <c r="D41" s="69"/>
      <c r="E41" s="69"/>
      <c r="F41" s="69"/>
      <c r="G41" s="69"/>
      <c r="H41" s="69"/>
      <c r="I41" s="69"/>
      <c r="J41" s="69"/>
      <c r="K41" s="7"/>
      <c r="L41" s="7"/>
      <c r="M41" s="7"/>
      <c r="N41" s="7"/>
      <c r="O41" s="7"/>
      <c r="P41" s="7"/>
      <c r="Q41" s="7"/>
      <c r="R41" s="7"/>
      <c r="S41" s="7"/>
      <c r="T41" s="28"/>
    </row>
    <row r="42" spans="1:22" ht="24" customHeight="1">
      <c r="A42" s="238"/>
      <c r="B42" s="239"/>
      <c r="C42" s="62"/>
      <c r="D42" s="69"/>
      <c r="E42" s="69"/>
      <c r="F42" s="69"/>
      <c r="G42" s="69"/>
      <c r="H42" s="69"/>
      <c r="I42" s="69"/>
      <c r="J42" s="69"/>
      <c r="K42" s="7"/>
      <c r="L42" s="7"/>
      <c r="M42" s="7"/>
      <c r="N42" s="7"/>
      <c r="O42" s="7"/>
      <c r="P42" s="7"/>
      <c r="Q42" s="7"/>
      <c r="R42" s="7"/>
      <c r="S42" s="7"/>
      <c r="T42" s="28"/>
    </row>
    <row r="43" spans="1:22" ht="19.5" customHeight="1">
      <c r="A43" s="240" t="s">
        <v>30</v>
      </c>
      <c r="B43" s="234"/>
      <c r="C43" s="234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6"/>
    </row>
    <row r="44" spans="1:22" ht="14.45" customHeight="1">
      <c r="A44" s="225" t="s">
        <v>31</v>
      </c>
      <c r="B44" s="225"/>
      <c r="C44" s="223"/>
      <c r="D44" s="223"/>
      <c r="E44" s="223"/>
      <c r="F44" s="223"/>
      <c r="G44" s="222" t="s">
        <v>32</v>
      </c>
      <c r="H44" s="222"/>
      <c r="I44" s="223"/>
      <c r="J44" s="223"/>
      <c r="K44" s="223"/>
      <c r="L44" s="223"/>
      <c r="M44" s="225" t="s">
        <v>33</v>
      </c>
      <c r="N44" s="225"/>
      <c r="O44" s="225"/>
      <c r="P44" s="226"/>
      <c r="Q44" s="227"/>
      <c r="R44" s="227"/>
      <c r="S44" s="228"/>
    </row>
    <row r="45" spans="1:22" ht="15" customHeight="1">
      <c r="A45" s="232" t="s">
        <v>34</v>
      </c>
      <c r="B45" s="232"/>
      <c r="C45" s="224"/>
      <c r="D45" s="224"/>
      <c r="E45" s="224"/>
      <c r="F45" s="224"/>
      <c r="G45" s="233" t="s">
        <v>35</v>
      </c>
      <c r="H45" s="233"/>
      <c r="I45" s="224"/>
      <c r="J45" s="224"/>
      <c r="K45" s="224"/>
      <c r="L45" s="224"/>
      <c r="M45" s="232" t="s">
        <v>36</v>
      </c>
      <c r="N45" s="232"/>
      <c r="O45" s="232"/>
      <c r="P45" s="229"/>
      <c r="Q45" s="230"/>
      <c r="R45" s="230"/>
      <c r="S45" s="231"/>
    </row>
    <row r="46" spans="1:22" ht="19.5" customHeight="1">
      <c r="A46" s="11" t="s">
        <v>37</v>
      </c>
      <c r="B46" s="12"/>
      <c r="C46" s="12"/>
      <c r="D46" s="13"/>
      <c r="F46" s="14"/>
      <c r="H46" s="14"/>
      <c r="I46" s="14"/>
      <c r="J46" s="14"/>
      <c r="K46" s="14"/>
      <c r="L46" s="14"/>
      <c r="M46" s="15" t="s">
        <v>38</v>
      </c>
      <c r="N46" s="12"/>
      <c r="O46" s="12"/>
      <c r="P46" s="16"/>
      <c r="Q46" s="16"/>
      <c r="R46" s="16"/>
      <c r="S46" s="16"/>
    </row>
    <row r="47" spans="1:22" ht="19.5" customHeight="1">
      <c r="A47" s="137" t="s">
        <v>167</v>
      </c>
      <c r="B47" s="137"/>
      <c r="C47" s="137"/>
      <c r="D47" s="137"/>
      <c r="E47" s="137"/>
      <c r="F47" s="137"/>
      <c r="G47" s="137"/>
      <c r="H47" s="116"/>
      <c r="I47" s="116"/>
      <c r="J47" s="116"/>
      <c r="K47" s="116"/>
      <c r="L47" s="116"/>
      <c r="M47" s="220" t="s">
        <v>168</v>
      </c>
      <c r="N47" s="220"/>
      <c r="O47" s="220"/>
    </row>
    <row r="48" spans="1:22" ht="19.5" customHeight="1">
      <c r="A48" s="137" t="s">
        <v>169</v>
      </c>
      <c r="B48" s="137"/>
      <c r="C48" s="137"/>
      <c r="D48" s="137"/>
      <c r="E48" s="137"/>
      <c r="F48" s="137"/>
      <c r="G48" s="137"/>
      <c r="H48" s="116"/>
      <c r="I48" s="116"/>
      <c r="J48" s="116"/>
      <c r="K48" s="116"/>
      <c r="L48" s="116"/>
      <c r="M48" s="221" t="s">
        <v>170</v>
      </c>
      <c r="N48" s="220"/>
      <c r="O48" s="220"/>
    </row>
  </sheetData>
  <mergeCells count="51">
    <mergeCell ref="M47:O47"/>
    <mergeCell ref="M48:O48"/>
    <mergeCell ref="P44:S45"/>
    <mergeCell ref="A45:B45"/>
    <mergeCell ref="G45:H45"/>
    <mergeCell ref="M45:O45"/>
    <mergeCell ref="G44:H44"/>
    <mergeCell ref="A43:C43"/>
    <mergeCell ref="A44:B44"/>
    <mergeCell ref="C44:F45"/>
    <mergeCell ref="I44:L45"/>
    <mergeCell ref="M44:O44"/>
    <mergeCell ref="A37:C39"/>
    <mergeCell ref="A40:B42"/>
    <mergeCell ref="A36:C36"/>
    <mergeCell ref="A8:B11"/>
    <mergeCell ref="A12:C12"/>
    <mergeCell ref="A13:C15"/>
    <mergeCell ref="A16:B18"/>
    <mergeCell ref="A20:C20"/>
    <mergeCell ref="A21:C23"/>
    <mergeCell ref="A24:B26"/>
    <mergeCell ref="A28:C28"/>
    <mergeCell ref="A29:C31"/>
    <mergeCell ref="C9:S9"/>
    <mergeCell ref="A35:C35"/>
    <mergeCell ref="Q7:S7"/>
    <mergeCell ref="A32:B34"/>
    <mergeCell ref="H7:I7"/>
    <mergeCell ref="J7:K7"/>
    <mergeCell ref="L7:N7"/>
    <mergeCell ref="O7:P7"/>
    <mergeCell ref="A7:B7"/>
    <mergeCell ref="C7:D7"/>
    <mergeCell ref="E7:G7"/>
    <mergeCell ref="A27:C27"/>
    <mergeCell ref="A19:C19"/>
    <mergeCell ref="C11:D11"/>
    <mergeCell ref="E11:F11"/>
    <mergeCell ref="G11:H11"/>
    <mergeCell ref="A1:S1"/>
    <mergeCell ref="A2:S2"/>
    <mergeCell ref="A3:S3"/>
    <mergeCell ref="A5:B6"/>
    <mergeCell ref="C5:D6"/>
    <mergeCell ref="E5:G6"/>
    <mergeCell ref="H5:I6"/>
    <mergeCell ref="J5:K6"/>
    <mergeCell ref="L5:N6"/>
    <mergeCell ref="O5:P6"/>
    <mergeCell ref="Q5:S6"/>
  </mergeCells>
  <phoneticPr fontId="42" type="noConversion"/>
  <conditionalFormatting sqref="F40:F42 D40:D42">
    <cfRule type="cellIs" dxfId="162" priority="34" operator="notBetween">
      <formula>$F$37+$F$38</formula>
      <formula>$F$37+$F$39</formula>
    </cfRule>
  </conditionalFormatting>
  <conditionalFormatting sqref="E40:H42">
    <cfRule type="cellIs" dxfId="161" priority="33" operator="notBetween">
      <formula>$G$37+$G$38</formula>
      <formula>$G$37+$G$39</formula>
    </cfRule>
  </conditionalFormatting>
  <conditionalFormatting sqref="I40:J42 G40:G42">
    <cfRule type="cellIs" dxfId="160" priority="32" operator="notBetween">
      <formula>$I$37+$I$38</formula>
      <formula>$I$37+$I$39</formula>
    </cfRule>
  </conditionalFormatting>
  <conditionalFormatting sqref="D40:E42 D32:S34">
    <cfRule type="cellIs" dxfId="159" priority="55" operator="notBetween">
      <formula>#REF!+#REF!</formula>
      <formula>#REF!+#REF!</formula>
    </cfRule>
  </conditionalFormatting>
  <conditionalFormatting sqref="D16:D18">
    <cfRule type="cellIs" dxfId="158" priority="5" operator="notBetween">
      <formula>$D$13+$D$14</formula>
      <formula>$D$13+$D$15</formula>
    </cfRule>
  </conditionalFormatting>
  <conditionalFormatting sqref="E16:J18">
    <cfRule type="cellIs" dxfId="157" priority="4" operator="notBetween">
      <formula>$E$13+$E$14</formula>
      <formula>$E$13+$E$15</formula>
    </cfRule>
  </conditionalFormatting>
  <conditionalFormatting sqref="K16:M18">
    <cfRule type="cellIs" dxfId="156" priority="3" operator="notBetween">
      <formula>135.67</formula>
      <formula>135.43</formula>
    </cfRule>
  </conditionalFormatting>
  <conditionalFormatting sqref="N16:P18">
    <cfRule type="cellIs" dxfId="155" priority="2" operator="notBetween">
      <formula>64.48</formula>
      <formula>64.28</formula>
    </cfRule>
  </conditionalFormatting>
  <conditionalFormatting sqref="Q16:Q18">
    <cfRule type="cellIs" dxfId="154" priority="1" operator="notBetween">
      <formula>26.01</formula>
      <formula>25.81</formula>
    </cfRule>
  </conditionalFormatting>
  <printOptions horizontalCentered="1"/>
  <pageMargins left="0.23622047244094491" right="0.23622047244094491" top="0.59055118110236227" bottom="0" header="0.27559055118110237" footer="0.35433070866141736"/>
  <pageSetup paperSize="9" scale="8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V60"/>
  <sheetViews>
    <sheetView showGridLines="0" view="pageBreakPreview" topLeftCell="A28" zoomScale="60" workbookViewId="0">
      <selection activeCell="C63" sqref="C63:F64"/>
    </sheetView>
  </sheetViews>
  <sheetFormatPr defaultColWidth="9" defaultRowHeight="16.5"/>
  <cols>
    <col min="1" max="3" width="5.5" style="1" customWidth="1"/>
    <col min="4" max="12" width="6" style="1" customWidth="1"/>
    <col min="13" max="13" width="6" style="17" customWidth="1"/>
    <col min="14" max="19" width="6" style="1" customWidth="1"/>
    <col min="20" max="20" width="0.25" style="1" customWidth="1"/>
    <col min="21" max="21" width="2.625" style="1" hidden="1" customWidth="1"/>
    <col min="22" max="22" width="9" style="1" hidden="1" customWidth="1"/>
    <col min="23" max="16384" width="9" style="1"/>
  </cols>
  <sheetData>
    <row r="1" spans="1:22" ht="18" customHeight="1">
      <c r="A1" s="260" t="s">
        <v>16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43"/>
    </row>
    <row r="2" spans="1:22" ht="17.25" customHeight="1">
      <c r="A2" s="261" t="s">
        <v>17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44"/>
    </row>
    <row r="3" spans="1:22" ht="17.25" customHeight="1">
      <c r="A3" s="262" t="s">
        <v>18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45"/>
    </row>
    <row r="4" spans="1:22" ht="16.5" customHeight="1">
      <c r="A4" s="2" t="s">
        <v>39</v>
      </c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5"/>
      <c r="N4" s="6"/>
      <c r="O4" s="106" t="s">
        <v>147</v>
      </c>
      <c r="P4" s="6"/>
      <c r="Q4" s="6"/>
      <c r="R4" s="6" t="s">
        <v>148</v>
      </c>
      <c r="S4" s="6"/>
      <c r="T4" s="6"/>
    </row>
    <row r="5" spans="1:22" ht="15.75" customHeight="1">
      <c r="A5" s="236" t="s">
        <v>19</v>
      </c>
      <c r="B5" s="274"/>
      <c r="C5" s="236" t="s">
        <v>20</v>
      </c>
      <c r="D5" s="274"/>
      <c r="E5" s="236" t="s">
        <v>21</v>
      </c>
      <c r="F5" s="277"/>
      <c r="G5" s="274"/>
      <c r="H5" s="236" t="s">
        <v>22</v>
      </c>
      <c r="I5" s="237"/>
      <c r="J5" s="236" t="s">
        <v>23</v>
      </c>
      <c r="K5" s="237"/>
      <c r="L5" s="236" t="s">
        <v>24</v>
      </c>
      <c r="M5" s="277"/>
      <c r="N5" s="237"/>
      <c r="O5" s="236" t="s">
        <v>25</v>
      </c>
      <c r="P5" s="237"/>
      <c r="Q5" s="236" t="s">
        <v>26</v>
      </c>
      <c r="R5" s="277"/>
      <c r="S5" s="237"/>
      <c r="T5" s="22"/>
    </row>
    <row r="6" spans="1:22" ht="15.75" customHeight="1">
      <c r="A6" s="275"/>
      <c r="B6" s="276"/>
      <c r="C6" s="275"/>
      <c r="D6" s="276"/>
      <c r="E6" s="275"/>
      <c r="F6" s="278"/>
      <c r="G6" s="276"/>
      <c r="H6" s="279"/>
      <c r="I6" s="280"/>
      <c r="J6" s="279"/>
      <c r="K6" s="280"/>
      <c r="L6" s="279"/>
      <c r="M6" s="281"/>
      <c r="N6" s="280"/>
      <c r="O6" s="279"/>
      <c r="P6" s="280"/>
      <c r="Q6" s="279"/>
      <c r="R6" s="281"/>
      <c r="S6" s="280"/>
      <c r="T6" s="22"/>
    </row>
    <row r="7" spans="1:22" ht="21" customHeight="1">
      <c r="A7" s="282" t="s">
        <v>87</v>
      </c>
      <c r="B7" s="284"/>
      <c r="C7" s="282" t="s">
        <v>89</v>
      </c>
      <c r="D7" s="284"/>
      <c r="E7" s="243" t="s">
        <v>131</v>
      </c>
      <c r="F7" s="244"/>
      <c r="G7" s="245"/>
      <c r="H7" s="282" t="s">
        <v>90</v>
      </c>
      <c r="I7" s="284"/>
      <c r="J7" s="243" t="s">
        <v>93</v>
      </c>
      <c r="K7" s="245"/>
      <c r="L7" s="282" t="s">
        <v>96</v>
      </c>
      <c r="M7" s="283"/>
      <c r="N7" s="284"/>
      <c r="O7" s="282" t="s">
        <v>128</v>
      </c>
      <c r="P7" s="284"/>
      <c r="Q7" s="285">
        <v>42009</v>
      </c>
      <c r="R7" s="286"/>
      <c r="S7" s="287"/>
      <c r="T7" s="23"/>
    </row>
    <row r="8" spans="1:22" ht="17.25" customHeight="1">
      <c r="A8" s="288" t="s">
        <v>27</v>
      </c>
      <c r="B8" s="274"/>
      <c r="C8" s="123" t="s">
        <v>161</v>
      </c>
      <c r="D8" s="124"/>
      <c r="E8" s="124"/>
      <c r="F8" s="124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8"/>
      <c r="T8" s="18"/>
    </row>
    <row r="9" spans="1:22" ht="18" customHeight="1">
      <c r="A9" s="289"/>
      <c r="B9" s="290"/>
      <c r="C9" s="255" t="s">
        <v>146</v>
      </c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7"/>
      <c r="T9" s="18"/>
    </row>
    <row r="10" spans="1:22" s="116" customFormat="1" ht="15" customHeight="1">
      <c r="A10" s="289"/>
      <c r="B10" s="290"/>
      <c r="C10" s="121" t="s">
        <v>157</v>
      </c>
      <c r="D10" s="122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20"/>
      <c r="T10" s="117"/>
    </row>
    <row r="11" spans="1:22" ht="15" customHeight="1">
      <c r="A11" s="275"/>
      <c r="B11" s="276"/>
      <c r="C11" s="258" t="s">
        <v>158</v>
      </c>
      <c r="D11" s="259"/>
      <c r="E11" s="259" t="s">
        <v>159</v>
      </c>
      <c r="F11" s="259"/>
      <c r="G11" s="259" t="s">
        <v>160</v>
      </c>
      <c r="H11" s="259"/>
      <c r="I11" s="103"/>
      <c r="J11" s="103"/>
      <c r="K11" s="103"/>
      <c r="L11" s="103"/>
      <c r="M11" s="103"/>
      <c r="N11" s="103"/>
      <c r="O11" s="103"/>
      <c r="P11" s="103"/>
      <c r="Q11" s="104"/>
      <c r="R11" s="104"/>
      <c r="S11" s="105"/>
      <c r="T11" s="18"/>
    </row>
    <row r="12" spans="1:22" s="8" customFormat="1" ht="26.25" customHeight="1">
      <c r="A12" s="235" t="s">
        <v>40</v>
      </c>
      <c r="B12" s="241"/>
      <c r="C12" s="242"/>
      <c r="D12" s="33" t="s">
        <v>58</v>
      </c>
      <c r="E12" s="33" t="s">
        <v>59</v>
      </c>
      <c r="F12" s="33" t="s">
        <v>60</v>
      </c>
      <c r="G12" s="33" t="s">
        <v>61</v>
      </c>
      <c r="H12" s="33" t="s">
        <v>62</v>
      </c>
      <c r="I12" s="33" t="s">
        <v>63</v>
      </c>
      <c r="J12" s="33" t="s">
        <v>64</v>
      </c>
      <c r="K12" s="33" t="s">
        <v>65</v>
      </c>
      <c r="L12" s="33" t="s">
        <v>66</v>
      </c>
      <c r="M12" s="33" t="s">
        <v>67</v>
      </c>
      <c r="N12" s="33" t="s">
        <v>68</v>
      </c>
      <c r="O12" s="33" t="s">
        <v>69</v>
      </c>
      <c r="P12" s="33" t="s">
        <v>70</v>
      </c>
      <c r="Q12" s="33" t="s">
        <v>71</v>
      </c>
      <c r="R12" s="33" t="s">
        <v>72</v>
      </c>
      <c r="S12" s="33">
        <v>41</v>
      </c>
      <c r="T12" s="24"/>
    </row>
    <row r="13" spans="1:22" s="8" customFormat="1" ht="16.5" customHeight="1">
      <c r="A13" s="234" t="s">
        <v>28</v>
      </c>
      <c r="B13" s="234"/>
      <c r="C13" s="234"/>
      <c r="D13" s="32">
        <v>61.76</v>
      </c>
      <c r="E13" s="33">
        <v>61.76</v>
      </c>
      <c r="F13" s="33">
        <v>61.76</v>
      </c>
      <c r="G13" s="33">
        <v>135.77000000000001</v>
      </c>
      <c r="H13" s="33">
        <v>135.77000000000001</v>
      </c>
      <c r="I13" s="33">
        <v>135.77000000000001</v>
      </c>
      <c r="J13" s="33">
        <v>134.97</v>
      </c>
      <c r="K13" s="33">
        <v>134.97</v>
      </c>
      <c r="L13" s="33">
        <v>134.97</v>
      </c>
      <c r="M13" s="33">
        <v>63.81</v>
      </c>
      <c r="N13" s="33">
        <v>63.81</v>
      </c>
      <c r="O13" s="33">
        <v>63.81</v>
      </c>
      <c r="P13" s="33">
        <v>64.61</v>
      </c>
      <c r="Q13" s="33">
        <v>64.61</v>
      </c>
      <c r="R13" s="33">
        <v>64.61</v>
      </c>
      <c r="S13" s="32">
        <v>12.48</v>
      </c>
      <c r="T13" s="25"/>
      <c r="V13" s="30"/>
    </row>
    <row r="14" spans="1:22" s="8" customFormat="1" ht="12" customHeight="1">
      <c r="A14" s="234"/>
      <c r="B14" s="234"/>
      <c r="C14" s="235"/>
      <c r="D14" s="32">
        <v>0.2</v>
      </c>
      <c r="E14" s="32">
        <v>0.2</v>
      </c>
      <c r="F14" s="32">
        <v>0.2</v>
      </c>
      <c r="G14" s="32">
        <v>0.1</v>
      </c>
      <c r="H14" s="32">
        <v>0.1</v>
      </c>
      <c r="I14" s="32">
        <v>0.1</v>
      </c>
      <c r="J14" s="32">
        <v>0.12</v>
      </c>
      <c r="K14" s="32">
        <v>0.12</v>
      </c>
      <c r="L14" s="32">
        <v>0.12</v>
      </c>
      <c r="M14" s="32">
        <v>0.1</v>
      </c>
      <c r="N14" s="32">
        <v>0.1</v>
      </c>
      <c r="O14" s="32">
        <v>0.1</v>
      </c>
      <c r="P14" s="32">
        <v>0.1</v>
      </c>
      <c r="Q14" s="32">
        <v>0.1</v>
      </c>
      <c r="R14" s="32">
        <v>0.1</v>
      </c>
      <c r="S14" s="32">
        <v>7.0000000000000007E-2</v>
      </c>
      <c r="T14" s="25"/>
      <c r="V14" s="30"/>
    </row>
    <row r="15" spans="1:22" s="8" customFormat="1" ht="12" customHeight="1">
      <c r="A15" s="234"/>
      <c r="B15" s="234"/>
      <c r="C15" s="235"/>
      <c r="D15" s="71">
        <v>-0.2</v>
      </c>
      <c r="E15" s="71">
        <v>-0.2</v>
      </c>
      <c r="F15" s="71">
        <v>-0.2</v>
      </c>
      <c r="G15" s="71">
        <v>-0.1</v>
      </c>
      <c r="H15" s="71">
        <v>-0.1</v>
      </c>
      <c r="I15" s="71">
        <v>-0.1</v>
      </c>
      <c r="J15" s="71">
        <v>-0.12</v>
      </c>
      <c r="K15" s="71">
        <v>-0.12</v>
      </c>
      <c r="L15" s="71">
        <v>-0.12</v>
      </c>
      <c r="M15" s="71">
        <v>-0.1</v>
      </c>
      <c r="N15" s="71">
        <v>-0.1</v>
      </c>
      <c r="O15" s="71">
        <v>-0.1</v>
      </c>
      <c r="P15" s="71">
        <v>-0.1</v>
      </c>
      <c r="Q15" s="71">
        <v>-0.1</v>
      </c>
      <c r="R15" s="71">
        <v>-0.1</v>
      </c>
      <c r="S15" s="71">
        <v>-7.0000000000000007E-2</v>
      </c>
      <c r="T15" s="24"/>
      <c r="V15" s="30"/>
    </row>
    <row r="16" spans="1:22" ht="16.5" customHeight="1">
      <c r="A16" s="236" t="s">
        <v>29</v>
      </c>
      <c r="B16" s="237"/>
      <c r="C16" s="59" t="s">
        <v>54</v>
      </c>
      <c r="D16" s="9" t="e">
        <f>制程!#REF!</f>
        <v>#REF!</v>
      </c>
      <c r="E16" s="9" t="e">
        <f>制程!#REF!</f>
        <v>#REF!</v>
      </c>
      <c r="F16" s="9" t="e">
        <f>制程!#REF!</f>
        <v>#REF!</v>
      </c>
      <c r="G16" s="9" t="e">
        <f>制程!#REF!</f>
        <v>#REF!</v>
      </c>
      <c r="H16" s="9" t="e">
        <f>制程!#REF!</f>
        <v>#REF!</v>
      </c>
      <c r="I16" s="9" t="e">
        <f>制程!#REF!</f>
        <v>#REF!</v>
      </c>
      <c r="J16" s="9" t="e">
        <f>制程!#REF!</f>
        <v>#REF!</v>
      </c>
      <c r="K16" s="9" t="e">
        <f>制程!#REF!</f>
        <v>#REF!</v>
      </c>
      <c r="L16" s="9" t="e">
        <f>制程!#REF!</f>
        <v>#REF!</v>
      </c>
      <c r="M16" s="9" t="e">
        <f>制程!#REF!</f>
        <v>#REF!</v>
      </c>
      <c r="N16" s="9" t="e">
        <f>制程!#REF!</f>
        <v>#REF!</v>
      </c>
      <c r="O16" s="9" t="e">
        <f>制程!#REF!</f>
        <v>#REF!</v>
      </c>
      <c r="P16" s="9" t="e">
        <f>制程!#REF!</f>
        <v>#REF!</v>
      </c>
      <c r="Q16" s="9" t="e">
        <f>制程!#REF!</f>
        <v>#REF!</v>
      </c>
      <c r="R16" s="9" t="e">
        <f>制程!#REF!</f>
        <v>#REF!</v>
      </c>
      <c r="S16" s="9" t="e">
        <f>制程!#REF!</f>
        <v>#REF!</v>
      </c>
      <c r="T16" s="26"/>
      <c r="V16" s="30"/>
    </row>
    <row r="17" spans="1:22" ht="16.5" customHeight="1">
      <c r="A17" s="238"/>
      <c r="B17" s="239"/>
      <c r="C17" s="60">
        <v>2</v>
      </c>
      <c r="D17" s="9" t="e">
        <f>制程!#REF!</f>
        <v>#REF!</v>
      </c>
      <c r="E17" s="9" t="e">
        <f>制程!#REF!</f>
        <v>#REF!</v>
      </c>
      <c r="F17" s="9" t="e">
        <f>制程!#REF!</f>
        <v>#REF!</v>
      </c>
      <c r="G17" s="9" t="e">
        <f>制程!#REF!</f>
        <v>#REF!</v>
      </c>
      <c r="H17" s="9" t="e">
        <f>制程!#REF!</f>
        <v>#REF!</v>
      </c>
      <c r="I17" s="9" t="e">
        <f>制程!#REF!</f>
        <v>#REF!</v>
      </c>
      <c r="J17" s="9" t="e">
        <f>制程!#REF!</f>
        <v>#REF!</v>
      </c>
      <c r="K17" s="9" t="e">
        <f>制程!#REF!</f>
        <v>#REF!</v>
      </c>
      <c r="L17" s="9" t="e">
        <f>制程!#REF!</f>
        <v>#REF!</v>
      </c>
      <c r="M17" s="9" t="e">
        <f>制程!#REF!</f>
        <v>#REF!</v>
      </c>
      <c r="N17" s="9" t="e">
        <f>制程!#REF!</f>
        <v>#REF!</v>
      </c>
      <c r="O17" s="9" t="e">
        <f>制程!#REF!</f>
        <v>#REF!</v>
      </c>
      <c r="P17" s="9" t="e">
        <f>制程!#REF!</f>
        <v>#REF!</v>
      </c>
      <c r="Q17" s="9" t="e">
        <f>制程!#REF!</f>
        <v>#REF!</v>
      </c>
      <c r="R17" s="9" t="e">
        <f>制程!#REF!</f>
        <v>#REF!</v>
      </c>
      <c r="S17" s="9" t="e">
        <f>制程!#REF!</f>
        <v>#REF!</v>
      </c>
      <c r="T17" s="26"/>
      <c r="V17" s="30"/>
    </row>
    <row r="18" spans="1:22" ht="16.5" customHeight="1">
      <c r="A18" s="238"/>
      <c r="B18" s="239"/>
      <c r="C18" s="60">
        <v>3</v>
      </c>
      <c r="D18" s="9" t="e">
        <f>制程!#REF!</f>
        <v>#REF!</v>
      </c>
      <c r="E18" s="9" t="e">
        <f>制程!#REF!</f>
        <v>#REF!</v>
      </c>
      <c r="F18" s="9" t="e">
        <f>制程!#REF!</f>
        <v>#REF!</v>
      </c>
      <c r="G18" s="9" t="e">
        <f>制程!#REF!</f>
        <v>#REF!</v>
      </c>
      <c r="H18" s="9" t="e">
        <f>制程!#REF!</f>
        <v>#REF!</v>
      </c>
      <c r="I18" s="9" t="e">
        <f>制程!#REF!</f>
        <v>#REF!</v>
      </c>
      <c r="J18" s="9" t="e">
        <f>制程!#REF!</f>
        <v>#REF!</v>
      </c>
      <c r="K18" s="9" t="e">
        <f>制程!#REF!</f>
        <v>#REF!</v>
      </c>
      <c r="L18" s="9" t="e">
        <f>制程!#REF!</f>
        <v>#REF!</v>
      </c>
      <c r="M18" s="9" t="e">
        <f>制程!#REF!</f>
        <v>#REF!</v>
      </c>
      <c r="N18" s="9" t="e">
        <f>制程!#REF!</f>
        <v>#REF!</v>
      </c>
      <c r="O18" s="9" t="e">
        <f>制程!#REF!</f>
        <v>#REF!</v>
      </c>
      <c r="P18" s="9" t="e">
        <f>制程!#REF!</f>
        <v>#REF!</v>
      </c>
      <c r="Q18" s="9" t="e">
        <f>制程!#REF!</f>
        <v>#REF!</v>
      </c>
      <c r="R18" s="9" t="e">
        <f>制程!#REF!</f>
        <v>#REF!</v>
      </c>
      <c r="S18" s="9" t="e">
        <f>制程!#REF!</f>
        <v>#REF!</v>
      </c>
      <c r="T18" s="26"/>
      <c r="V18" s="30"/>
    </row>
    <row r="19" spans="1:22" ht="16.5" customHeight="1">
      <c r="A19" s="238"/>
      <c r="B19" s="239"/>
      <c r="C19" s="60" t="s">
        <v>55</v>
      </c>
      <c r="D19" s="9" t="e">
        <f>制程!#REF!</f>
        <v>#REF!</v>
      </c>
      <c r="E19" s="9" t="e">
        <f>制程!#REF!</f>
        <v>#REF!</v>
      </c>
      <c r="F19" s="9" t="e">
        <f>制程!#REF!</f>
        <v>#REF!</v>
      </c>
      <c r="G19" s="9" t="e">
        <f>制程!#REF!</f>
        <v>#REF!</v>
      </c>
      <c r="H19" s="9" t="e">
        <f>制程!#REF!</f>
        <v>#REF!</v>
      </c>
      <c r="I19" s="9" t="e">
        <f>制程!#REF!</f>
        <v>#REF!</v>
      </c>
      <c r="J19" s="9" t="e">
        <f>制程!#REF!</f>
        <v>#REF!</v>
      </c>
      <c r="K19" s="9" t="e">
        <f>制程!#REF!</f>
        <v>#REF!</v>
      </c>
      <c r="L19" s="9" t="e">
        <f>制程!#REF!</f>
        <v>#REF!</v>
      </c>
      <c r="M19" s="9" t="e">
        <f>制程!#REF!</f>
        <v>#REF!</v>
      </c>
      <c r="N19" s="9" t="e">
        <f>制程!#REF!</f>
        <v>#REF!</v>
      </c>
      <c r="O19" s="9" t="e">
        <f>制程!#REF!</f>
        <v>#REF!</v>
      </c>
      <c r="P19" s="9" t="e">
        <f>制程!#REF!</f>
        <v>#REF!</v>
      </c>
      <c r="Q19" s="9" t="e">
        <f>制程!#REF!</f>
        <v>#REF!</v>
      </c>
      <c r="R19" s="9" t="e">
        <f>制程!#REF!</f>
        <v>#REF!</v>
      </c>
      <c r="S19" s="9" t="e">
        <f>制程!#REF!</f>
        <v>#REF!</v>
      </c>
      <c r="T19" s="26"/>
      <c r="V19" s="30"/>
    </row>
    <row r="20" spans="1:22" ht="16.5" customHeight="1">
      <c r="A20" s="238"/>
      <c r="B20" s="239"/>
      <c r="C20" s="60">
        <v>2</v>
      </c>
      <c r="D20" s="9" t="e">
        <f>制程!#REF!</f>
        <v>#REF!</v>
      </c>
      <c r="E20" s="9" t="e">
        <f>制程!#REF!</f>
        <v>#REF!</v>
      </c>
      <c r="F20" s="9" t="e">
        <f>制程!#REF!</f>
        <v>#REF!</v>
      </c>
      <c r="G20" s="9" t="e">
        <f>制程!#REF!</f>
        <v>#REF!</v>
      </c>
      <c r="H20" s="9" t="e">
        <f>制程!#REF!</f>
        <v>#REF!</v>
      </c>
      <c r="I20" s="9" t="e">
        <f>制程!#REF!</f>
        <v>#REF!</v>
      </c>
      <c r="J20" s="9" t="e">
        <f>制程!#REF!</f>
        <v>#REF!</v>
      </c>
      <c r="K20" s="9" t="e">
        <f>制程!#REF!</f>
        <v>#REF!</v>
      </c>
      <c r="L20" s="9" t="e">
        <f>制程!#REF!</f>
        <v>#REF!</v>
      </c>
      <c r="M20" s="9" t="e">
        <f>制程!#REF!</f>
        <v>#REF!</v>
      </c>
      <c r="N20" s="9" t="e">
        <f>制程!#REF!</f>
        <v>#REF!</v>
      </c>
      <c r="O20" s="9" t="e">
        <f>制程!#REF!</f>
        <v>#REF!</v>
      </c>
      <c r="P20" s="9" t="e">
        <f>制程!#REF!</f>
        <v>#REF!</v>
      </c>
      <c r="Q20" s="9" t="e">
        <f>制程!#REF!</f>
        <v>#REF!</v>
      </c>
      <c r="R20" s="9" t="e">
        <f>制程!#REF!</f>
        <v>#REF!</v>
      </c>
      <c r="S20" s="9" t="e">
        <f>制程!#REF!</f>
        <v>#REF!</v>
      </c>
      <c r="T20" s="26"/>
      <c r="V20" s="30"/>
    </row>
    <row r="21" spans="1:22" ht="16.5" customHeight="1">
      <c r="A21" s="238"/>
      <c r="B21" s="239"/>
      <c r="C21" s="60">
        <v>3</v>
      </c>
      <c r="D21" s="9" t="e">
        <f>制程!#REF!</f>
        <v>#REF!</v>
      </c>
      <c r="E21" s="9" t="e">
        <f>制程!#REF!</f>
        <v>#REF!</v>
      </c>
      <c r="F21" s="9" t="e">
        <f>制程!#REF!</f>
        <v>#REF!</v>
      </c>
      <c r="G21" s="9" t="e">
        <f>制程!#REF!</f>
        <v>#REF!</v>
      </c>
      <c r="H21" s="9" t="e">
        <f>制程!#REF!</f>
        <v>#REF!</v>
      </c>
      <c r="I21" s="9" t="e">
        <f>制程!#REF!</f>
        <v>#REF!</v>
      </c>
      <c r="J21" s="9" t="e">
        <f>制程!#REF!</f>
        <v>#REF!</v>
      </c>
      <c r="K21" s="9" t="e">
        <f>制程!#REF!</f>
        <v>#REF!</v>
      </c>
      <c r="L21" s="9" t="e">
        <f>制程!#REF!</f>
        <v>#REF!</v>
      </c>
      <c r="M21" s="9" t="e">
        <f>制程!#REF!</f>
        <v>#REF!</v>
      </c>
      <c r="N21" s="9" t="e">
        <f>制程!#REF!</f>
        <v>#REF!</v>
      </c>
      <c r="O21" s="9" t="e">
        <f>制程!#REF!</f>
        <v>#REF!</v>
      </c>
      <c r="P21" s="9" t="e">
        <f>制程!#REF!</f>
        <v>#REF!</v>
      </c>
      <c r="Q21" s="9" t="e">
        <f>制程!#REF!</f>
        <v>#REF!</v>
      </c>
      <c r="R21" s="9" t="e">
        <f>制程!#REF!</f>
        <v>#REF!</v>
      </c>
      <c r="S21" s="9" t="e">
        <f>制程!#REF!</f>
        <v>#REF!</v>
      </c>
      <c r="T21" s="24"/>
      <c r="V21" s="30"/>
    </row>
    <row r="22" spans="1:22" ht="18.75" customHeight="1">
      <c r="A22" s="240" t="s">
        <v>30</v>
      </c>
      <c r="B22" s="234"/>
      <c r="C22" s="234"/>
      <c r="D22" s="40" t="s">
        <v>156</v>
      </c>
      <c r="E22" s="118" t="s">
        <v>156</v>
      </c>
      <c r="F22" s="118" t="s">
        <v>156</v>
      </c>
      <c r="G22" s="118" t="s">
        <v>156</v>
      </c>
      <c r="H22" s="118" t="s">
        <v>156</v>
      </c>
      <c r="I22" s="118" t="s">
        <v>156</v>
      </c>
      <c r="J22" s="118" t="s">
        <v>156</v>
      </c>
      <c r="K22" s="118" t="s">
        <v>156</v>
      </c>
      <c r="L22" s="118" t="s">
        <v>156</v>
      </c>
      <c r="M22" s="118" t="s">
        <v>156</v>
      </c>
      <c r="N22" s="118" t="s">
        <v>156</v>
      </c>
      <c r="O22" s="118" t="s">
        <v>156</v>
      </c>
      <c r="P22" s="118" t="s">
        <v>156</v>
      </c>
      <c r="Q22" s="118" t="s">
        <v>156</v>
      </c>
      <c r="R22" s="118" t="s">
        <v>156</v>
      </c>
      <c r="S22" s="118" t="s">
        <v>156</v>
      </c>
      <c r="T22" s="24"/>
      <c r="V22" s="30"/>
    </row>
    <row r="23" spans="1:22" ht="23.25" customHeight="1">
      <c r="A23" s="235" t="s">
        <v>40</v>
      </c>
      <c r="B23" s="241"/>
      <c r="C23" s="242"/>
      <c r="D23" s="33">
        <v>48</v>
      </c>
      <c r="E23" s="33">
        <v>116</v>
      </c>
      <c r="F23" s="33">
        <v>118</v>
      </c>
      <c r="G23" s="33">
        <v>120</v>
      </c>
      <c r="H23" s="33">
        <v>162.1</v>
      </c>
      <c r="I23" s="33">
        <v>162.19999999999999</v>
      </c>
      <c r="J23" s="33">
        <v>162.30000000000001</v>
      </c>
      <c r="K23" s="33">
        <v>198.1</v>
      </c>
      <c r="L23" s="33">
        <v>198.2</v>
      </c>
      <c r="M23" s="72">
        <v>198.3</v>
      </c>
      <c r="N23" s="72">
        <v>198.4</v>
      </c>
      <c r="O23" s="72" t="s">
        <v>73</v>
      </c>
      <c r="P23" s="33" t="s">
        <v>74</v>
      </c>
      <c r="Q23" s="33" t="s">
        <v>74</v>
      </c>
      <c r="R23" s="33" t="s">
        <v>109</v>
      </c>
      <c r="S23" s="33" t="s">
        <v>110</v>
      </c>
      <c r="T23" s="24"/>
      <c r="V23" s="30"/>
    </row>
    <row r="24" spans="1:22" ht="17.25" customHeight="1">
      <c r="A24" s="234" t="s">
        <v>28</v>
      </c>
      <c r="B24" s="234"/>
      <c r="C24" s="234"/>
      <c r="D24" s="33">
        <v>12.48</v>
      </c>
      <c r="E24" s="33">
        <v>12.79</v>
      </c>
      <c r="F24" s="33">
        <v>1.9</v>
      </c>
      <c r="G24" s="33">
        <v>1.9</v>
      </c>
      <c r="H24" s="33">
        <v>2.44</v>
      </c>
      <c r="I24" s="33">
        <v>2.44</v>
      </c>
      <c r="J24" s="33">
        <v>2.44</v>
      </c>
      <c r="K24" s="33">
        <v>2.44</v>
      </c>
      <c r="L24" s="33">
        <v>2.44</v>
      </c>
      <c r="M24" s="72">
        <v>2.44</v>
      </c>
      <c r="N24" s="72">
        <v>2.44</v>
      </c>
      <c r="O24" s="72">
        <v>14.79</v>
      </c>
      <c r="P24" s="33">
        <v>2.4500000000000002</v>
      </c>
      <c r="Q24" s="33">
        <v>2.95</v>
      </c>
      <c r="R24" s="73">
        <v>0.6</v>
      </c>
      <c r="S24" s="32" t="s">
        <v>126</v>
      </c>
      <c r="T24" s="24"/>
      <c r="V24" s="30"/>
    </row>
    <row r="25" spans="1:22" ht="14.25" customHeight="1">
      <c r="A25" s="234"/>
      <c r="B25" s="234"/>
      <c r="C25" s="235"/>
      <c r="D25" s="32">
        <v>7.0000000000000007E-2</v>
      </c>
      <c r="E25" s="32">
        <v>0.05</v>
      </c>
      <c r="F25" s="32">
        <v>0.04</v>
      </c>
      <c r="G25" s="32">
        <v>0.04</v>
      </c>
      <c r="H25" s="32">
        <v>0.08</v>
      </c>
      <c r="I25" s="32">
        <v>0.08</v>
      </c>
      <c r="J25" s="32">
        <v>0.08</v>
      </c>
      <c r="K25" s="32">
        <v>0.08</v>
      </c>
      <c r="L25" s="32">
        <v>0.08</v>
      </c>
      <c r="M25" s="32">
        <v>0.08</v>
      </c>
      <c r="N25" s="32">
        <v>0.08</v>
      </c>
      <c r="O25" s="32">
        <v>0.05</v>
      </c>
      <c r="P25" s="32">
        <v>0.08</v>
      </c>
      <c r="Q25" s="32">
        <v>0.08</v>
      </c>
      <c r="R25" s="32">
        <v>0.06</v>
      </c>
      <c r="S25" s="49">
        <v>0.06</v>
      </c>
      <c r="T25" s="24"/>
      <c r="V25" s="30"/>
    </row>
    <row r="26" spans="1:22" ht="14.25" customHeight="1">
      <c r="A26" s="234"/>
      <c r="B26" s="234"/>
      <c r="C26" s="235"/>
      <c r="D26" s="71">
        <v>-7.0000000000000007E-2</v>
      </c>
      <c r="E26" s="71">
        <v>-0.05</v>
      </c>
      <c r="F26" s="71">
        <v>-0.05</v>
      </c>
      <c r="G26" s="71">
        <v>-0.05</v>
      </c>
      <c r="H26" s="71">
        <v>-0.08</v>
      </c>
      <c r="I26" s="71">
        <v>-0.08</v>
      </c>
      <c r="J26" s="71">
        <v>-0.08</v>
      </c>
      <c r="K26" s="71">
        <v>-0.08</v>
      </c>
      <c r="L26" s="71">
        <v>-0.08</v>
      </c>
      <c r="M26" s="71">
        <v>-0.08</v>
      </c>
      <c r="N26" s="71">
        <v>-0.08</v>
      </c>
      <c r="O26" s="71">
        <v>-0.05</v>
      </c>
      <c r="P26" s="71">
        <v>-0.05</v>
      </c>
      <c r="Q26" s="71">
        <v>-0.05</v>
      </c>
      <c r="R26" s="71">
        <v>-0.03</v>
      </c>
      <c r="S26" s="74">
        <v>-0.03</v>
      </c>
      <c r="T26" s="24"/>
      <c r="V26" s="30"/>
    </row>
    <row r="27" spans="1:22" ht="16.5" customHeight="1">
      <c r="A27" s="236" t="s">
        <v>29</v>
      </c>
      <c r="B27" s="237"/>
      <c r="C27" s="59" t="s">
        <v>54</v>
      </c>
      <c r="D27" s="10" t="e">
        <f>制程!#REF!</f>
        <v>#REF!</v>
      </c>
      <c r="E27" s="10" t="e">
        <f>制程!#REF!</f>
        <v>#REF!</v>
      </c>
      <c r="F27" s="10" t="e">
        <f>制程!#REF!</f>
        <v>#REF!</v>
      </c>
      <c r="G27" s="10" t="e">
        <f>制程!#REF!</f>
        <v>#REF!</v>
      </c>
      <c r="H27" s="10" t="e">
        <f>制程!#REF!</f>
        <v>#REF!</v>
      </c>
      <c r="I27" s="10" t="e">
        <f>制程!#REF!</f>
        <v>#REF!</v>
      </c>
      <c r="J27" s="10" t="e">
        <f>制程!#REF!</f>
        <v>#REF!</v>
      </c>
      <c r="K27" s="10" t="e">
        <f>制程!#REF!</f>
        <v>#REF!</v>
      </c>
      <c r="L27" s="10" t="e">
        <f>制程!#REF!</f>
        <v>#REF!</v>
      </c>
      <c r="M27" s="10" t="e">
        <f>制程!#REF!</f>
        <v>#REF!</v>
      </c>
      <c r="N27" s="10" t="e">
        <f>制程!#REF!</f>
        <v>#REF!</v>
      </c>
      <c r="O27" s="10" t="e">
        <f>制程!#REF!</f>
        <v>#REF!</v>
      </c>
      <c r="P27" s="10" t="e">
        <f>制程!#REF!</f>
        <v>#REF!</v>
      </c>
      <c r="Q27" s="10" t="e">
        <f>制程!#REF!</f>
        <v>#REF!</v>
      </c>
      <c r="R27" s="10" t="e">
        <f>制程!#REF!</f>
        <v>#REF!</v>
      </c>
      <c r="S27" s="10" t="e">
        <f>制程!#REF!</f>
        <v>#REF!</v>
      </c>
      <c r="T27" s="24"/>
      <c r="V27" s="30"/>
    </row>
    <row r="28" spans="1:22" ht="16.5" customHeight="1">
      <c r="A28" s="238"/>
      <c r="B28" s="239"/>
      <c r="C28" s="60">
        <v>2</v>
      </c>
      <c r="D28" s="10" t="e">
        <f>制程!#REF!</f>
        <v>#REF!</v>
      </c>
      <c r="E28" s="10" t="e">
        <f>制程!#REF!</f>
        <v>#REF!</v>
      </c>
      <c r="F28" s="10" t="e">
        <f>制程!#REF!</f>
        <v>#REF!</v>
      </c>
      <c r="G28" s="10" t="e">
        <f>制程!#REF!</f>
        <v>#REF!</v>
      </c>
      <c r="H28" s="10" t="e">
        <f>制程!#REF!</f>
        <v>#REF!</v>
      </c>
      <c r="I28" s="10" t="e">
        <f>制程!#REF!</f>
        <v>#REF!</v>
      </c>
      <c r="J28" s="10" t="e">
        <f>制程!#REF!</f>
        <v>#REF!</v>
      </c>
      <c r="K28" s="10" t="e">
        <f>制程!#REF!</f>
        <v>#REF!</v>
      </c>
      <c r="L28" s="10" t="e">
        <f>制程!#REF!</f>
        <v>#REF!</v>
      </c>
      <c r="M28" s="10" t="e">
        <f>制程!#REF!</f>
        <v>#REF!</v>
      </c>
      <c r="N28" s="10" t="e">
        <f>制程!#REF!</f>
        <v>#REF!</v>
      </c>
      <c r="O28" s="10" t="e">
        <f>制程!#REF!</f>
        <v>#REF!</v>
      </c>
      <c r="P28" s="10" t="e">
        <f>制程!#REF!</f>
        <v>#REF!</v>
      </c>
      <c r="Q28" s="10" t="e">
        <f>制程!#REF!</f>
        <v>#REF!</v>
      </c>
      <c r="R28" s="10" t="e">
        <f>制程!#REF!</f>
        <v>#REF!</v>
      </c>
      <c r="S28" s="10" t="e">
        <f>制程!#REF!</f>
        <v>#REF!</v>
      </c>
      <c r="T28" s="24"/>
      <c r="V28" s="30"/>
    </row>
    <row r="29" spans="1:22" ht="16.5" customHeight="1">
      <c r="A29" s="238"/>
      <c r="B29" s="239"/>
      <c r="C29" s="60">
        <v>3</v>
      </c>
      <c r="D29" s="10" t="e">
        <f>制程!#REF!</f>
        <v>#REF!</v>
      </c>
      <c r="E29" s="10" t="e">
        <f>制程!#REF!</f>
        <v>#REF!</v>
      </c>
      <c r="F29" s="10" t="e">
        <f>制程!#REF!</f>
        <v>#REF!</v>
      </c>
      <c r="G29" s="10" t="e">
        <f>制程!#REF!</f>
        <v>#REF!</v>
      </c>
      <c r="H29" s="10" t="e">
        <f>制程!#REF!</f>
        <v>#REF!</v>
      </c>
      <c r="I29" s="10" t="e">
        <f>制程!#REF!</f>
        <v>#REF!</v>
      </c>
      <c r="J29" s="10" t="e">
        <f>制程!#REF!</f>
        <v>#REF!</v>
      </c>
      <c r="K29" s="10" t="e">
        <f>制程!#REF!</f>
        <v>#REF!</v>
      </c>
      <c r="L29" s="10" t="e">
        <f>制程!#REF!</f>
        <v>#REF!</v>
      </c>
      <c r="M29" s="10" t="e">
        <f>制程!#REF!</f>
        <v>#REF!</v>
      </c>
      <c r="N29" s="10" t="e">
        <f>制程!#REF!</f>
        <v>#REF!</v>
      </c>
      <c r="O29" s="10" t="e">
        <f>制程!#REF!</f>
        <v>#REF!</v>
      </c>
      <c r="P29" s="10" t="e">
        <f>制程!#REF!</f>
        <v>#REF!</v>
      </c>
      <c r="Q29" s="10" t="e">
        <f>制程!#REF!</f>
        <v>#REF!</v>
      </c>
      <c r="R29" s="10" t="e">
        <f>制程!#REF!</f>
        <v>#REF!</v>
      </c>
      <c r="S29" s="10" t="e">
        <f>制程!#REF!</f>
        <v>#REF!</v>
      </c>
      <c r="T29" s="24"/>
      <c r="V29" s="30"/>
    </row>
    <row r="30" spans="1:22" ht="16.5" customHeight="1">
      <c r="A30" s="238"/>
      <c r="B30" s="239"/>
      <c r="C30" s="60" t="s">
        <v>55</v>
      </c>
      <c r="D30" s="10" t="e">
        <f>制程!#REF!</f>
        <v>#REF!</v>
      </c>
      <c r="E30" s="10" t="e">
        <f>制程!#REF!</f>
        <v>#REF!</v>
      </c>
      <c r="F30" s="10" t="e">
        <f>制程!#REF!</f>
        <v>#REF!</v>
      </c>
      <c r="G30" s="10" t="e">
        <f>制程!#REF!</f>
        <v>#REF!</v>
      </c>
      <c r="H30" s="10" t="e">
        <f>制程!#REF!</f>
        <v>#REF!</v>
      </c>
      <c r="I30" s="10" t="e">
        <f>制程!#REF!</f>
        <v>#REF!</v>
      </c>
      <c r="J30" s="10" t="e">
        <f>制程!#REF!</f>
        <v>#REF!</v>
      </c>
      <c r="K30" s="10" t="e">
        <f>制程!#REF!</f>
        <v>#REF!</v>
      </c>
      <c r="L30" s="10" t="e">
        <f>制程!#REF!</f>
        <v>#REF!</v>
      </c>
      <c r="M30" s="10" t="e">
        <f>制程!#REF!</f>
        <v>#REF!</v>
      </c>
      <c r="N30" s="10" t="e">
        <f>制程!#REF!</f>
        <v>#REF!</v>
      </c>
      <c r="O30" s="10" t="e">
        <f>制程!#REF!</f>
        <v>#REF!</v>
      </c>
      <c r="P30" s="10" t="e">
        <f>制程!#REF!</f>
        <v>#REF!</v>
      </c>
      <c r="Q30" s="10" t="e">
        <f>制程!#REF!</f>
        <v>#REF!</v>
      </c>
      <c r="R30" s="10" t="e">
        <f>制程!#REF!</f>
        <v>#REF!</v>
      </c>
      <c r="S30" s="10" t="e">
        <f>制程!#REF!</f>
        <v>#REF!</v>
      </c>
      <c r="T30" s="24"/>
      <c r="V30" s="30"/>
    </row>
    <row r="31" spans="1:22" ht="18.75" customHeight="1">
      <c r="A31" s="238"/>
      <c r="B31" s="239"/>
      <c r="C31" s="60">
        <v>2</v>
      </c>
      <c r="D31" s="10" t="e">
        <f>制程!#REF!</f>
        <v>#REF!</v>
      </c>
      <c r="E31" s="10" t="e">
        <f>制程!#REF!</f>
        <v>#REF!</v>
      </c>
      <c r="F31" s="10" t="e">
        <f>制程!#REF!</f>
        <v>#REF!</v>
      </c>
      <c r="G31" s="10" t="e">
        <f>制程!#REF!</f>
        <v>#REF!</v>
      </c>
      <c r="H31" s="10" t="e">
        <f>制程!#REF!</f>
        <v>#REF!</v>
      </c>
      <c r="I31" s="10" t="e">
        <f>制程!#REF!</f>
        <v>#REF!</v>
      </c>
      <c r="J31" s="10" t="e">
        <f>制程!#REF!</f>
        <v>#REF!</v>
      </c>
      <c r="K31" s="10" t="e">
        <f>制程!#REF!</f>
        <v>#REF!</v>
      </c>
      <c r="L31" s="10" t="e">
        <f>制程!#REF!</f>
        <v>#REF!</v>
      </c>
      <c r="M31" s="10" t="e">
        <f>制程!#REF!</f>
        <v>#REF!</v>
      </c>
      <c r="N31" s="10" t="e">
        <f>制程!#REF!</f>
        <v>#REF!</v>
      </c>
      <c r="O31" s="10" t="e">
        <f>制程!#REF!</f>
        <v>#REF!</v>
      </c>
      <c r="P31" s="10" t="e">
        <f>制程!#REF!</f>
        <v>#REF!</v>
      </c>
      <c r="Q31" s="10" t="e">
        <f>制程!#REF!</f>
        <v>#REF!</v>
      </c>
      <c r="R31" s="10" t="e">
        <f>制程!#REF!</f>
        <v>#REF!</v>
      </c>
      <c r="S31" s="10" t="e">
        <f>制程!#REF!</f>
        <v>#REF!</v>
      </c>
      <c r="T31" s="24"/>
      <c r="V31" s="30"/>
    </row>
    <row r="32" spans="1:22" ht="18.75" customHeight="1">
      <c r="A32" s="238"/>
      <c r="B32" s="239"/>
      <c r="C32" s="60">
        <v>3</v>
      </c>
      <c r="D32" s="10" t="e">
        <f>制程!#REF!</f>
        <v>#REF!</v>
      </c>
      <c r="E32" s="10" t="e">
        <f>制程!#REF!</f>
        <v>#REF!</v>
      </c>
      <c r="F32" s="10" t="e">
        <f>制程!#REF!</f>
        <v>#REF!</v>
      </c>
      <c r="G32" s="10" t="e">
        <f>制程!#REF!</f>
        <v>#REF!</v>
      </c>
      <c r="H32" s="10" t="e">
        <f>制程!#REF!</f>
        <v>#REF!</v>
      </c>
      <c r="I32" s="10" t="e">
        <f>制程!#REF!</f>
        <v>#REF!</v>
      </c>
      <c r="J32" s="10" t="e">
        <f>制程!#REF!</f>
        <v>#REF!</v>
      </c>
      <c r="K32" s="10" t="e">
        <f>制程!#REF!</f>
        <v>#REF!</v>
      </c>
      <c r="L32" s="10" t="e">
        <f>制程!#REF!</f>
        <v>#REF!</v>
      </c>
      <c r="M32" s="10" t="e">
        <f>制程!#REF!</f>
        <v>#REF!</v>
      </c>
      <c r="N32" s="10" t="e">
        <f>制程!#REF!</f>
        <v>#REF!</v>
      </c>
      <c r="O32" s="10" t="e">
        <f>制程!#REF!</f>
        <v>#REF!</v>
      </c>
      <c r="P32" s="10" t="e">
        <f>制程!#REF!</f>
        <v>#REF!</v>
      </c>
      <c r="Q32" s="10" t="e">
        <f>制程!#REF!</f>
        <v>#REF!</v>
      </c>
      <c r="R32" s="10" t="e">
        <f>制程!#REF!</f>
        <v>#REF!</v>
      </c>
      <c r="S32" s="10" t="e">
        <f>制程!#REF!</f>
        <v>#REF!</v>
      </c>
      <c r="T32" s="24"/>
      <c r="V32" s="30"/>
    </row>
    <row r="33" spans="1:22" ht="23.25" customHeight="1">
      <c r="A33" s="240" t="s">
        <v>30</v>
      </c>
      <c r="B33" s="234"/>
      <c r="C33" s="234"/>
      <c r="D33" s="118" t="s">
        <v>151</v>
      </c>
      <c r="E33" s="118" t="s">
        <v>151</v>
      </c>
      <c r="F33" s="118" t="s">
        <v>151</v>
      </c>
      <c r="G33" s="118" t="s">
        <v>151</v>
      </c>
      <c r="H33" s="118" t="s">
        <v>151</v>
      </c>
      <c r="I33" s="118" t="s">
        <v>151</v>
      </c>
      <c r="J33" s="118" t="s">
        <v>151</v>
      </c>
      <c r="K33" s="118" t="s">
        <v>151</v>
      </c>
      <c r="L33" s="118" t="s">
        <v>151</v>
      </c>
      <c r="M33" s="118" t="s">
        <v>151</v>
      </c>
      <c r="N33" s="118" t="s">
        <v>151</v>
      </c>
      <c r="O33" s="118" t="s">
        <v>151</v>
      </c>
      <c r="P33" s="118" t="s">
        <v>151</v>
      </c>
      <c r="Q33" s="118" t="s">
        <v>151</v>
      </c>
      <c r="R33" s="118" t="s">
        <v>151</v>
      </c>
      <c r="S33" s="118" t="s">
        <v>151</v>
      </c>
      <c r="T33" s="25"/>
      <c r="V33" s="30"/>
    </row>
    <row r="34" spans="1:22" ht="23.25" customHeight="1">
      <c r="A34" s="235" t="s">
        <v>40</v>
      </c>
      <c r="B34" s="241"/>
      <c r="C34" s="242"/>
      <c r="D34" s="31" t="s">
        <v>111</v>
      </c>
      <c r="E34" s="31" t="s">
        <v>112</v>
      </c>
      <c r="F34" s="31" t="s">
        <v>113</v>
      </c>
      <c r="G34" s="31" t="s">
        <v>114</v>
      </c>
      <c r="H34" s="31" t="s">
        <v>115</v>
      </c>
      <c r="I34" s="31" t="s">
        <v>75</v>
      </c>
      <c r="J34" s="31" t="s">
        <v>76</v>
      </c>
      <c r="K34" s="31" t="s">
        <v>99</v>
      </c>
      <c r="L34" s="31" t="s">
        <v>77</v>
      </c>
      <c r="M34" s="31" t="s">
        <v>100</v>
      </c>
      <c r="N34" s="31" t="s">
        <v>78</v>
      </c>
      <c r="O34" s="31" t="s">
        <v>79</v>
      </c>
      <c r="P34" s="31" t="s">
        <v>80</v>
      </c>
      <c r="Q34" s="31" t="s">
        <v>101</v>
      </c>
      <c r="R34" s="31" t="s">
        <v>81</v>
      </c>
      <c r="S34" s="31" t="s">
        <v>102</v>
      </c>
      <c r="T34" s="25"/>
    </row>
    <row r="35" spans="1:22" ht="16.149999999999999" customHeight="1">
      <c r="A35" s="234" t="s">
        <v>28</v>
      </c>
      <c r="B35" s="234"/>
      <c r="C35" s="234"/>
      <c r="D35" s="31" t="s">
        <v>126</v>
      </c>
      <c r="E35" s="31" t="s">
        <v>126</v>
      </c>
      <c r="F35" s="31" t="s">
        <v>127</v>
      </c>
      <c r="G35" s="31" t="s">
        <v>126</v>
      </c>
      <c r="H35" s="31" t="s">
        <v>126</v>
      </c>
      <c r="I35" s="31">
        <v>0.113</v>
      </c>
      <c r="J35" s="31">
        <v>0.113</v>
      </c>
      <c r="K35" s="31">
        <v>0.113</v>
      </c>
      <c r="L35" s="31">
        <v>0.113</v>
      </c>
      <c r="M35" s="31">
        <v>0.113</v>
      </c>
      <c r="N35" s="31">
        <v>0.113</v>
      </c>
      <c r="O35" s="31">
        <v>0.113</v>
      </c>
      <c r="P35" s="31">
        <v>0.113</v>
      </c>
      <c r="Q35" s="31">
        <v>0.113</v>
      </c>
      <c r="R35" s="31">
        <v>0.113</v>
      </c>
      <c r="S35" s="31">
        <v>0.113</v>
      </c>
      <c r="T35" s="24"/>
    </row>
    <row r="36" spans="1:22" ht="11.25" customHeight="1">
      <c r="A36" s="234"/>
      <c r="B36" s="234"/>
      <c r="C36" s="235"/>
      <c r="D36" s="55">
        <v>0.06</v>
      </c>
      <c r="E36" s="55">
        <v>0.06</v>
      </c>
      <c r="F36" s="55">
        <v>0.06</v>
      </c>
      <c r="G36" s="55">
        <v>0.06</v>
      </c>
      <c r="H36" s="55">
        <v>0.06</v>
      </c>
      <c r="I36" s="55">
        <v>0.03</v>
      </c>
      <c r="J36" s="55">
        <v>0.03</v>
      </c>
      <c r="K36" s="55">
        <v>0.03</v>
      </c>
      <c r="L36" s="55">
        <v>0.03</v>
      </c>
      <c r="M36" s="55">
        <v>0.03</v>
      </c>
      <c r="N36" s="55">
        <v>0.03</v>
      </c>
      <c r="O36" s="55">
        <v>0.03</v>
      </c>
      <c r="P36" s="55">
        <v>0.03</v>
      </c>
      <c r="Q36" s="55">
        <v>0.03</v>
      </c>
      <c r="R36" s="55">
        <v>0.03</v>
      </c>
      <c r="S36" s="55">
        <v>0.03</v>
      </c>
      <c r="T36" s="24"/>
    </row>
    <row r="37" spans="1:22" ht="11.25" customHeight="1">
      <c r="A37" s="234"/>
      <c r="B37" s="234"/>
      <c r="C37" s="235"/>
      <c r="D37" s="50">
        <v>-0.03</v>
      </c>
      <c r="E37" s="50">
        <v>-0.03</v>
      </c>
      <c r="F37" s="50">
        <v>-0.03</v>
      </c>
      <c r="G37" s="50">
        <v>-0.03</v>
      </c>
      <c r="H37" s="50">
        <v>-0.03</v>
      </c>
      <c r="I37" s="50">
        <v>-0.03</v>
      </c>
      <c r="J37" s="50">
        <v>-0.03</v>
      </c>
      <c r="K37" s="50">
        <v>-0.03</v>
      </c>
      <c r="L37" s="50">
        <v>-0.03</v>
      </c>
      <c r="M37" s="50">
        <v>-0.03</v>
      </c>
      <c r="N37" s="50">
        <v>-0.03</v>
      </c>
      <c r="O37" s="50">
        <v>-0.03</v>
      </c>
      <c r="P37" s="50">
        <v>-0.03</v>
      </c>
      <c r="Q37" s="50">
        <v>-0.03</v>
      </c>
      <c r="R37" s="50">
        <v>-0.03</v>
      </c>
      <c r="S37" s="50">
        <v>-0.03</v>
      </c>
      <c r="T37" s="24"/>
      <c r="V37" s="29"/>
    </row>
    <row r="38" spans="1:22" ht="16.5" customHeight="1">
      <c r="A38" s="236" t="s">
        <v>29</v>
      </c>
      <c r="B38" s="237"/>
      <c r="C38" s="59" t="s">
        <v>54</v>
      </c>
      <c r="D38" s="39" t="e">
        <f>制程!#REF!</f>
        <v>#REF!</v>
      </c>
      <c r="E38" s="39" t="e">
        <f>制程!#REF!</f>
        <v>#REF!</v>
      </c>
      <c r="F38" s="39" t="e">
        <f>制程!#REF!</f>
        <v>#REF!</v>
      </c>
      <c r="G38" s="39" t="e">
        <f>制程!#REF!</f>
        <v>#REF!</v>
      </c>
      <c r="H38" s="39" t="e">
        <f>制程!#REF!</f>
        <v>#REF!</v>
      </c>
      <c r="I38" s="39" t="e">
        <f>制程!#REF!</f>
        <v>#REF!</v>
      </c>
      <c r="J38" s="39" t="e">
        <f>制程!#REF!</f>
        <v>#REF!</v>
      </c>
      <c r="K38" s="39" t="e">
        <f>制程!#REF!</f>
        <v>#REF!</v>
      </c>
      <c r="L38" s="39" t="e">
        <f>制程!#REF!</f>
        <v>#REF!</v>
      </c>
      <c r="M38" s="39" t="e">
        <f>制程!#REF!</f>
        <v>#REF!</v>
      </c>
      <c r="N38" s="39" t="e">
        <f>制程!#REF!</f>
        <v>#REF!</v>
      </c>
      <c r="O38" s="39" t="e">
        <f>制程!#REF!</f>
        <v>#REF!</v>
      </c>
      <c r="P38" s="39" t="e">
        <f>制程!#REF!</f>
        <v>#REF!</v>
      </c>
      <c r="Q38" s="39" t="e">
        <f>制程!#REF!</f>
        <v>#REF!</v>
      </c>
      <c r="R38" s="39" t="e">
        <f>制程!#REF!</f>
        <v>#REF!</v>
      </c>
      <c r="S38" s="39" t="e">
        <f>制程!#REF!</f>
        <v>#REF!</v>
      </c>
      <c r="T38" s="24"/>
    </row>
    <row r="39" spans="1:22" ht="16.5" customHeight="1">
      <c r="A39" s="238"/>
      <c r="B39" s="239"/>
      <c r="C39" s="60">
        <v>2</v>
      </c>
      <c r="D39" s="39" t="e">
        <f>制程!#REF!</f>
        <v>#REF!</v>
      </c>
      <c r="E39" s="39" t="e">
        <f>制程!#REF!</f>
        <v>#REF!</v>
      </c>
      <c r="F39" s="39" t="e">
        <f>制程!#REF!</f>
        <v>#REF!</v>
      </c>
      <c r="G39" s="39" t="e">
        <f>制程!#REF!</f>
        <v>#REF!</v>
      </c>
      <c r="H39" s="39" t="e">
        <f>制程!#REF!</f>
        <v>#REF!</v>
      </c>
      <c r="I39" s="39" t="e">
        <f>制程!#REF!</f>
        <v>#REF!</v>
      </c>
      <c r="J39" s="39" t="e">
        <f>制程!#REF!</f>
        <v>#REF!</v>
      </c>
      <c r="K39" s="39" t="e">
        <f>制程!#REF!</f>
        <v>#REF!</v>
      </c>
      <c r="L39" s="39" t="e">
        <f>制程!#REF!</f>
        <v>#REF!</v>
      </c>
      <c r="M39" s="39" t="e">
        <f>制程!#REF!</f>
        <v>#REF!</v>
      </c>
      <c r="N39" s="39" t="e">
        <f>制程!#REF!</f>
        <v>#REF!</v>
      </c>
      <c r="O39" s="39" t="e">
        <f>制程!#REF!</f>
        <v>#REF!</v>
      </c>
      <c r="P39" s="39" t="e">
        <f>制程!#REF!</f>
        <v>#REF!</v>
      </c>
      <c r="Q39" s="39" t="e">
        <f>制程!#REF!</f>
        <v>#REF!</v>
      </c>
      <c r="R39" s="39" t="e">
        <f>制程!#REF!</f>
        <v>#REF!</v>
      </c>
      <c r="S39" s="39" t="e">
        <f>制程!#REF!</f>
        <v>#REF!</v>
      </c>
      <c r="T39" s="24"/>
    </row>
    <row r="40" spans="1:22" ht="16.5" customHeight="1">
      <c r="A40" s="238"/>
      <c r="B40" s="239"/>
      <c r="C40" s="60">
        <v>3</v>
      </c>
      <c r="D40" s="39" t="e">
        <f>制程!#REF!</f>
        <v>#REF!</v>
      </c>
      <c r="E40" s="39" t="e">
        <f>制程!#REF!</f>
        <v>#REF!</v>
      </c>
      <c r="F40" s="39" t="e">
        <f>制程!#REF!</f>
        <v>#REF!</v>
      </c>
      <c r="G40" s="39" t="e">
        <f>制程!#REF!</f>
        <v>#REF!</v>
      </c>
      <c r="H40" s="39" t="e">
        <f>制程!#REF!</f>
        <v>#REF!</v>
      </c>
      <c r="I40" s="39" t="e">
        <f>制程!#REF!</f>
        <v>#REF!</v>
      </c>
      <c r="J40" s="39" t="e">
        <f>制程!#REF!</f>
        <v>#REF!</v>
      </c>
      <c r="K40" s="39" t="e">
        <f>制程!#REF!</f>
        <v>#REF!</v>
      </c>
      <c r="L40" s="39" t="e">
        <f>制程!#REF!</f>
        <v>#REF!</v>
      </c>
      <c r="M40" s="39" t="e">
        <f>制程!#REF!</f>
        <v>#REF!</v>
      </c>
      <c r="N40" s="39" t="e">
        <f>制程!#REF!</f>
        <v>#REF!</v>
      </c>
      <c r="O40" s="39" t="e">
        <f>制程!#REF!</f>
        <v>#REF!</v>
      </c>
      <c r="P40" s="39" t="e">
        <f>制程!#REF!</f>
        <v>#REF!</v>
      </c>
      <c r="Q40" s="39" t="e">
        <f>制程!#REF!</f>
        <v>#REF!</v>
      </c>
      <c r="R40" s="39" t="e">
        <f>制程!#REF!</f>
        <v>#REF!</v>
      </c>
      <c r="S40" s="39" t="e">
        <f>制程!#REF!</f>
        <v>#REF!</v>
      </c>
      <c r="T40" s="24"/>
    </row>
    <row r="41" spans="1:22" ht="16.5" customHeight="1">
      <c r="A41" s="238"/>
      <c r="B41" s="239"/>
      <c r="C41" s="60" t="s">
        <v>55</v>
      </c>
      <c r="D41" s="39" t="e">
        <f>制程!#REF!</f>
        <v>#REF!</v>
      </c>
      <c r="E41" s="39" t="e">
        <f>制程!#REF!</f>
        <v>#REF!</v>
      </c>
      <c r="F41" s="39" t="e">
        <f>制程!#REF!</f>
        <v>#REF!</v>
      </c>
      <c r="G41" s="39" t="e">
        <f>制程!#REF!</f>
        <v>#REF!</v>
      </c>
      <c r="H41" s="39" t="e">
        <f>制程!#REF!</f>
        <v>#REF!</v>
      </c>
      <c r="I41" s="39" t="e">
        <f>制程!#REF!</f>
        <v>#REF!</v>
      </c>
      <c r="J41" s="39" t="e">
        <f>制程!#REF!</f>
        <v>#REF!</v>
      </c>
      <c r="K41" s="39" t="e">
        <f>制程!#REF!</f>
        <v>#REF!</v>
      </c>
      <c r="L41" s="39" t="e">
        <f>制程!#REF!</f>
        <v>#REF!</v>
      </c>
      <c r="M41" s="39" t="e">
        <f>制程!#REF!</f>
        <v>#REF!</v>
      </c>
      <c r="N41" s="39" t="e">
        <f>制程!#REF!</f>
        <v>#REF!</v>
      </c>
      <c r="O41" s="39" t="e">
        <f>制程!#REF!</f>
        <v>#REF!</v>
      </c>
      <c r="P41" s="39" t="e">
        <f>制程!#REF!</f>
        <v>#REF!</v>
      </c>
      <c r="Q41" s="39" t="e">
        <f>制程!#REF!</f>
        <v>#REF!</v>
      </c>
      <c r="R41" s="39" t="e">
        <f>制程!#REF!</f>
        <v>#REF!</v>
      </c>
      <c r="S41" s="39" t="e">
        <f>制程!#REF!</f>
        <v>#REF!</v>
      </c>
      <c r="T41" s="24"/>
    </row>
    <row r="42" spans="1:22" ht="16.5" customHeight="1">
      <c r="A42" s="238"/>
      <c r="B42" s="239"/>
      <c r="C42" s="60">
        <v>2</v>
      </c>
      <c r="D42" s="39" t="e">
        <f>制程!#REF!</f>
        <v>#REF!</v>
      </c>
      <c r="E42" s="39" t="e">
        <f>制程!#REF!</f>
        <v>#REF!</v>
      </c>
      <c r="F42" s="39" t="e">
        <f>制程!#REF!</f>
        <v>#REF!</v>
      </c>
      <c r="G42" s="39" t="e">
        <f>制程!#REF!</f>
        <v>#REF!</v>
      </c>
      <c r="H42" s="39" t="e">
        <f>制程!#REF!</f>
        <v>#REF!</v>
      </c>
      <c r="I42" s="39" t="e">
        <f>制程!#REF!</f>
        <v>#REF!</v>
      </c>
      <c r="J42" s="39" t="e">
        <f>制程!#REF!</f>
        <v>#REF!</v>
      </c>
      <c r="K42" s="39" t="e">
        <f>制程!#REF!</f>
        <v>#REF!</v>
      </c>
      <c r="L42" s="39" t="e">
        <f>制程!#REF!</f>
        <v>#REF!</v>
      </c>
      <c r="M42" s="39" t="e">
        <f>制程!#REF!</f>
        <v>#REF!</v>
      </c>
      <c r="N42" s="39" t="e">
        <f>制程!#REF!</f>
        <v>#REF!</v>
      </c>
      <c r="O42" s="39" t="e">
        <f>制程!#REF!</f>
        <v>#REF!</v>
      </c>
      <c r="P42" s="39" t="e">
        <f>制程!#REF!</f>
        <v>#REF!</v>
      </c>
      <c r="Q42" s="39" t="e">
        <f>制程!#REF!</f>
        <v>#REF!</v>
      </c>
      <c r="R42" s="39" t="e">
        <f>制程!#REF!</f>
        <v>#REF!</v>
      </c>
      <c r="S42" s="39" t="e">
        <f>制程!#REF!</f>
        <v>#REF!</v>
      </c>
      <c r="T42" s="24"/>
      <c r="V42" s="30"/>
    </row>
    <row r="43" spans="1:22" ht="16.149999999999999" customHeight="1">
      <c r="A43" s="238"/>
      <c r="B43" s="239"/>
      <c r="C43" s="60">
        <v>3</v>
      </c>
      <c r="D43" s="39" t="e">
        <f>制程!#REF!</f>
        <v>#REF!</v>
      </c>
      <c r="E43" s="39" t="e">
        <f>制程!#REF!</f>
        <v>#REF!</v>
      </c>
      <c r="F43" s="39" t="e">
        <f>制程!#REF!</f>
        <v>#REF!</v>
      </c>
      <c r="G43" s="39" t="e">
        <f>制程!#REF!</f>
        <v>#REF!</v>
      </c>
      <c r="H43" s="39" t="e">
        <f>制程!#REF!</f>
        <v>#REF!</v>
      </c>
      <c r="I43" s="39" t="e">
        <f>制程!#REF!</f>
        <v>#REF!</v>
      </c>
      <c r="J43" s="39" t="e">
        <f>制程!#REF!</f>
        <v>#REF!</v>
      </c>
      <c r="K43" s="39" t="e">
        <f>制程!#REF!</f>
        <v>#REF!</v>
      </c>
      <c r="L43" s="39" t="e">
        <f>制程!#REF!</f>
        <v>#REF!</v>
      </c>
      <c r="M43" s="39" t="e">
        <f>制程!#REF!</f>
        <v>#REF!</v>
      </c>
      <c r="N43" s="39" t="e">
        <f>制程!#REF!</f>
        <v>#REF!</v>
      </c>
      <c r="O43" s="39" t="e">
        <f>制程!#REF!</f>
        <v>#REF!</v>
      </c>
      <c r="P43" s="39" t="e">
        <f>制程!#REF!</f>
        <v>#REF!</v>
      </c>
      <c r="Q43" s="39" t="e">
        <f>制程!#REF!</f>
        <v>#REF!</v>
      </c>
      <c r="R43" s="39" t="e">
        <f>制程!#REF!</f>
        <v>#REF!</v>
      </c>
      <c r="S43" s="39" t="e">
        <f>制程!#REF!</f>
        <v>#REF!</v>
      </c>
      <c r="T43" s="25"/>
      <c r="V43" s="30"/>
    </row>
    <row r="44" spans="1:22" ht="14.45" customHeight="1">
      <c r="A44" s="240" t="s">
        <v>30</v>
      </c>
      <c r="B44" s="234"/>
      <c r="C44" s="234"/>
      <c r="D44" s="40" t="s">
        <v>156</v>
      </c>
      <c r="E44" s="118" t="s">
        <v>156</v>
      </c>
      <c r="F44" s="118" t="s">
        <v>156</v>
      </c>
      <c r="G44" s="118" t="s">
        <v>156</v>
      </c>
      <c r="H44" s="118" t="s">
        <v>156</v>
      </c>
      <c r="I44" s="40" t="s">
        <v>162</v>
      </c>
      <c r="J44" s="118" t="s">
        <v>162</v>
      </c>
      <c r="K44" s="118" t="s">
        <v>162</v>
      </c>
      <c r="L44" s="118" t="s">
        <v>162</v>
      </c>
      <c r="M44" s="118" t="s">
        <v>162</v>
      </c>
      <c r="N44" s="118" t="s">
        <v>162</v>
      </c>
      <c r="O44" s="118" t="s">
        <v>162</v>
      </c>
      <c r="P44" s="118" t="s">
        <v>162</v>
      </c>
      <c r="Q44" s="118" t="s">
        <v>162</v>
      </c>
      <c r="R44" s="118" t="s">
        <v>162</v>
      </c>
      <c r="S44" s="118" t="s">
        <v>162</v>
      </c>
      <c r="T44" s="25"/>
    </row>
    <row r="45" spans="1:22" ht="15" customHeight="1">
      <c r="A45" s="235" t="s">
        <v>40</v>
      </c>
      <c r="B45" s="241"/>
      <c r="C45" s="242"/>
      <c r="D45" s="33" t="s">
        <v>82</v>
      </c>
      <c r="E45" s="33" t="s">
        <v>83</v>
      </c>
      <c r="F45" s="33" t="s">
        <v>84</v>
      </c>
      <c r="G45" s="33" t="s">
        <v>85</v>
      </c>
      <c r="H45" s="33" t="s">
        <v>116</v>
      </c>
      <c r="I45" s="53" t="s">
        <v>97</v>
      </c>
      <c r="J45" s="53" t="s">
        <v>98</v>
      </c>
      <c r="K45" s="53">
        <v>154</v>
      </c>
      <c r="L45" s="53">
        <v>155</v>
      </c>
      <c r="M45" s="53">
        <v>158</v>
      </c>
      <c r="N45" s="53">
        <v>167</v>
      </c>
      <c r="O45" s="53">
        <v>173</v>
      </c>
      <c r="P45" s="53">
        <v>175</v>
      </c>
      <c r="Q45" s="33">
        <v>176</v>
      </c>
      <c r="R45" s="33">
        <v>177</v>
      </c>
      <c r="S45" s="33">
        <v>186</v>
      </c>
      <c r="T45" s="24"/>
    </row>
    <row r="46" spans="1:22" ht="16.5" customHeight="1">
      <c r="A46" s="234" t="s">
        <v>28</v>
      </c>
      <c r="B46" s="234"/>
      <c r="C46" s="234"/>
      <c r="D46" s="33">
        <v>0.113</v>
      </c>
      <c r="E46" s="33">
        <v>1.35</v>
      </c>
      <c r="F46" s="33">
        <v>1.35</v>
      </c>
      <c r="G46" s="33">
        <v>1.099</v>
      </c>
      <c r="H46" s="33">
        <v>0</v>
      </c>
      <c r="I46" s="53">
        <v>0</v>
      </c>
      <c r="J46" s="53">
        <v>0</v>
      </c>
      <c r="K46" s="53">
        <v>115.85</v>
      </c>
      <c r="L46" s="53">
        <v>64.97</v>
      </c>
      <c r="M46" s="53">
        <v>22.1</v>
      </c>
      <c r="N46" s="53">
        <v>48.2</v>
      </c>
      <c r="O46" s="53">
        <v>86.96</v>
      </c>
      <c r="P46" s="53">
        <v>76.569999999999993</v>
      </c>
      <c r="Q46" s="32">
        <v>48.88</v>
      </c>
      <c r="R46" s="33">
        <v>20.94</v>
      </c>
      <c r="S46" s="33">
        <v>33.6</v>
      </c>
      <c r="T46" s="24"/>
    </row>
    <row r="47" spans="1:22" ht="12" customHeight="1">
      <c r="A47" s="234"/>
      <c r="B47" s="234"/>
      <c r="C47" s="235"/>
      <c r="D47" s="49">
        <v>0.03</v>
      </c>
      <c r="E47" s="49">
        <v>0.02</v>
      </c>
      <c r="F47" s="49">
        <v>0.02</v>
      </c>
      <c r="G47" s="49">
        <v>0.01</v>
      </c>
      <c r="H47" s="49">
        <v>0.1</v>
      </c>
      <c r="I47" s="49">
        <v>0.05</v>
      </c>
      <c r="J47" s="49">
        <v>0.05</v>
      </c>
      <c r="K47" s="49">
        <v>0.1</v>
      </c>
      <c r="L47" s="49">
        <v>0.1</v>
      </c>
      <c r="M47" s="49">
        <v>0.1</v>
      </c>
      <c r="N47" s="49">
        <v>0.12</v>
      </c>
      <c r="O47" s="49">
        <v>0.12</v>
      </c>
      <c r="P47" s="49">
        <v>0.12</v>
      </c>
      <c r="Q47" s="49">
        <v>0.12</v>
      </c>
      <c r="R47" s="49">
        <v>0.12</v>
      </c>
      <c r="S47" s="32">
        <v>0.12</v>
      </c>
      <c r="T47" s="24"/>
      <c r="V47" s="29"/>
    </row>
    <row r="48" spans="1:22" ht="12" customHeight="1">
      <c r="A48" s="234"/>
      <c r="B48" s="234"/>
      <c r="C48" s="235"/>
      <c r="D48" s="74">
        <v>-0.03</v>
      </c>
      <c r="E48" s="74">
        <v>-0.04</v>
      </c>
      <c r="F48" s="74">
        <v>-0.04</v>
      </c>
      <c r="G48" s="74">
        <v>-0.04</v>
      </c>
      <c r="H48" s="74">
        <v>0</v>
      </c>
      <c r="I48" s="74">
        <v>0</v>
      </c>
      <c r="J48" s="74">
        <v>0</v>
      </c>
      <c r="K48" s="74">
        <v>-0.1</v>
      </c>
      <c r="L48" s="74">
        <v>-0.1</v>
      </c>
      <c r="M48" s="74">
        <v>-0.1</v>
      </c>
      <c r="N48" s="74">
        <v>-0.12</v>
      </c>
      <c r="O48" s="74">
        <v>-0.12</v>
      </c>
      <c r="P48" s="74">
        <v>-0.12</v>
      </c>
      <c r="Q48" s="74">
        <v>-0.12</v>
      </c>
      <c r="R48" s="74">
        <v>-0.12</v>
      </c>
      <c r="S48" s="71">
        <v>-0.12</v>
      </c>
      <c r="T48" s="24"/>
    </row>
    <row r="49" spans="1:20" ht="16.5" customHeight="1">
      <c r="A49" s="236" t="s">
        <v>29</v>
      </c>
      <c r="B49" s="237"/>
      <c r="C49" s="59" t="s">
        <v>54</v>
      </c>
      <c r="D49" s="102" t="e">
        <f>制程!#REF!</f>
        <v>#REF!</v>
      </c>
      <c r="E49" s="102" t="e">
        <f>制程!#REF!</f>
        <v>#REF!</v>
      </c>
      <c r="F49" s="102" t="e">
        <f>制程!#REF!</f>
        <v>#REF!</v>
      </c>
      <c r="G49" s="102" t="e">
        <f>制程!#REF!</f>
        <v>#REF!</v>
      </c>
      <c r="H49" s="102" t="e">
        <f>制程!#REF!</f>
        <v>#REF!</v>
      </c>
      <c r="I49" s="102" t="e">
        <f>制程!#REF!</f>
        <v>#REF!</v>
      </c>
      <c r="J49" s="102" t="e">
        <f>制程!#REF!</f>
        <v>#REF!</v>
      </c>
      <c r="K49" s="102" t="e">
        <f>制程!#REF!</f>
        <v>#REF!</v>
      </c>
      <c r="L49" s="102" t="e">
        <f>制程!#REF!</f>
        <v>#REF!</v>
      </c>
      <c r="M49" s="102" t="e">
        <f>制程!#REF!</f>
        <v>#REF!</v>
      </c>
      <c r="N49" s="102" t="e">
        <f>制程!#REF!</f>
        <v>#REF!</v>
      </c>
      <c r="O49" s="102" t="e">
        <f>制程!#REF!</f>
        <v>#REF!</v>
      </c>
      <c r="P49" s="102" t="e">
        <f>制程!#REF!</f>
        <v>#REF!</v>
      </c>
      <c r="Q49" s="102" t="e">
        <f>制程!#REF!</f>
        <v>#REF!</v>
      </c>
      <c r="R49" s="102" t="e">
        <f>制程!#REF!</f>
        <v>#REF!</v>
      </c>
      <c r="S49" s="102" t="e">
        <f>制程!#REF!</f>
        <v>#REF!</v>
      </c>
      <c r="T49" s="24"/>
    </row>
    <row r="50" spans="1:20" ht="16.5" customHeight="1">
      <c r="A50" s="238"/>
      <c r="B50" s="239"/>
      <c r="C50" s="60">
        <v>2</v>
      </c>
      <c r="D50" s="102" t="e">
        <f>制程!#REF!</f>
        <v>#REF!</v>
      </c>
      <c r="E50" s="102" t="e">
        <f>制程!#REF!</f>
        <v>#REF!</v>
      </c>
      <c r="F50" s="102" t="e">
        <f>制程!#REF!</f>
        <v>#REF!</v>
      </c>
      <c r="G50" s="102" t="e">
        <f>制程!#REF!</f>
        <v>#REF!</v>
      </c>
      <c r="H50" s="102" t="e">
        <f>制程!#REF!</f>
        <v>#REF!</v>
      </c>
      <c r="I50" s="102" t="e">
        <f>制程!#REF!</f>
        <v>#REF!</v>
      </c>
      <c r="J50" s="102" t="e">
        <f>制程!#REF!</f>
        <v>#REF!</v>
      </c>
      <c r="K50" s="102" t="e">
        <f>制程!#REF!</f>
        <v>#REF!</v>
      </c>
      <c r="L50" s="102" t="e">
        <f>制程!#REF!</f>
        <v>#REF!</v>
      </c>
      <c r="M50" s="102" t="e">
        <f>制程!#REF!</f>
        <v>#REF!</v>
      </c>
      <c r="N50" s="102" t="e">
        <f>制程!#REF!</f>
        <v>#REF!</v>
      </c>
      <c r="O50" s="102" t="e">
        <f>制程!#REF!</f>
        <v>#REF!</v>
      </c>
      <c r="P50" s="102" t="e">
        <f>制程!#REF!</f>
        <v>#REF!</v>
      </c>
      <c r="Q50" s="102" t="e">
        <f>制程!#REF!</f>
        <v>#REF!</v>
      </c>
      <c r="R50" s="102" t="e">
        <f>制程!#REF!</f>
        <v>#REF!</v>
      </c>
      <c r="S50" s="102" t="e">
        <f>制程!#REF!</f>
        <v>#REF!</v>
      </c>
      <c r="T50" s="24"/>
    </row>
    <row r="51" spans="1:20" ht="16.5" customHeight="1">
      <c r="A51" s="238"/>
      <c r="B51" s="239"/>
      <c r="C51" s="60">
        <v>3</v>
      </c>
      <c r="D51" s="102" t="e">
        <f>制程!#REF!</f>
        <v>#REF!</v>
      </c>
      <c r="E51" s="102" t="e">
        <f>制程!#REF!</f>
        <v>#REF!</v>
      </c>
      <c r="F51" s="102" t="e">
        <f>制程!#REF!</f>
        <v>#REF!</v>
      </c>
      <c r="G51" s="102" t="e">
        <f>制程!#REF!</f>
        <v>#REF!</v>
      </c>
      <c r="H51" s="102" t="e">
        <f>制程!#REF!</f>
        <v>#REF!</v>
      </c>
      <c r="I51" s="102" t="e">
        <f>制程!#REF!</f>
        <v>#REF!</v>
      </c>
      <c r="J51" s="102" t="e">
        <f>制程!#REF!</f>
        <v>#REF!</v>
      </c>
      <c r="K51" s="102" t="e">
        <f>制程!#REF!</f>
        <v>#REF!</v>
      </c>
      <c r="L51" s="102" t="e">
        <f>制程!#REF!</f>
        <v>#REF!</v>
      </c>
      <c r="M51" s="102" t="e">
        <f>制程!#REF!</f>
        <v>#REF!</v>
      </c>
      <c r="N51" s="102" t="e">
        <f>制程!#REF!</f>
        <v>#REF!</v>
      </c>
      <c r="O51" s="102" t="e">
        <f>制程!#REF!</f>
        <v>#REF!</v>
      </c>
      <c r="P51" s="102" t="e">
        <f>制程!#REF!</f>
        <v>#REF!</v>
      </c>
      <c r="Q51" s="102" t="e">
        <f>制程!#REF!</f>
        <v>#REF!</v>
      </c>
      <c r="R51" s="102" t="e">
        <f>制程!#REF!</f>
        <v>#REF!</v>
      </c>
      <c r="S51" s="102" t="e">
        <f>制程!#REF!</f>
        <v>#REF!</v>
      </c>
      <c r="T51" s="24"/>
    </row>
    <row r="52" spans="1:20" ht="18.75" customHeight="1">
      <c r="A52" s="238"/>
      <c r="B52" s="239"/>
      <c r="C52" s="60" t="s">
        <v>55</v>
      </c>
      <c r="D52" s="102" t="e">
        <f>制程!#REF!</f>
        <v>#REF!</v>
      </c>
      <c r="E52" s="102" t="e">
        <f>制程!#REF!</f>
        <v>#REF!</v>
      </c>
      <c r="F52" s="102" t="e">
        <f>制程!#REF!</f>
        <v>#REF!</v>
      </c>
      <c r="G52" s="102" t="e">
        <f>制程!#REF!</f>
        <v>#REF!</v>
      </c>
      <c r="H52" s="102" t="e">
        <f>制程!#REF!</f>
        <v>#REF!</v>
      </c>
      <c r="I52" s="102" t="e">
        <f>制程!#REF!</f>
        <v>#REF!</v>
      </c>
      <c r="J52" s="102" t="e">
        <f>制程!#REF!</f>
        <v>#REF!</v>
      </c>
      <c r="K52" s="102" t="e">
        <f>制程!#REF!</f>
        <v>#REF!</v>
      </c>
      <c r="L52" s="102" t="e">
        <f>制程!#REF!</f>
        <v>#REF!</v>
      </c>
      <c r="M52" s="102" t="e">
        <f>制程!#REF!</f>
        <v>#REF!</v>
      </c>
      <c r="N52" s="102" t="e">
        <f>制程!#REF!</f>
        <v>#REF!</v>
      </c>
      <c r="O52" s="102" t="e">
        <f>制程!#REF!</f>
        <v>#REF!</v>
      </c>
      <c r="P52" s="102" t="e">
        <f>制程!#REF!</f>
        <v>#REF!</v>
      </c>
      <c r="Q52" s="102" t="e">
        <f>制程!#REF!</f>
        <v>#REF!</v>
      </c>
      <c r="R52" s="102" t="e">
        <f>制程!#REF!</f>
        <v>#REF!</v>
      </c>
      <c r="S52" s="102" t="e">
        <f>制程!#REF!</f>
        <v>#REF!</v>
      </c>
      <c r="T52" s="27"/>
    </row>
    <row r="53" spans="1:20" ht="18.75" customHeight="1">
      <c r="A53" s="238"/>
      <c r="B53" s="239"/>
      <c r="C53" s="60">
        <v>2</v>
      </c>
      <c r="D53" s="102" t="e">
        <f>制程!#REF!</f>
        <v>#REF!</v>
      </c>
      <c r="E53" s="102" t="e">
        <f>制程!#REF!</f>
        <v>#REF!</v>
      </c>
      <c r="F53" s="102" t="e">
        <f>制程!#REF!</f>
        <v>#REF!</v>
      </c>
      <c r="G53" s="102" t="e">
        <f>制程!#REF!</f>
        <v>#REF!</v>
      </c>
      <c r="H53" s="102" t="e">
        <f>制程!#REF!</f>
        <v>#REF!</v>
      </c>
      <c r="I53" s="102" t="e">
        <f>制程!#REF!</f>
        <v>#REF!</v>
      </c>
      <c r="J53" s="102" t="e">
        <f>制程!#REF!</f>
        <v>#REF!</v>
      </c>
      <c r="K53" s="102" t="e">
        <f>制程!#REF!</f>
        <v>#REF!</v>
      </c>
      <c r="L53" s="102" t="e">
        <f>制程!#REF!</f>
        <v>#REF!</v>
      </c>
      <c r="M53" s="102" t="e">
        <f>制程!#REF!</f>
        <v>#REF!</v>
      </c>
      <c r="N53" s="102" t="e">
        <f>制程!#REF!</f>
        <v>#REF!</v>
      </c>
      <c r="O53" s="102" t="e">
        <f>制程!#REF!</f>
        <v>#REF!</v>
      </c>
      <c r="P53" s="102" t="e">
        <f>制程!#REF!</f>
        <v>#REF!</v>
      </c>
      <c r="Q53" s="102" t="e">
        <f>制程!#REF!</f>
        <v>#REF!</v>
      </c>
      <c r="R53" s="102" t="e">
        <f>制程!#REF!</f>
        <v>#REF!</v>
      </c>
      <c r="S53" s="102" t="e">
        <f>制程!#REF!</f>
        <v>#REF!</v>
      </c>
      <c r="T53" s="28"/>
    </row>
    <row r="54" spans="1:20" ht="18.75" customHeight="1">
      <c r="A54" s="238"/>
      <c r="B54" s="239"/>
      <c r="C54" s="60">
        <v>3</v>
      </c>
      <c r="D54" s="102" t="e">
        <f>制程!#REF!</f>
        <v>#REF!</v>
      </c>
      <c r="E54" s="102" t="e">
        <f>制程!#REF!</f>
        <v>#REF!</v>
      </c>
      <c r="F54" s="102" t="e">
        <f>制程!#REF!</f>
        <v>#REF!</v>
      </c>
      <c r="G54" s="102" t="e">
        <f>制程!#REF!</f>
        <v>#REF!</v>
      </c>
      <c r="H54" s="102" t="e">
        <f>制程!#REF!</f>
        <v>#REF!</v>
      </c>
      <c r="I54" s="102" t="e">
        <f>制程!#REF!</f>
        <v>#REF!</v>
      </c>
      <c r="J54" s="102" t="e">
        <f>制程!#REF!</f>
        <v>#REF!</v>
      </c>
      <c r="K54" s="102" t="e">
        <f>制程!#REF!</f>
        <v>#REF!</v>
      </c>
      <c r="L54" s="102" t="e">
        <f>制程!#REF!</f>
        <v>#REF!</v>
      </c>
      <c r="M54" s="102" t="e">
        <f>制程!#REF!</f>
        <v>#REF!</v>
      </c>
      <c r="N54" s="102" t="e">
        <f>制程!#REF!</f>
        <v>#REF!</v>
      </c>
      <c r="O54" s="102" t="e">
        <f>制程!#REF!</f>
        <v>#REF!</v>
      </c>
      <c r="P54" s="102" t="e">
        <f>制程!#REF!</f>
        <v>#REF!</v>
      </c>
      <c r="Q54" s="102" t="e">
        <f>制程!#REF!</f>
        <v>#REF!</v>
      </c>
      <c r="R54" s="102" t="e">
        <f>制程!#REF!</f>
        <v>#REF!</v>
      </c>
      <c r="S54" s="102" t="e">
        <f>制程!#REF!</f>
        <v>#REF!</v>
      </c>
      <c r="T54" s="28"/>
    </row>
    <row r="55" spans="1:20" ht="16.5" customHeight="1">
      <c r="A55" s="240" t="s">
        <v>30</v>
      </c>
      <c r="B55" s="234"/>
      <c r="C55" s="234"/>
      <c r="D55" s="40" t="s">
        <v>154</v>
      </c>
      <c r="E55" s="40" t="s">
        <v>155</v>
      </c>
      <c r="F55" s="118" t="s">
        <v>155</v>
      </c>
      <c r="G55" s="118" t="s">
        <v>155</v>
      </c>
      <c r="H55" s="118" t="s">
        <v>155</v>
      </c>
      <c r="I55" s="118" t="s">
        <v>155</v>
      </c>
      <c r="J55" s="118" t="s">
        <v>155</v>
      </c>
      <c r="K55" s="118" t="s">
        <v>156</v>
      </c>
      <c r="L55" s="118" t="s">
        <v>156</v>
      </c>
      <c r="M55" s="118" t="s">
        <v>156</v>
      </c>
      <c r="N55" s="118" t="s">
        <v>156</v>
      </c>
      <c r="O55" s="118" t="s">
        <v>156</v>
      </c>
      <c r="P55" s="118" t="s">
        <v>156</v>
      </c>
      <c r="Q55" s="118" t="s">
        <v>156</v>
      </c>
      <c r="R55" s="118" t="s">
        <v>156</v>
      </c>
      <c r="S55" s="118" t="s">
        <v>156</v>
      </c>
      <c r="T55" s="16"/>
    </row>
    <row r="56" spans="1:20" ht="12.6" customHeight="1">
      <c r="A56" s="225" t="s">
        <v>31</v>
      </c>
      <c r="B56" s="225"/>
      <c r="C56" s="223"/>
      <c r="D56" s="223"/>
      <c r="E56" s="223"/>
      <c r="F56" s="223"/>
      <c r="G56" s="222" t="s">
        <v>32</v>
      </c>
      <c r="H56" s="222"/>
      <c r="I56" s="223"/>
      <c r="J56" s="223"/>
      <c r="K56" s="223"/>
      <c r="L56" s="223"/>
      <c r="M56" s="225" t="s">
        <v>33</v>
      </c>
      <c r="N56" s="225"/>
      <c r="O56" s="225"/>
      <c r="P56" s="226"/>
      <c r="Q56" s="227"/>
      <c r="R56" s="227"/>
      <c r="S56" s="228"/>
    </row>
    <row r="57" spans="1:20" ht="15" customHeight="1">
      <c r="A57" s="232" t="s">
        <v>34</v>
      </c>
      <c r="B57" s="232"/>
      <c r="C57" s="224"/>
      <c r="D57" s="224"/>
      <c r="E57" s="224"/>
      <c r="F57" s="224"/>
      <c r="G57" s="233" t="s">
        <v>35</v>
      </c>
      <c r="H57" s="233"/>
      <c r="I57" s="224"/>
      <c r="J57" s="224"/>
      <c r="K57" s="224"/>
      <c r="L57" s="224"/>
      <c r="M57" s="232" t="s">
        <v>36</v>
      </c>
      <c r="N57" s="232"/>
      <c r="O57" s="232"/>
      <c r="P57" s="229"/>
      <c r="Q57" s="230"/>
      <c r="R57" s="230"/>
      <c r="S57" s="231"/>
    </row>
    <row r="58" spans="1:20">
      <c r="A58" s="11" t="s">
        <v>37</v>
      </c>
      <c r="B58" s="12"/>
      <c r="C58" s="12"/>
      <c r="D58" s="13"/>
      <c r="F58" s="14"/>
      <c r="H58" s="14"/>
      <c r="I58" s="14"/>
      <c r="J58" s="14"/>
      <c r="K58" s="14"/>
      <c r="L58" s="14"/>
      <c r="M58" s="15" t="s">
        <v>38</v>
      </c>
      <c r="N58" s="12"/>
      <c r="O58" s="12"/>
      <c r="P58" s="16"/>
      <c r="Q58" s="16"/>
      <c r="R58" s="16"/>
      <c r="S58" s="16"/>
    </row>
    <row r="59" spans="1:20">
      <c r="A59" s="137" t="s">
        <v>167</v>
      </c>
      <c r="B59" s="137"/>
      <c r="C59" s="137"/>
      <c r="D59" s="137"/>
      <c r="E59" s="137"/>
      <c r="F59" s="137"/>
      <c r="G59" s="137"/>
      <c r="H59" s="116"/>
      <c r="I59" s="116"/>
      <c r="J59" s="116"/>
      <c r="K59" s="116"/>
      <c r="L59" s="116"/>
      <c r="M59" s="220" t="s">
        <v>168</v>
      </c>
      <c r="N59" s="220"/>
      <c r="O59" s="220"/>
    </row>
    <row r="60" spans="1:20">
      <c r="A60" s="137" t="s">
        <v>169</v>
      </c>
      <c r="B60" s="137"/>
      <c r="C60" s="137"/>
      <c r="D60" s="137"/>
      <c r="E60" s="137"/>
      <c r="F60" s="137"/>
      <c r="G60" s="137"/>
      <c r="H60" s="116"/>
      <c r="I60" s="116"/>
      <c r="J60" s="116"/>
      <c r="K60" s="116"/>
      <c r="L60" s="116"/>
      <c r="M60" s="221" t="s">
        <v>170</v>
      </c>
      <c r="N60" s="220"/>
      <c r="O60" s="220"/>
    </row>
  </sheetData>
  <mergeCells count="51">
    <mergeCell ref="M60:O60"/>
    <mergeCell ref="I56:L57"/>
    <mergeCell ref="M56:O56"/>
    <mergeCell ref="P56:S57"/>
    <mergeCell ref="G57:H57"/>
    <mergeCell ref="M57:O57"/>
    <mergeCell ref="G56:H56"/>
    <mergeCell ref="A55:C55"/>
    <mergeCell ref="M59:O59"/>
    <mergeCell ref="A45:C45"/>
    <mergeCell ref="A46:C48"/>
    <mergeCell ref="A49:B54"/>
    <mergeCell ref="A56:B56"/>
    <mergeCell ref="C56:F57"/>
    <mergeCell ref="A57:B57"/>
    <mergeCell ref="L7:N7"/>
    <mergeCell ref="O7:P7"/>
    <mergeCell ref="Q7:S7"/>
    <mergeCell ref="A8:B11"/>
    <mergeCell ref="A12:C12"/>
    <mergeCell ref="C9:S9"/>
    <mergeCell ref="C11:D11"/>
    <mergeCell ref="A7:B7"/>
    <mergeCell ref="C7:D7"/>
    <mergeCell ref="E7:G7"/>
    <mergeCell ref="H7:I7"/>
    <mergeCell ref="J7:K7"/>
    <mergeCell ref="E11:F11"/>
    <mergeCell ref="G11:H11"/>
    <mergeCell ref="A1:S1"/>
    <mergeCell ref="A2:S2"/>
    <mergeCell ref="A3:S3"/>
    <mergeCell ref="A5:B6"/>
    <mergeCell ref="C5:D6"/>
    <mergeCell ref="E5:G6"/>
    <mergeCell ref="H5:I6"/>
    <mergeCell ref="J5:K6"/>
    <mergeCell ref="L5:N6"/>
    <mergeCell ref="O5:P6"/>
    <mergeCell ref="Q5:S6"/>
    <mergeCell ref="A44:C44"/>
    <mergeCell ref="A33:C33"/>
    <mergeCell ref="A22:C22"/>
    <mergeCell ref="A23:C23"/>
    <mergeCell ref="A13:C15"/>
    <mergeCell ref="A16:B21"/>
    <mergeCell ref="A24:C26"/>
    <mergeCell ref="A27:B32"/>
    <mergeCell ref="A34:C34"/>
    <mergeCell ref="A35:C37"/>
    <mergeCell ref="A38:B43"/>
  </mergeCells>
  <phoneticPr fontId="8" type="noConversion"/>
  <conditionalFormatting sqref="D16:F21">
    <cfRule type="cellIs" dxfId="153" priority="27" operator="notBetween">
      <formula>$D$13+$D$14</formula>
      <formula>$D$13+$D$15</formula>
    </cfRule>
  </conditionalFormatting>
  <conditionalFormatting sqref="G16:I21">
    <cfRule type="cellIs" dxfId="152" priority="26" operator="notBetween">
      <formula>$G$13+$G$14</formula>
      <formula>$G$13+$G$15</formula>
    </cfRule>
  </conditionalFormatting>
  <conditionalFormatting sqref="J16:L21">
    <cfRule type="cellIs" dxfId="151" priority="25" operator="notBetween">
      <formula>$J$13+$J$14</formula>
      <formula>$J$13+$J$15</formula>
    </cfRule>
  </conditionalFormatting>
  <conditionalFormatting sqref="M16:O21">
    <cfRule type="cellIs" dxfId="150" priority="24" operator="notBetween">
      <formula>$M$13+$M$14</formula>
      <formula>$M$13+$M$15</formula>
    </cfRule>
  </conditionalFormatting>
  <conditionalFormatting sqref="P16:R21">
    <cfRule type="cellIs" dxfId="149" priority="23" operator="notBetween">
      <formula>$P$13+$P$14</formula>
      <formula>$P$13+$P$15</formula>
    </cfRule>
  </conditionalFormatting>
  <conditionalFormatting sqref="D27:D32 S16:S21">
    <cfRule type="cellIs" dxfId="148" priority="22" operator="notBetween">
      <formula>$S$13+$S$14</formula>
      <formula>$S$13+$S$15</formula>
    </cfRule>
  </conditionalFormatting>
  <conditionalFormatting sqref="E27:E32">
    <cfRule type="cellIs" dxfId="147" priority="21" operator="notBetween">
      <formula>$E$24+$E$25</formula>
      <formula>$E$24+$E$26</formula>
    </cfRule>
  </conditionalFormatting>
  <conditionalFormatting sqref="F27:G32">
    <cfRule type="cellIs" dxfId="146" priority="20" operator="notBetween">
      <formula>$F$24+$F$25</formula>
      <formula>$F$24+$F$26</formula>
    </cfRule>
  </conditionalFormatting>
  <conditionalFormatting sqref="H27:N32">
    <cfRule type="cellIs" dxfId="145" priority="19" operator="notBetween">
      <formula>$H$24+$H$25</formula>
      <formula>$H$24+$H$26</formula>
    </cfRule>
  </conditionalFormatting>
  <conditionalFormatting sqref="O27:O32">
    <cfRule type="cellIs" dxfId="144" priority="18" operator="notBetween">
      <formula>$O$24+$O$25</formula>
      <formula>$O$24+$O$26</formula>
    </cfRule>
  </conditionalFormatting>
  <conditionalFormatting sqref="P27:P32">
    <cfRule type="cellIs" dxfId="143" priority="17" operator="notBetween">
      <formula>$P$24+$P$25</formula>
      <formula>$P$24+$P$26</formula>
    </cfRule>
  </conditionalFormatting>
  <conditionalFormatting sqref="Q27:Q32">
    <cfRule type="cellIs" dxfId="142" priority="16" operator="notBetween">
      <formula>$Q$24+$Q$25</formula>
      <formula>$Q$24+$Q$26</formula>
    </cfRule>
  </conditionalFormatting>
  <conditionalFormatting sqref="D38:H43 R27:S32">
    <cfRule type="cellIs" dxfId="141" priority="15" operator="notBetween">
      <formula>$R$24+$R$25</formula>
      <formula>$R$24+$R$26</formula>
    </cfRule>
  </conditionalFormatting>
  <conditionalFormatting sqref="D49:D54 I38:S43">
    <cfRule type="cellIs" dxfId="140" priority="14" operator="notBetween">
      <formula>$S$35+$S$36</formula>
      <formula>$S$35+$S$37</formula>
    </cfRule>
  </conditionalFormatting>
  <conditionalFormatting sqref="E49:F53">
    <cfRule type="cellIs" dxfId="139" priority="13" operator="notBetween">
      <formula>$E$46+$E$47</formula>
      <formula>$E$46+$E$48</formula>
    </cfRule>
  </conditionalFormatting>
  <conditionalFormatting sqref="G49:G53">
    <cfRule type="cellIs" dxfId="138" priority="12" operator="notBetween">
      <formula>$G$46+$G$47</formula>
      <formula>$G$46+$G$48</formula>
    </cfRule>
  </conditionalFormatting>
  <conditionalFormatting sqref="H49:H53">
    <cfRule type="cellIs" dxfId="137" priority="11" operator="greaterThan">
      <formula>$H$47</formula>
    </cfRule>
  </conditionalFormatting>
  <conditionalFormatting sqref="I49:J53">
    <cfRule type="cellIs" dxfId="136" priority="10" operator="greaterThan">
      <formula>$I$47</formula>
    </cfRule>
  </conditionalFormatting>
  <conditionalFormatting sqref="K49:K54">
    <cfRule type="cellIs" dxfId="135" priority="9" operator="notBetween">
      <formula>$K$46+$K$47</formula>
      <formula>$K$46+$K$48</formula>
    </cfRule>
  </conditionalFormatting>
  <conditionalFormatting sqref="L49:L54">
    <cfRule type="cellIs" dxfId="134" priority="8" operator="notBetween">
      <formula>$L$46+$L$47</formula>
      <formula>$L$46+$L$48</formula>
    </cfRule>
  </conditionalFormatting>
  <conditionalFormatting sqref="M49:M54">
    <cfRule type="cellIs" dxfId="133" priority="7" operator="notBetween">
      <formula>$M$46+$M$47</formula>
      <formula>$M$46+$M$48</formula>
    </cfRule>
  </conditionalFormatting>
  <conditionalFormatting sqref="N49:N54">
    <cfRule type="cellIs" dxfId="132" priority="6" operator="notBetween">
      <formula>$N$46+$N$47</formula>
      <formula>$N$46+$N$48</formula>
    </cfRule>
  </conditionalFormatting>
  <conditionalFormatting sqref="O49:O54">
    <cfRule type="cellIs" dxfId="131" priority="5" operator="notBetween">
      <formula>$O$46+$O$47</formula>
      <formula>$O$46+$O$48</formula>
    </cfRule>
  </conditionalFormatting>
  <conditionalFormatting sqref="P49:P54">
    <cfRule type="cellIs" dxfId="130" priority="4" operator="notBetween">
      <formula>$P$46+$P$47</formula>
      <formula>$P$46+$P$48</formula>
    </cfRule>
  </conditionalFormatting>
  <conditionalFormatting sqref="Q49:Q54">
    <cfRule type="cellIs" dxfId="129" priority="3" operator="notBetween">
      <formula>$Q$46+$Q$47</formula>
      <formula>$Q$46+$Q$48</formula>
    </cfRule>
  </conditionalFormatting>
  <conditionalFormatting sqref="R49:R54">
    <cfRule type="cellIs" dxfId="128" priority="2" operator="notBetween">
      <formula>$R$46+$R$47</formula>
      <formula>$R$46+$R$48</formula>
    </cfRule>
  </conditionalFormatting>
  <conditionalFormatting sqref="S49:S54">
    <cfRule type="cellIs" dxfId="127" priority="1" operator="notBetween">
      <formula>$S$46+$S$47</formula>
      <formula>$S$46+$S$48</formula>
    </cfRule>
  </conditionalFormatting>
  <printOptions horizontalCentered="1"/>
  <pageMargins left="0.23622047244094491" right="0.23622047244094491" top="0.51181102362204722" bottom="0" header="0.27559055118110237" footer="0.35433070866141736"/>
  <pageSetup paperSize="9" scale="8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V60"/>
  <sheetViews>
    <sheetView showGridLines="0" view="pageBreakPreview" topLeftCell="A13" zoomScale="60" workbookViewId="0">
      <selection activeCell="C63" sqref="C63:F64"/>
    </sheetView>
  </sheetViews>
  <sheetFormatPr defaultColWidth="9" defaultRowHeight="16.5"/>
  <cols>
    <col min="1" max="3" width="5.5" style="1" customWidth="1"/>
    <col min="4" max="12" width="6" style="1" customWidth="1"/>
    <col min="13" max="13" width="6" style="17" customWidth="1"/>
    <col min="14" max="19" width="6" style="1" customWidth="1"/>
    <col min="20" max="20" width="0.25" style="1" customWidth="1"/>
    <col min="21" max="21" width="2.625" style="1" hidden="1" customWidth="1"/>
    <col min="22" max="22" width="0" style="1" hidden="1" customWidth="1"/>
    <col min="23" max="16384" width="9" style="1"/>
  </cols>
  <sheetData>
    <row r="1" spans="1:20" ht="16.149999999999999" customHeight="1">
      <c r="A1" s="260" t="s">
        <v>16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43"/>
    </row>
    <row r="2" spans="1:20" ht="17.25" customHeight="1">
      <c r="A2" s="261" t="s">
        <v>17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44"/>
    </row>
    <row r="3" spans="1:20" ht="17.25" customHeight="1">
      <c r="A3" s="262" t="s">
        <v>18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45"/>
    </row>
    <row r="4" spans="1:20" ht="16.5" customHeight="1">
      <c r="A4" s="2" t="s">
        <v>39</v>
      </c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5"/>
      <c r="N4" s="6"/>
      <c r="O4" s="106" t="s">
        <v>147</v>
      </c>
      <c r="P4" s="6"/>
      <c r="Q4" s="6"/>
      <c r="R4" s="6" t="s">
        <v>149</v>
      </c>
      <c r="S4" s="6"/>
      <c r="T4" s="6"/>
    </row>
    <row r="5" spans="1:20" ht="15.75" customHeight="1">
      <c r="A5" s="236" t="s">
        <v>19</v>
      </c>
      <c r="B5" s="274"/>
      <c r="C5" s="236" t="s">
        <v>20</v>
      </c>
      <c r="D5" s="274"/>
      <c r="E5" s="236" t="s">
        <v>21</v>
      </c>
      <c r="F5" s="277"/>
      <c r="G5" s="274"/>
      <c r="H5" s="236" t="s">
        <v>22</v>
      </c>
      <c r="I5" s="237"/>
      <c r="J5" s="236" t="s">
        <v>23</v>
      </c>
      <c r="K5" s="237"/>
      <c r="L5" s="236" t="s">
        <v>24</v>
      </c>
      <c r="M5" s="277"/>
      <c r="N5" s="237"/>
      <c r="O5" s="236" t="s">
        <v>25</v>
      </c>
      <c r="P5" s="237"/>
      <c r="Q5" s="236" t="s">
        <v>26</v>
      </c>
      <c r="R5" s="277"/>
      <c r="S5" s="237"/>
      <c r="T5" s="22"/>
    </row>
    <row r="6" spans="1:20" ht="15.75" customHeight="1">
      <c r="A6" s="275"/>
      <c r="B6" s="276"/>
      <c r="C6" s="275"/>
      <c r="D6" s="276"/>
      <c r="E6" s="275"/>
      <c r="F6" s="278"/>
      <c r="G6" s="276"/>
      <c r="H6" s="279"/>
      <c r="I6" s="280"/>
      <c r="J6" s="279"/>
      <c r="K6" s="280"/>
      <c r="L6" s="279"/>
      <c r="M6" s="281"/>
      <c r="N6" s="280"/>
      <c r="O6" s="279"/>
      <c r="P6" s="280"/>
      <c r="Q6" s="279"/>
      <c r="R6" s="281"/>
      <c r="S6" s="280"/>
      <c r="T6" s="22"/>
    </row>
    <row r="7" spans="1:20" ht="21" customHeight="1">
      <c r="A7" s="282" t="s">
        <v>87</v>
      </c>
      <c r="B7" s="284"/>
      <c r="C7" s="282" t="s">
        <v>89</v>
      </c>
      <c r="D7" s="284"/>
      <c r="E7" s="243" t="s">
        <v>131</v>
      </c>
      <c r="F7" s="244"/>
      <c r="G7" s="245"/>
      <c r="H7" s="282" t="s">
        <v>90</v>
      </c>
      <c r="I7" s="284"/>
      <c r="J7" s="243" t="s">
        <v>93</v>
      </c>
      <c r="K7" s="245"/>
      <c r="L7" s="282" t="s">
        <v>96</v>
      </c>
      <c r="M7" s="283"/>
      <c r="N7" s="284"/>
      <c r="O7" s="282" t="s">
        <v>128</v>
      </c>
      <c r="P7" s="284"/>
      <c r="Q7" s="285">
        <v>42009</v>
      </c>
      <c r="R7" s="286"/>
      <c r="S7" s="287"/>
      <c r="T7" s="23"/>
    </row>
    <row r="8" spans="1:20" ht="17.25" customHeight="1">
      <c r="A8" s="288" t="s">
        <v>27</v>
      </c>
      <c r="B8" s="274"/>
      <c r="C8" s="123" t="s">
        <v>153</v>
      </c>
      <c r="D8" s="124"/>
      <c r="E8" s="124"/>
      <c r="F8" s="124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8"/>
      <c r="T8" s="18"/>
    </row>
    <row r="9" spans="1:20" ht="18" customHeight="1">
      <c r="A9" s="289"/>
      <c r="B9" s="290"/>
      <c r="C9" s="255" t="s">
        <v>146</v>
      </c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7"/>
      <c r="T9" s="18"/>
    </row>
    <row r="10" spans="1:20" s="116" customFormat="1" ht="15" customHeight="1">
      <c r="A10" s="289"/>
      <c r="B10" s="290"/>
      <c r="C10" s="121" t="s">
        <v>157</v>
      </c>
      <c r="D10" s="122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20"/>
      <c r="T10" s="117"/>
    </row>
    <row r="11" spans="1:20" ht="15" customHeight="1">
      <c r="A11" s="275"/>
      <c r="B11" s="276"/>
      <c r="C11" s="258" t="s">
        <v>158</v>
      </c>
      <c r="D11" s="259"/>
      <c r="E11" s="259" t="s">
        <v>159</v>
      </c>
      <c r="F11" s="259"/>
      <c r="G11" s="259" t="s">
        <v>160</v>
      </c>
      <c r="H11" s="259"/>
      <c r="I11" s="103"/>
      <c r="J11" s="103"/>
      <c r="K11" s="103"/>
      <c r="L11" s="103"/>
      <c r="M11" s="103"/>
      <c r="N11" s="103"/>
      <c r="O11" s="103"/>
      <c r="P11" s="103"/>
      <c r="Q11" s="104"/>
      <c r="R11" s="104"/>
      <c r="S11" s="105"/>
      <c r="T11" s="18"/>
    </row>
    <row r="12" spans="1:20" s="8" customFormat="1" ht="26.25" customHeight="1">
      <c r="A12" s="235" t="s">
        <v>40</v>
      </c>
      <c r="B12" s="241"/>
      <c r="C12" s="242"/>
      <c r="D12" s="53">
        <v>188</v>
      </c>
      <c r="E12" s="53" t="s">
        <v>117</v>
      </c>
      <c r="F12" s="53" t="s">
        <v>105</v>
      </c>
      <c r="G12" s="53" t="s">
        <v>106</v>
      </c>
      <c r="H12" s="53" t="s">
        <v>118</v>
      </c>
      <c r="I12" s="53" t="s">
        <v>107</v>
      </c>
      <c r="J12" s="53" t="s">
        <v>108</v>
      </c>
      <c r="K12" s="53" t="s">
        <v>140</v>
      </c>
      <c r="L12" s="53" t="s">
        <v>141</v>
      </c>
      <c r="M12" s="53" t="s">
        <v>142</v>
      </c>
      <c r="N12" s="33" t="s">
        <v>144</v>
      </c>
      <c r="O12" s="33" t="s">
        <v>143</v>
      </c>
      <c r="P12" s="33" t="s">
        <v>145</v>
      </c>
      <c r="Q12" s="51" t="s">
        <v>150</v>
      </c>
      <c r="R12" s="51"/>
      <c r="S12" s="51"/>
    </row>
    <row r="13" spans="1:20" s="8" customFormat="1" ht="18.75" customHeight="1">
      <c r="A13" s="234" t="s">
        <v>28</v>
      </c>
      <c r="B13" s="234"/>
      <c r="C13" s="234"/>
      <c r="D13" s="53">
        <v>61.85</v>
      </c>
      <c r="E13" s="53">
        <v>0.65</v>
      </c>
      <c r="F13" s="53">
        <v>0.65</v>
      </c>
      <c r="G13" s="49">
        <v>0.65</v>
      </c>
      <c r="H13" s="53">
        <v>0.65</v>
      </c>
      <c r="I13" s="53">
        <v>0.65</v>
      </c>
      <c r="J13" s="53">
        <v>0.65</v>
      </c>
      <c r="K13" s="55">
        <v>135.55000000000001</v>
      </c>
      <c r="L13" s="51">
        <v>135.55000000000001</v>
      </c>
      <c r="M13" s="51">
        <v>135.55000000000001</v>
      </c>
      <c r="N13" s="51">
        <v>64.38</v>
      </c>
      <c r="O13" s="51">
        <v>64.38</v>
      </c>
      <c r="P13" s="51">
        <v>64.38</v>
      </c>
      <c r="Q13" s="51">
        <v>25.91</v>
      </c>
      <c r="R13" s="51"/>
      <c r="S13" s="51"/>
    </row>
    <row r="14" spans="1:20" s="8" customFormat="1" ht="12" customHeight="1">
      <c r="A14" s="234"/>
      <c r="B14" s="234"/>
      <c r="C14" s="235"/>
      <c r="D14" s="49">
        <v>0.12</v>
      </c>
      <c r="E14" s="49">
        <v>0.05</v>
      </c>
      <c r="F14" s="49">
        <v>0.05</v>
      </c>
      <c r="G14" s="49">
        <v>0.05</v>
      </c>
      <c r="H14" s="49">
        <v>0.05</v>
      </c>
      <c r="I14" s="49">
        <v>0.05</v>
      </c>
      <c r="J14" s="49">
        <v>0.05</v>
      </c>
      <c r="K14" s="55" t="s">
        <v>132</v>
      </c>
      <c r="L14" s="55" t="s">
        <v>132</v>
      </c>
      <c r="M14" s="55" t="s">
        <v>132</v>
      </c>
      <c r="N14" s="55" t="s">
        <v>136</v>
      </c>
      <c r="O14" s="55" t="s">
        <v>136</v>
      </c>
      <c r="P14" s="55" t="s">
        <v>136</v>
      </c>
      <c r="Q14" s="55">
        <v>0.1</v>
      </c>
      <c r="R14" s="55"/>
      <c r="S14" s="55"/>
    </row>
    <row r="15" spans="1:20" s="8" customFormat="1" ht="12" customHeight="1">
      <c r="A15" s="234"/>
      <c r="B15" s="234"/>
      <c r="C15" s="235"/>
      <c r="D15" s="74">
        <v>-0.12</v>
      </c>
      <c r="E15" s="74">
        <v>-0.05</v>
      </c>
      <c r="F15" s="74">
        <v>-0.05</v>
      </c>
      <c r="G15" s="74">
        <v>-0.05</v>
      </c>
      <c r="H15" s="50">
        <v>-0.05</v>
      </c>
      <c r="I15" s="50">
        <v>-0.05</v>
      </c>
      <c r="J15" s="50">
        <v>-0.05</v>
      </c>
      <c r="K15" s="50" t="s">
        <v>134</v>
      </c>
      <c r="L15" s="50" t="s">
        <v>134</v>
      </c>
      <c r="M15" s="50" t="s">
        <v>134</v>
      </c>
      <c r="N15" s="50" t="s">
        <v>138</v>
      </c>
      <c r="O15" s="50" t="s">
        <v>138</v>
      </c>
      <c r="P15" s="50" t="s">
        <v>138</v>
      </c>
      <c r="Q15" s="50">
        <v>-0.1</v>
      </c>
      <c r="R15" s="50"/>
      <c r="S15" s="50"/>
    </row>
    <row r="16" spans="1:20" ht="16.5" customHeight="1">
      <c r="A16" s="236" t="s">
        <v>29</v>
      </c>
      <c r="B16" s="237"/>
      <c r="C16" s="59" t="s">
        <v>54</v>
      </c>
      <c r="D16" s="70" t="e">
        <f>制程!#REF!</f>
        <v>#REF!</v>
      </c>
      <c r="E16" s="70" t="e">
        <f>制程!#REF!</f>
        <v>#REF!</v>
      </c>
      <c r="F16" s="70" t="e">
        <f>制程!#REF!</f>
        <v>#REF!</v>
      </c>
      <c r="G16" s="70" t="e">
        <f>制程!#REF!</f>
        <v>#REF!</v>
      </c>
      <c r="H16" s="70" t="e">
        <f>制程!#REF!</f>
        <v>#REF!</v>
      </c>
      <c r="I16" s="70" t="e">
        <f>制程!#REF!</f>
        <v>#REF!</v>
      </c>
      <c r="J16" s="70" t="e">
        <f>制程!#REF!</f>
        <v>#REF!</v>
      </c>
      <c r="K16" s="70" t="e">
        <f>制程!#REF!</f>
        <v>#REF!</v>
      </c>
      <c r="L16" s="70" t="e">
        <f>制程!#REF!</f>
        <v>#REF!</v>
      </c>
      <c r="M16" s="70" t="e">
        <f>制程!#REF!</f>
        <v>#REF!</v>
      </c>
      <c r="N16" s="70" t="e">
        <f>制程!#REF!</f>
        <v>#REF!</v>
      </c>
      <c r="O16" s="70" t="e">
        <f>制程!#REF!</f>
        <v>#REF!</v>
      </c>
      <c r="P16" s="70" t="e">
        <f>制程!#REF!</f>
        <v>#REF!</v>
      </c>
      <c r="Q16" s="10" t="e">
        <f>制程!#REF!</f>
        <v>#REF!</v>
      </c>
      <c r="R16" s="56"/>
      <c r="S16" s="56"/>
    </row>
    <row r="17" spans="1:22" ht="16.5" customHeight="1">
      <c r="A17" s="238"/>
      <c r="B17" s="239"/>
      <c r="C17" s="60">
        <v>2</v>
      </c>
      <c r="D17" s="70" t="e">
        <f>制程!#REF!</f>
        <v>#REF!</v>
      </c>
      <c r="E17" s="70" t="e">
        <f>制程!#REF!</f>
        <v>#REF!</v>
      </c>
      <c r="F17" s="70" t="e">
        <f>制程!#REF!</f>
        <v>#REF!</v>
      </c>
      <c r="G17" s="70" t="e">
        <f>制程!#REF!</f>
        <v>#REF!</v>
      </c>
      <c r="H17" s="70" t="e">
        <f>制程!#REF!</f>
        <v>#REF!</v>
      </c>
      <c r="I17" s="70" t="e">
        <f>制程!#REF!</f>
        <v>#REF!</v>
      </c>
      <c r="J17" s="70" t="e">
        <f>制程!#REF!</f>
        <v>#REF!</v>
      </c>
      <c r="K17" s="70" t="e">
        <f>制程!#REF!</f>
        <v>#REF!</v>
      </c>
      <c r="L17" s="70" t="e">
        <f>制程!#REF!</f>
        <v>#REF!</v>
      </c>
      <c r="M17" s="70" t="e">
        <f>制程!#REF!</f>
        <v>#REF!</v>
      </c>
      <c r="N17" s="70" t="e">
        <f>制程!#REF!</f>
        <v>#REF!</v>
      </c>
      <c r="O17" s="70" t="e">
        <f>制程!#REF!</f>
        <v>#REF!</v>
      </c>
      <c r="P17" s="70" t="e">
        <f>制程!#REF!</f>
        <v>#REF!</v>
      </c>
      <c r="Q17" s="10" t="e">
        <f>制程!#REF!</f>
        <v>#REF!</v>
      </c>
      <c r="R17" s="56"/>
      <c r="S17" s="56"/>
    </row>
    <row r="18" spans="1:22" ht="16.5" customHeight="1">
      <c r="A18" s="238"/>
      <c r="B18" s="239"/>
      <c r="C18" s="60">
        <v>3</v>
      </c>
      <c r="D18" s="70" t="e">
        <f>制程!#REF!</f>
        <v>#REF!</v>
      </c>
      <c r="E18" s="70" t="e">
        <f>制程!#REF!</f>
        <v>#REF!</v>
      </c>
      <c r="F18" s="70" t="e">
        <f>制程!#REF!</f>
        <v>#REF!</v>
      </c>
      <c r="G18" s="70" t="e">
        <f>制程!#REF!</f>
        <v>#REF!</v>
      </c>
      <c r="H18" s="70" t="e">
        <f>制程!#REF!</f>
        <v>#REF!</v>
      </c>
      <c r="I18" s="70" t="e">
        <f>制程!#REF!</f>
        <v>#REF!</v>
      </c>
      <c r="J18" s="70" t="e">
        <f>制程!#REF!</f>
        <v>#REF!</v>
      </c>
      <c r="K18" s="70" t="e">
        <f>制程!#REF!</f>
        <v>#REF!</v>
      </c>
      <c r="L18" s="70" t="e">
        <f>制程!#REF!</f>
        <v>#REF!</v>
      </c>
      <c r="M18" s="70" t="e">
        <f>制程!#REF!</f>
        <v>#REF!</v>
      </c>
      <c r="N18" s="70" t="e">
        <f>制程!#REF!</f>
        <v>#REF!</v>
      </c>
      <c r="O18" s="70" t="e">
        <f>制程!#REF!</f>
        <v>#REF!</v>
      </c>
      <c r="P18" s="70" t="e">
        <f>制程!#REF!</f>
        <v>#REF!</v>
      </c>
      <c r="Q18" s="10" t="e">
        <f>制程!#REF!</f>
        <v>#REF!</v>
      </c>
      <c r="R18" s="56"/>
      <c r="S18" s="56"/>
    </row>
    <row r="19" spans="1:22" ht="16.5" customHeight="1">
      <c r="A19" s="238"/>
      <c r="B19" s="239"/>
      <c r="C19" s="60" t="s">
        <v>55</v>
      </c>
      <c r="D19" s="70" t="e">
        <f>制程!#REF!</f>
        <v>#REF!</v>
      </c>
      <c r="E19" s="70" t="e">
        <f>制程!#REF!</f>
        <v>#REF!</v>
      </c>
      <c r="F19" s="70" t="e">
        <f>制程!#REF!</f>
        <v>#REF!</v>
      </c>
      <c r="G19" s="70" t="e">
        <f>制程!#REF!</f>
        <v>#REF!</v>
      </c>
      <c r="H19" s="70" t="e">
        <f>制程!#REF!</f>
        <v>#REF!</v>
      </c>
      <c r="I19" s="70" t="e">
        <f>制程!#REF!</f>
        <v>#REF!</v>
      </c>
      <c r="J19" s="70" t="e">
        <f>制程!#REF!</f>
        <v>#REF!</v>
      </c>
      <c r="K19" s="70" t="e">
        <f>制程!#REF!</f>
        <v>#REF!</v>
      </c>
      <c r="L19" s="70" t="e">
        <f>制程!#REF!</f>
        <v>#REF!</v>
      </c>
      <c r="M19" s="70" t="e">
        <f>制程!#REF!</f>
        <v>#REF!</v>
      </c>
      <c r="N19" s="70" t="e">
        <f>制程!#REF!</f>
        <v>#REF!</v>
      </c>
      <c r="O19" s="70" t="e">
        <f>制程!#REF!</f>
        <v>#REF!</v>
      </c>
      <c r="P19" s="70" t="e">
        <f>制程!#REF!</f>
        <v>#REF!</v>
      </c>
      <c r="Q19" s="10" t="e">
        <f>制程!#REF!</f>
        <v>#REF!</v>
      </c>
      <c r="R19" s="56"/>
      <c r="S19" s="56"/>
    </row>
    <row r="20" spans="1:22" ht="16.5" customHeight="1">
      <c r="A20" s="238"/>
      <c r="B20" s="239"/>
      <c r="C20" s="60">
        <v>2</v>
      </c>
      <c r="D20" s="70" t="e">
        <f>制程!#REF!</f>
        <v>#REF!</v>
      </c>
      <c r="E20" s="70" t="e">
        <f>制程!#REF!</f>
        <v>#REF!</v>
      </c>
      <c r="F20" s="70" t="e">
        <f>制程!#REF!</f>
        <v>#REF!</v>
      </c>
      <c r="G20" s="70" t="e">
        <f>制程!#REF!</f>
        <v>#REF!</v>
      </c>
      <c r="H20" s="70" t="e">
        <f>制程!#REF!</f>
        <v>#REF!</v>
      </c>
      <c r="I20" s="70" t="e">
        <f>制程!#REF!</f>
        <v>#REF!</v>
      </c>
      <c r="J20" s="70" t="e">
        <f>制程!#REF!</f>
        <v>#REF!</v>
      </c>
      <c r="K20" s="70" t="e">
        <f>制程!#REF!</f>
        <v>#REF!</v>
      </c>
      <c r="L20" s="70" t="e">
        <f>制程!#REF!</f>
        <v>#REF!</v>
      </c>
      <c r="M20" s="70" t="e">
        <f>制程!#REF!</f>
        <v>#REF!</v>
      </c>
      <c r="N20" s="70" t="e">
        <f>制程!#REF!</f>
        <v>#REF!</v>
      </c>
      <c r="O20" s="70" t="e">
        <f>制程!#REF!</f>
        <v>#REF!</v>
      </c>
      <c r="P20" s="70" t="e">
        <f>制程!#REF!</f>
        <v>#REF!</v>
      </c>
      <c r="Q20" s="10" t="e">
        <f>制程!#REF!</f>
        <v>#REF!</v>
      </c>
      <c r="R20" s="56"/>
      <c r="S20" s="56"/>
    </row>
    <row r="21" spans="1:22" ht="16.5" customHeight="1">
      <c r="A21" s="238"/>
      <c r="B21" s="239"/>
      <c r="C21" s="60">
        <v>3</v>
      </c>
      <c r="D21" s="70" t="e">
        <f>制程!#REF!</f>
        <v>#REF!</v>
      </c>
      <c r="E21" s="70" t="e">
        <f>制程!#REF!</f>
        <v>#REF!</v>
      </c>
      <c r="F21" s="70" t="e">
        <f>制程!#REF!</f>
        <v>#REF!</v>
      </c>
      <c r="G21" s="70" t="e">
        <f>制程!#REF!</f>
        <v>#REF!</v>
      </c>
      <c r="H21" s="70" t="e">
        <f>制程!#REF!</f>
        <v>#REF!</v>
      </c>
      <c r="I21" s="70" t="e">
        <f>制程!#REF!</f>
        <v>#REF!</v>
      </c>
      <c r="J21" s="70" t="e">
        <f>制程!#REF!</f>
        <v>#REF!</v>
      </c>
      <c r="K21" s="70" t="e">
        <f>制程!#REF!</f>
        <v>#REF!</v>
      </c>
      <c r="L21" s="70" t="e">
        <f>制程!#REF!</f>
        <v>#REF!</v>
      </c>
      <c r="M21" s="70" t="e">
        <f>制程!#REF!</f>
        <v>#REF!</v>
      </c>
      <c r="N21" s="70" t="e">
        <f>制程!#REF!</f>
        <v>#REF!</v>
      </c>
      <c r="O21" s="70" t="e">
        <f>制程!#REF!</f>
        <v>#REF!</v>
      </c>
      <c r="P21" s="70" t="e">
        <f>制程!#REF!</f>
        <v>#REF!</v>
      </c>
      <c r="Q21" s="10" t="e">
        <f>制程!#REF!</f>
        <v>#REF!</v>
      </c>
      <c r="R21" s="56"/>
      <c r="S21" s="56"/>
    </row>
    <row r="22" spans="1:22" ht="18.75" customHeight="1">
      <c r="A22" s="240" t="s">
        <v>30</v>
      </c>
      <c r="B22" s="234"/>
      <c r="C22" s="234"/>
      <c r="D22" s="118" t="s">
        <v>151</v>
      </c>
      <c r="E22" s="118" t="s">
        <v>151</v>
      </c>
      <c r="F22" s="118" t="s">
        <v>151</v>
      </c>
      <c r="G22" s="118" t="s">
        <v>151</v>
      </c>
      <c r="H22" s="118" t="s">
        <v>151</v>
      </c>
      <c r="I22" s="118" t="s">
        <v>151</v>
      </c>
      <c r="J22" s="118" t="s">
        <v>151</v>
      </c>
      <c r="K22" s="118" t="s">
        <v>151</v>
      </c>
      <c r="L22" s="118" t="s">
        <v>151</v>
      </c>
      <c r="M22" s="118" t="s">
        <v>151</v>
      </c>
      <c r="N22" s="118" t="s">
        <v>151</v>
      </c>
      <c r="O22" s="118" t="s">
        <v>151</v>
      </c>
      <c r="P22" s="118" t="s">
        <v>151</v>
      </c>
      <c r="Q22" s="118" t="s">
        <v>151</v>
      </c>
      <c r="R22" s="118"/>
      <c r="S22" s="118"/>
      <c r="T22" s="24"/>
      <c r="V22" s="30"/>
    </row>
    <row r="23" spans="1:22" ht="18.75" customHeight="1">
      <c r="A23" s="235" t="s">
        <v>40</v>
      </c>
      <c r="B23" s="241"/>
      <c r="C23" s="242"/>
      <c r="D23" s="51"/>
      <c r="E23" s="51"/>
      <c r="F23" s="51"/>
      <c r="G23" s="51"/>
      <c r="H23" s="51"/>
      <c r="I23" s="51"/>
      <c r="J23" s="51"/>
      <c r="K23" s="57"/>
      <c r="L23" s="57"/>
      <c r="M23" s="57"/>
      <c r="N23" s="51"/>
      <c r="O23" s="51"/>
      <c r="P23" s="51"/>
      <c r="Q23" s="51"/>
      <c r="R23" s="51"/>
      <c r="S23" s="51"/>
      <c r="T23" s="24"/>
      <c r="V23" s="30"/>
    </row>
    <row r="24" spans="1:22" ht="12" customHeight="1">
      <c r="A24" s="234" t="s">
        <v>28</v>
      </c>
      <c r="B24" s="234"/>
      <c r="C24" s="234"/>
      <c r="D24" s="51"/>
      <c r="E24" s="51"/>
      <c r="F24" s="51"/>
      <c r="G24" s="51"/>
      <c r="H24" s="51"/>
      <c r="I24" s="51"/>
      <c r="J24" s="51"/>
      <c r="K24" s="57"/>
      <c r="L24" s="57"/>
      <c r="M24" s="57"/>
      <c r="N24" s="51"/>
      <c r="O24" s="51"/>
      <c r="P24" s="51"/>
      <c r="Q24" s="51"/>
      <c r="R24" s="51"/>
      <c r="S24" s="51"/>
      <c r="T24" s="24"/>
      <c r="V24" s="30"/>
    </row>
    <row r="25" spans="1:22" ht="13.5" customHeight="1">
      <c r="A25" s="234"/>
      <c r="B25" s="234"/>
      <c r="C25" s="23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24"/>
      <c r="V25" s="30"/>
    </row>
    <row r="26" spans="1:22" ht="13.5" customHeight="1">
      <c r="A26" s="234"/>
      <c r="B26" s="234"/>
      <c r="C26" s="235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24"/>
      <c r="V26" s="30"/>
    </row>
    <row r="27" spans="1:22" ht="16.5" customHeight="1">
      <c r="A27" s="236" t="s">
        <v>29</v>
      </c>
      <c r="B27" s="237"/>
      <c r="C27" s="59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24"/>
      <c r="V27" s="30"/>
    </row>
    <row r="28" spans="1:22" ht="16.5" customHeight="1">
      <c r="A28" s="238"/>
      <c r="B28" s="239"/>
      <c r="C28" s="60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24"/>
      <c r="V28" s="30"/>
    </row>
    <row r="29" spans="1:22" ht="16.5" customHeight="1">
      <c r="A29" s="238"/>
      <c r="B29" s="239"/>
      <c r="C29" s="60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24"/>
      <c r="V29" s="30"/>
    </row>
    <row r="30" spans="1:22" ht="16.5" customHeight="1">
      <c r="A30" s="238"/>
      <c r="B30" s="239"/>
      <c r="C30" s="60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24"/>
      <c r="V30" s="30"/>
    </row>
    <row r="31" spans="1:22" ht="16.5" customHeight="1">
      <c r="A31" s="238"/>
      <c r="B31" s="239"/>
      <c r="C31" s="60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24"/>
      <c r="V31" s="30"/>
    </row>
    <row r="32" spans="1:22" ht="19.5" customHeight="1">
      <c r="A32" s="238"/>
      <c r="B32" s="239"/>
      <c r="C32" s="60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24"/>
      <c r="V32" s="30"/>
    </row>
    <row r="33" spans="1:22" ht="18.75" customHeight="1">
      <c r="A33" s="240" t="s">
        <v>30</v>
      </c>
      <c r="B33" s="234"/>
      <c r="C33" s="234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25"/>
      <c r="V33" s="30"/>
    </row>
    <row r="34" spans="1:22" ht="12" customHeight="1">
      <c r="A34" s="235" t="s">
        <v>40</v>
      </c>
      <c r="B34" s="241"/>
      <c r="C34" s="242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25"/>
    </row>
    <row r="35" spans="1:22" ht="16.149999999999999" customHeight="1">
      <c r="A35" s="234" t="s">
        <v>28</v>
      </c>
      <c r="B35" s="234"/>
      <c r="C35" s="234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24"/>
    </row>
    <row r="36" spans="1:22" ht="11.25" customHeight="1">
      <c r="A36" s="234"/>
      <c r="B36" s="234"/>
      <c r="C36" s="235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24"/>
    </row>
    <row r="37" spans="1:22" ht="11.25" customHeight="1">
      <c r="A37" s="234"/>
      <c r="B37" s="234"/>
      <c r="C37" s="235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24"/>
      <c r="V37" s="29"/>
    </row>
    <row r="38" spans="1:22" ht="16.5" customHeight="1">
      <c r="A38" s="236" t="s">
        <v>29</v>
      </c>
      <c r="B38" s="237"/>
      <c r="C38" s="59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24"/>
    </row>
    <row r="39" spans="1:22" ht="16.5" customHeight="1">
      <c r="A39" s="238"/>
      <c r="B39" s="239"/>
      <c r="C39" s="60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24"/>
    </row>
    <row r="40" spans="1:22" ht="16.5" customHeight="1">
      <c r="A40" s="238"/>
      <c r="B40" s="239"/>
      <c r="C40" s="60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24"/>
    </row>
    <row r="41" spans="1:22" ht="16.5" customHeight="1">
      <c r="A41" s="238"/>
      <c r="B41" s="239"/>
      <c r="C41" s="60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24"/>
    </row>
    <row r="42" spans="1:22" ht="21" customHeight="1">
      <c r="A42" s="238"/>
      <c r="B42" s="239"/>
      <c r="C42" s="60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24"/>
      <c r="V42" s="30"/>
    </row>
    <row r="43" spans="1:22" ht="16.149999999999999" customHeight="1">
      <c r="A43" s="238"/>
      <c r="B43" s="239"/>
      <c r="C43" s="60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25"/>
      <c r="V43" s="30"/>
    </row>
    <row r="44" spans="1:22" ht="14.45" customHeight="1">
      <c r="A44" s="240" t="s">
        <v>30</v>
      </c>
      <c r="B44" s="234"/>
      <c r="C44" s="234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25"/>
    </row>
    <row r="45" spans="1:22" ht="15" customHeight="1">
      <c r="A45" s="235" t="s">
        <v>40</v>
      </c>
      <c r="B45" s="241"/>
      <c r="C45" s="242"/>
      <c r="D45" s="31"/>
      <c r="E45" s="31"/>
      <c r="F45" s="51"/>
      <c r="G45" s="51"/>
      <c r="H45" s="51"/>
      <c r="I45" s="51"/>
      <c r="J45" s="51"/>
      <c r="K45" s="31"/>
      <c r="L45" s="31"/>
      <c r="M45" s="31"/>
      <c r="N45" s="31"/>
      <c r="O45" s="31"/>
      <c r="P45" s="31"/>
      <c r="Q45" s="31"/>
      <c r="R45" s="31"/>
      <c r="S45" s="31"/>
      <c r="T45" s="24"/>
    </row>
    <row r="46" spans="1:22" ht="16.5" customHeight="1">
      <c r="A46" s="234" t="s">
        <v>28</v>
      </c>
      <c r="B46" s="234"/>
      <c r="C46" s="234"/>
      <c r="D46" s="33"/>
      <c r="E46" s="33"/>
      <c r="F46" s="53"/>
      <c r="G46" s="53"/>
      <c r="H46" s="53"/>
      <c r="I46" s="53"/>
      <c r="J46" s="53"/>
      <c r="K46" s="33"/>
      <c r="L46" s="33"/>
      <c r="M46" s="33"/>
      <c r="N46" s="33"/>
      <c r="O46" s="33"/>
      <c r="P46" s="33"/>
      <c r="Q46" s="33"/>
      <c r="R46" s="33"/>
      <c r="S46" s="33"/>
      <c r="T46" s="24"/>
    </row>
    <row r="47" spans="1:22" ht="12" customHeight="1">
      <c r="A47" s="234"/>
      <c r="B47" s="234"/>
      <c r="C47" s="235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24"/>
      <c r="V47" s="29"/>
    </row>
    <row r="48" spans="1:22" ht="10.5" customHeight="1">
      <c r="A48" s="234"/>
      <c r="B48" s="234"/>
      <c r="C48" s="235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24"/>
    </row>
    <row r="49" spans="1:20" ht="16.5" customHeight="1">
      <c r="A49" s="236" t="s">
        <v>29</v>
      </c>
      <c r="B49" s="237"/>
      <c r="C49" s="5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24"/>
    </row>
    <row r="50" spans="1:20" ht="16.5" customHeight="1">
      <c r="A50" s="238"/>
      <c r="B50" s="239"/>
      <c r="C50" s="60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24"/>
    </row>
    <row r="51" spans="1:20" ht="16.5" customHeight="1">
      <c r="A51" s="238"/>
      <c r="B51" s="239"/>
      <c r="C51" s="60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24"/>
    </row>
    <row r="52" spans="1:20" ht="18.75" customHeight="1">
      <c r="A52" s="238"/>
      <c r="B52" s="239"/>
      <c r="C52" s="60"/>
      <c r="D52" s="39"/>
      <c r="E52" s="39"/>
      <c r="F52" s="39"/>
      <c r="G52" s="39"/>
      <c r="H52" s="39"/>
      <c r="I52" s="39"/>
      <c r="J52" s="39"/>
      <c r="K52" s="39" t="e">
        <f>IF(制程!#REF!="","",制程!#REF!)</f>
        <v>#REF!</v>
      </c>
      <c r="L52" s="39" t="e">
        <f>IF(制程!#REF!="","",制程!#REF!)</f>
        <v>#REF!</v>
      </c>
      <c r="M52" s="39" t="e">
        <f>IF(制程!#REF!="","",制程!#REF!)</f>
        <v>#REF!</v>
      </c>
      <c r="N52" s="39" t="e">
        <f>IF(制程!#REF!="","",制程!#REF!)</f>
        <v>#REF!</v>
      </c>
      <c r="O52" s="39" t="e">
        <f>IF(制程!#REF!="","",制程!#REF!)</f>
        <v>#REF!</v>
      </c>
      <c r="P52" s="39" t="e">
        <f>IF(制程!#REF!="","",制程!#REF!)</f>
        <v>#REF!</v>
      </c>
      <c r="Q52" s="39" t="e">
        <f>IF(制程!#REF!="","",制程!#REF!)</f>
        <v>#REF!</v>
      </c>
      <c r="R52" s="39" t="e">
        <f>IF(制程!#REF!="","",制程!#REF!)</f>
        <v>#REF!</v>
      </c>
      <c r="S52" s="39" t="e">
        <f>IF(制程!#REF!="","",制程!#REF!)</f>
        <v>#REF!</v>
      </c>
      <c r="T52" s="27"/>
    </row>
    <row r="53" spans="1:20" ht="18.75" customHeight="1">
      <c r="A53" s="238"/>
      <c r="B53" s="239"/>
      <c r="C53" s="60"/>
      <c r="D53" s="39"/>
      <c r="E53" s="39"/>
      <c r="F53" s="39"/>
      <c r="G53" s="39"/>
      <c r="H53" s="39"/>
      <c r="I53" s="39"/>
      <c r="J53" s="39"/>
      <c r="K53" s="39" t="e">
        <f>IF(制程!#REF!="","",制程!#REF!)</f>
        <v>#REF!</v>
      </c>
      <c r="L53" s="39" t="e">
        <f>IF(制程!#REF!="","",制程!#REF!)</f>
        <v>#REF!</v>
      </c>
      <c r="M53" s="39" t="e">
        <f>IF(制程!#REF!="","",制程!#REF!)</f>
        <v>#REF!</v>
      </c>
      <c r="N53" s="39" t="e">
        <f>IF(制程!#REF!="","",制程!#REF!)</f>
        <v>#REF!</v>
      </c>
      <c r="O53" s="39" t="e">
        <f>IF(制程!#REF!="","",制程!#REF!)</f>
        <v>#REF!</v>
      </c>
      <c r="P53" s="39" t="e">
        <f>IF(制程!#REF!="","",制程!#REF!)</f>
        <v>#REF!</v>
      </c>
      <c r="Q53" s="39" t="e">
        <f>IF(制程!#REF!="","",制程!#REF!)</f>
        <v>#REF!</v>
      </c>
      <c r="R53" s="39" t="e">
        <f>IF(制程!#REF!="","",制程!#REF!)</f>
        <v>#REF!</v>
      </c>
      <c r="S53" s="39" t="e">
        <f>IF(制程!#REF!="","",制程!#REF!)</f>
        <v>#REF!</v>
      </c>
      <c r="T53" s="28"/>
    </row>
    <row r="54" spans="1:20" ht="18.75" customHeight="1">
      <c r="A54" s="238"/>
      <c r="B54" s="239"/>
      <c r="C54" s="60"/>
      <c r="D54" s="39"/>
      <c r="E54" s="39"/>
      <c r="F54" s="39"/>
      <c r="G54" s="39"/>
      <c r="H54" s="39"/>
      <c r="I54" s="39"/>
      <c r="J54" s="39"/>
      <c r="K54" s="39" t="e">
        <f>IF(制程!#REF!="","",制程!#REF!)</f>
        <v>#REF!</v>
      </c>
      <c r="L54" s="39" t="e">
        <f>IF(制程!#REF!="","",制程!#REF!)</f>
        <v>#REF!</v>
      </c>
      <c r="M54" s="39" t="e">
        <f>IF(制程!#REF!="","",制程!#REF!)</f>
        <v>#REF!</v>
      </c>
      <c r="N54" s="39" t="e">
        <f>IF(制程!#REF!="","",制程!#REF!)</f>
        <v>#REF!</v>
      </c>
      <c r="O54" s="39" t="e">
        <f>IF(制程!#REF!="","",制程!#REF!)</f>
        <v>#REF!</v>
      </c>
      <c r="P54" s="39" t="e">
        <f>IF(制程!#REF!="","",制程!#REF!)</f>
        <v>#REF!</v>
      </c>
      <c r="Q54" s="39" t="e">
        <f>IF(制程!#REF!="","",制程!#REF!)</f>
        <v>#REF!</v>
      </c>
      <c r="R54" s="39" t="e">
        <f>IF(制程!#REF!="","",制程!#REF!)</f>
        <v>#REF!</v>
      </c>
      <c r="S54" s="39" t="e">
        <f>IF(制程!#REF!="","",制程!#REF!)</f>
        <v>#REF!</v>
      </c>
      <c r="T54" s="28"/>
    </row>
    <row r="55" spans="1:20" ht="16.5" customHeight="1">
      <c r="A55" s="240" t="s">
        <v>30</v>
      </c>
      <c r="B55" s="234"/>
      <c r="C55" s="234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6"/>
    </row>
    <row r="56" spans="1:20" ht="18.75" customHeight="1">
      <c r="A56" s="225" t="s">
        <v>31</v>
      </c>
      <c r="B56" s="225"/>
      <c r="C56" s="223"/>
      <c r="D56" s="223"/>
      <c r="E56" s="223"/>
      <c r="F56" s="223"/>
      <c r="G56" s="222" t="s">
        <v>32</v>
      </c>
      <c r="H56" s="222"/>
      <c r="I56" s="223"/>
      <c r="J56" s="223"/>
      <c r="K56" s="223"/>
      <c r="L56" s="223"/>
      <c r="M56" s="225" t="s">
        <v>33</v>
      </c>
      <c r="N56" s="225"/>
      <c r="O56" s="225"/>
      <c r="P56" s="226"/>
      <c r="Q56" s="227"/>
      <c r="R56" s="227"/>
      <c r="S56" s="228"/>
    </row>
    <row r="57" spans="1:20">
      <c r="A57" s="232" t="s">
        <v>34</v>
      </c>
      <c r="B57" s="232"/>
      <c r="C57" s="224"/>
      <c r="D57" s="224"/>
      <c r="E57" s="224"/>
      <c r="F57" s="224"/>
      <c r="G57" s="233" t="s">
        <v>35</v>
      </c>
      <c r="H57" s="233"/>
      <c r="I57" s="224"/>
      <c r="J57" s="224"/>
      <c r="K57" s="224"/>
      <c r="L57" s="224"/>
      <c r="M57" s="232" t="s">
        <v>36</v>
      </c>
      <c r="N57" s="232"/>
      <c r="O57" s="232"/>
      <c r="P57" s="229"/>
      <c r="Q57" s="230"/>
      <c r="R57" s="230"/>
      <c r="S57" s="231"/>
    </row>
    <row r="58" spans="1:20">
      <c r="A58" s="11" t="s">
        <v>37</v>
      </c>
      <c r="B58" s="12"/>
      <c r="C58" s="12"/>
      <c r="D58" s="13"/>
      <c r="F58" s="14"/>
      <c r="H58" s="14"/>
      <c r="I58" s="14"/>
      <c r="J58" s="14"/>
      <c r="K58" s="14"/>
      <c r="L58" s="14"/>
      <c r="M58" s="15" t="s">
        <v>38</v>
      </c>
      <c r="N58" s="12"/>
      <c r="O58" s="12"/>
      <c r="P58" s="16"/>
      <c r="Q58" s="16"/>
      <c r="R58" s="16"/>
      <c r="S58" s="16"/>
    </row>
    <row r="59" spans="1:20">
      <c r="A59" s="137" t="s">
        <v>167</v>
      </c>
      <c r="B59" s="137"/>
      <c r="C59" s="137"/>
      <c r="D59" s="137"/>
      <c r="E59" s="137"/>
      <c r="F59" s="137"/>
      <c r="G59" s="137"/>
      <c r="H59" s="116"/>
      <c r="I59" s="116"/>
      <c r="J59" s="116"/>
      <c r="K59" s="116"/>
      <c r="L59" s="116"/>
      <c r="M59" s="220" t="s">
        <v>168</v>
      </c>
      <c r="N59" s="220"/>
      <c r="O59" s="220"/>
    </row>
    <row r="60" spans="1:20">
      <c r="A60" s="137" t="s">
        <v>169</v>
      </c>
      <c r="B60" s="137"/>
      <c r="C60" s="137"/>
      <c r="D60" s="137"/>
      <c r="E60" s="137"/>
      <c r="F60" s="137"/>
      <c r="G60" s="137"/>
      <c r="H60" s="116"/>
      <c r="I60" s="116"/>
      <c r="J60" s="116"/>
      <c r="K60" s="116"/>
      <c r="L60" s="116"/>
      <c r="M60" s="221" t="s">
        <v>170</v>
      </c>
      <c r="N60" s="220"/>
      <c r="O60" s="220"/>
    </row>
  </sheetData>
  <mergeCells count="51">
    <mergeCell ref="M59:O59"/>
    <mergeCell ref="M60:O60"/>
    <mergeCell ref="P56:S57"/>
    <mergeCell ref="A57:B57"/>
    <mergeCell ref="G57:H57"/>
    <mergeCell ref="M57:O57"/>
    <mergeCell ref="G56:H56"/>
    <mergeCell ref="A55:C55"/>
    <mergeCell ref="A56:B56"/>
    <mergeCell ref="C56:F57"/>
    <mergeCell ref="I56:L57"/>
    <mergeCell ref="M56:O56"/>
    <mergeCell ref="A46:C48"/>
    <mergeCell ref="A49:B54"/>
    <mergeCell ref="A45:C45"/>
    <mergeCell ref="A8:B11"/>
    <mergeCell ref="A12:C12"/>
    <mergeCell ref="A13:C15"/>
    <mergeCell ref="A16:B21"/>
    <mergeCell ref="A23:C23"/>
    <mergeCell ref="A24:C26"/>
    <mergeCell ref="A27:B32"/>
    <mergeCell ref="A34:C34"/>
    <mergeCell ref="A35:C37"/>
    <mergeCell ref="C9:S9"/>
    <mergeCell ref="A44:C44"/>
    <mergeCell ref="Q7:S7"/>
    <mergeCell ref="A38:B43"/>
    <mergeCell ref="H7:I7"/>
    <mergeCell ref="J7:K7"/>
    <mergeCell ref="L7:N7"/>
    <mergeCell ref="O7:P7"/>
    <mergeCell ref="A7:B7"/>
    <mergeCell ref="C7:D7"/>
    <mergeCell ref="E7:G7"/>
    <mergeCell ref="C11:D11"/>
    <mergeCell ref="E11:F11"/>
    <mergeCell ref="G11:H11"/>
    <mergeCell ref="A33:C33"/>
    <mergeCell ref="A22:C22"/>
    <mergeCell ref="A1:S1"/>
    <mergeCell ref="A2:S2"/>
    <mergeCell ref="A3:S3"/>
    <mergeCell ref="A5:B6"/>
    <mergeCell ref="C5:D6"/>
    <mergeCell ref="E5:G6"/>
    <mergeCell ref="H5:I6"/>
    <mergeCell ref="J5:K6"/>
    <mergeCell ref="L5:N6"/>
    <mergeCell ref="O5:P6"/>
    <mergeCell ref="Q5:S6"/>
  </mergeCells>
  <phoneticPr fontId="42" type="noConversion"/>
  <conditionalFormatting sqref="F49:F54">
    <cfRule type="cellIs" dxfId="126" priority="28" operator="notBetween">
      <formula>$F$46+$F$47</formula>
      <formula>$F$46+$F$48</formula>
    </cfRule>
  </conditionalFormatting>
  <conditionalFormatting sqref="G49:H54">
    <cfRule type="cellIs" dxfId="125" priority="27" operator="notBetween">
      <formula>$G$46+$G$47</formula>
      <formula>$G$46+$G$48</formula>
    </cfRule>
  </conditionalFormatting>
  <conditionalFormatting sqref="I49:J54">
    <cfRule type="cellIs" dxfId="124" priority="26" operator="notBetween">
      <formula>$I$46+$I$47</formula>
      <formula>$I$46+$I$48</formula>
    </cfRule>
  </conditionalFormatting>
  <conditionalFormatting sqref="D49:E54 D38:S43">
    <cfRule type="cellIs" dxfId="123" priority="49" operator="notBetween">
      <formula>#REF!+#REF!</formula>
      <formula>#REF!+#REF!</formula>
    </cfRule>
  </conditionalFormatting>
  <conditionalFormatting sqref="D16:D21">
    <cfRule type="cellIs" dxfId="122" priority="5" operator="notBetween">
      <formula>$D$13+$D$14</formula>
      <formula>$D$13+$D$15</formula>
    </cfRule>
  </conditionalFormatting>
  <conditionalFormatting sqref="E16:J21">
    <cfRule type="cellIs" dxfId="121" priority="4" operator="notBetween">
      <formula>$E$13+$E$14</formula>
      <formula>$E$13+$E$15</formula>
    </cfRule>
  </conditionalFormatting>
  <conditionalFormatting sqref="K16:M21">
    <cfRule type="cellIs" dxfId="120" priority="3" operator="notBetween">
      <formula>135.67</formula>
      <formula>135.43</formula>
    </cfRule>
  </conditionalFormatting>
  <conditionalFormatting sqref="N16:P21">
    <cfRule type="cellIs" dxfId="119" priority="2" operator="notBetween">
      <formula>64.48</formula>
      <formula>64.28</formula>
    </cfRule>
  </conditionalFormatting>
  <conditionalFormatting sqref="Q16:Q21">
    <cfRule type="cellIs" dxfId="118" priority="1" operator="notBetween">
      <formula>26.01</formula>
      <formula>25.81</formula>
    </cfRule>
  </conditionalFormatting>
  <printOptions horizontalCentered="1"/>
  <pageMargins left="0.23622047244094491" right="0.23622047244094491" top="0.51181102362204722" bottom="0" header="0.27559055118110237" footer="0.35433070866141736"/>
  <pageSetup paperSize="9" scale="8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6600"/>
  </sheetPr>
  <dimension ref="A1:V58"/>
  <sheetViews>
    <sheetView showGridLines="0" view="pageBreakPreview" topLeftCell="A31" zoomScale="60" workbookViewId="0">
      <selection activeCell="C63" sqref="C63:F64"/>
    </sheetView>
  </sheetViews>
  <sheetFormatPr defaultColWidth="9" defaultRowHeight="16.5"/>
  <cols>
    <col min="1" max="2" width="4.25" style="1" customWidth="1"/>
    <col min="3" max="3" width="5.5" style="1" customWidth="1"/>
    <col min="4" max="12" width="6" style="1" customWidth="1"/>
    <col min="13" max="13" width="6" style="17" customWidth="1"/>
    <col min="14" max="19" width="6" style="1" customWidth="1"/>
    <col min="20" max="20" width="5.5" style="1" hidden="1" customWidth="1"/>
    <col min="21" max="21" width="2.625" style="1" hidden="1" customWidth="1"/>
    <col min="22" max="22" width="9" style="1" hidden="1" customWidth="1"/>
    <col min="23" max="16384" width="9" style="1"/>
  </cols>
  <sheetData>
    <row r="1" spans="1:22" ht="28.5" customHeight="1">
      <c r="A1" s="260" t="s">
        <v>16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46"/>
    </row>
    <row r="2" spans="1:22" ht="17.25" customHeight="1">
      <c r="A2" s="261" t="s">
        <v>17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47"/>
    </row>
    <row r="3" spans="1:22" ht="17.25" customHeight="1">
      <c r="A3" s="262" t="s">
        <v>18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48"/>
    </row>
    <row r="4" spans="1:22" ht="16.5" customHeight="1">
      <c r="A4" s="2" t="s">
        <v>39</v>
      </c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5"/>
      <c r="N4" s="6"/>
      <c r="O4" s="106" t="s">
        <v>147</v>
      </c>
      <c r="P4" s="6"/>
      <c r="Q4" s="6"/>
      <c r="R4" s="6" t="s">
        <v>148</v>
      </c>
      <c r="S4" s="6"/>
      <c r="T4" s="6"/>
    </row>
    <row r="5" spans="1:22" ht="18.75" customHeight="1">
      <c r="A5" s="236" t="s">
        <v>19</v>
      </c>
      <c r="B5" s="274"/>
      <c r="C5" s="236" t="s">
        <v>20</v>
      </c>
      <c r="D5" s="274"/>
      <c r="E5" s="236" t="s">
        <v>21</v>
      </c>
      <c r="F5" s="277"/>
      <c r="G5" s="274"/>
      <c r="H5" s="236" t="s">
        <v>22</v>
      </c>
      <c r="I5" s="237"/>
      <c r="J5" s="236" t="s">
        <v>23</v>
      </c>
      <c r="K5" s="237"/>
      <c r="L5" s="236" t="s">
        <v>24</v>
      </c>
      <c r="M5" s="277"/>
      <c r="N5" s="237"/>
      <c r="O5" s="236" t="s">
        <v>25</v>
      </c>
      <c r="P5" s="237"/>
      <c r="Q5" s="236" t="s">
        <v>26</v>
      </c>
      <c r="R5" s="277"/>
      <c r="S5" s="237"/>
      <c r="T5" s="22"/>
    </row>
    <row r="6" spans="1:22" ht="18.75" customHeight="1">
      <c r="A6" s="275"/>
      <c r="B6" s="276"/>
      <c r="C6" s="275"/>
      <c r="D6" s="276"/>
      <c r="E6" s="275"/>
      <c r="F6" s="278"/>
      <c r="G6" s="276"/>
      <c r="H6" s="279"/>
      <c r="I6" s="280"/>
      <c r="J6" s="279"/>
      <c r="K6" s="280"/>
      <c r="L6" s="279"/>
      <c r="M6" s="281"/>
      <c r="N6" s="280"/>
      <c r="O6" s="279"/>
      <c r="P6" s="280"/>
      <c r="Q6" s="279"/>
      <c r="R6" s="281"/>
      <c r="S6" s="280"/>
      <c r="T6" s="22"/>
    </row>
    <row r="7" spans="1:22" ht="21" customHeight="1">
      <c r="A7" s="291" t="s">
        <v>87</v>
      </c>
      <c r="B7" s="292"/>
      <c r="C7" s="293" t="s">
        <v>89</v>
      </c>
      <c r="D7" s="292"/>
      <c r="E7" s="243" t="s">
        <v>131</v>
      </c>
      <c r="F7" s="244"/>
      <c r="G7" s="245"/>
      <c r="H7" s="293" t="s">
        <v>90</v>
      </c>
      <c r="I7" s="292"/>
      <c r="J7" s="243" t="s">
        <v>94</v>
      </c>
      <c r="K7" s="245"/>
      <c r="L7" s="293" t="s">
        <v>96</v>
      </c>
      <c r="M7" s="294"/>
      <c r="N7" s="292"/>
      <c r="O7" s="282" t="s">
        <v>128</v>
      </c>
      <c r="P7" s="284"/>
      <c r="Q7" s="295">
        <v>42009</v>
      </c>
      <c r="R7" s="296"/>
      <c r="S7" s="297"/>
      <c r="T7" s="23"/>
    </row>
    <row r="8" spans="1:22" ht="18" customHeight="1">
      <c r="A8" s="288" t="s">
        <v>27</v>
      </c>
      <c r="B8" s="274"/>
      <c r="C8" s="123" t="s">
        <v>161</v>
      </c>
      <c r="D8" s="124"/>
      <c r="E8" s="124"/>
      <c r="F8" s="124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8"/>
      <c r="T8" s="18"/>
    </row>
    <row r="9" spans="1:22" ht="19.5" customHeight="1">
      <c r="A9" s="289"/>
      <c r="B9" s="290"/>
      <c r="C9" s="255" t="s">
        <v>146</v>
      </c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7"/>
      <c r="T9" s="18"/>
    </row>
    <row r="10" spans="1:22" s="116" customFormat="1" ht="15" customHeight="1">
      <c r="A10" s="289"/>
      <c r="B10" s="290"/>
      <c r="C10" s="121" t="s">
        <v>157</v>
      </c>
      <c r="D10" s="122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20"/>
      <c r="T10" s="117"/>
    </row>
    <row r="11" spans="1:22" ht="15.75" customHeight="1">
      <c r="A11" s="275"/>
      <c r="B11" s="276"/>
      <c r="C11" s="258" t="s">
        <v>158</v>
      </c>
      <c r="D11" s="259"/>
      <c r="E11" s="259" t="s">
        <v>159</v>
      </c>
      <c r="F11" s="259"/>
      <c r="G11" s="259" t="s">
        <v>160</v>
      </c>
      <c r="H11" s="259"/>
      <c r="I11" s="103"/>
      <c r="J11" s="103"/>
      <c r="K11" s="103"/>
      <c r="L11" s="103"/>
      <c r="M11" s="103"/>
      <c r="N11" s="103"/>
      <c r="O11" s="103"/>
      <c r="P11" s="103"/>
      <c r="Q11" s="104"/>
      <c r="R11" s="104"/>
      <c r="S11" s="105"/>
      <c r="T11" s="18"/>
    </row>
    <row r="12" spans="1:22" s="8" customFormat="1" ht="29.25" customHeight="1">
      <c r="A12" s="235" t="s">
        <v>40</v>
      </c>
      <c r="B12" s="241"/>
      <c r="C12" s="242"/>
      <c r="D12" s="33" t="s">
        <v>58</v>
      </c>
      <c r="E12" s="33" t="s">
        <v>59</v>
      </c>
      <c r="F12" s="33" t="s">
        <v>60</v>
      </c>
      <c r="G12" s="33" t="s">
        <v>61</v>
      </c>
      <c r="H12" s="33" t="s">
        <v>62</v>
      </c>
      <c r="I12" s="33" t="s">
        <v>63</v>
      </c>
      <c r="J12" s="33" t="s">
        <v>64</v>
      </c>
      <c r="K12" s="33" t="s">
        <v>65</v>
      </c>
      <c r="L12" s="33" t="s">
        <v>66</v>
      </c>
      <c r="M12" s="33" t="s">
        <v>67</v>
      </c>
      <c r="N12" s="33" t="s">
        <v>68</v>
      </c>
      <c r="O12" s="33" t="s">
        <v>69</v>
      </c>
      <c r="P12" s="33" t="s">
        <v>70</v>
      </c>
      <c r="Q12" s="33" t="s">
        <v>71</v>
      </c>
      <c r="R12" s="33" t="s">
        <v>72</v>
      </c>
      <c r="S12" s="33">
        <v>41</v>
      </c>
      <c r="T12" s="24"/>
    </row>
    <row r="13" spans="1:22" s="8" customFormat="1" ht="19.5" customHeight="1">
      <c r="A13" s="234" t="s">
        <v>28</v>
      </c>
      <c r="B13" s="234"/>
      <c r="C13" s="234"/>
      <c r="D13" s="32">
        <v>61.76</v>
      </c>
      <c r="E13" s="33">
        <v>61.76</v>
      </c>
      <c r="F13" s="33">
        <v>61.76</v>
      </c>
      <c r="G13" s="33">
        <v>135.77000000000001</v>
      </c>
      <c r="H13" s="33">
        <v>135.77000000000001</v>
      </c>
      <c r="I13" s="33">
        <v>135.77000000000001</v>
      </c>
      <c r="J13" s="33">
        <v>134.97</v>
      </c>
      <c r="K13" s="33">
        <v>134.97</v>
      </c>
      <c r="L13" s="33">
        <v>134.97</v>
      </c>
      <c r="M13" s="33">
        <v>63.81</v>
      </c>
      <c r="N13" s="33">
        <v>63.81</v>
      </c>
      <c r="O13" s="33">
        <v>63.81</v>
      </c>
      <c r="P13" s="33">
        <v>64.61</v>
      </c>
      <c r="Q13" s="33">
        <v>64.61</v>
      </c>
      <c r="R13" s="33">
        <v>64.61</v>
      </c>
      <c r="S13" s="32">
        <v>12.48</v>
      </c>
      <c r="T13" s="25"/>
      <c r="V13" s="30"/>
    </row>
    <row r="14" spans="1:22" s="8" customFormat="1" ht="13.5" customHeight="1">
      <c r="A14" s="234"/>
      <c r="B14" s="234"/>
      <c r="C14" s="235"/>
      <c r="D14" s="32">
        <v>0.2</v>
      </c>
      <c r="E14" s="32">
        <v>0.2</v>
      </c>
      <c r="F14" s="32">
        <v>0.2</v>
      </c>
      <c r="G14" s="32">
        <v>0.1</v>
      </c>
      <c r="H14" s="32">
        <v>0.1</v>
      </c>
      <c r="I14" s="32">
        <v>0.1</v>
      </c>
      <c r="J14" s="32">
        <v>0.12</v>
      </c>
      <c r="K14" s="32">
        <v>0.12</v>
      </c>
      <c r="L14" s="32">
        <v>0.12</v>
      </c>
      <c r="M14" s="32">
        <v>0.1</v>
      </c>
      <c r="N14" s="32">
        <v>0.1</v>
      </c>
      <c r="O14" s="32">
        <v>0.1</v>
      </c>
      <c r="P14" s="32">
        <v>0.1</v>
      </c>
      <c r="Q14" s="32">
        <v>0.1</v>
      </c>
      <c r="R14" s="32">
        <v>0.1</v>
      </c>
      <c r="S14" s="32">
        <v>7.0000000000000007E-2</v>
      </c>
      <c r="T14" s="25"/>
      <c r="V14" s="30"/>
    </row>
    <row r="15" spans="1:22" s="8" customFormat="1" ht="13.5" customHeight="1">
      <c r="A15" s="234"/>
      <c r="B15" s="234"/>
      <c r="C15" s="235"/>
      <c r="D15" s="71">
        <v>-0.2</v>
      </c>
      <c r="E15" s="71">
        <v>-0.2</v>
      </c>
      <c r="F15" s="71">
        <v>-0.2</v>
      </c>
      <c r="G15" s="71">
        <v>-0.1</v>
      </c>
      <c r="H15" s="71">
        <v>-0.1</v>
      </c>
      <c r="I15" s="71">
        <v>-0.1</v>
      </c>
      <c r="J15" s="71">
        <v>-0.12</v>
      </c>
      <c r="K15" s="71">
        <v>-0.12</v>
      </c>
      <c r="L15" s="71">
        <v>-0.12</v>
      </c>
      <c r="M15" s="71">
        <v>-0.1</v>
      </c>
      <c r="N15" s="71">
        <v>-0.1</v>
      </c>
      <c r="O15" s="71">
        <v>-0.1</v>
      </c>
      <c r="P15" s="71">
        <v>-0.1</v>
      </c>
      <c r="Q15" s="71">
        <v>-0.1</v>
      </c>
      <c r="R15" s="71">
        <v>-0.1</v>
      </c>
      <c r="S15" s="71">
        <v>-7.0000000000000007E-2</v>
      </c>
      <c r="T15" s="24"/>
      <c r="V15" s="30"/>
    </row>
    <row r="16" spans="1:22" ht="16.5" customHeight="1">
      <c r="A16" s="236" t="s">
        <v>29</v>
      </c>
      <c r="B16" s="237"/>
      <c r="C16" s="59" t="s">
        <v>54</v>
      </c>
      <c r="D16" s="35" t="e">
        <f>制程!#REF!</f>
        <v>#REF!</v>
      </c>
      <c r="E16" s="35" t="e">
        <f>制程!#REF!</f>
        <v>#REF!</v>
      </c>
      <c r="F16" s="35" t="e">
        <f>制程!#REF!</f>
        <v>#REF!</v>
      </c>
      <c r="G16" s="35" t="e">
        <f>制程!#REF!</f>
        <v>#REF!</v>
      </c>
      <c r="H16" s="35" t="e">
        <f>制程!#REF!</f>
        <v>#REF!</v>
      </c>
      <c r="I16" s="35" t="e">
        <f>制程!#REF!</f>
        <v>#REF!</v>
      </c>
      <c r="J16" s="35" t="e">
        <f>制程!#REF!</f>
        <v>#REF!</v>
      </c>
      <c r="K16" s="35" t="e">
        <f>制程!#REF!</f>
        <v>#REF!</v>
      </c>
      <c r="L16" s="35" t="e">
        <f>制程!#REF!</f>
        <v>#REF!</v>
      </c>
      <c r="M16" s="35" t="e">
        <f>制程!#REF!</f>
        <v>#REF!</v>
      </c>
      <c r="N16" s="35" t="e">
        <f>制程!#REF!</f>
        <v>#REF!</v>
      </c>
      <c r="O16" s="35" t="e">
        <f>制程!#REF!</f>
        <v>#REF!</v>
      </c>
      <c r="P16" s="35" t="e">
        <f>制程!#REF!</f>
        <v>#REF!</v>
      </c>
      <c r="Q16" s="35" t="e">
        <f>制程!#REF!</f>
        <v>#REF!</v>
      </c>
      <c r="R16" s="35" t="e">
        <f>制程!#REF!</f>
        <v>#REF!</v>
      </c>
      <c r="S16" s="35" t="e">
        <f>制程!#REF!</f>
        <v>#REF!</v>
      </c>
      <c r="T16" s="26"/>
      <c r="V16" s="30"/>
    </row>
    <row r="17" spans="1:22" ht="16.5" customHeight="1">
      <c r="A17" s="238"/>
      <c r="B17" s="239"/>
      <c r="C17" s="60">
        <v>2</v>
      </c>
      <c r="D17" s="35" t="e">
        <f>制程!#REF!</f>
        <v>#REF!</v>
      </c>
      <c r="E17" s="35" t="e">
        <f>制程!#REF!</f>
        <v>#REF!</v>
      </c>
      <c r="F17" s="35" t="e">
        <f>制程!#REF!</f>
        <v>#REF!</v>
      </c>
      <c r="G17" s="35" t="e">
        <f>制程!#REF!</f>
        <v>#REF!</v>
      </c>
      <c r="H17" s="35" t="e">
        <f>制程!#REF!</f>
        <v>#REF!</v>
      </c>
      <c r="I17" s="35" t="e">
        <f>制程!#REF!</f>
        <v>#REF!</v>
      </c>
      <c r="J17" s="35" t="e">
        <f>制程!#REF!</f>
        <v>#REF!</v>
      </c>
      <c r="K17" s="35" t="e">
        <f>制程!#REF!</f>
        <v>#REF!</v>
      </c>
      <c r="L17" s="35" t="e">
        <f>制程!#REF!</f>
        <v>#REF!</v>
      </c>
      <c r="M17" s="35" t="e">
        <f>制程!#REF!</f>
        <v>#REF!</v>
      </c>
      <c r="N17" s="35" t="e">
        <f>制程!#REF!</f>
        <v>#REF!</v>
      </c>
      <c r="O17" s="35" t="e">
        <f>制程!#REF!</f>
        <v>#REF!</v>
      </c>
      <c r="P17" s="35" t="e">
        <f>制程!#REF!</f>
        <v>#REF!</v>
      </c>
      <c r="Q17" s="35" t="e">
        <f>制程!#REF!</f>
        <v>#REF!</v>
      </c>
      <c r="R17" s="35" t="e">
        <f>制程!#REF!</f>
        <v>#REF!</v>
      </c>
      <c r="S17" s="35" t="e">
        <f>制程!#REF!</f>
        <v>#REF!</v>
      </c>
      <c r="T17" s="26"/>
      <c r="V17" s="30"/>
    </row>
    <row r="18" spans="1:22" ht="16.5" customHeight="1">
      <c r="A18" s="238"/>
      <c r="B18" s="239"/>
      <c r="C18" s="60">
        <v>3</v>
      </c>
      <c r="D18" s="35" t="e">
        <f>制程!#REF!</f>
        <v>#REF!</v>
      </c>
      <c r="E18" s="35" t="e">
        <f>制程!#REF!</f>
        <v>#REF!</v>
      </c>
      <c r="F18" s="35" t="e">
        <f>制程!#REF!</f>
        <v>#REF!</v>
      </c>
      <c r="G18" s="35" t="e">
        <f>制程!#REF!</f>
        <v>#REF!</v>
      </c>
      <c r="H18" s="35" t="e">
        <f>制程!#REF!</f>
        <v>#REF!</v>
      </c>
      <c r="I18" s="35" t="e">
        <f>制程!#REF!</f>
        <v>#REF!</v>
      </c>
      <c r="J18" s="35" t="e">
        <f>制程!#REF!</f>
        <v>#REF!</v>
      </c>
      <c r="K18" s="35" t="e">
        <f>制程!#REF!</f>
        <v>#REF!</v>
      </c>
      <c r="L18" s="35" t="e">
        <f>制程!#REF!</f>
        <v>#REF!</v>
      </c>
      <c r="M18" s="35" t="e">
        <f>制程!#REF!</f>
        <v>#REF!</v>
      </c>
      <c r="N18" s="35" t="e">
        <f>制程!#REF!</f>
        <v>#REF!</v>
      </c>
      <c r="O18" s="35" t="e">
        <f>制程!#REF!</f>
        <v>#REF!</v>
      </c>
      <c r="P18" s="35" t="e">
        <f>制程!#REF!</f>
        <v>#REF!</v>
      </c>
      <c r="Q18" s="35" t="e">
        <f>制程!#REF!</f>
        <v>#REF!</v>
      </c>
      <c r="R18" s="35" t="e">
        <f>制程!#REF!</f>
        <v>#REF!</v>
      </c>
      <c r="S18" s="35" t="e">
        <f>制程!#REF!</f>
        <v>#REF!</v>
      </c>
      <c r="T18" s="26"/>
      <c r="V18" s="30"/>
    </row>
    <row r="19" spans="1:22" ht="16.5" customHeight="1">
      <c r="A19" s="238"/>
      <c r="B19" s="239"/>
      <c r="C19" s="60" t="s">
        <v>55</v>
      </c>
      <c r="D19" s="35" t="e">
        <f>制程!#REF!</f>
        <v>#REF!</v>
      </c>
      <c r="E19" s="35" t="e">
        <f>制程!#REF!</f>
        <v>#REF!</v>
      </c>
      <c r="F19" s="35" t="e">
        <f>制程!#REF!</f>
        <v>#REF!</v>
      </c>
      <c r="G19" s="35" t="e">
        <f>制程!#REF!</f>
        <v>#REF!</v>
      </c>
      <c r="H19" s="35" t="e">
        <f>制程!#REF!</f>
        <v>#REF!</v>
      </c>
      <c r="I19" s="35" t="e">
        <f>制程!#REF!</f>
        <v>#REF!</v>
      </c>
      <c r="J19" s="35" t="e">
        <f>制程!#REF!</f>
        <v>#REF!</v>
      </c>
      <c r="K19" s="35" t="e">
        <f>制程!#REF!</f>
        <v>#REF!</v>
      </c>
      <c r="L19" s="35" t="e">
        <f>制程!#REF!</f>
        <v>#REF!</v>
      </c>
      <c r="M19" s="35" t="e">
        <f>制程!#REF!</f>
        <v>#REF!</v>
      </c>
      <c r="N19" s="35" t="e">
        <f>制程!#REF!</f>
        <v>#REF!</v>
      </c>
      <c r="O19" s="35" t="e">
        <f>制程!#REF!</f>
        <v>#REF!</v>
      </c>
      <c r="P19" s="35" t="e">
        <f>制程!#REF!</f>
        <v>#REF!</v>
      </c>
      <c r="Q19" s="35" t="e">
        <f>制程!#REF!</f>
        <v>#REF!</v>
      </c>
      <c r="R19" s="35" t="e">
        <f>制程!#REF!</f>
        <v>#REF!</v>
      </c>
      <c r="S19" s="35" t="e">
        <f>制程!#REF!</f>
        <v>#REF!</v>
      </c>
      <c r="T19" s="26"/>
      <c r="V19" s="30"/>
    </row>
    <row r="20" spans="1:22" ht="16.5" customHeight="1">
      <c r="A20" s="238"/>
      <c r="B20" s="239"/>
      <c r="C20" s="60">
        <v>2</v>
      </c>
      <c r="D20" s="35" t="e">
        <f>制程!#REF!</f>
        <v>#REF!</v>
      </c>
      <c r="E20" s="35" t="e">
        <f>制程!#REF!</f>
        <v>#REF!</v>
      </c>
      <c r="F20" s="35" t="e">
        <f>制程!#REF!</f>
        <v>#REF!</v>
      </c>
      <c r="G20" s="35" t="e">
        <f>制程!#REF!</f>
        <v>#REF!</v>
      </c>
      <c r="H20" s="35" t="e">
        <f>制程!#REF!</f>
        <v>#REF!</v>
      </c>
      <c r="I20" s="35" t="e">
        <f>制程!#REF!</f>
        <v>#REF!</v>
      </c>
      <c r="J20" s="35" t="e">
        <f>制程!#REF!</f>
        <v>#REF!</v>
      </c>
      <c r="K20" s="35" t="e">
        <f>制程!#REF!</f>
        <v>#REF!</v>
      </c>
      <c r="L20" s="35" t="e">
        <f>制程!#REF!</f>
        <v>#REF!</v>
      </c>
      <c r="M20" s="35" t="e">
        <f>制程!#REF!</f>
        <v>#REF!</v>
      </c>
      <c r="N20" s="35" t="e">
        <f>制程!#REF!</f>
        <v>#REF!</v>
      </c>
      <c r="O20" s="35" t="e">
        <f>制程!#REF!</f>
        <v>#REF!</v>
      </c>
      <c r="P20" s="35" t="e">
        <f>制程!#REF!</f>
        <v>#REF!</v>
      </c>
      <c r="Q20" s="35" t="e">
        <f>制程!#REF!</f>
        <v>#REF!</v>
      </c>
      <c r="R20" s="35" t="e">
        <f>制程!#REF!</f>
        <v>#REF!</v>
      </c>
      <c r="S20" s="35" t="e">
        <f>制程!#REF!</f>
        <v>#REF!</v>
      </c>
      <c r="T20" s="26"/>
      <c r="V20" s="30"/>
    </row>
    <row r="21" spans="1:22" ht="16.5" customHeight="1">
      <c r="A21" s="238"/>
      <c r="B21" s="239"/>
      <c r="C21" s="60">
        <v>3</v>
      </c>
      <c r="D21" s="35" t="e">
        <f>制程!#REF!</f>
        <v>#REF!</v>
      </c>
      <c r="E21" s="35" t="e">
        <f>制程!#REF!</f>
        <v>#REF!</v>
      </c>
      <c r="F21" s="35" t="e">
        <f>制程!#REF!</f>
        <v>#REF!</v>
      </c>
      <c r="G21" s="35" t="e">
        <f>制程!#REF!</f>
        <v>#REF!</v>
      </c>
      <c r="H21" s="35" t="e">
        <f>制程!#REF!</f>
        <v>#REF!</v>
      </c>
      <c r="I21" s="35" t="e">
        <f>制程!#REF!</f>
        <v>#REF!</v>
      </c>
      <c r="J21" s="35" t="e">
        <f>制程!#REF!</f>
        <v>#REF!</v>
      </c>
      <c r="K21" s="35" t="e">
        <f>制程!#REF!</f>
        <v>#REF!</v>
      </c>
      <c r="L21" s="35" t="e">
        <f>制程!#REF!</f>
        <v>#REF!</v>
      </c>
      <c r="M21" s="35" t="e">
        <f>制程!#REF!</f>
        <v>#REF!</v>
      </c>
      <c r="N21" s="35" t="e">
        <f>制程!#REF!</f>
        <v>#REF!</v>
      </c>
      <c r="O21" s="35" t="e">
        <f>制程!#REF!</f>
        <v>#REF!</v>
      </c>
      <c r="P21" s="35" t="e">
        <f>制程!#REF!</f>
        <v>#REF!</v>
      </c>
      <c r="Q21" s="35" t="e">
        <f>制程!#REF!</f>
        <v>#REF!</v>
      </c>
      <c r="R21" s="35" t="e">
        <f>制程!#REF!</f>
        <v>#REF!</v>
      </c>
      <c r="S21" s="35" t="e">
        <f>制程!#REF!</f>
        <v>#REF!</v>
      </c>
      <c r="T21" s="24"/>
      <c r="V21" s="30"/>
    </row>
    <row r="22" spans="1:22" ht="16.5" customHeight="1">
      <c r="A22" s="238"/>
      <c r="B22" s="239"/>
      <c r="C22" s="60" t="s">
        <v>56</v>
      </c>
      <c r="D22" s="35" t="e">
        <f>制程!#REF!</f>
        <v>#REF!</v>
      </c>
      <c r="E22" s="35" t="e">
        <f>制程!#REF!</f>
        <v>#REF!</v>
      </c>
      <c r="F22" s="35" t="e">
        <f>制程!#REF!</f>
        <v>#REF!</v>
      </c>
      <c r="G22" s="35" t="e">
        <f>制程!#REF!</f>
        <v>#REF!</v>
      </c>
      <c r="H22" s="35" t="e">
        <f>制程!#REF!</f>
        <v>#REF!</v>
      </c>
      <c r="I22" s="35" t="e">
        <f>制程!#REF!</f>
        <v>#REF!</v>
      </c>
      <c r="J22" s="35" t="e">
        <f>制程!#REF!</f>
        <v>#REF!</v>
      </c>
      <c r="K22" s="35" t="e">
        <f>制程!#REF!</f>
        <v>#REF!</v>
      </c>
      <c r="L22" s="35" t="e">
        <f>制程!#REF!</f>
        <v>#REF!</v>
      </c>
      <c r="M22" s="35" t="e">
        <f>制程!#REF!</f>
        <v>#REF!</v>
      </c>
      <c r="N22" s="35" t="e">
        <f>制程!#REF!</f>
        <v>#REF!</v>
      </c>
      <c r="O22" s="35" t="e">
        <f>制程!#REF!</f>
        <v>#REF!</v>
      </c>
      <c r="P22" s="35" t="e">
        <f>制程!#REF!</f>
        <v>#REF!</v>
      </c>
      <c r="Q22" s="35" t="e">
        <f>制程!#REF!</f>
        <v>#REF!</v>
      </c>
      <c r="R22" s="35" t="e">
        <f>制程!#REF!</f>
        <v>#REF!</v>
      </c>
      <c r="S22" s="35" t="e">
        <f>制程!#REF!</f>
        <v>#REF!</v>
      </c>
      <c r="T22" s="24"/>
      <c r="V22" s="30"/>
    </row>
    <row r="23" spans="1:22" ht="16.5" customHeight="1">
      <c r="A23" s="238"/>
      <c r="B23" s="239"/>
      <c r="C23" s="60">
        <v>2</v>
      </c>
      <c r="D23" s="35" t="e">
        <f>制程!#REF!</f>
        <v>#REF!</v>
      </c>
      <c r="E23" s="35" t="e">
        <f>制程!#REF!</f>
        <v>#REF!</v>
      </c>
      <c r="F23" s="35" t="e">
        <f>制程!#REF!</f>
        <v>#REF!</v>
      </c>
      <c r="G23" s="35" t="e">
        <f>制程!#REF!</f>
        <v>#REF!</v>
      </c>
      <c r="H23" s="35" t="e">
        <f>制程!#REF!</f>
        <v>#REF!</v>
      </c>
      <c r="I23" s="35" t="e">
        <f>制程!#REF!</f>
        <v>#REF!</v>
      </c>
      <c r="J23" s="35" t="e">
        <f>制程!#REF!</f>
        <v>#REF!</v>
      </c>
      <c r="K23" s="35" t="e">
        <f>制程!#REF!</f>
        <v>#REF!</v>
      </c>
      <c r="L23" s="35" t="e">
        <f>制程!#REF!</f>
        <v>#REF!</v>
      </c>
      <c r="M23" s="35" t="e">
        <f>制程!#REF!</f>
        <v>#REF!</v>
      </c>
      <c r="N23" s="35" t="e">
        <f>制程!#REF!</f>
        <v>#REF!</v>
      </c>
      <c r="O23" s="35" t="e">
        <f>制程!#REF!</f>
        <v>#REF!</v>
      </c>
      <c r="P23" s="35" t="e">
        <f>制程!#REF!</f>
        <v>#REF!</v>
      </c>
      <c r="Q23" s="35" t="e">
        <f>制程!#REF!</f>
        <v>#REF!</v>
      </c>
      <c r="R23" s="35" t="e">
        <f>制程!#REF!</f>
        <v>#REF!</v>
      </c>
      <c r="S23" s="35" t="e">
        <f>制程!#REF!</f>
        <v>#REF!</v>
      </c>
      <c r="T23" s="24"/>
      <c r="V23" s="30"/>
    </row>
    <row r="24" spans="1:22" ht="18" customHeight="1">
      <c r="A24" s="238"/>
      <c r="B24" s="239"/>
      <c r="C24" s="60">
        <v>3</v>
      </c>
      <c r="D24" s="35" t="e">
        <f>制程!#REF!</f>
        <v>#REF!</v>
      </c>
      <c r="E24" s="35" t="e">
        <f>制程!#REF!</f>
        <v>#REF!</v>
      </c>
      <c r="F24" s="35" t="e">
        <f>制程!#REF!</f>
        <v>#REF!</v>
      </c>
      <c r="G24" s="35" t="e">
        <f>制程!#REF!</f>
        <v>#REF!</v>
      </c>
      <c r="H24" s="35" t="e">
        <f>制程!#REF!</f>
        <v>#REF!</v>
      </c>
      <c r="I24" s="35" t="e">
        <f>制程!#REF!</f>
        <v>#REF!</v>
      </c>
      <c r="J24" s="35" t="e">
        <f>制程!#REF!</f>
        <v>#REF!</v>
      </c>
      <c r="K24" s="35" t="e">
        <f>制程!#REF!</f>
        <v>#REF!</v>
      </c>
      <c r="L24" s="35" t="e">
        <f>制程!#REF!</f>
        <v>#REF!</v>
      </c>
      <c r="M24" s="35" t="e">
        <f>制程!#REF!</f>
        <v>#REF!</v>
      </c>
      <c r="N24" s="35" t="e">
        <f>制程!#REF!</f>
        <v>#REF!</v>
      </c>
      <c r="O24" s="35" t="e">
        <f>制程!#REF!</f>
        <v>#REF!</v>
      </c>
      <c r="P24" s="35" t="e">
        <f>制程!#REF!</f>
        <v>#REF!</v>
      </c>
      <c r="Q24" s="35" t="e">
        <f>制程!#REF!</f>
        <v>#REF!</v>
      </c>
      <c r="R24" s="35" t="e">
        <f>制程!#REF!</f>
        <v>#REF!</v>
      </c>
      <c r="S24" s="35" t="e">
        <f>制程!#REF!</f>
        <v>#REF!</v>
      </c>
      <c r="T24" s="24"/>
      <c r="V24" s="30"/>
    </row>
    <row r="25" spans="1:22" ht="12.6" customHeight="1">
      <c r="A25" s="240" t="s">
        <v>30</v>
      </c>
      <c r="B25" s="234"/>
      <c r="C25" s="234"/>
      <c r="D25" s="118" t="s">
        <v>163</v>
      </c>
      <c r="E25" s="118" t="s">
        <v>163</v>
      </c>
      <c r="F25" s="118" t="s">
        <v>163</v>
      </c>
      <c r="G25" s="118" t="s">
        <v>163</v>
      </c>
      <c r="H25" s="118" t="s">
        <v>163</v>
      </c>
      <c r="I25" s="118" t="s">
        <v>163</v>
      </c>
      <c r="J25" s="118" t="s">
        <v>163</v>
      </c>
      <c r="K25" s="118" t="s">
        <v>163</v>
      </c>
      <c r="L25" s="118" t="s">
        <v>163</v>
      </c>
      <c r="M25" s="118" t="s">
        <v>163</v>
      </c>
      <c r="N25" s="118" t="s">
        <v>163</v>
      </c>
      <c r="O25" s="118" t="s">
        <v>163</v>
      </c>
      <c r="P25" s="118" t="s">
        <v>163</v>
      </c>
      <c r="Q25" s="118" t="s">
        <v>163</v>
      </c>
      <c r="R25" s="118" t="s">
        <v>163</v>
      </c>
      <c r="S25" s="118" t="s">
        <v>163</v>
      </c>
      <c r="T25" s="24"/>
      <c r="V25" s="30"/>
    </row>
    <row r="26" spans="1:22" ht="23.25" customHeight="1">
      <c r="A26" s="235" t="s">
        <v>40</v>
      </c>
      <c r="B26" s="241"/>
      <c r="C26" s="242"/>
      <c r="D26" s="31">
        <v>48</v>
      </c>
      <c r="E26" s="31">
        <v>116</v>
      </c>
      <c r="F26" s="31">
        <v>118</v>
      </c>
      <c r="G26" s="31">
        <v>120</v>
      </c>
      <c r="H26" s="31">
        <v>162.1</v>
      </c>
      <c r="I26" s="31">
        <v>162.19999999999999</v>
      </c>
      <c r="J26" s="31">
        <v>162.30000000000001</v>
      </c>
      <c r="K26" s="31">
        <v>198.1</v>
      </c>
      <c r="L26" s="31">
        <v>198.2</v>
      </c>
      <c r="M26" s="36">
        <v>198.3</v>
      </c>
      <c r="N26" s="36">
        <v>198.4</v>
      </c>
      <c r="O26" s="36" t="s">
        <v>73</v>
      </c>
      <c r="P26" s="31" t="s">
        <v>74</v>
      </c>
      <c r="Q26" s="31" t="s">
        <v>74</v>
      </c>
      <c r="R26" s="31" t="s">
        <v>109</v>
      </c>
      <c r="S26" s="31" t="s">
        <v>110</v>
      </c>
      <c r="T26" s="24"/>
      <c r="V26" s="30"/>
    </row>
    <row r="27" spans="1:22" ht="12" customHeight="1">
      <c r="A27" s="234" t="s">
        <v>28</v>
      </c>
      <c r="B27" s="234"/>
      <c r="C27" s="234"/>
      <c r="D27" s="31">
        <v>12.48</v>
      </c>
      <c r="E27" s="31">
        <v>12.79</v>
      </c>
      <c r="F27" s="31">
        <v>1.9</v>
      </c>
      <c r="G27" s="31">
        <v>1.9</v>
      </c>
      <c r="H27" s="31">
        <v>2.44</v>
      </c>
      <c r="I27" s="31">
        <v>2.44</v>
      </c>
      <c r="J27" s="31">
        <v>2.44</v>
      </c>
      <c r="K27" s="31">
        <v>2.44</v>
      </c>
      <c r="L27" s="31">
        <v>2.44</v>
      </c>
      <c r="M27" s="36">
        <v>2.44</v>
      </c>
      <c r="N27" s="36">
        <v>2.44</v>
      </c>
      <c r="O27" s="36">
        <v>14.79</v>
      </c>
      <c r="P27" s="31">
        <v>2.4500000000000002</v>
      </c>
      <c r="Q27" s="31">
        <v>2.95</v>
      </c>
      <c r="R27" s="51">
        <v>0.6</v>
      </c>
      <c r="S27" s="37">
        <v>0.6</v>
      </c>
      <c r="T27" s="24"/>
      <c r="V27" s="30"/>
    </row>
    <row r="28" spans="1:22" ht="13.5" customHeight="1">
      <c r="A28" s="234"/>
      <c r="B28" s="234"/>
      <c r="C28" s="235"/>
      <c r="D28" s="37">
        <v>7.0000000000000007E-2</v>
      </c>
      <c r="E28" s="37">
        <v>0.05</v>
      </c>
      <c r="F28" s="37">
        <v>0.04</v>
      </c>
      <c r="G28" s="37">
        <v>0.04</v>
      </c>
      <c r="H28" s="37">
        <v>0.08</v>
      </c>
      <c r="I28" s="37">
        <v>0.08</v>
      </c>
      <c r="J28" s="37">
        <v>0.08</v>
      </c>
      <c r="K28" s="37">
        <v>0.08</v>
      </c>
      <c r="L28" s="37">
        <v>0.08</v>
      </c>
      <c r="M28" s="37">
        <v>0.08</v>
      </c>
      <c r="N28" s="37">
        <v>0.08</v>
      </c>
      <c r="O28" s="37">
        <v>0.05</v>
      </c>
      <c r="P28" s="37">
        <v>0.08</v>
      </c>
      <c r="Q28" s="37">
        <v>0.08</v>
      </c>
      <c r="R28" s="37">
        <v>0.06</v>
      </c>
      <c r="S28" s="55">
        <v>0.06</v>
      </c>
      <c r="T28" s="24"/>
      <c r="V28" s="30"/>
    </row>
    <row r="29" spans="1:22" ht="13.5" customHeight="1">
      <c r="A29" s="234"/>
      <c r="B29" s="234"/>
      <c r="C29" s="235"/>
      <c r="D29" s="34">
        <v>-7.0000000000000007E-2</v>
      </c>
      <c r="E29" s="34">
        <v>-0.05</v>
      </c>
      <c r="F29" s="34">
        <v>-0.05</v>
      </c>
      <c r="G29" s="34">
        <v>-0.05</v>
      </c>
      <c r="H29" s="34">
        <v>-0.08</v>
      </c>
      <c r="I29" s="34">
        <v>-0.08</v>
      </c>
      <c r="J29" s="34">
        <v>-0.08</v>
      </c>
      <c r="K29" s="34">
        <v>-0.08</v>
      </c>
      <c r="L29" s="34">
        <v>-0.08</v>
      </c>
      <c r="M29" s="34">
        <v>-0.08</v>
      </c>
      <c r="N29" s="34">
        <v>-0.08</v>
      </c>
      <c r="O29" s="34">
        <v>-0.05</v>
      </c>
      <c r="P29" s="34">
        <v>-0.05</v>
      </c>
      <c r="Q29" s="34">
        <v>-0.05</v>
      </c>
      <c r="R29" s="34">
        <v>-0.03</v>
      </c>
      <c r="S29" s="50">
        <v>-0.03</v>
      </c>
      <c r="T29" s="24"/>
      <c r="V29" s="30"/>
    </row>
    <row r="30" spans="1:22" ht="16.5" customHeight="1">
      <c r="A30" s="236" t="s">
        <v>29</v>
      </c>
      <c r="B30" s="237"/>
      <c r="C30" s="59" t="s">
        <v>54</v>
      </c>
      <c r="D30" s="10" t="e">
        <f>制程!#REF!</f>
        <v>#REF!</v>
      </c>
      <c r="E30" s="10" t="e">
        <f>制程!#REF!</f>
        <v>#REF!</v>
      </c>
      <c r="F30" s="10" t="e">
        <f>制程!#REF!</f>
        <v>#REF!</v>
      </c>
      <c r="G30" s="10" t="e">
        <f>制程!#REF!</f>
        <v>#REF!</v>
      </c>
      <c r="H30" s="10" t="e">
        <f>制程!#REF!</f>
        <v>#REF!</v>
      </c>
      <c r="I30" s="10" t="e">
        <f>制程!#REF!</f>
        <v>#REF!</v>
      </c>
      <c r="J30" s="10" t="e">
        <f>制程!#REF!</f>
        <v>#REF!</v>
      </c>
      <c r="K30" s="10" t="e">
        <f>制程!#REF!</f>
        <v>#REF!</v>
      </c>
      <c r="L30" s="10" t="e">
        <f>制程!#REF!</f>
        <v>#REF!</v>
      </c>
      <c r="M30" s="10" t="e">
        <f>制程!#REF!</f>
        <v>#REF!</v>
      </c>
      <c r="N30" s="10" t="e">
        <f>制程!#REF!</f>
        <v>#REF!</v>
      </c>
      <c r="O30" s="10" t="e">
        <f>制程!#REF!</f>
        <v>#REF!</v>
      </c>
      <c r="P30" s="10" t="e">
        <f>制程!#REF!</f>
        <v>#REF!</v>
      </c>
      <c r="Q30" s="10" t="e">
        <f>制程!#REF!</f>
        <v>#REF!</v>
      </c>
      <c r="R30" s="10" t="e">
        <f>制程!#REF!</f>
        <v>#REF!</v>
      </c>
      <c r="S30" s="10" t="e">
        <f>制程!#REF!</f>
        <v>#REF!</v>
      </c>
      <c r="T30" s="24"/>
      <c r="V30" s="30"/>
    </row>
    <row r="31" spans="1:22" ht="16.5" customHeight="1">
      <c r="A31" s="238"/>
      <c r="B31" s="239"/>
      <c r="C31" s="60">
        <v>2</v>
      </c>
      <c r="D31" s="10" t="e">
        <f>制程!#REF!</f>
        <v>#REF!</v>
      </c>
      <c r="E31" s="10" t="e">
        <f>制程!#REF!</f>
        <v>#REF!</v>
      </c>
      <c r="F31" s="10" t="e">
        <f>制程!#REF!</f>
        <v>#REF!</v>
      </c>
      <c r="G31" s="10" t="e">
        <f>制程!#REF!</f>
        <v>#REF!</v>
      </c>
      <c r="H31" s="10" t="e">
        <f>制程!#REF!</f>
        <v>#REF!</v>
      </c>
      <c r="I31" s="10" t="e">
        <f>制程!#REF!</f>
        <v>#REF!</v>
      </c>
      <c r="J31" s="10" t="e">
        <f>制程!#REF!</f>
        <v>#REF!</v>
      </c>
      <c r="K31" s="10" t="e">
        <f>制程!#REF!</f>
        <v>#REF!</v>
      </c>
      <c r="L31" s="10" t="e">
        <f>制程!#REF!</f>
        <v>#REF!</v>
      </c>
      <c r="M31" s="10" t="e">
        <f>制程!#REF!</f>
        <v>#REF!</v>
      </c>
      <c r="N31" s="10" t="e">
        <f>制程!#REF!</f>
        <v>#REF!</v>
      </c>
      <c r="O31" s="10" t="e">
        <f>制程!#REF!</f>
        <v>#REF!</v>
      </c>
      <c r="P31" s="10" t="e">
        <f>制程!#REF!</f>
        <v>#REF!</v>
      </c>
      <c r="Q31" s="10" t="e">
        <f>制程!#REF!</f>
        <v>#REF!</v>
      </c>
      <c r="R31" s="10" t="e">
        <f>制程!#REF!</f>
        <v>#REF!</v>
      </c>
      <c r="S31" s="10" t="e">
        <f>制程!#REF!</f>
        <v>#REF!</v>
      </c>
      <c r="T31" s="24"/>
      <c r="V31" s="30"/>
    </row>
    <row r="32" spans="1:22" ht="18" customHeight="1">
      <c r="A32" s="238"/>
      <c r="B32" s="239"/>
      <c r="C32" s="60">
        <v>3</v>
      </c>
      <c r="D32" s="10" t="e">
        <f>制程!#REF!</f>
        <v>#REF!</v>
      </c>
      <c r="E32" s="10" t="e">
        <f>制程!#REF!</f>
        <v>#REF!</v>
      </c>
      <c r="F32" s="10" t="e">
        <f>制程!#REF!</f>
        <v>#REF!</v>
      </c>
      <c r="G32" s="10" t="e">
        <f>制程!#REF!</f>
        <v>#REF!</v>
      </c>
      <c r="H32" s="10" t="e">
        <f>制程!#REF!</f>
        <v>#REF!</v>
      </c>
      <c r="I32" s="10" t="e">
        <f>制程!#REF!</f>
        <v>#REF!</v>
      </c>
      <c r="J32" s="10" t="e">
        <f>制程!#REF!</f>
        <v>#REF!</v>
      </c>
      <c r="K32" s="10" t="e">
        <f>制程!#REF!</f>
        <v>#REF!</v>
      </c>
      <c r="L32" s="10" t="e">
        <f>制程!#REF!</f>
        <v>#REF!</v>
      </c>
      <c r="M32" s="10" t="e">
        <f>制程!#REF!</f>
        <v>#REF!</v>
      </c>
      <c r="N32" s="10" t="e">
        <f>制程!#REF!</f>
        <v>#REF!</v>
      </c>
      <c r="O32" s="10" t="e">
        <f>制程!#REF!</f>
        <v>#REF!</v>
      </c>
      <c r="P32" s="10" t="e">
        <f>制程!#REF!</f>
        <v>#REF!</v>
      </c>
      <c r="Q32" s="10" t="e">
        <f>制程!#REF!</f>
        <v>#REF!</v>
      </c>
      <c r="R32" s="10" t="e">
        <f>制程!#REF!</f>
        <v>#REF!</v>
      </c>
      <c r="S32" s="10" t="e">
        <f>制程!#REF!</f>
        <v>#REF!</v>
      </c>
      <c r="T32" s="24"/>
      <c r="V32" s="30"/>
    </row>
    <row r="33" spans="1:22" ht="18" customHeight="1">
      <c r="A33" s="238"/>
      <c r="B33" s="239"/>
      <c r="C33" s="60" t="s">
        <v>55</v>
      </c>
      <c r="D33" s="10" t="e">
        <f>制程!#REF!</f>
        <v>#REF!</v>
      </c>
      <c r="E33" s="10" t="e">
        <f>制程!#REF!</f>
        <v>#REF!</v>
      </c>
      <c r="F33" s="10" t="e">
        <f>制程!#REF!</f>
        <v>#REF!</v>
      </c>
      <c r="G33" s="10" t="e">
        <f>制程!#REF!</f>
        <v>#REF!</v>
      </c>
      <c r="H33" s="10" t="e">
        <f>制程!#REF!</f>
        <v>#REF!</v>
      </c>
      <c r="I33" s="10" t="e">
        <f>制程!#REF!</f>
        <v>#REF!</v>
      </c>
      <c r="J33" s="10" t="e">
        <f>制程!#REF!</f>
        <v>#REF!</v>
      </c>
      <c r="K33" s="10" t="e">
        <f>制程!#REF!</f>
        <v>#REF!</v>
      </c>
      <c r="L33" s="10" t="e">
        <f>制程!#REF!</f>
        <v>#REF!</v>
      </c>
      <c r="M33" s="10" t="e">
        <f>制程!#REF!</f>
        <v>#REF!</v>
      </c>
      <c r="N33" s="10" t="e">
        <f>制程!#REF!</f>
        <v>#REF!</v>
      </c>
      <c r="O33" s="10" t="e">
        <f>制程!#REF!</f>
        <v>#REF!</v>
      </c>
      <c r="P33" s="10" t="e">
        <f>制程!#REF!</f>
        <v>#REF!</v>
      </c>
      <c r="Q33" s="10" t="e">
        <f>制程!#REF!</f>
        <v>#REF!</v>
      </c>
      <c r="R33" s="10" t="e">
        <f>制程!#REF!</f>
        <v>#REF!</v>
      </c>
      <c r="S33" s="10" t="e">
        <f>制程!#REF!</f>
        <v>#REF!</v>
      </c>
      <c r="T33" s="24"/>
      <c r="V33" s="30"/>
    </row>
    <row r="34" spans="1:22" ht="18" customHeight="1">
      <c r="A34" s="238"/>
      <c r="B34" s="239"/>
      <c r="C34" s="60">
        <v>2</v>
      </c>
      <c r="D34" s="10" t="e">
        <f>制程!#REF!</f>
        <v>#REF!</v>
      </c>
      <c r="E34" s="10" t="e">
        <f>制程!#REF!</f>
        <v>#REF!</v>
      </c>
      <c r="F34" s="10" t="e">
        <f>制程!#REF!</f>
        <v>#REF!</v>
      </c>
      <c r="G34" s="10" t="e">
        <f>制程!#REF!</f>
        <v>#REF!</v>
      </c>
      <c r="H34" s="10" t="e">
        <f>制程!#REF!</f>
        <v>#REF!</v>
      </c>
      <c r="I34" s="10" t="e">
        <f>制程!#REF!</f>
        <v>#REF!</v>
      </c>
      <c r="J34" s="10" t="e">
        <f>制程!#REF!</f>
        <v>#REF!</v>
      </c>
      <c r="K34" s="10" t="e">
        <f>制程!#REF!</f>
        <v>#REF!</v>
      </c>
      <c r="L34" s="10" t="e">
        <f>制程!#REF!</f>
        <v>#REF!</v>
      </c>
      <c r="M34" s="10" t="e">
        <f>制程!#REF!</f>
        <v>#REF!</v>
      </c>
      <c r="N34" s="10" t="e">
        <f>制程!#REF!</f>
        <v>#REF!</v>
      </c>
      <c r="O34" s="10" t="e">
        <f>制程!#REF!</f>
        <v>#REF!</v>
      </c>
      <c r="P34" s="10" t="e">
        <f>制程!#REF!</f>
        <v>#REF!</v>
      </c>
      <c r="Q34" s="10" t="e">
        <f>制程!#REF!</f>
        <v>#REF!</v>
      </c>
      <c r="R34" s="10" t="e">
        <f>制程!#REF!</f>
        <v>#REF!</v>
      </c>
      <c r="S34" s="10" t="e">
        <f>制程!#REF!</f>
        <v>#REF!</v>
      </c>
      <c r="T34" s="24"/>
      <c r="V34" s="30"/>
    </row>
    <row r="35" spans="1:22" ht="16.149999999999999" customHeight="1">
      <c r="A35" s="238"/>
      <c r="B35" s="239"/>
      <c r="C35" s="60">
        <v>3</v>
      </c>
      <c r="D35" s="10" t="e">
        <f>制程!#REF!</f>
        <v>#REF!</v>
      </c>
      <c r="E35" s="10" t="e">
        <f>制程!#REF!</f>
        <v>#REF!</v>
      </c>
      <c r="F35" s="10" t="e">
        <f>制程!#REF!</f>
        <v>#REF!</v>
      </c>
      <c r="G35" s="10" t="e">
        <f>制程!#REF!</f>
        <v>#REF!</v>
      </c>
      <c r="H35" s="10" t="e">
        <f>制程!#REF!</f>
        <v>#REF!</v>
      </c>
      <c r="I35" s="10" t="e">
        <f>制程!#REF!</f>
        <v>#REF!</v>
      </c>
      <c r="J35" s="10" t="e">
        <f>制程!#REF!</f>
        <v>#REF!</v>
      </c>
      <c r="K35" s="10" t="e">
        <f>制程!#REF!</f>
        <v>#REF!</v>
      </c>
      <c r="L35" s="10" t="e">
        <f>制程!#REF!</f>
        <v>#REF!</v>
      </c>
      <c r="M35" s="10" t="e">
        <f>制程!#REF!</f>
        <v>#REF!</v>
      </c>
      <c r="N35" s="10" t="e">
        <f>制程!#REF!</f>
        <v>#REF!</v>
      </c>
      <c r="O35" s="10" t="e">
        <f>制程!#REF!</f>
        <v>#REF!</v>
      </c>
      <c r="P35" s="10" t="e">
        <f>制程!#REF!</f>
        <v>#REF!</v>
      </c>
      <c r="Q35" s="10" t="e">
        <f>制程!#REF!</f>
        <v>#REF!</v>
      </c>
      <c r="R35" s="10" t="e">
        <f>制程!#REF!</f>
        <v>#REF!</v>
      </c>
      <c r="S35" s="10" t="e">
        <f>制程!#REF!</f>
        <v>#REF!</v>
      </c>
      <c r="T35" s="24"/>
      <c r="V35" s="30"/>
    </row>
    <row r="36" spans="1:22" ht="16.5" customHeight="1">
      <c r="A36" s="238"/>
      <c r="B36" s="239"/>
      <c r="C36" s="60" t="s">
        <v>56</v>
      </c>
      <c r="D36" s="10" t="e">
        <f>制程!#REF!</f>
        <v>#REF!</v>
      </c>
      <c r="E36" s="10" t="e">
        <f>制程!#REF!</f>
        <v>#REF!</v>
      </c>
      <c r="F36" s="10" t="e">
        <f>制程!#REF!</f>
        <v>#REF!</v>
      </c>
      <c r="G36" s="10" t="e">
        <f>制程!#REF!</f>
        <v>#REF!</v>
      </c>
      <c r="H36" s="10" t="e">
        <f>制程!#REF!</f>
        <v>#REF!</v>
      </c>
      <c r="I36" s="10" t="e">
        <f>制程!#REF!</f>
        <v>#REF!</v>
      </c>
      <c r="J36" s="10" t="e">
        <f>制程!#REF!</f>
        <v>#REF!</v>
      </c>
      <c r="K36" s="10" t="e">
        <f>制程!#REF!</f>
        <v>#REF!</v>
      </c>
      <c r="L36" s="10" t="e">
        <f>制程!#REF!</f>
        <v>#REF!</v>
      </c>
      <c r="M36" s="10" t="e">
        <f>制程!#REF!</f>
        <v>#REF!</v>
      </c>
      <c r="N36" s="10" t="e">
        <f>制程!#REF!</f>
        <v>#REF!</v>
      </c>
      <c r="O36" s="10" t="e">
        <f>制程!#REF!</f>
        <v>#REF!</v>
      </c>
      <c r="P36" s="10" t="e">
        <f>制程!#REF!</f>
        <v>#REF!</v>
      </c>
      <c r="Q36" s="10" t="e">
        <f>制程!#REF!</f>
        <v>#REF!</v>
      </c>
      <c r="R36" s="10" t="e">
        <f>制程!#REF!</f>
        <v>#REF!</v>
      </c>
      <c r="S36" s="10" t="e">
        <f>制程!#REF!</f>
        <v>#REF!</v>
      </c>
      <c r="T36" s="24"/>
      <c r="V36" s="30"/>
    </row>
    <row r="37" spans="1:22" ht="15.75" customHeight="1">
      <c r="A37" s="238"/>
      <c r="B37" s="239"/>
      <c r="C37" s="60">
        <v>2</v>
      </c>
      <c r="D37" s="10" t="e">
        <f>制程!#REF!</f>
        <v>#REF!</v>
      </c>
      <c r="E37" s="10" t="e">
        <f>制程!#REF!</f>
        <v>#REF!</v>
      </c>
      <c r="F37" s="10" t="e">
        <f>制程!#REF!</f>
        <v>#REF!</v>
      </c>
      <c r="G37" s="10" t="e">
        <f>制程!#REF!</f>
        <v>#REF!</v>
      </c>
      <c r="H37" s="10" t="e">
        <f>制程!#REF!</f>
        <v>#REF!</v>
      </c>
      <c r="I37" s="10" t="e">
        <f>制程!#REF!</f>
        <v>#REF!</v>
      </c>
      <c r="J37" s="10" t="e">
        <f>制程!#REF!</f>
        <v>#REF!</v>
      </c>
      <c r="K37" s="10" t="e">
        <f>制程!#REF!</f>
        <v>#REF!</v>
      </c>
      <c r="L37" s="10" t="e">
        <f>制程!#REF!</f>
        <v>#REF!</v>
      </c>
      <c r="M37" s="10" t="e">
        <f>制程!#REF!</f>
        <v>#REF!</v>
      </c>
      <c r="N37" s="10" t="e">
        <f>制程!#REF!</f>
        <v>#REF!</v>
      </c>
      <c r="O37" s="10" t="e">
        <f>制程!#REF!</f>
        <v>#REF!</v>
      </c>
      <c r="P37" s="10" t="e">
        <f>制程!#REF!</f>
        <v>#REF!</v>
      </c>
      <c r="Q37" s="10" t="e">
        <f>制程!#REF!</f>
        <v>#REF!</v>
      </c>
      <c r="R37" s="10" t="e">
        <f>制程!#REF!</f>
        <v>#REF!</v>
      </c>
      <c r="S37" s="10" t="e">
        <f>制程!#REF!</f>
        <v>#REF!</v>
      </c>
      <c r="T37" s="24"/>
      <c r="V37" s="30"/>
    </row>
    <row r="38" spans="1:22" ht="15.75" customHeight="1">
      <c r="A38" s="238"/>
      <c r="B38" s="239"/>
      <c r="C38" s="60">
        <v>3</v>
      </c>
      <c r="D38" s="10" t="e">
        <f>制程!#REF!</f>
        <v>#REF!</v>
      </c>
      <c r="E38" s="10" t="e">
        <f>制程!#REF!</f>
        <v>#REF!</v>
      </c>
      <c r="F38" s="10" t="e">
        <f>制程!#REF!</f>
        <v>#REF!</v>
      </c>
      <c r="G38" s="10" t="e">
        <f>制程!#REF!</f>
        <v>#REF!</v>
      </c>
      <c r="H38" s="10" t="e">
        <f>制程!#REF!</f>
        <v>#REF!</v>
      </c>
      <c r="I38" s="10" t="e">
        <f>制程!#REF!</f>
        <v>#REF!</v>
      </c>
      <c r="J38" s="10" t="e">
        <f>制程!#REF!</f>
        <v>#REF!</v>
      </c>
      <c r="K38" s="10" t="e">
        <f>制程!#REF!</f>
        <v>#REF!</v>
      </c>
      <c r="L38" s="10" t="e">
        <f>制程!#REF!</f>
        <v>#REF!</v>
      </c>
      <c r="M38" s="10" t="e">
        <f>制程!#REF!</f>
        <v>#REF!</v>
      </c>
      <c r="N38" s="10" t="e">
        <f>制程!#REF!</f>
        <v>#REF!</v>
      </c>
      <c r="O38" s="10" t="e">
        <f>制程!#REF!</f>
        <v>#REF!</v>
      </c>
      <c r="P38" s="10" t="e">
        <f>制程!#REF!</f>
        <v>#REF!</v>
      </c>
      <c r="Q38" s="10" t="e">
        <f>制程!#REF!</f>
        <v>#REF!</v>
      </c>
      <c r="R38" s="10" t="e">
        <f>制程!#REF!</f>
        <v>#REF!</v>
      </c>
      <c r="S38" s="10" t="e">
        <f>制程!#REF!</f>
        <v>#REF!</v>
      </c>
      <c r="T38" s="24"/>
      <c r="V38" s="30"/>
    </row>
    <row r="39" spans="1:22" ht="19.5" customHeight="1">
      <c r="A39" s="240" t="s">
        <v>30</v>
      </c>
      <c r="B39" s="234"/>
      <c r="C39" s="234"/>
      <c r="D39" s="118" t="s">
        <v>163</v>
      </c>
      <c r="E39" s="118" t="s">
        <v>163</v>
      </c>
      <c r="F39" s="118" t="s">
        <v>163</v>
      </c>
      <c r="G39" s="118" t="s">
        <v>163</v>
      </c>
      <c r="H39" s="118" t="s">
        <v>163</v>
      </c>
      <c r="I39" s="118" t="s">
        <v>163</v>
      </c>
      <c r="J39" s="118" t="s">
        <v>163</v>
      </c>
      <c r="K39" s="118" t="s">
        <v>163</v>
      </c>
      <c r="L39" s="118" t="s">
        <v>163</v>
      </c>
      <c r="M39" s="118" t="s">
        <v>163</v>
      </c>
      <c r="N39" s="118" t="s">
        <v>163</v>
      </c>
      <c r="O39" s="118" t="s">
        <v>163</v>
      </c>
      <c r="P39" s="118" t="s">
        <v>163</v>
      </c>
      <c r="Q39" s="118" t="s">
        <v>163</v>
      </c>
      <c r="R39" s="118" t="s">
        <v>163</v>
      </c>
      <c r="S39" s="118" t="s">
        <v>163</v>
      </c>
      <c r="T39" s="25"/>
      <c r="V39" s="30"/>
    </row>
    <row r="40" spans="1:22" ht="18" customHeight="1">
      <c r="A40" s="235" t="s">
        <v>40</v>
      </c>
      <c r="B40" s="241"/>
      <c r="C40" s="242"/>
      <c r="D40" s="33" t="s">
        <v>111</v>
      </c>
      <c r="E40" s="33" t="s">
        <v>112</v>
      </c>
      <c r="F40" s="33" t="s">
        <v>113</v>
      </c>
      <c r="G40" s="33" t="s">
        <v>114</v>
      </c>
      <c r="H40" s="33" t="s">
        <v>115</v>
      </c>
      <c r="I40" s="33" t="s">
        <v>75</v>
      </c>
      <c r="J40" s="33" t="s">
        <v>76</v>
      </c>
      <c r="K40" s="33" t="s">
        <v>99</v>
      </c>
      <c r="L40" s="33" t="s">
        <v>77</v>
      </c>
      <c r="M40" s="33" t="s">
        <v>100</v>
      </c>
      <c r="N40" s="33" t="s">
        <v>78</v>
      </c>
      <c r="O40" s="33" t="s">
        <v>79</v>
      </c>
      <c r="P40" s="33" t="s">
        <v>80</v>
      </c>
      <c r="Q40" s="33" t="s">
        <v>101</v>
      </c>
      <c r="R40" s="33" t="s">
        <v>81</v>
      </c>
      <c r="S40" s="33" t="s">
        <v>102</v>
      </c>
      <c r="T40" s="25"/>
    </row>
    <row r="41" spans="1:22" ht="17.25" customHeight="1">
      <c r="A41" s="234" t="s">
        <v>28</v>
      </c>
      <c r="B41" s="234"/>
      <c r="C41" s="234"/>
      <c r="D41" s="33">
        <v>0.6</v>
      </c>
      <c r="E41" s="33">
        <v>0.6</v>
      </c>
      <c r="F41" s="33">
        <v>0.6</v>
      </c>
      <c r="G41" s="33">
        <v>0.6</v>
      </c>
      <c r="H41" s="33">
        <v>0.6</v>
      </c>
      <c r="I41" s="33">
        <v>0.113</v>
      </c>
      <c r="J41" s="33">
        <v>0.113</v>
      </c>
      <c r="K41" s="33">
        <v>0.113</v>
      </c>
      <c r="L41" s="33">
        <v>0.113</v>
      </c>
      <c r="M41" s="33">
        <v>0.113</v>
      </c>
      <c r="N41" s="33">
        <v>0.113</v>
      </c>
      <c r="O41" s="33">
        <v>0.113</v>
      </c>
      <c r="P41" s="33">
        <v>0.113</v>
      </c>
      <c r="Q41" s="33">
        <v>0.113</v>
      </c>
      <c r="R41" s="33">
        <v>0.113</v>
      </c>
      <c r="S41" s="33">
        <v>0.113</v>
      </c>
      <c r="T41" s="24"/>
    </row>
    <row r="42" spans="1:22" ht="12" customHeight="1">
      <c r="A42" s="234"/>
      <c r="B42" s="234"/>
      <c r="C42" s="235"/>
      <c r="D42" s="49">
        <v>0.06</v>
      </c>
      <c r="E42" s="49">
        <v>0.06</v>
      </c>
      <c r="F42" s="49">
        <v>0.06</v>
      </c>
      <c r="G42" s="49">
        <v>0.06</v>
      </c>
      <c r="H42" s="49">
        <v>0.06</v>
      </c>
      <c r="I42" s="49">
        <v>0.03</v>
      </c>
      <c r="J42" s="49">
        <v>0.03</v>
      </c>
      <c r="K42" s="49">
        <v>0.03</v>
      </c>
      <c r="L42" s="49">
        <v>0.03</v>
      </c>
      <c r="M42" s="49">
        <v>0.03</v>
      </c>
      <c r="N42" s="49">
        <v>0.03</v>
      </c>
      <c r="O42" s="49">
        <v>0.03</v>
      </c>
      <c r="P42" s="49">
        <v>0.03</v>
      </c>
      <c r="Q42" s="49">
        <v>0.03</v>
      </c>
      <c r="R42" s="49">
        <v>0.03</v>
      </c>
      <c r="S42" s="49">
        <v>0.03</v>
      </c>
      <c r="T42" s="24"/>
    </row>
    <row r="43" spans="1:22" ht="16.149999999999999" customHeight="1">
      <c r="A43" s="234"/>
      <c r="B43" s="234"/>
      <c r="C43" s="235"/>
      <c r="D43" s="74">
        <v>-0.03</v>
      </c>
      <c r="E43" s="74">
        <v>-0.03</v>
      </c>
      <c r="F43" s="74">
        <v>-0.03</v>
      </c>
      <c r="G43" s="74">
        <v>-0.03</v>
      </c>
      <c r="H43" s="74">
        <v>-0.03</v>
      </c>
      <c r="I43" s="74">
        <v>-0.03</v>
      </c>
      <c r="J43" s="74">
        <v>-0.03</v>
      </c>
      <c r="K43" s="74">
        <v>-0.03</v>
      </c>
      <c r="L43" s="74">
        <v>-0.03</v>
      </c>
      <c r="M43" s="74">
        <v>-0.03</v>
      </c>
      <c r="N43" s="74">
        <v>-0.03</v>
      </c>
      <c r="O43" s="74">
        <v>-0.03</v>
      </c>
      <c r="P43" s="74">
        <v>-0.03</v>
      </c>
      <c r="Q43" s="74">
        <v>-0.03</v>
      </c>
      <c r="R43" s="74">
        <v>-0.03</v>
      </c>
      <c r="S43" s="74">
        <v>-0.03</v>
      </c>
      <c r="T43" s="24"/>
      <c r="V43" s="29"/>
    </row>
    <row r="44" spans="1:22" ht="14.45" customHeight="1">
      <c r="A44" s="236" t="s">
        <v>29</v>
      </c>
      <c r="B44" s="237"/>
      <c r="C44" s="59" t="s">
        <v>54</v>
      </c>
      <c r="D44" s="39" t="e">
        <f>制程!#REF!</f>
        <v>#REF!</v>
      </c>
      <c r="E44" s="39" t="e">
        <f>制程!#REF!</f>
        <v>#REF!</v>
      </c>
      <c r="F44" s="39" t="e">
        <f>制程!#REF!</f>
        <v>#REF!</v>
      </c>
      <c r="G44" s="39" t="e">
        <f>制程!#REF!</f>
        <v>#REF!</v>
      </c>
      <c r="H44" s="39" t="e">
        <f>制程!#REF!</f>
        <v>#REF!</v>
      </c>
      <c r="I44" s="39" t="e">
        <f>制程!#REF!</f>
        <v>#REF!</v>
      </c>
      <c r="J44" s="39" t="e">
        <f>制程!#REF!</f>
        <v>#REF!</v>
      </c>
      <c r="K44" s="39" t="e">
        <f>制程!#REF!</f>
        <v>#REF!</v>
      </c>
      <c r="L44" s="39" t="e">
        <f>制程!#REF!</f>
        <v>#REF!</v>
      </c>
      <c r="M44" s="39" t="e">
        <f>制程!#REF!</f>
        <v>#REF!</v>
      </c>
      <c r="N44" s="39" t="e">
        <f>制程!#REF!</f>
        <v>#REF!</v>
      </c>
      <c r="O44" s="39" t="e">
        <f>制程!#REF!</f>
        <v>#REF!</v>
      </c>
      <c r="P44" s="39" t="e">
        <f>制程!#REF!</f>
        <v>#REF!</v>
      </c>
      <c r="Q44" s="39" t="e">
        <f>制程!#REF!</f>
        <v>#REF!</v>
      </c>
      <c r="R44" s="39" t="e">
        <f>制程!#REF!</f>
        <v>#REF!</v>
      </c>
      <c r="S44" s="39" t="e">
        <f>制程!#REF!</f>
        <v>#REF!</v>
      </c>
      <c r="T44" s="24"/>
    </row>
    <row r="45" spans="1:22" ht="15" customHeight="1">
      <c r="A45" s="238"/>
      <c r="B45" s="239"/>
      <c r="C45" s="60">
        <v>2</v>
      </c>
      <c r="D45" s="39" t="e">
        <f>制程!#REF!</f>
        <v>#REF!</v>
      </c>
      <c r="E45" s="39" t="e">
        <f>制程!#REF!</f>
        <v>#REF!</v>
      </c>
      <c r="F45" s="39" t="e">
        <f>制程!#REF!</f>
        <v>#REF!</v>
      </c>
      <c r="G45" s="39" t="e">
        <f>制程!#REF!</f>
        <v>#REF!</v>
      </c>
      <c r="H45" s="39" t="e">
        <f>制程!#REF!</f>
        <v>#REF!</v>
      </c>
      <c r="I45" s="39" t="e">
        <f>制程!#REF!</f>
        <v>#REF!</v>
      </c>
      <c r="J45" s="39" t="e">
        <f>制程!#REF!</f>
        <v>#REF!</v>
      </c>
      <c r="K45" s="39" t="e">
        <f>制程!#REF!</f>
        <v>#REF!</v>
      </c>
      <c r="L45" s="39" t="e">
        <f>制程!#REF!</f>
        <v>#REF!</v>
      </c>
      <c r="M45" s="39" t="e">
        <f>制程!#REF!</f>
        <v>#REF!</v>
      </c>
      <c r="N45" s="39" t="e">
        <f>制程!#REF!</f>
        <v>#REF!</v>
      </c>
      <c r="O45" s="39" t="e">
        <f>制程!#REF!</f>
        <v>#REF!</v>
      </c>
      <c r="P45" s="39" t="e">
        <f>制程!#REF!</f>
        <v>#REF!</v>
      </c>
      <c r="Q45" s="39" t="e">
        <f>制程!#REF!</f>
        <v>#REF!</v>
      </c>
      <c r="R45" s="39" t="e">
        <f>制程!#REF!</f>
        <v>#REF!</v>
      </c>
      <c r="S45" s="39" t="e">
        <f>制程!#REF!</f>
        <v>#REF!</v>
      </c>
      <c r="T45" s="24"/>
    </row>
    <row r="46" spans="1:22" ht="16.5" customHeight="1">
      <c r="A46" s="238"/>
      <c r="B46" s="239"/>
      <c r="C46" s="60">
        <v>3</v>
      </c>
      <c r="D46" s="39" t="e">
        <f>制程!#REF!</f>
        <v>#REF!</v>
      </c>
      <c r="E46" s="39" t="e">
        <f>制程!#REF!</f>
        <v>#REF!</v>
      </c>
      <c r="F46" s="39" t="e">
        <f>制程!#REF!</f>
        <v>#REF!</v>
      </c>
      <c r="G46" s="39" t="e">
        <f>制程!#REF!</f>
        <v>#REF!</v>
      </c>
      <c r="H46" s="39" t="e">
        <f>制程!#REF!</f>
        <v>#REF!</v>
      </c>
      <c r="I46" s="39" t="e">
        <f>制程!#REF!</f>
        <v>#REF!</v>
      </c>
      <c r="J46" s="39" t="e">
        <f>制程!#REF!</f>
        <v>#REF!</v>
      </c>
      <c r="K46" s="39" t="e">
        <f>制程!#REF!</f>
        <v>#REF!</v>
      </c>
      <c r="L46" s="39" t="e">
        <f>制程!#REF!</f>
        <v>#REF!</v>
      </c>
      <c r="M46" s="39" t="e">
        <f>制程!#REF!</f>
        <v>#REF!</v>
      </c>
      <c r="N46" s="39" t="e">
        <f>制程!#REF!</f>
        <v>#REF!</v>
      </c>
      <c r="O46" s="39" t="e">
        <f>制程!#REF!</f>
        <v>#REF!</v>
      </c>
      <c r="P46" s="39" t="e">
        <f>制程!#REF!</f>
        <v>#REF!</v>
      </c>
      <c r="Q46" s="39" t="e">
        <f>制程!#REF!</f>
        <v>#REF!</v>
      </c>
      <c r="R46" s="39" t="e">
        <f>制程!#REF!</f>
        <v>#REF!</v>
      </c>
      <c r="S46" s="39" t="e">
        <f>制程!#REF!</f>
        <v>#REF!</v>
      </c>
      <c r="T46" s="24"/>
    </row>
    <row r="47" spans="1:22" ht="16.5" customHeight="1">
      <c r="A47" s="238"/>
      <c r="B47" s="239"/>
      <c r="C47" s="60" t="s">
        <v>55</v>
      </c>
      <c r="D47" s="39" t="e">
        <f>制程!#REF!</f>
        <v>#REF!</v>
      </c>
      <c r="E47" s="39" t="e">
        <f>制程!#REF!</f>
        <v>#REF!</v>
      </c>
      <c r="F47" s="39" t="e">
        <f>制程!#REF!</f>
        <v>#REF!</v>
      </c>
      <c r="G47" s="39" t="e">
        <f>制程!#REF!</f>
        <v>#REF!</v>
      </c>
      <c r="H47" s="39" t="e">
        <f>制程!#REF!</f>
        <v>#REF!</v>
      </c>
      <c r="I47" s="39" t="e">
        <f>制程!#REF!</f>
        <v>#REF!</v>
      </c>
      <c r="J47" s="39" t="e">
        <f>制程!#REF!</f>
        <v>#REF!</v>
      </c>
      <c r="K47" s="39" t="e">
        <f>制程!#REF!</f>
        <v>#REF!</v>
      </c>
      <c r="L47" s="39" t="e">
        <f>制程!#REF!</f>
        <v>#REF!</v>
      </c>
      <c r="M47" s="39" t="e">
        <f>制程!#REF!</f>
        <v>#REF!</v>
      </c>
      <c r="N47" s="39" t="e">
        <f>制程!#REF!</f>
        <v>#REF!</v>
      </c>
      <c r="O47" s="39" t="e">
        <f>制程!#REF!</f>
        <v>#REF!</v>
      </c>
      <c r="P47" s="39" t="e">
        <f>制程!#REF!</f>
        <v>#REF!</v>
      </c>
      <c r="Q47" s="39" t="e">
        <f>制程!#REF!</f>
        <v>#REF!</v>
      </c>
      <c r="R47" s="39" t="e">
        <f>制程!#REF!</f>
        <v>#REF!</v>
      </c>
      <c r="S47" s="39" t="e">
        <f>制程!#REF!</f>
        <v>#REF!</v>
      </c>
      <c r="T47" s="24"/>
    </row>
    <row r="48" spans="1:22" ht="16.5" customHeight="1">
      <c r="A48" s="238"/>
      <c r="B48" s="239"/>
      <c r="C48" s="60">
        <v>2</v>
      </c>
      <c r="D48" s="39" t="e">
        <f>制程!#REF!</f>
        <v>#REF!</v>
      </c>
      <c r="E48" s="39" t="e">
        <f>制程!#REF!</f>
        <v>#REF!</v>
      </c>
      <c r="F48" s="39" t="e">
        <f>制程!#REF!</f>
        <v>#REF!</v>
      </c>
      <c r="G48" s="39" t="e">
        <f>制程!#REF!</f>
        <v>#REF!</v>
      </c>
      <c r="H48" s="39" t="e">
        <f>制程!#REF!</f>
        <v>#REF!</v>
      </c>
      <c r="I48" s="39" t="e">
        <f>制程!#REF!</f>
        <v>#REF!</v>
      </c>
      <c r="J48" s="39" t="e">
        <f>制程!#REF!</f>
        <v>#REF!</v>
      </c>
      <c r="K48" s="39" t="e">
        <f>制程!#REF!</f>
        <v>#REF!</v>
      </c>
      <c r="L48" s="39" t="e">
        <f>制程!#REF!</f>
        <v>#REF!</v>
      </c>
      <c r="M48" s="39" t="e">
        <f>制程!#REF!</f>
        <v>#REF!</v>
      </c>
      <c r="N48" s="39" t="e">
        <f>制程!#REF!</f>
        <v>#REF!</v>
      </c>
      <c r="O48" s="39" t="e">
        <f>制程!#REF!</f>
        <v>#REF!</v>
      </c>
      <c r="P48" s="39" t="e">
        <f>制程!#REF!</f>
        <v>#REF!</v>
      </c>
      <c r="Q48" s="39" t="e">
        <f>制程!#REF!</f>
        <v>#REF!</v>
      </c>
      <c r="R48" s="39" t="e">
        <f>制程!#REF!</f>
        <v>#REF!</v>
      </c>
      <c r="S48" s="39" t="e">
        <f>制程!#REF!</f>
        <v>#REF!</v>
      </c>
      <c r="T48" s="24"/>
    </row>
    <row r="49" spans="1:20" ht="16.5" customHeight="1">
      <c r="A49" s="238"/>
      <c r="B49" s="239"/>
      <c r="C49" s="60">
        <v>3</v>
      </c>
      <c r="D49" s="39" t="e">
        <f>制程!#REF!</f>
        <v>#REF!</v>
      </c>
      <c r="E49" s="39" t="e">
        <f>制程!#REF!</f>
        <v>#REF!</v>
      </c>
      <c r="F49" s="39" t="e">
        <f>制程!#REF!</f>
        <v>#REF!</v>
      </c>
      <c r="G49" s="39" t="e">
        <f>制程!#REF!</f>
        <v>#REF!</v>
      </c>
      <c r="H49" s="39" t="e">
        <f>制程!#REF!</f>
        <v>#REF!</v>
      </c>
      <c r="I49" s="39" t="e">
        <f>制程!#REF!</f>
        <v>#REF!</v>
      </c>
      <c r="J49" s="39" t="e">
        <f>制程!#REF!</f>
        <v>#REF!</v>
      </c>
      <c r="K49" s="39" t="e">
        <f>制程!#REF!</f>
        <v>#REF!</v>
      </c>
      <c r="L49" s="39" t="e">
        <f>制程!#REF!</f>
        <v>#REF!</v>
      </c>
      <c r="M49" s="39" t="e">
        <f>制程!#REF!</f>
        <v>#REF!</v>
      </c>
      <c r="N49" s="39" t="e">
        <f>制程!#REF!</f>
        <v>#REF!</v>
      </c>
      <c r="O49" s="39" t="e">
        <f>制程!#REF!</f>
        <v>#REF!</v>
      </c>
      <c r="P49" s="39" t="e">
        <f>制程!#REF!</f>
        <v>#REF!</v>
      </c>
      <c r="Q49" s="39" t="e">
        <f>制程!#REF!</f>
        <v>#REF!</v>
      </c>
      <c r="R49" s="39" t="e">
        <f>制程!#REF!</f>
        <v>#REF!</v>
      </c>
      <c r="S49" s="39" t="e">
        <f>制程!#REF!</f>
        <v>#REF!</v>
      </c>
      <c r="T49" s="26"/>
    </row>
    <row r="50" spans="1:20" ht="17.25" customHeight="1">
      <c r="A50" s="238"/>
      <c r="B50" s="239"/>
      <c r="C50" s="60" t="s">
        <v>56</v>
      </c>
      <c r="D50" s="39" t="e">
        <f>制程!#REF!</f>
        <v>#REF!</v>
      </c>
      <c r="E50" s="39" t="e">
        <f>制程!#REF!</f>
        <v>#REF!</v>
      </c>
      <c r="F50" s="39" t="e">
        <f>制程!#REF!</f>
        <v>#REF!</v>
      </c>
      <c r="G50" s="39" t="e">
        <f>制程!#REF!</f>
        <v>#REF!</v>
      </c>
      <c r="H50" s="39" t="e">
        <f>制程!#REF!</f>
        <v>#REF!</v>
      </c>
      <c r="I50" s="39" t="e">
        <f>制程!#REF!</f>
        <v>#REF!</v>
      </c>
      <c r="J50" s="39" t="e">
        <f>制程!#REF!</f>
        <v>#REF!</v>
      </c>
      <c r="K50" s="39" t="e">
        <f>制程!#REF!</f>
        <v>#REF!</v>
      </c>
      <c r="L50" s="39" t="e">
        <f>制程!#REF!</f>
        <v>#REF!</v>
      </c>
      <c r="M50" s="39" t="e">
        <f>制程!#REF!</f>
        <v>#REF!</v>
      </c>
      <c r="N50" s="39" t="e">
        <f>制程!#REF!</f>
        <v>#REF!</v>
      </c>
      <c r="O50" s="39" t="e">
        <f>制程!#REF!</f>
        <v>#REF!</v>
      </c>
      <c r="P50" s="39" t="e">
        <f>制程!#REF!</f>
        <v>#REF!</v>
      </c>
      <c r="Q50" s="39" t="e">
        <f>制程!#REF!</f>
        <v>#REF!</v>
      </c>
      <c r="R50" s="39" t="e">
        <f>制程!#REF!</f>
        <v>#REF!</v>
      </c>
      <c r="S50" s="39" t="e">
        <f>制程!#REF!</f>
        <v>#REF!</v>
      </c>
      <c r="T50" s="26"/>
    </row>
    <row r="51" spans="1:20" ht="17.25" customHeight="1">
      <c r="A51" s="238"/>
      <c r="B51" s="239"/>
      <c r="C51" s="60">
        <v>2</v>
      </c>
      <c r="D51" s="39" t="e">
        <f>制程!#REF!</f>
        <v>#REF!</v>
      </c>
      <c r="E51" s="39" t="e">
        <f>制程!#REF!</f>
        <v>#REF!</v>
      </c>
      <c r="F51" s="39" t="e">
        <f>制程!#REF!</f>
        <v>#REF!</v>
      </c>
      <c r="G51" s="39" t="e">
        <f>制程!#REF!</f>
        <v>#REF!</v>
      </c>
      <c r="H51" s="39" t="e">
        <f>制程!#REF!</f>
        <v>#REF!</v>
      </c>
      <c r="I51" s="39" t="e">
        <f>制程!#REF!</f>
        <v>#REF!</v>
      </c>
      <c r="J51" s="39" t="e">
        <f>制程!#REF!</f>
        <v>#REF!</v>
      </c>
      <c r="K51" s="39" t="e">
        <f>制程!#REF!</f>
        <v>#REF!</v>
      </c>
      <c r="L51" s="39" t="e">
        <f>制程!#REF!</f>
        <v>#REF!</v>
      </c>
      <c r="M51" s="39" t="e">
        <f>制程!#REF!</f>
        <v>#REF!</v>
      </c>
      <c r="N51" s="39" t="e">
        <f>制程!#REF!</f>
        <v>#REF!</v>
      </c>
      <c r="O51" s="39" t="e">
        <f>制程!#REF!</f>
        <v>#REF!</v>
      </c>
      <c r="P51" s="39" t="e">
        <f>制程!#REF!</f>
        <v>#REF!</v>
      </c>
      <c r="Q51" s="39" t="e">
        <f>制程!#REF!</f>
        <v>#REF!</v>
      </c>
      <c r="R51" s="39" t="e">
        <f>制程!#REF!</f>
        <v>#REF!</v>
      </c>
      <c r="S51" s="39" t="e">
        <f>制程!#REF!</f>
        <v>#REF!</v>
      </c>
      <c r="T51" s="27"/>
    </row>
    <row r="52" spans="1:20" ht="17.25" customHeight="1">
      <c r="A52" s="238"/>
      <c r="B52" s="239"/>
      <c r="C52" s="60">
        <v>3</v>
      </c>
      <c r="D52" s="39" t="e">
        <f>制程!#REF!</f>
        <v>#REF!</v>
      </c>
      <c r="E52" s="39" t="e">
        <f>制程!#REF!</f>
        <v>#REF!</v>
      </c>
      <c r="F52" s="39" t="e">
        <f>制程!#REF!</f>
        <v>#REF!</v>
      </c>
      <c r="G52" s="39" t="e">
        <f>制程!#REF!</f>
        <v>#REF!</v>
      </c>
      <c r="H52" s="39" t="e">
        <f>制程!#REF!</f>
        <v>#REF!</v>
      </c>
      <c r="I52" s="39" t="e">
        <f>制程!#REF!</f>
        <v>#REF!</v>
      </c>
      <c r="J52" s="39" t="e">
        <f>制程!#REF!</f>
        <v>#REF!</v>
      </c>
      <c r="K52" s="39" t="e">
        <f>制程!#REF!</f>
        <v>#REF!</v>
      </c>
      <c r="L52" s="39" t="e">
        <f>制程!#REF!</f>
        <v>#REF!</v>
      </c>
      <c r="M52" s="39" t="e">
        <f>制程!#REF!</f>
        <v>#REF!</v>
      </c>
      <c r="N52" s="39" t="e">
        <f>制程!#REF!</f>
        <v>#REF!</v>
      </c>
      <c r="O52" s="39" t="e">
        <f>制程!#REF!</f>
        <v>#REF!</v>
      </c>
      <c r="P52" s="39" t="e">
        <f>制程!#REF!</f>
        <v>#REF!</v>
      </c>
      <c r="Q52" s="39" t="e">
        <f>制程!#REF!</f>
        <v>#REF!</v>
      </c>
      <c r="R52" s="39" t="e">
        <f>制程!#REF!</f>
        <v>#REF!</v>
      </c>
      <c r="S52" s="39" t="e">
        <f>制程!#REF!</f>
        <v>#REF!</v>
      </c>
      <c r="T52" s="28"/>
    </row>
    <row r="53" spans="1:20" ht="14.45" customHeight="1">
      <c r="A53" s="240" t="s">
        <v>30</v>
      </c>
      <c r="B53" s="234"/>
      <c r="C53" s="234"/>
      <c r="D53" s="118" t="s">
        <v>163</v>
      </c>
      <c r="E53" s="118" t="s">
        <v>163</v>
      </c>
      <c r="F53" s="118" t="s">
        <v>163</v>
      </c>
      <c r="G53" s="118" t="s">
        <v>163</v>
      </c>
      <c r="H53" s="118" t="s">
        <v>163</v>
      </c>
      <c r="I53" s="40" t="s">
        <v>165</v>
      </c>
      <c r="J53" s="118" t="s">
        <v>165</v>
      </c>
      <c r="K53" s="118" t="s">
        <v>165</v>
      </c>
      <c r="L53" s="118" t="s">
        <v>165</v>
      </c>
      <c r="M53" s="118" t="s">
        <v>165</v>
      </c>
      <c r="N53" s="118" t="s">
        <v>165</v>
      </c>
      <c r="O53" s="118" t="s">
        <v>165</v>
      </c>
      <c r="P53" s="118" t="s">
        <v>165</v>
      </c>
      <c r="Q53" s="118" t="s">
        <v>165</v>
      </c>
      <c r="R53" s="118" t="s">
        <v>165</v>
      </c>
      <c r="S53" s="118" t="s">
        <v>165</v>
      </c>
      <c r="T53" s="28"/>
    </row>
    <row r="54" spans="1:20" ht="16.5" customHeight="1">
      <c r="A54" s="225" t="s">
        <v>31</v>
      </c>
      <c r="B54" s="225"/>
      <c r="C54" s="223"/>
      <c r="D54" s="223"/>
      <c r="E54" s="223"/>
      <c r="F54" s="223"/>
      <c r="G54" s="222" t="s">
        <v>32</v>
      </c>
      <c r="H54" s="222"/>
      <c r="I54" s="223"/>
      <c r="J54" s="223"/>
      <c r="K54" s="223"/>
      <c r="L54" s="223"/>
      <c r="M54" s="225" t="s">
        <v>33</v>
      </c>
      <c r="N54" s="225"/>
      <c r="O54" s="225"/>
      <c r="P54" s="226"/>
      <c r="Q54" s="227"/>
      <c r="R54" s="227"/>
      <c r="S54" s="228"/>
      <c r="T54" s="16"/>
    </row>
    <row r="55" spans="1:20" ht="14.45" customHeight="1">
      <c r="A55" s="232" t="s">
        <v>34</v>
      </c>
      <c r="B55" s="232"/>
      <c r="C55" s="224"/>
      <c r="D55" s="224"/>
      <c r="E55" s="224"/>
      <c r="F55" s="224"/>
      <c r="G55" s="233" t="s">
        <v>35</v>
      </c>
      <c r="H55" s="233"/>
      <c r="I55" s="224"/>
      <c r="J55" s="224"/>
      <c r="K55" s="224"/>
      <c r="L55" s="224"/>
      <c r="M55" s="232" t="s">
        <v>36</v>
      </c>
      <c r="N55" s="232"/>
      <c r="O55" s="232"/>
      <c r="P55" s="229"/>
      <c r="Q55" s="230"/>
      <c r="R55" s="230"/>
      <c r="S55" s="231"/>
    </row>
    <row r="56" spans="1:20">
      <c r="A56" s="11" t="s">
        <v>37</v>
      </c>
      <c r="B56" s="12"/>
      <c r="C56" s="12"/>
      <c r="D56" s="13"/>
      <c r="F56" s="14"/>
      <c r="H56" s="14"/>
      <c r="I56" s="14"/>
      <c r="J56" s="14"/>
      <c r="K56" s="14"/>
      <c r="L56" s="14"/>
      <c r="M56" s="15" t="s">
        <v>38</v>
      </c>
      <c r="N56" s="12"/>
      <c r="O56" s="12"/>
      <c r="P56" s="16"/>
      <c r="Q56" s="16"/>
      <c r="R56" s="16"/>
      <c r="S56" s="16"/>
    </row>
    <row r="57" spans="1:20">
      <c r="A57" s="137" t="s">
        <v>167</v>
      </c>
      <c r="B57" s="137"/>
      <c r="C57" s="137"/>
      <c r="D57" s="137"/>
      <c r="E57" s="137"/>
      <c r="F57" s="137"/>
      <c r="G57" s="137"/>
      <c r="H57" s="116"/>
      <c r="I57" s="116"/>
      <c r="J57" s="116"/>
      <c r="K57" s="116"/>
      <c r="L57" s="116"/>
      <c r="M57" s="220" t="s">
        <v>168</v>
      </c>
      <c r="N57" s="220"/>
      <c r="O57" s="220"/>
    </row>
    <row r="58" spans="1:20">
      <c r="A58" s="137" t="s">
        <v>169</v>
      </c>
      <c r="B58" s="137"/>
      <c r="C58" s="137"/>
      <c r="D58" s="137"/>
      <c r="E58" s="137"/>
      <c r="F58" s="137"/>
      <c r="G58" s="137"/>
      <c r="H58" s="116"/>
      <c r="I58" s="116"/>
      <c r="J58" s="116"/>
      <c r="K58" s="116"/>
      <c r="L58" s="116"/>
      <c r="M58" s="221" t="s">
        <v>170</v>
      </c>
      <c r="N58" s="220"/>
      <c r="O58" s="220"/>
    </row>
  </sheetData>
  <mergeCells count="47">
    <mergeCell ref="A16:B24"/>
    <mergeCell ref="C9:S9"/>
    <mergeCell ref="C11:D11"/>
    <mergeCell ref="A1:S1"/>
    <mergeCell ref="A2:S2"/>
    <mergeCell ref="A3:S3"/>
    <mergeCell ref="A5:B6"/>
    <mergeCell ref="C5:D6"/>
    <mergeCell ref="E5:G6"/>
    <mergeCell ref="H5:I6"/>
    <mergeCell ref="J5:K6"/>
    <mergeCell ref="L5:N6"/>
    <mergeCell ref="O5:P6"/>
    <mergeCell ref="E11:F11"/>
    <mergeCell ref="G11:H11"/>
    <mergeCell ref="G54:H54"/>
    <mergeCell ref="I54:L55"/>
    <mergeCell ref="M54:O54"/>
    <mergeCell ref="A26:C26"/>
    <mergeCell ref="Q5:S6"/>
    <mergeCell ref="A7:B7"/>
    <mergeCell ref="C7:D7"/>
    <mergeCell ref="E7:G7"/>
    <mergeCell ref="H7:I7"/>
    <mergeCell ref="J7:K7"/>
    <mergeCell ref="L7:N7"/>
    <mergeCell ref="O7:P7"/>
    <mergeCell ref="Q7:S7"/>
    <mergeCell ref="A8:B11"/>
    <mergeCell ref="A12:C12"/>
    <mergeCell ref="A13:C15"/>
    <mergeCell ref="M57:O57"/>
    <mergeCell ref="M58:O58"/>
    <mergeCell ref="A39:C39"/>
    <mergeCell ref="A25:C25"/>
    <mergeCell ref="P54:S55"/>
    <mergeCell ref="A55:B55"/>
    <mergeCell ref="G55:H55"/>
    <mergeCell ref="M55:O55"/>
    <mergeCell ref="A27:C29"/>
    <mergeCell ref="A30:B38"/>
    <mergeCell ref="A40:C40"/>
    <mergeCell ref="A41:C43"/>
    <mergeCell ref="A44:B52"/>
    <mergeCell ref="A53:C53"/>
    <mergeCell ref="A54:B54"/>
    <mergeCell ref="C54:F55"/>
  </mergeCells>
  <phoneticPr fontId="42" type="noConversion"/>
  <conditionalFormatting sqref="D16:F24">
    <cfRule type="cellIs" dxfId="117" priority="14" operator="notBetween">
      <formula>$D$13+$D$14</formula>
      <formula>$D$13+$D$15</formula>
    </cfRule>
  </conditionalFormatting>
  <conditionalFormatting sqref="G16:I24">
    <cfRule type="cellIs" dxfId="116" priority="13" operator="notBetween">
      <formula>$G$13+$G$14</formula>
      <formula>$G$13+$G$15</formula>
    </cfRule>
  </conditionalFormatting>
  <conditionalFormatting sqref="J16:L24">
    <cfRule type="cellIs" dxfId="115" priority="12" operator="notBetween">
      <formula>$J$13+$J$14</formula>
      <formula>$J$13+$J$15</formula>
    </cfRule>
  </conditionalFormatting>
  <conditionalFormatting sqref="M16:O24">
    <cfRule type="cellIs" dxfId="114" priority="11" operator="notBetween">
      <formula>$M$13+$M$14</formula>
      <formula>$M$13+$M$15</formula>
    </cfRule>
  </conditionalFormatting>
  <conditionalFormatting sqref="P16:R24">
    <cfRule type="cellIs" dxfId="113" priority="10" operator="notBetween">
      <formula>$P$13+$P$14</formula>
      <formula>$P$13+$P$15</formula>
    </cfRule>
  </conditionalFormatting>
  <conditionalFormatting sqref="D30:D38 S16:S24">
    <cfRule type="cellIs" dxfId="112" priority="9" operator="notBetween">
      <formula>$S$13+$S$14</formula>
      <formula>$S$13+$S$15</formula>
    </cfRule>
  </conditionalFormatting>
  <conditionalFormatting sqref="E30:E38">
    <cfRule type="cellIs" dxfId="111" priority="8" operator="notBetween">
      <formula>$E$27+$E$28</formula>
      <formula>$E$27+$E$29</formula>
    </cfRule>
  </conditionalFormatting>
  <conditionalFormatting sqref="F30:G38">
    <cfRule type="cellIs" dxfId="110" priority="7" operator="notBetween">
      <formula>$F$27+$F$28</formula>
      <formula>$F$27+$F$29</formula>
    </cfRule>
  </conditionalFormatting>
  <conditionalFormatting sqref="H30:N38">
    <cfRule type="cellIs" dxfId="109" priority="6" operator="notBetween">
      <formula>$H$27+$H$28</formula>
      <formula>$H$27+$H$29</formula>
    </cfRule>
  </conditionalFormatting>
  <conditionalFormatting sqref="O30:O38">
    <cfRule type="cellIs" dxfId="108" priority="5" operator="notBetween">
      <formula>$O$27+$O$28</formula>
      <formula>$O$27+$O$29</formula>
    </cfRule>
  </conditionalFormatting>
  <conditionalFormatting sqref="P30:P38">
    <cfRule type="cellIs" dxfId="107" priority="4" operator="notBetween">
      <formula>$P$27+$P$28</formula>
      <formula>$P$27+$P$29</formula>
    </cfRule>
  </conditionalFormatting>
  <conditionalFormatting sqref="Q30:Q38">
    <cfRule type="cellIs" dxfId="106" priority="3" operator="notBetween">
      <formula>$Q$27+$Q$28</formula>
      <formula>$Q$27+$Q$29</formula>
    </cfRule>
  </conditionalFormatting>
  <conditionalFormatting sqref="D44:H52 R30:S38">
    <cfRule type="cellIs" dxfId="105" priority="2" operator="notBetween">
      <formula>$R$27+$R$28</formula>
      <formula>$R$27+$R$29</formula>
    </cfRule>
  </conditionalFormatting>
  <conditionalFormatting sqref="I44:S52">
    <cfRule type="cellIs" dxfId="104" priority="1" operator="notBetween">
      <formula>$I$41+$I$42</formula>
      <formula>$I$41+$I$43</formula>
    </cfRule>
  </conditionalFormatting>
  <printOptions horizontalCentered="1"/>
  <pageMargins left="0.23622047244094491" right="0.23622047244094491" top="0.51181102362204722" bottom="7.874015748031496E-2" header="0.27559055118110237" footer="0.35433070866141736"/>
  <pageSetup paperSize="9" scale="8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6600"/>
  </sheetPr>
  <dimension ref="A1:V58"/>
  <sheetViews>
    <sheetView showGridLines="0" view="pageBreakPreview" topLeftCell="A31" zoomScale="60" workbookViewId="0">
      <selection activeCell="C63" sqref="C63:F64"/>
    </sheetView>
  </sheetViews>
  <sheetFormatPr defaultColWidth="9" defaultRowHeight="16.5"/>
  <cols>
    <col min="1" max="3" width="5.5" style="1" customWidth="1"/>
    <col min="4" max="12" width="6" style="1" customWidth="1"/>
    <col min="13" max="13" width="6" style="17" customWidth="1"/>
    <col min="14" max="19" width="6" style="1" customWidth="1"/>
    <col min="20" max="20" width="5.5" style="1" hidden="1" customWidth="1"/>
    <col min="21" max="21" width="2.625" style="1" hidden="1" customWidth="1"/>
    <col min="22" max="22" width="0" style="1" hidden="1" customWidth="1"/>
    <col min="23" max="16384" width="9" style="1"/>
  </cols>
  <sheetData>
    <row r="1" spans="1:22" ht="28.5" customHeight="1">
      <c r="A1" s="260" t="s">
        <v>16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46"/>
    </row>
    <row r="2" spans="1:22" ht="17.25" customHeight="1">
      <c r="A2" s="261" t="s">
        <v>17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47"/>
    </row>
    <row r="3" spans="1:22" ht="17.25" customHeight="1">
      <c r="A3" s="262" t="s">
        <v>18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48"/>
    </row>
    <row r="4" spans="1:22" ht="16.5" customHeight="1">
      <c r="A4" s="2" t="s">
        <v>39</v>
      </c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5"/>
      <c r="N4" s="6"/>
      <c r="O4" s="106" t="s">
        <v>147</v>
      </c>
      <c r="P4" s="6"/>
      <c r="Q4" s="6"/>
      <c r="R4" s="6" t="s">
        <v>149</v>
      </c>
      <c r="S4" s="6"/>
      <c r="T4" s="6"/>
    </row>
    <row r="5" spans="1:22" ht="17.25" customHeight="1">
      <c r="A5" s="236" t="s">
        <v>19</v>
      </c>
      <c r="B5" s="274"/>
      <c r="C5" s="236" t="s">
        <v>20</v>
      </c>
      <c r="D5" s="274"/>
      <c r="E5" s="236" t="s">
        <v>21</v>
      </c>
      <c r="F5" s="277"/>
      <c r="G5" s="274"/>
      <c r="H5" s="236" t="s">
        <v>22</v>
      </c>
      <c r="I5" s="237"/>
      <c r="J5" s="236" t="s">
        <v>23</v>
      </c>
      <c r="K5" s="237"/>
      <c r="L5" s="236" t="s">
        <v>24</v>
      </c>
      <c r="M5" s="277"/>
      <c r="N5" s="237"/>
      <c r="O5" s="236" t="s">
        <v>25</v>
      </c>
      <c r="P5" s="237"/>
      <c r="Q5" s="236" t="s">
        <v>26</v>
      </c>
      <c r="R5" s="277"/>
      <c r="S5" s="237"/>
      <c r="T5" s="22"/>
    </row>
    <row r="6" spans="1:22" ht="17.25" customHeight="1">
      <c r="A6" s="275"/>
      <c r="B6" s="276"/>
      <c r="C6" s="275"/>
      <c r="D6" s="276"/>
      <c r="E6" s="275"/>
      <c r="F6" s="278"/>
      <c r="G6" s="276"/>
      <c r="H6" s="279"/>
      <c r="I6" s="280"/>
      <c r="J6" s="279"/>
      <c r="K6" s="280"/>
      <c r="L6" s="279"/>
      <c r="M6" s="281"/>
      <c r="N6" s="280"/>
      <c r="O6" s="279"/>
      <c r="P6" s="280"/>
      <c r="Q6" s="279"/>
      <c r="R6" s="281"/>
      <c r="S6" s="280"/>
      <c r="T6" s="22"/>
    </row>
    <row r="7" spans="1:22" ht="21" customHeight="1">
      <c r="A7" s="291" t="s">
        <v>87</v>
      </c>
      <c r="B7" s="292"/>
      <c r="C7" s="293" t="s">
        <v>89</v>
      </c>
      <c r="D7" s="292"/>
      <c r="E7" s="243" t="s">
        <v>131</v>
      </c>
      <c r="F7" s="244"/>
      <c r="G7" s="245"/>
      <c r="H7" s="293" t="s">
        <v>90</v>
      </c>
      <c r="I7" s="292"/>
      <c r="J7" s="243" t="s">
        <v>95</v>
      </c>
      <c r="K7" s="245"/>
      <c r="L7" s="293" t="s">
        <v>96</v>
      </c>
      <c r="M7" s="294"/>
      <c r="N7" s="292"/>
      <c r="O7" s="282" t="s">
        <v>128</v>
      </c>
      <c r="P7" s="284"/>
      <c r="Q7" s="295">
        <v>42009</v>
      </c>
      <c r="R7" s="296"/>
      <c r="S7" s="297"/>
      <c r="T7" s="23"/>
    </row>
    <row r="8" spans="1:22" ht="18" customHeight="1">
      <c r="A8" s="288" t="s">
        <v>27</v>
      </c>
      <c r="B8" s="274"/>
      <c r="C8" s="123" t="s">
        <v>153</v>
      </c>
      <c r="D8" s="124"/>
      <c r="E8" s="124"/>
      <c r="F8" s="124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8"/>
      <c r="T8" s="18"/>
    </row>
    <row r="9" spans="1:22" ht="19.5" customHeight="1">
      <c r="A9" s="289"/>
      <c r="B9" s="290"/>
      <c r="C9" s="255" t="s">
        <v>146</v>
      </c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7"/>
      <c r="T9" s="18"/>
    </row>
    <row r="10" spans="1:22" s="116" customFormat="1" ht="15.75" customHeight="1">
      <c r="A10" s="289"/>
      <c r="B10" s="290"/>
      <c r="C10" s="121" t="s">
        <v>157</v>
      </c>
      <c r="D10" s="122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20"/>
      <c r="T10" s="117"/>
    </row>
    <row r="11" spans="1:22" ht="15.75" customHeight="1">
      <c r="A11" s="275"/>
      <c r="B11" s="276"/>
      <c r="C11" s="258" t="s">
        <v>158</v>
      </c>
      <c r="D11" s="259"/>
      <c r="E11" s="259" t="s">
        <v>159</v>
      </c>
      <c r="F11" s="259"/>
      <c r="G11" s="259" t="s">
        <v>160</v>
      </c>
      <c r="H11" s="259"/>
      <c r="I11" s="103"/>
      <c r="J11" s="103"/>
      <c r="K11" s="103"/>
      <c r="L11" s="103"/>
      <c r="M11" s="103"/>
      <c r="N11" s="103"/>
      <c r="O11" s="103"/>
      <c r="P11" s="103"/>
      <c r="Q11" s="104"/>
      <c r="R11" s="104"/>
      <c r="S11" s="105"/>
      <c r="T11" s="18"/>
    </row>
    <row r="12" spans="1:22" s="8" customFormat="1" ht="29.25" customHeight="1">
      <c r="A12" s="235" t="s">
        <v>40</v>
      </c>
      <c r="B12" s="241"/>
      <c r="C12" s="242"/>
      <c r="D12" s="33" t="s">
        <v>82</v>
      </c>
      <c r="E12" s="33" t="s">
        <v>83</v>
      </c>
      <c r="F12" s="33" t="s">
        <v>84</v>
      </c>
      <c r="G12" s="33" t="s">
        <v>85</v>
      </c>
      <c r="H12" s="33" t="s">
        <v>116</v>
      </c>
      <c r="I12" s="42" t="s">
        <v>97</v>
      </c>
      <c r="J12" s="42" t="s">
        <v>98</v>
      </c>
      <c r="K12" s="42">
        <v>154</v>
      </c>
      <c r="L12" s="42">
        <v>155</v>
      </c>
      <c r="M12" s="42">
        <v>158</v>
      </c>
      <c r="N12" s="42">
        <v>167</v>
      </c>
      <c r="O12" s="42">
        <v>173</v>
      </c>
      <c r="P12" s="42">
        <v>175</v>
      </c>
      <c r="Q12" s="42">
        <v>176</v>
      </c>
      <c r="R12" s="42">
        <v>177</v>
      </c>
      <c r="S12" s="33">
        <v>186</v>
      </c>
      <c r="T12" s="24"/>
    </row>
    <row r="13" spans="1:22" s="8" customFormat="1" ht="19.5" customHeight="1">
      <c r="A13" s="234" t="s">
        <v>28</v>
      </c>
      <c r="B13" s="234"/>
      <c r="C13" s="234"/>
      <c r="D13" s="33">
        <v>0.113</v>
      </c>
      <c r="E13" s="33">
        <v>1.35</v>
      </c>
      <c r="F13" s="33">
        <v>1.35</v>
      </c>
      <c r="G13" s="33">
        <v>1.099</v>
      </c>
      <c r="H13" s="33">
        <v>0</v>
      </c>
      <c r="I13" s="42">
        <v>0</v>
      </c>
      <c r="J13" s="42">
        <v>0</v>
      </c>
      <c r="K13" s="42">
        <v>115.85</v>
      </c>
      <c r="L13" s="42">
        <v>64.97</v>
      </c>
      <c r="M13" s="42">
        <v>22.1</v>
      </c>
      <c r="N13" s="42">
        <v>48.2</v>
      </c>
      <c r="O13" s="42">
        <v>86.96</v>
      </c>
      <c r="P13" s="42">
        <v>76.569999999999993</v>
      </c>
      <c r="Q13" s="41">
        <v>48.88</v>
      </c>
      <c r="R13" s="42">
        <v>20.94</v>
      </c>
      <c r="S13" s="33">
        <v>33.6</v>
      </c>
      <c r="T13" s="25"/>
      <c r="V13" s="30"/>
    </row>
    <row r="14" spans="1:22" s="8" customFormat="1" ht="13.5" customHeight="1">
      <c r="A14" s="234"/>
      <c r="B14" s="234"/>
      <c r="C14" s="235"/>
      <c r="D14" s="49">
        <v>0.03</v>
      </c>
      <c r="E14" s="32">
        <v>0.02</v>
      </c>
      <c r="F14" s="32">
        <v>0.02</v>
      </c>
      <c r="G14" s="32">
        <v>0.01</v>
      </c>
      <c r="H14" s="32">
        <v>0.1</v>
      </c>
      <c r="I14" s="41">
        <v>0.05</v>
      </c>
      <c r="J14" s="41">
        <v>0.05</v>
      </c>
      <c r="K14" s="41">
        <v>0.1</v>
      </c>
      <c r="L14" s="41">
        <v>0.1</v>
      </c>
      <c r="M14" s="41">
        <v>0.1</v>
      </c>
      <c r="N14" s="41">
        <v>0.12</v>
      </c>
      <c r="O14" s="41">
        <v>0.12</v>
      </c>
      <c r="P14" s="41">
        <v>0.12</v>
      </c>
      <c r="Q14" s="41">
        <v>0.12</v>
      </c>
      <c r="R14" s="41">
        <v>0.12</v>
      </c>
      <c r="S14" s="32">
        <v>0.12</v>
      </c>
      <c r="T14" s="25"/>
      <c r="V14" s="30"/>
    </row>
    <row r="15" spans="1:22" s="8" customFormat="1" ht="13.5" customHeight="1">
      <c r="A15" s="234"/>
      <c r="B15" s="234"/>
      <c r="C15" s="235"/>
      <c r="D15" s="74">
        <v>-0.03</v>
      </c>
      <c r="E15" s="71">
        <v>-0.04</v>
      </c>
      <c r="F15" s="71">
        <v>-0.04</v>
      </c>
      <c r="G15" s="71">
        <v>-0.04</v>
      </c>
      <c r="H15" s="71">
        <v>0</v>
      </c>
      <c r="I15" s="75">
        <v>0</v>
      </c>
      <c r="J15" s="75">
        <v>0</v>
      </c>
      <c r="K15" s="75">
        <v>-0.1</v>
      </c>
      <c r="L15" s="75">
        <v>-0.1</v>
      </c>
      <c r="M15" s="75">
        <v>-0.1</v>
      </c>
      <c r="N15" s="75">
        <v>-0.12</v>
      </c>
      <c r="O15" s="75">
        <v>-0.12</v>
      </c>
      <c r="P15" s="75">
        <v>-0.12</v>
      </c>
      <c r="Q15" s="75">
        <v>-0.12</v>
      </c>
      <c r="R15" s="75">
        <v>-0.12</v>
      </c>
      <c r="S15" s="71">
        <v>-0.12</v>
      </c>
      <c r="T15" s="24"/>
      <c r="V15" s="30"/>
    </row>
    <row r="16" spans="1:22" ht="16.5" customHeight="1">
      <c r="A16" s="236" t="s">
        <v>29</v>
      </c>
      <c r="B16" s="237"/>
      <c r="C16" s="59" t="s">
        <v>54</v>
      </c>
      <c r="D16" s="102" t="e">
        <f>制程!#REF!</f>
        <v>#REF!</v>
      </c>
      <c r="E16" s="102" t="e">
        <f>制程!#REF!</f>
        <v>#REF!</v>
      </c>
      <c r="F16" s="102" t="e">
        <f>制程!#REF!</f>
        <v>#REF!</v>
      </c>
      <c r="G16" s="102" t="e">
        <f>制程!#REF!</f>
        <v>#REF!</v>
      </c>
      <c r="H16" s="102" t="e">
        <f>制程!#REF!</f>
        <v>#REF!</v>
      </c>
      <c r="I16" s="102" t="e">
        <f>制程!#REF!</f>
        <v>#REF!</v>
      </c>
      <c r="J16" s="102" t="e">
        <f>制程!#REF!</f>
        <v>#REF!</v>
      </c>
      <c r="K16" s="102" t="e">
        <f>制程!#REF!</f>
        <v>#REF!</v>
      </c>
      <c r="L16" s="102" t="e">
        <f>制程!#REF!</f>
        <v>#REF!</v>
      </c>
      <c r="M16" s="102" t="e">
        <f>制程!#REF!</f>
        <v>#REF!</v>
      </c>
      <c r="N16" s="102" t="e">
        <f>制程!#REF!</f>
        <v>#REF!</v>
      </c>
      <c r="O16" s="102" t="e">
        <f>制程!#REF!</f>
        <v>#REF!</v>
      </c>
      <c r="P16" s="102" t="e">
        <f>制程!#REF!</f>
        <v>#REF!</v>
      </c>
      <c r="Q16" s="102" t="e">
        <f>制程!#REF!</f>
        <v>#REF!</v>
      </c>
      <c r="R16" s="102" t="e">
        <f>制程!#REF!</f>
        <v>#REF!</v>
      </c>
      <c r="S16" s="102" t="e">
        <f>制程!#REF!</f>
        <v>#REF!</v>
      </c>
      <c r="T16" s="26"/>
      <c r="V16" s="30"/>
    </row>
    <row r="17" spans="1:22" ht="16.5" customHeight="1">
      <c r="A17" s="238"/>
      <c r="B17" s="239"/>
      <c r="C17" s="60">
        <v>2</v>
      </c>
      <c r="D17" s="102" t="e">
        <f>制程!#REF!</f>
        <v>#REF!</v>
      </c>
      <c r="E17" s="102" t="e">
        <f>制程!#REF!</f>
        <v>#REF!</v>
      </c>
      <c r="F17" s="102" t="e">
        <f>制程!#REF!</f>
        <v>#REF!</v>
      </c>
      <c r="G17" s="102" t="e">
        <f>制程!#REF!</f>
        <v>#REF!</v>
      </c>
      <c r="H17" s="102" t="e">
        <f>制程!#REF!</f>
        <v>#REF!</v>
      </c>
      <c r="I17" s="102" t="e">
        <f>制程!#REF!</f>
        <v>#REF!</v>
      </c>
      <c r="J17" s="102" t="e">
        <f>制程!#REF!</f>
        <v>#REF!</v>
      </c>
      <c r="K17" s="102" t="e">
        <f>制程!#REF!</f>
        <v>#REF!</v>
      </c>
      <c r="L17" s="102" t="e">
        <f>制程!#REF!</f>
        <v>#REF!</v>
      </c>
      <c r="M17" s="102" t="e">
        <f>制程!#REF!</f>
        <v>#REF!</v>
      </c>
      <c r="N17" s="102" t="e">
        <f>制程!#REF!</f>
        <v>#REF!</v>
      </c>
      <c r="O17" s="102" t="e">
        <f>制程!#REF!</f>
        <v>#REF!</v>
      </c>
      <c r="P17" s="102" t="e">
        <f>制程!#REF!</f>
        <v>#REF!</v>
      </c>
      <c r="Q17" s="102" t="e">
        <f>制程!#REF!</f>
        <v>#REF!</v>
      </c>
      <c r="R17" s="102" t="e">
        <f>制程!#REF!</f>
        <v>#REF!</v>
      </c>
      <c r="S17" s="102" t="e">
        <f>制程!#REF!</f>
        <v>#REF!</v>
      </c>
      <c r="T17" s="26"/>
      <c r="V17" s="30"/>
    </row>
    <row r="18" spans="1:22" ht="16.5" customHeight="1">
      <c r="A18" s="238"/>
      <c r="B18" s="239"/>
      <c r="C18" s="60">
        <v>3</v>
      </c>
      <c r="D18" s="102" t="e">
        <f>制程!#REF!</f>
        <v>#REF!</v>
      </c>
      <c r="E18" s="102" t="e">
        <f>制程!#REF!</f>
        <v>#REF!</v>
      </c>
      <c r="F18" s="102" t="e">
        <f>制程!#REF!</f>
        <v>#REF!</v>
      </c>
      <c r="G18" s="102" t="e">
        <f>制程!#REF!</f>
        <v>#REF!</v>
      </c>
      <c r="H18" s="102" t="e">
        <f>制程!#REF!</f>
        <v>#REF!</v>
      </c>
      <c r="I18" s="102" t="e">
        <f>制程!#REF!</f>
        <v>#REF!</v>
      </c>
      <c r="J18" s="102" t="e">
        <f>制程!#REF!</f>
        <v>#REF!</v>
      </c>
      <c r="K18" s="102" t="e">
        <f>制程!#REF!</f>
        <v>#REF!</v>
      </c>
      <c r="L18" s="102" t="e">
        <f>制程!#REF!</f>
        <v>#REF!</v>
      </c>
      <c r="M18" s="102" t="e">
        <f>制程!#REF!</f>
        <v>#REF!</v>
      </c>
      <c r="N18" s="102" t="e">
        <f>制程!#REF!</f>
        <v>#REF!</v>
      </c>
      <c r="O18" s="102" t="e">
        <f>制程!#REF!</f>
        <v>#REF!</v>
      </c>
      <c r="P18" s="102" t="e">
        <f>制程!#REF!</f>
        <v>#REF!</v>
      </c>
      <c r="Q18" s="102" t="e">
        <f>制程!#REF!</f>
        <v>#REF!</v>
      </c>
      <c r="R18" s="102" t="e">
        <f>制程!#REF!</f>
        <v>#REF!</v>
      </c>
      <c r="S18" s="102" t="e">
        <f>制程!#REF!</f>
        <v>#REF!</v>
      </c>
      <c r="T18" s="26"/>
      <c r="V18" s="30"/>
    </row>
    <row r="19" spans="1:22" ht="16.5" customHeight="1">
      <c r="A19" s="238"/>
      <c r="B19" s="239"/>
      <c r="C19" s="60" t="s">
        <v>55</v>
      </c>
      <c r="D19" s="102" t="e">
        <f>制程!#REF!</f>
        <v>#REF!</v>
      </c>
      <c r="E19" s="102" t="e">
        <f>制程!#REF!</f>
        <v>#REF!</v>
      </c>
      <c r="F19" s="102" t="e">
        <f>制程!#REF!</f>
        <v>#REF!</v>
      </c>
      <c r="G19" s="102" t="e">
        <f>制程!#REF!</f>
        <v>#REF!</v>
      </c>
      <c r="H19" s="102" t="e">
        <f>制程!#REF!</f>
        <v>#REF!</v>
      </c>
      <c r="I19" s="102" t="e">
        <f>制程!#REF!</f>
        <v>#REF!</v>
      </c>
      <c r="J19" s="102" t="e">
        <f>制程!#REF!</f>
        <v>#REF!</v>
      </c>
      <c r="K19" s="102" t="e">
        <f>制程!#REF!</f>
        <v>#REF!</v>
      </c>
      <c r="L19" s="102" t="e">
        <f>制程!#REF!</f>
        <v>#REF!</v>
      </c>
      <c r="M19" s="102" t="e">
        <f>制程!#REF!</f>
        <v>#REF!</v>
      </c>
      <c r="N19" s="102" t="e">
        <f>制程!#REF!</f>
        <v>#REF!</v>
      </c>
      <c r="O19" s="102" t="e">
        <f>制程!#REF!</f>
        <v>#REF!</v>
      </c>
      <c r="P19" s="102" t="e">
        <f>制程!#REF!</f>
        <v>#REF!</v>
      </c>
      <c r="Q19" s="102" t="e">
        <f>制程!#REF!</f>
        <v>#REF!</v>
      </c>
      <c r="R19" s="102" t="e">
        <f>制程!#REF!</f>
        <v>#REF!</v>
      </c>
      <c r="S19" s="102" t="e">
        <f>制程!#REF!</f>
        <v>#REF!</v>
      </c>
      <c r="T19" s="26"/>
      <c r="V19" s="30"/>
    </row>
    <row r="20" spans="1:22" ht="16.5" customHeight="1">
      <c r="A20" s="238"/>
      <c r="B20" s="239"/>
      <c r="C20" s="60">
        <v>2</v>
      </c>
      <c r="D20" s="102" t="e">
        <f>制程!#REF!</f>
        <v>#REF!</v>
      </c>
      <c r="E20" s="102" t="e">
        <f>制程!#REF!</f>
        <v>#REF!</v>
      </c>
      <c r="F20" s="102" t="e">
        <f>制程!#REF!</f>
        <v>#REF!</v>
      </c>
      <c r="G20" s="102" t="e">
        <f>制程!#REF!</f>
        <v>#REF!</v>
      </c>
      <c r="H20" s="102" t="e">
        <f>制程!#REF!</f>
        <v>#REF!</v>
      </c>
      <c r="I20" s="102" t="e">
        <f>制程!#REF!</f>
        <v>#REF!</v>
      </c>
      <c r="J20" s="102" t="e">
        <f>制程!#REF!</f>
        <v>#REF!</v>
      </c>
      <c r="K20" s="102" t="e">
        <f>制程!#REF!</f>
        <v>#REF!</v>
      </c>
      <c r="L20" s="102" t="e">
        <f>制程!#REF!</f>
        <v>#REF!</v>
      </c>
      <c r="M20" s="102" t="e">
        <f>制程!#REF!</f>
        <v>#REF!</v>
      </c>
      <c r="N20" s="102" t="e">
        <f>制程!#REF!</f>
        <v>#REF!</v>
      </c>
      <c r="O20" s="102" t="e">
        <f>制程!#REF!</f>
        <v>#REF!</v>
      </c>
      <c r="P20" s="102" t="e">
        <f>制程!#REF!</f>
        <v>#REF!</v>
      </c>
      <c r="Q20" s="102" t="e">
        <f>制程!#REF!</f>
        <v>#REF!</v>
      </c>
      <c r="R20" s="102" t="e">
        <f>制程!#REF!</f>
        <v>#REF!</v>
      </c>
      <c r="S20" s="102" t="e">
        <f>制程!#REF!</f>
        <v>#REF!</v>
      </c>
      <c r="T20" s="26"/>
      <c r="V20" s="30"/>
    </row>
    <row r="21" spans="1:22" ht="16.5" customHeight="1">
      <c r="A21" s="238"/>
      <c r="B21" s="239"/>
      <c r="C21" s="60">
        <v>3</v>
      </c>
      <c r="D21" s="102" t="e">
        <f>制程!#REF!</f>
        <v>#REF!</v>
      </c>
      <c r="E21" s="102" t="e">
        <f>制程!#REF!</f>
        <v>#REF!</v>
      </c>
      <c r="F21" s="102" t="e">
        <f>制程!#REF!</f>
        <v>#REF!</v>
      </c>
      <c r="G21" s="102" t="e">
        <f>制程!#REF!</f>
        <v>#REF!</v>
      </c>
      <c r="H21" s="102" t="e">
        <f>制程!#REF!</f>
        <v>#REF!</v>
      </c>
      <c r="I21" s="102" t="e">
        <f>制程!#REF!</f>
        <v>#REF!</v>
      </c>
      <c r="J21" s="102" t="e">
        <f>制程!#REF!</f>
        <v>#REF!</v>
      </c>
      <c r="K21" s="102" t="e">
        <f>制程!#REF!</f>
        <v>#REF!</v>
      </c>
      <c r="L21" s="102" t="e">
        <f>制程!#REF!</f>
        <v>#REF!</v>
      </c>
      <c r="M21" s="102" t="e">
        <f>制程!#REF!</f>
        <v>#REF!</v>
      </c>
      <c r="N21" s="102" t="e">
        <f>制程!#REF!</f>
        <v>#REF!</v>
      </c>
      <c r="O21" s="102" t="e">
        <f>制程!#REF!</f>
        <v>#REF!</v>
      </c>
      <c r="P21" s="102" t="e">
        <f>制程!#REF!</f>
        <v>#REF!</v>
      </c>
      <c r="Q21" s="102" t="e">
        <f>制程!#REF!</f>
        <v>#REF!</v>
      </c>
      <c r="R21" s="102" t="e">
        <f>制程!#REF!</f>
        <v>#REF!</v>
      </c>
      <c r="S21" s="102" t="e">
        <f>制程!#REF!</f>
        <v>#REF!</v>
      </c>
      <c r="T21" s="24"/>
      <c r="V21" s="30"/>
    </row>
    <row r="22" spans="1:22" ht="16.5" customHeight="1">
      <c r="A22" s="238"/>
      <c r="B22" s="239"/>
      <c r="C22" s="60" t="s">
        <v>56</v>
      </c>
      <c r="D22" s="102" t="e">
        <f>制程!#REF!</f>
        <v>#REF!</v>
      </c>
      <c r="E22" s="102" t="e">
        <f>制程!#REF!</f>
        <v>#REF!</v>
      </c>
      <c r="F22" s="102" t="e">
        <f>制程!#REF!</f>
        <v>#REF!</v>
      </c>
      <c r="G22" s="102" t="e">
        <f>制程!#REF!</f>
        <v>#REF!</v>
      </c>
      <c r="H22" s="102" t="e">
        <f>制程!#REF!</f>
        <v>#REF!</v>
      </c>
      <c r="I22" s="102" t="e">
        <f>制程!#REF!</f>
        <v>#REF!</v>
      </c>
      <c r="J22" s="102" t="e">
        <f>制程!#REF!</f>
        <v>#REF!</v>
      </c>
      <c r="K22" s="102" t="e">
        <f>制程!#REF!</f>
        <v>#REF!</v>
      </c>
      <c r="L22" s="102" t="e">
        <f>制程!#REF!</f>
        <v>#REF!</v>
      </c>
      <c r="M22" s="102" t="e">
        <f>制程!#REF!</f>
        <v>#REF!</v>
      </c>
      <c r="N22" s="102" t="e">
        <f>制程!#REF!</f>
        <v>#REF!</v>
      </c>
      <c r="O22" s="102" t="e">
        <f>制程!#REF!</f>
        <v>#REF!</v>
      </c>
      <c r="P22" s="102" t="e">
        <f>制程!#REF!</f>
        <v>#REF!</v>
      </c>
      <c r="Q22" s="102" t="e">
        <f>制程!#REF!</f>
        <v>#REF!</v>
      </c>
      <c r="R22" s="102" t="e">
        <f>制程!#REF!</f>
        <v>#REF!</v>
      </c>
      <c r="S22" s="102" t="e">
        <f>制程!#REF!</f>
        <v>#REF!</v>
      </c>
      <c r="T22" s="24"/>
      <c r="V22" s="30"/>
    </row>
    <row r="23" spans="1:22" ht="16.5" customHeight="1">
      <c r="A23" s="238"/>
      <c r="B23" s="239"/>
      <c r="C23" s="60">
        <v>2</v>
      </c>
      <c r="D23" s="102" t="e">
        <f>制程!#REF!</f>
        <v>#REF!</v>
      </c>
      <c r="E23" s="102" t="e">
        <f>制程!#REF!</f>
        <v>#REF!</v>
      </c>
      <c r="F23" s="102" t="e">
        <f>制程!#REF!</f>
        <v>#REF!</v>
      </c>
      <c r="G23" s="102" t="e">
        <f>制程!#REF!</f>
        <v>#REF!</v>
      </c>
      <c r="H23" s="102" t="e">
        <f>制程!#REF!</f>
        <v>#REF!</v>
      </c>
      <c r="I23" s="102" t="e">
        <f>制程!#REF!</f>
        <v>#REF!</v>
      </c>
      <c r="J23" s="102" t="e">
        <f>制程!#REF!</f>
        <v>#REF!</v>
      </c>
      <c r="K23" s="102" t="e">
        <f>制程!#REF!</f>
        <v>#REF!</v>
      </c>
      <c r="L23" s="102" t="e">
        <f>制程!#REF!</f>
        <v>#REF!</v>
      </c>
      <c r="M23" s="102" t="e">
        <f>制程!#REF!</f>
        <v>#REF!</v>
      </c>
      <c r="N23" s="102" t="e">
        <f>制程!#REF!</f>
        <v>#REF!</v>
      </c>
      <c r="O23" s="102" t="e">
        <f>制程!#REF!</f>
        <v>#REF!</v>
      </c>
      <c r="P23" s="102" t="e">
        <f>制程!#REF!</f>
        <v>#REF!</v>
      </c>
      <c r="Q23" s="102" t="e">
        <f>制程!#REF!</f>
        <v>#REF!</v>
      </c>
      <c r="R23" s="102" t="e">
        <f>制程!#REF!</f>
        <v>#REF!</v>
      </c>
      <c r="S23" s="102" t="e">
        <f>制程!#REF!</f>
        <v>#REF!</v>
      </c>
      <c r="T23" s="24"/>
      <c r="V23" s="30"/>
    </row>
    <row r="24" spans="1:22" ht="16.5" customHeight="1">
      <c r="A24" s="238"/>
      <c r="B24" s="239"/>
      <c r="C24" s="60">
        <v>3</v>
      </c>
      <c r="D24" s="102" t="e">
        <f>制程!#REF!</f>
        <v>#REF!</v>
      </c>
      <c r="E24" s="102" t="e">
        <f>制程!#REF!</f>
        <v>#REF!</v>
      </c>
      <c r="F24" s="102" t="e">
        <f>制程!#REF!</f>
        <v>#REF!</v>
      </c>
      <c r="G24" s="102" t="e">
        <f>制程!#REF!</f>
        <v>#REF!</v>
      </c>
      <c r="H24" s="102" t="e">
        <f>制程!#REF!</f>
        <v>#REF!</v>
      </c>
      <c r="I24" s="102" t="e">
        <f>制程!#REF!</f>
        <v>#REF!</v>
      </c>
      <c r="J24" s="102" t="e">
        <f>制程!#REF!</f>
        <v>#REF!</v>
      </c>
      <c r="K24" s="102" t="e">
        <f>制程!#REF!</f>
        <v>#REF!</v>
      </c>
      <c r="L24" s="102" t="e">
        <f>制程!#REF!</f>
        <v>#REF!</v>
      </c>
      <c r="M24" s="102" t="e">
        <f>制程!#REF!</f>
        <v>#REF!</v>
      </c>
      <c r="N24" s="102" t="e">
        <f>制程!#REF!</f>
        <v>#REF!</v>
      </c>
      <c r="O24" s="102" t="e">
        <f>制程!#REF!</f>
        <v>#REF!</v>
      </c>
      <c r="P24" s="102" t="e">
        <f>制程!#REF!</f>
        <v>#REF!</v>
      </c>
      <c r="Q24" s="102" t="e">
        <f>制程!#REF!</f>
        <v>#REF!</v>
      </c>
      <c r="R24" s="102" t="e">
        <f>制程!#REF!</f>
        <v>#REF!</v>
      </c>
      <c r="S24" s="102" t="e">
        <f>制程!#REF!</f>
        <v>#REF!</v>
      </c>
      <c r="T24" s="24"/>
      <c r="V24" s="30"/>
    </row>
    <row r="25" spans="1:22" ht="18.75" customHeight="1">
      <c r="A25" s="240" t="s">
        <v>30</v>
      </c>
      <c r="B25" s="234"/>
      <c r="C25" s="234"/>
      <c r="D25" s="118" t="s">
        <v>165</v>
      </c>
      <c r="E25" s="118" t="s">
        <v>166</v>
      </c>
      <c r="F25" s="118" t="s">
        <v>166</v>
      </c>
      <c r="G25" s="118" t="s">
        <v>166</v>
      </c>
      <c r="H25" s="118" t="s">
        <v>166</v>
      </c>
      <c r="I25" s="118" t="s">
        <v>166</v>
      </c>
      <c r="J25" s="118" t="s">
        <v>166</v>
      </c>
      <c r="K25" s="118" t="s">
        <v>164</v>
      </c>
      <c r="L25" s="118" t="s">
        <v>164</v>
      </c>
      <c r="M25" s="118" t="s">
        <v>164</v>
      </c>
      <c r="N25" s="118" t="s">
        <v>164</v>
      </c>
      <c r="O25" s="118" t="s">
        <v>164</v>
      </c>
      <c r="P25" s="118" t="s">
        <v>164</v>
      </c>
      <c r="Q25" s="118" t="s">
        <v>164</v>
      </c>
      <c r="R25" s="118" t="s">
        <v>164</v>
      </c>
      <c r="S25" s="118" t="s">
        <v>164</v>
      </c>
    </row>
    <row r="26" spans="1:22" ht="15" customHeight="1">
      <c r="A26" s="235" t="s">
        <v>40</v>
      </c>
      <c r="B26" s="241"/>
      <c r="C26" s="242"/>
      <c r="D26" s="51">
        <v>188</v>
      </c>
      <c r="E26" s="51" t="s">
        <v>117</v>
      </c>
      <c r="F26" s="51" t="s">
        <v>105</v>
      </c>
      <c r="G26" s="51" t="s">
        <v>106</v>
      </c>
      <c r="H26" s="51" t="s">
        <v>118</v>
      </c>
      <c r="I26" s="51" t="s">
        <v>107</v>
      </c>
      <c r="J26" s="51" t="s">
        <v>108</v>
      </c>
      <c r="K26" s="51" t="s">
        <v>140</v>
      </c>
      <c r="L26" s="51" t="s">
        <v>141</v>
      </c>
      <c r="M26" s="51" t="s">
        <v>142</v>
      </c>
      <c r="N26" s="31" t="s">
        <v>144</v>
      </c>
      <c r="O26" s="31" t="s">
        <v>143</v>
      </c>
      <c r="P26" s="31" t="s">
        <v>145</v>
      </c>
      <c r="Q26" s="63" t="s">
        <v>150</v>
      </c>
      <c r="R26" s="63"/>
      <c r="S26" s="63"/>
    </row>
    <row r="27" spans="1:22" ht="12" customHeight="1">
      <c r="A27" s="234" t="s">
        <v>28</v>
      </c>
      <c r="B27" s="234"/>
      <c r="C27" s="234"/>
      <c r="D27" s="51">
        <v>61.85</v>
      </c>
      <c r="E27" s="51">
        <v>0.65</v>
      </c>
      <c r="F27" s="51">
        <v>0.65</v>
      </c>
      <c r="G27" s="55">
        <v>0.65</v>
      </c>
      <c r="H27" s="63">
        <v>0.65</v>
      </c>
      <c r="I27" s="63">
        <v>0.65</v>
      </c>
      <c r="J27" s="133">
        <v>0.65</v>
      </c>
      <c r="K27" s="134">
        <v>135.55000000000001</v>
      </c>
      <c r="L27" s="63">
        <v>135.55000000000001</v>
      </c>
      <c r="M27" s="63">
        <v>135.55000000000001</v>
      </c>
      <c r="N27" s="63">
        <v>64.38</v>
      </c>
      <c r="O27" s="63">
        <v>64.38</v>
      </c>
      <c r="P27" s="63">
        <v>64.38</v>
      </c>
      <c r="Q27" s="63">
        <v>25.91</v>
      </c>
      <c r="R27" s="63"/>
      <c r="S27" s="63"/>
    </row>
    <row r="28" spans="1:22" ht="13.5" customHeight="1">
      <c r="A28" s="234"/>
      <c r="B28" s="234"/>
      <c r="C28" s="235"/>
      <c r="D28" s="55">
        <v>0.12</v>
      </c>
      <c r="E28" s="55">
        <v>0.05</v>
      </c>
      <c r="F28" s="55">
        <v>0.05</v>
      </c>
      <c r="G28" s="55">
        <v>0.05</v>
      </c>
      <c r="H28" s="134">
        <v>0.05</v>
      </c>
      <c r="I28" s="134">
        <v>0.05</v>
      </c>
      <c r="J28" s="134">
        <v>0.05</v>
      </c>
      <c r="K28" s="135" t="s">
        <v>132</v>
      </c>
      <c r="L28" s="135" t="s">
        <v>132</v>
      </c>
      <c r="M28" s="135" t="s">
        <v>132</v>
      </c>
      <c r="N28" s="135" t="s">
        <v>136</v>
      </c>
      <c r="O28" s="135" t="s">
        <v>136</v>
      </c>
      <c r="P28" s="135" t="s">
        <v>136</v>
      </c>
      <c r="Q28" s="135">
        <v>0.1</v>
      </c>
      <c r="R28" s="135"/>
      <c r="S28" s="135"/>
    </row>
    <row r="29" spans="1:22" ht="13.5" customHeight="1">
      <c r="A29" s="234"/>
      <c r="B29" s="234"/>
      <c r="C29" s="235"/>
      <c r="D29" s="50">
        <v>-0.12</v>
      </c>
      <c r="E29" s="50">
        <v>-0.05</v>
      </c>
      <c r="F29" s="50">
        <v>-0.05</v>
      </c>
      <c r="G29" s="50">
        <v>-0.05</v>
      </c>
      <c r="H29" s="136">
        <v>-0.05</v>
      </c>
      <c r="I29" s="136">
        <v>-0.05</v>
      </c>
      <c r="J29" s="136">
        <v>-0.05</v>
      </c>
      <c r="K29" s="66" t="s">
        <v>134</v>
      </c>
      <c r="L29" s="66" t="s">
        <v>134</v>
      </c>
      <c r="M29" s="66" t="s">
        <v>134</v>
      </c>
      <c r="N29" s="66" t="s">
        <v>138</v>
      </c>
      <c r="O29" s="66" t="s">
        <v>138</v>
      </c>
      <c r="P29" s="66" t="s">
        <v>138</v>
      </c>
      <c r="Q29" s="66">
        <v>-0.1</v>
      </c>
      <c r="R29" s="66"/>
      <c r="S29" s="66"/>
    </row>
    <row r="30" spans="1:22" ht="16.5" customHeight="1">
      <c r="A30" s="236" t="s">
        <v>29</v>
      </c>
      <c r="B30" s="237"/>
      <c r="C30" s="59" t="s">
        <v>54</v>
      </c>
      <c r="D30" s="70" t="e">
        <f>制程!#REF!</f>
        <v>#REF!</v>
      </c>
      <c r="E30" s="70" t="e">
        <f>制程!#REF!</f>
        <v>#REF!</v>
      </c>
      <c r="F30" s="70" t="e">
        <f>制程!#REF!</f>
        <v>#REF!</v>
      </c>
      <c r="G30" s="70" t="e">
        <f>制程!#REF!</f>
        <v>#REF!</v>
      </c>
      <c r="H30" s="70" t="e">
        <f>制程!#REF!</f>
        <v>#REF!</v>
      </c>
      <c r="I30" s="70" t="e">
        <f>制程!#REF!</f>
        <v>#REF!</v>
      </c>
      <c r="J30" s="70" t="e">
        <f>制程!#REF!</f>
        <v>#REF!</v>
      </c>
      <c r="K30" s="70" t="e">
        <f>制程!#REF!</f>
        <v>#REF!</v>
      </c>
      <c r="L30" s="70" t="e">
        <f>制程!#REF!</f>
        <v>#REF!</v>
      </c>
      <c r="M30" s="70" t="e">
        <f>制程!#REF!</f>
        <v>#REF!</v>
      </c>
      <c r="N30" s="70" t="e">
        <f>制程!#REF!</f>
        <v>#REF!</v>
      </c>
      <c r="O30" s="70" t="e">
        <f>制程!#REF!</f>
        <v>#REF!</v>
      </c>
      <c r="P30" s="70" t="e">
        <f>制程!#REF!</f>
        <v>#REF!</v>
      </c>
      <c r="Q30" s="38" t="e">
        <f>制程!#REF!</f>
        <v>#REF!</v>
      </c>
      <c r="R30" s="38"/>
      <c r="S30" s="38"/>
    </row>
    <row r="31" spans="1:22" ht="16.5" customHeight="1">
      <c r="A31" s="238"/>
      <c r="B31" s="239"/>
      <c r="C31" s="60">
        <v>2</v>
      </c>
      <c r="D31" s="70" t="e">
        <f>制程!#REF!</f>
        <v>#REF!</v>
      </c>
      <c r="E31" s="70" t="e">
        <f>制程!#REF!</f>
        <v>#REF!</v>
      </c>
      <c r="F31" s="70" t="e">
        <f>制程!#REF!</f>
        <v>#REF!</v>
      </c>
      <c r="G31" s="70" t="e">
        <f>制程!#REF!</f>
        <v>#REF!</v>
      </c>
      <c r="H31" s="70" t="e">
        <f>制程!#REF!</f>
        <v>#REF!</v>
      </c>
      <c r="I31" s="70" t="e">
        <f>制程!#REF!</f>
        <v>#REF!</v>
      </c>
      <c r="J31" s="70" t="e">
        <f>制程!#REF!</f>
        <v>#REF!</v>
      </c>
      <c r="K31" s="70" t="e">
        <f>制程!#REF!</f>
        <v>#REF!</v>
      </c>
      <c r="L31" s="70" t="e">
        <f>制程!#REF!</f>
        <v>#REF!</v>
      </c>
      <c r="M31" s="70" t="e">
        <f>制程!#REF!</f>
        <v>#REF!</v>
      </c>
      <c r="N31" s="70" t="e">
        <f>制程!#REF!</f>
        <v>#REF!</v>
      </c>
      <c r="O31" s="70" t="e">
        <f>制程!#REF!</f>
        <v>#REF!</v>
      </c>
      <c r="P31" s="70" t="e">
        <f>制程!#REF!</f>
        <v>#REF!</v>
      </c>
      <c r="Q31" s="38" t="e">
        <f>制程!#REF!</f>
        <v>#REF!</v>
      </c>
      <c r="R31" s="38"/>
      <c r="S31" s="38"/>
    </row>
    <row r="32" spans="1:22" ht="16.5" customHeight="1">
      <c r="A32" s="238"/>
      <c r="B32" s="239"/>
      <c r="C32" s="60">
        <v>3</v>
      </c>
      <c r="D32" s="70" t="e">
        <f>制程!#REF!</f>
        <v>#REF!</v>
      </c>
      <c r="E32" s="70" t="e">
        <f>制程!#REF!</f>
        <v>#REF!</v>
      </c>
      <c r="F32" s="70" t="e">
        <f>制程!#REF!</f>
        <v>#REF!</v>
      </c>
      <c r="G32" s="70" t="e">
        <f>制程!#REF!</f>
        <v>#REF!</v>
      </c>
      <c r="H32" s="70" t="e">
        <f>制程!#REF!</f>
        <v>#REF!</v>
      </c>
      <c r="I32" s="70" t="e">
        <f>制程!#REF!</f>
        <v>#REF!</v>
      </c>
      <c r="J32" s="70" t="e">
        <f>制程!#REF!</f>
        <v>#REF!</v>
      </c>
      <c r="K32" s="70" t="e">
        <f>制程!#REF!</f>
        <v>#REF!</v>
      </c>
      <c r="L32" s="70" t="e">
        <f>制程!#REF!</f>
        <v>#REF!</v>
      </c>
      <c r="M32" s="70" t="e">
        <f>制程!#REF!</f>
        <v>#REF!</v>
      </c>
      <c r="N32" s="70" t="e">
        <f>制程!#REF!</f>
        <v>#REF!</v>
      </c>
      <c r="O32" s="70" t="e">
        <f>制程!#REF!</f>
        <v>#REF!</v>
      </c>
      <c r="P32" s="70" t="e">
        <f>制程!#REF!</f>
        <v>#REF!</v>
      </c>
      <c r="Q32" s="38" t="e">
        <f>制程!#REF!</f>
        <v>#REF!</v>
      </c>
      <c r="R32" s="38"/>
      <c r="S32" s="38"/>
    </row>
    <row r="33" spans="1:22" ht="16.5" customHeight="1">
      <c r="A33" s="238"/>
      <c r="B33" s="239"/>
      <c r="C33" s="60" t="s">
        <v>55</v>
      </c>
      <c r="D33" s="70" t="e">
        <f>制程!#REF!</f>
        <v>#REF!</v>
      </c>
      <c r="E33" s="70" t="e">
        <f>制程!#REF!</f>
        <v>#REF!</v>
      </c>
      <c r="F33" s="70" t="e">
        <f>制程!#REF!</f>
        <v>#REF!</v>
      </c>
      <c r="G33" s="70" t="e">
        <f>制程!#REF!</f>
        <v>#REF!</v>
      </c>
      <c r="H33" s="70" t="e">
        <f>制程!#REF!</f>
        <v>#REF!</v>
      </c>
      <c r="I33" s="70" t="e">
        <f>制程!#REF!</f>
        <v>#REF!</v>
      </c>
      <c r="J33" s="70" t="e">
        <f>制程!#REF!</f>
        <v>#REF!</v>
      </c>
      <c r="K33" s="70" t="e">
        <f>制程!#REF!</f>
        <v>#REF!</v>
      </c>
      <c r="L33" s="70" t="e">
        <f>制程!#REF!</f>
        <v>#REF!</v>
      </c>
      <c r="M33" s="70" t="e">
        <f>制程!#REF!</f>
        <v>#REF!</v>
      </c>
      <c r="N33" s="70" t="e">
        <f>制程!#REF!</f>
        <v>#REF!</v>
      </c>
      <c r="O33" s="70" t="e">
        <f>制程!#REF!</f>
        <v>#REF!</v>
      </c>
      <c r="P33" s="70" t="e">
        <f>制程!#REF!</f>
        <v>#REF!</v>
      </c>
      <c r="Q33" s="38" t="e">
        <f>制程!#REF!</f>
        <v>#REF!</v>
      </c>
      <c r="R33" s="38"/>
      <c r="S33" s="38"/>
    </row>
    <row r="34" spans="1:22" ht="16.5" customHeight="1">
      <c r="A34" s="238"/>
      <c r="B34" s="239"/>
      <c r="C34" s="60">
        <v>2</v>
      </c>
      <c r="D34" s="70" t="e">
        <f>制程!#REF!</f>
        <v>#REF!</v>
      </c>
      <c r="E34" s="70" t="e">
        <f>制程!#REF!</f>
        <v>#REF!</v>
      </c>
      <c r="F34" s="70" t="e">
        <f>制程!#REF!</f>
        <v>#REF!</v>
      </c>
      <c r="G34" s="70" t="e">
        <f>制程!#REF!</f>
        <v>#REF!</v>
      </c>
      <c r="H34" s="70" t="e">
        <f>制程!#REF!</f>
        <v>#REF!</v>
      </c>
      <c r="I34" s="70" t="e">
        <f>制程!#REF!</f>
        <v>#REF!</v>
      </c>
      <c r="J34" s="70" t="e">
        <f>制程!#REF!</f>
        <v>#REF!</v>
      </c>
      <c r="K34" s="70" t="e">
        <f>制程!#REF!</f>
        <v>#REF!</v>
      </c>
      <c r="L34" s="70" t="e">
        <f>制程!#REF!</f>
        <v>#REF!</v>
      </c>
      <c r="M34" s="70" t="e">
        <f>制程!#REF!</f>
        <v>#REF!</v>
      </c>
      <c r="N34" s="70" t="e">
        <f>制程!#REF!</f>
        <v>#REF!</v>
      </c>
      <c r="O34" s="70" t="e">
        <f>制程!#REF!</f>
        <v>#REF!</v>
      </c>
      <c r="P34" s="70" t="e">
        <f>制程!#REF!</f>
        <v>#REF!</v>
      </c>
      <c r="Q34" s="38" t="e">
        <f>制程!#REF!</f>
        <v>#REF!</v>
      </c>
      <c r="R34" s="38"/>
      <c r="S34" s="38"/>
    </row>
    <row r="35" spans="1:22" ht="16.5" customHeight="1">
      <c r="A35" s="238"/>
      <c r="B35" s="239"/>
      <c r="C35" s="60">
        <v>3</v>
      </c>
      <c r="D35" s="70" t="e">
        <f>制程!#REF!</f>
        <v>#REF!</v>
      </c>
      <c r="E35" s="70" t="e">
        <f>制程!#REF!</f>
        <v>#REF!</v>
      </c>
      <c r="F35" s="70" t="e">
        <f>制程!#REF!</f>
        <v>#REF!</v>
      </c>
      <c r="G35" s="70" t="e">
        <f>制程!#REF!</f>
        <v>#REF!</v>
      </c>
      <c r="H35" s="70" t="e">
        <f>制程!#REF!</f>
        <v>#REF!</v>
      </c>
      <c r="I35" s="70" t="e">
        <f>制程!#REF!</f>
        <v>#REF!</v>
      </c>
      <c r="J35" s="70" t="e">
        <f>制程!#REF!</f>
        <v>#REF!</v>
      </c>
      <c r="K35" s="70" t="e">
        <f>制程!#REF!</f>
        <v>#REF!</v>
      </c>
      <c r="L35" s="70" t="e">
        <f>制程!#REF!</f>
        <v>#REF!</v>
      </c>
      <c r="M35" s="70" t="e">
        <f>制程!#REF!</f>
        <v>#REF!</v>
      </c>
      <c r="N35" s="70" t="e">
        <f>制程!#REF!</f>
        <v>#REF!</v>
      </c>
      <c r="O35" s="70" t="e">
        <f>制程!#REF!</f>
        <v>#REF!</v>
      </c>
      <c r="P35" s="70" t="e">
        <f>制程!#REF!</f>
        <v>#REF!</v>
      </c>
      <c r="Q35" s="38" t="e">
        <f>制程!#REF!</f>
        <v>#REF!</v>
      </c>
      <c r="R35" s="38"/>
      <c r="S35" s="38"/>
    </row>
    <row r="36" spans="1:22" ht="16.5" customHeight="1">
      <c r="A36" s="238"/>
      <c r="B36" s="239"/>
      <c r="C36" s="60" t="s">
        <v>56</v>
      </c>
      <c r="D36" s="70" t="e">
        <f>制程!#REF!</f>
        <v>#REF!</v>
      </c>
      <c r="E36" s="70" t="e">
        <f>制程!#REF!</f>
        <v>#REF!</v>
      </c>
      <c r="F36" s="70" t="e">
        <f>制程!#REF!</f>
        <v>#REF!</v>
      </c>
      <c r="G36" s="70" t="e">
        <f>制程!#REF!</f>
        <v>#REF!</v>
      </c>
      <c r="H36" s="70" t="e">
        <f>制程!#REF!</f>
        <v>#REF!</v>
      </c>
      <c r="I36" s="70" t="e">
        <f>制程!#REF!</f>
        <v>#REF!</v>
      </c>
      <c r="J36" s="70" t="e">
        <f>制程!#REF!</f>
        <v>#REF!</v>
      </c>
      <c r="K36" s="70" t="e">
        <f>制程!#REF!</f>
        <v>#REF!</v>
      </c>
      <c r="L36" s="70" t="e">
        <f>制程!#REF!</f>
        <v>#REF!</v>
      </c>
      <c r="M36" s="70" t="e">
        <f>制程!#REF!</f>
        <v>#REF!</v>
      </c>
      <c r="N36" s="70" t="e">
        <f>制程!#REF!</f>
        <v>#REF!</v>
      </c>
      <c r="O36" s="70" t="e">
        <f>制程!#REF!</f>
        <v>#REF!</v>
      </c>
      <c r="P36" s="70" t="e">
        <f>制程!#REF!</f>
        <v>#REF!</v>
      </c>
      <c r="Q36" s="38" t="e">
        <f>制程!#REF!</f>
        <v>#REF!</v>
      </c>
      <c r="R36" s="38"/>
      <c r="S36" s="38"/>
    </row>
    <row r="37" spans="1:22" ht="16.5" customHeight="1">
      <c r="A37" s="238"/>
      <c r="B37" s="239"/>
      <c r="C37" s="60">
        <v>2</v>
      </c>
      <c r="D37" s="70" t="e">
        <f>制程!#REF!</f>
        <v>#REF!</v>
      </c>
      <c r="E37" s="70" t="e">
        <f>制程!#REF!</f>
        <v>#REF!</v>
      </c>
      <c r="F37" s="70" t="e">
        <f>制程!#REF!</f>
        <v>#REF!</v>
      </c>
      <c r="G37" s="70" t="e">
        <f>制程!#REF!</f>
        <v>#REF!</v>
      </c>
      <c r="H37" s="70" t="e">
        <f>制程!#REF!</f>
        <v>#REF!</v>
      </c>
      <c r="I37" s="70" t="e">
        <f>制程!#REF!</f>
        <v>#REF!</v>
      </c>
      <c r="J37" s="70" t="e">
        <f>制程!#REF!</f>
        <v>#REF!</v>
      </c>
      <c r="K37" s="70" t="e">
        <f>制程!#REF!</f>
        <v>#REF!</v>
      </c>
      <c r="L37" s="70" t="e">
        <f>制程!#REF!</f>
        <v>#REF!</v>
      </c>
      <c r="M37" s="70" t="e">
        <f>制程!#REF!</f>
        <v>#REF!</v>
      </c>
      <c r="N37" s="70" t="e">
        <f>制程!#REF!</f>
        <v>#REF!</v>
      </c>
      <c r="O37" s="70" t="e">
        <f>制程!#REF!</f>
        <v>#REF!</v>
      </c>
      <c r="P37" s="70" t="e">
        <f>制程!#REF!</f>
        <v>#REF!</v>
      </c>
      <c r="Q37" s="38" t="e">
        <f>制程!#REF!</f>
        <v>#REF!</v>
      </c>
      <c r="R37" s="38"/>
      <c r="S37" s="38"/>
    </row>
    <row r="38" spans="1:22" ht="19.5" customHeight="1">
      <c r="A38" s="238"/>
      <c r="B38" s="239"/>
      <c r="C38" s="60">
        <v>3</v>
      </c>
      <c r="D38" s="70" t="e">
        <f>制程!#REF!</f>
        <v>#REF!</v>
      </c>
      <c r="E38" s="70" t="e">
        <f>制程!#REF!</f>
        <v>#REF!</v>
      </c>
      <c r="F38" s="70" t="e">
        <f>制程!#REF!</f>
        <v>#REF!</v>
      </c>
      <c r="G38" s="70" t="e">
        <f>制程!#REF!</f>
        <v>#REF!</v>
      </c>
      <c r="H38" s="70" t="e">
        <f>制程!#REF!</f>
        <v>#REF!</v>
      </c>
      <c r="I38" s="70" t="e">
        <f>制程!#REF!</f>
        <v>#REF!</v>
      </c>
      <c r="J38" s="70" t="e">
        <f>制程!#REF!</f>
        <v>#REF!</v>
      </c>
      <c r="K38" s="70" t="e">
        <f>制程!#REF!</f>
        <v>#REF!</v>
      </c>
      <c r="L38" s="70" t="e">
        <f>制程!#REF!</f>
        <v>#REF!</v>
      </c>
      <c r="M38" s="70" t="e">
        <f>制程!#REF!</f>
        <v>#REF!</v>
      </c>
      <c r="N38" s="70" t="e">
        <f>制程!#REF!</f>
        <v>#REF!</v>
      </c>
      <c r="O38" s="70" t="e">
        <f>制程!#REF!</f>
        <v>#REF!</v>
      </c>
      <c r="P38" s="70" t="e">
        <f>制程!#REF!</f>
        <v>#REF!</v>
      </c>
      <c r="Q38" s="38" t="e">
        <f>制程!#REF!</f>
        <v>#REF!</v>
      </c>
      <c r="R38" s="38"/>
      <c r="S38" s="38"/>
      <c r="T38" s="24"/>
      <c r="V38" s="30"/>
    </row>
    <row r="39" spans="1:22" ht="19.5" customHeight="1">
      <c r="A39" s="240" t="s">
        <v>30</v>
      </c>
      <c r="B39" s="234"/>
      <c r="C39" s="234"/>
      <c r="D39" s="118" t="s">
        <v>164</v>
      </c>
      <c r="E39" s="118" t="s">
        <v>164</v>
      </c>
      <c r="F39" s="118" t="s">
        <v>164</v>
      </c>
      <c r="G39" s="118" t="s">
        <v>164</v>
      </c>
      <c r="H39" s="118" t="s">
        <v>164</v>
      </c>
      <c r="I39" s="118" t="s">
        <v>164</v>
      </c>
      <c r="J39" s="118" t="s">
        <v>164</v>
      </c>
      <c r="K39" s="118" t="s">
        <v>164</v>
      </c>
      <c r="L39" s="118" t="s">
        <v>164</v>
      </c>
      <c r="M39" s="118" t="s">
        <v>164</v>
      </c>
      <c r="N39" s="118" t="s">
        <v>164</v>
      </c>
      <c r="O39" s="118" t="s">
        <v>164</v>
      </c>
      <c r="P39" s="118" t="s">
        <v>164</v>
      </c>
      <c r="Q39" s="118" t="s">
        <v>164</v>
      </c>
      <c r="R39" s="118"/>
      <c r="S39" s="118"/>
      <c r="T39" s="25"/>
      <c r="V39" s="30"/>
    </row>
    <row r="40" spans="1:22" ht="15" customHeight="1">
      <c r="A40" s="235" t="s">
        <v>40</v>
      </c>
      <c r="B40" s="241"/>
      <c r="C40" s="24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25"/>
    </row>
    <row r="41" spans="1:22" ht="12" customHeight="1">
      <c r="A41" s="234" t="s">
        <v>28</v>
      </c>
      <c r="B41" s="234"/>
      <c r="C41" s="23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24"/>
    </row>
    <row r="42" spans="1:22" ht="13.5" customHeight="1">
      <c r="A42" s="234"/>
      <c r="B42" s="234"/>
      <c r="C42" s="23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24"/>
    </row>
    <row r="43" spans="1:22" ht="13.5" customHeight="1">
      <c r="A43" s="234"/>
      <c r="B43" s="234"/>
      <c r="C43" s="235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24"/>
      <c r="V43" s="29"/>
    </row>
    <row r="44" spans="1:22" ht="16.5" customHeight="1">
      <c r="A44" s="236" t="s">
        <v>29</v>
      </c>
      <c r="B44" s="237"/>
      <c r="C44" s="59" t="s">
        <v>54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24"/>
    </row>
    <row r="45" spans="1:22" ht="16.5" customHeight="1">
      <c r="A45" s="238"/>
      <c r="B45" s="239"/>
      <c r="C45" s="60">
        <v>2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24"/>
    </row>
    <row r="46" spans="1:22" ht="16.5" customHeight="1">
      <c r="A46" s="238"/>
      <c r="B46" s="239"/>
      <c r="C46" s="60">
        <v>3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24"/>
    </row>
    <row r="47" spans="1:22" ht="16.5" customHeight="1">
      <c r="A47" s="238"/>
      <c r="B47" s="239"/>
      <c r="C47" s="60" t="s">
        <v>55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24"/>
    </row>
    <row r="48" spans="1:22" ht="16.5" customHeight="1">
      <c r="A48" s="238"/>
      <c r="B48" s="239"/>
      <c r="C48" s="60">
        <v>2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24"/>
    </row>
    <row r="49" spans="1:20" ht="16.5" customHeight="1">
      <c r="A49" s="238"/>
      <c r="B49" s="239"/>
      <c r="C49" s="60">
        <v>3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26"/>
    </row>
    <row r="50" spans="1:20" ht="16.5" customHeight="1">
      <c r="A50" s="238"/>
      <c r="B50" s="239"/>
      <c r="C50" s="60" t="s">
        <v>56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26"/>
    </row>
    <row r="51" spans="1:20" ht="19.5" customHeight="1">
      <c r="A51" s="238"/>
      <c r="B51" s="239"/>
      <c r="C51" s="60">
        <v>2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27"/>
    </row>
    <row r="52" spans="1:20" ht="19.5" customHeight="1">
      <c r="A52" s="238"/>
      <c r="B52" s="239"/>
      <c r="C52" s="60">
        <v>3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28"/>
    </row>
    <row r="53" spans="1:20" ht="16.149999999999999" customHeight="1">
      <c r="A53" s="240" t="s">
        <v>30</v>
      </c>
      <c r="B53" s="234"/>
      <c r="C53" s="234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28"/>
    </row>
    <row r="54" spans="1:20" ht="16.5" customHeight="1">
      <c r="A54" s="225" t="s">
        <v>31</v>
      </c>
      <c r="B54" s="225"/>
      <c r="C54" s="223"/>
      <c r="D54" s="223"/>
      <c r="E54" s="223"/>
      <c r="F54" s="223"/>
      <c r="G54" s="222" t="s">
        <v>32</v>
      </c>
      <c r="H54" s="222"/>
      <c r="I54" s="223"/>
      <c r="J54" s="223"/>
      <c r="K54" s="223"/>
      <c r="L54" s="223"/>
      <c r="M54" s="225" t="s">
        <v>33</v>
      </c>
      <c r="N54" s="225"/>
      <c r="O54" s="225"/>
      <c r="P54" s="226"/>
      <c r="Q54" s="227"/>
      <c r="R54" s="227"/>
      <c r="S54" s="228"/>
      <c r="T54" s="16"/>
    </row>
    <row r="55" spans="1:20" ht="18.75" customHeight="1">
      <c r="A55" s="232" t="s">
        <v>34</v>
      </c>
      <c r="B55" s="232"/>
      <c r="C55" s="224"/>
      <c r="D55" s="224"/>
      <c r="E55" s="224"/>
      <c r="F55" s="224"/>
      <c r="G55" s="233" t="s">
        <v>35</v>
      </c>
      <c r="H55" s="233"/>
      <c r="I55" s="224"/>
      <c r="J55" s="224"/>
      <c r="K55" s="224"/>
      <c r="L55" s="224"/>
      <c r="M55" s="232" t="s">
        <v>36</v>
      </c>
      <c r="N55" s="232"/>
      <c r="O55" s="232"/>
      <c r="P55" s="229"/>
      <c r="Q55" s="230"/>
      <c r="R55" s="230"/>
      <c r="S55" s="231"/>
    </row>
    <row r="56" spans="1:20">
      <c r="A56" s="11" t="s">
        <v>37</v>
      </c>
      <c r="B56" s="12"/>
      <c r="C56" s="12"/>
      <c r="D56" s="13"/>
      <c r="F56" s="14"/>
      <c r="H56" s="14"/>
      <c r="I56" s="14"/>
      <c r="J56" s="14"/>
      <c r="K56" s="14"/>
      <c r="L56" s="14"/>
      <c r="M56" s="15" t="s">
        <v>38</v>
      </c>
      <c r="N56" s="12"/>
      <c r="O56" s="12"/>
      <c r="P56" s="16"/>
      <c r="Q56" s="16"/>
      <c r="R56" s="16"/>
      <c r="S56" s="16"/>
    </row>
    <row r="57" spans="1:20">
      <c r="A57" s="137" t="s">
        <v>167</v>
      </c>
      <c r="B57" s="137"/>
      <c r="C57" s="137"/>
      <c r="D57" s="137"/>
      <c r="E57" s="137"/>
      <c r="F57" s="137"/>
      <c r="G57" s="137"/>
      <c r="H57" s="116"/>
      <c r="I57" s="116"/>
      <c r="J57" s="116"/>
      <c r="K57" s="116"/>
      <c r="L57" s="116"/>
      <c r="M57" s="220" t="s">
        <v>168</v>
      </c>
      <c r="N57" s="220"/>
      <c r="O57" s="220"/>
    </row>
    <row r="58" spans="1:20">
      <c r="A58" s="137" t="s">
        <v>169</v>
      </c>
      <c r="B58" s="137"/>
      <c r="C58" s="137"/>
      <c r="D58" s="137"/>
      <c r="E58" s="137"/>
      <c r="F58" s="137"/>
      <c r="G58" s="137"/>
      <c r="H58" s="116"/>
      <c r="I58" s="116"/>
      <c r="J58" s="116"/>
      <c r="K58" s="116"/>
      <c r="L58" s="116"/>
      <c r="M58" s="221" t="s">
        <v>170</v>
      </c>
      <c r="N58" s="220"/>
      <c r="O58" s="220"/>
    </row>
  </sheetData>
  <mergeCells count="47">
    <mergeCell ref="A16:B24"/>
    <mergeCell ref="C9:S9"/>
    <mergeCell ref="C11:D11"/>
    <mergeCell ref="A1:S1"/>
    <mergeCell ref="A2:S2"/>
    <mergeCell ref="A3:S3"/>
    <mergeCell ref="A5:B6"/>
    <mergeCell ref="C5:D6"/>
    <mergeCell ref="E5:G6"/>
    <mergeCell ref="H5:I6"/>
    <mergeCell ref="J5:K6"/>
    <mergeCell ref="L5:N6"/>
    <mergeCell ref="O5:P6"/>
    <mergeCell ref="E11:F11"/>
    <mergeCell ref="G11:H11"/>
    <mergeCell ref="G54:H54"/>
    <mergeCell ref="I54:L55"/>
    <mergeCell ref="M54:O54"/>
    <mergeCell ref="A26:C26"/>
    <mergeCell ref="Q5:S6"/>
    <mergeCell ref="A7:B7"/>
    <mergeCell ref="C7:D7"/>
    <mergeCell ref="E7:G7"/>
    <mergeCell ref="H7:I7"/>
    <mergeCell ref="J7:K7"/>
    <mergeCell ref="L7:N7"/>
    <mergeCell ref="O7:P7"/>
    <mergeCell ref="Q7:S7"/>
    <mergeCell ref="A8:B11"/>
    <mergeCell ref="A12:C12"/>
    <mergeCell ref="A13:C15"/>
    <mergeCell ref="M57:O57"/>
    <mergeCell ref="M58:O58"/>
    <mergeCell ref="A39:C39"/>
    <mergeCell ref="A25:C25"/>
    <mergeCell ref="P54:S55"/>
    <mergeCell ref="A55:B55"/>
    <mergeCell ref="G55:H55"/>
    <mergeCell ref="M55:O55"/>
    <mergeCell ref="A27:C29"/>
    <mergeCell ref="A30:B38"/>
    <mergeCell ref="A40:C40"/>
    <mergeCell ref="A41:C43"/>
    <mergeCell ref="A44:B52"/>
    <mergeCell ref="A53:C53"/>
    <mergeCell ref="A54:B54"/>
    <mergeCell ref="C54:F55"/>
  </mergeCells>
  <phoneticPr fontId="42" type="noConversion"/>
  <conditionalFormatting sqref="E16:F24">
    <cfRule type="cellIs" dxfId="103" priority="18" operator="notBetween">
      <formula>$E$13+$E$14</formula>
      <formula>$E$13+$E$15</formula>
    </cfRule>
  </conditionalFormatting>
  <conditionalFormatting sqref="G16:G24">
    <cfRule type="cellIs" dxfId="102" priority="17" operator="notBetween">
      <formula>$G$13+$G$14</formula>
      <formula>$G$13+$G$15</formula>
    </cfRule>
  </conditionalFormatting>
  <conditionalFormatting sqref="H16:H24">
    <cfRule type="cellIs" dxfId="101" priority="16" operator="greaterThan">
      <formula>$H$14</formula>
    </cfRule>
  </conditionalFormatting>
  <conditionalFormatting sqref="I16:J24">
    <cfRule type="cellIs" dxfId="100" priority="15" operator="greaterThan">
      <formula>$I$14</formula>
    </cfRule>
  </conditionalFormatting>
  <conditionalFormatting sqref="K16:K24">
    <cfRule type="cellIs" dxfId="99" priority="14" operator="notBetween">
      <formula>$K$13+$K$14</formula>
      <formula>$K$13+$K$15</formula>
    </cfRule>
  </conditionalFormatting>
  <conditionalFormatting sqref="L16:L24">
    <cfRule type="cellIs" dxfId="98" priority="13" operator="notBetween">
      <formula>$L$13+$L$14</formula>
      <formula>$L$13+$L$15</formula>
    </cfRule>
  </conditionalFormatting>
  <conditionalFormatting sqref="M16:M24">
    <cfRule type="cellIs" dxfId="97" priority="12" operator="notBetween">
      <formula>$M$13+$M$14</formula>
      <formula>$M$13+$M$15</formula>
    </cfRule>
  </conditionalFormatting>
  <conditionalFormatting sqref="N16:N24">
    <cfRule type="cellIs" dxfId="96" priority="11" operator="notBetween">
      <formula>$N$13+$N$14</formula>
      <formula>$N$13+$N$15</formula>
    </cfRule>
  </conditionalFormatting>
  <conditionalFormatting sqref="O16:O24">
    <cfRule type="cellIs" dxfId="95" priority="10" operator="notBetween">
      <formula>$O$13+$O$14</formula>
      <formula>$O$13+$O$15</formula>
    </cfRule>
  </conditionalFormatting>
  <conditionalFormatting sqref="P16:P24">
    <cfRule type="cellIs" dxfId="94" priority="9" operator="notBetween">
      <formula>$P$13+$P$14</formula>
      <formula>$P$13+$P$15</formula>
    </cfRule>
  </conditionalFormatting>
  <conditionalFormatting sqref="Q16:Q24">
    <cfRule type="cellIs" dxfId="93" priority="8" operator="notBetween">
      <formula>$Q$13+$Q$14</formula>
      <formula>$Q$13+$Q$15</formula>
    </cfRule>
  </conditionalFormatting>
  <conditionalFormatting sqref="R16:R24">
    <cfRule type="cellIs" dxfId="92" priority="7" operator="notBetween">
      <formula>$R$13+$R$14</formula>
      <formula>$R$13+$R$15</formula>
    </cfRule>
  </conditionalFormatting>
  <conditionalFormatting sqref="S16:S24">
    <cfRule type="cellIs" dxfId="91" priority="6" operator="notBetween">
      <formula>$S$13+$S$14</formula>
      <formula>$S$13+$S$15</formula>
    </cfRule>
  </conditionalFormatting>
  <conditionalFormatting sqref="D30:D38">
    <cfRule type="cellIs" dxfId="90" priority="5" operator="notBetween">
      <formula>$D$27+$D$28</formula>
      <formula>$D$27+$D$29</formula>
    </cfRule>
  </conditionalFormatting>
  <conditionalFormatting sqref="E30:J38">
    <cfRule type="cellIs" dxfId="89" priority="4" operator="notBetween">
      <formula>$E$27+$E$28</formula>
      <formula>$E$27+$E$29</formula>
    </cfRule>
  </conditionalFormatting>
  <conditionalFormatting sqref="K30:M38">
    <cfRule type="cellIs" dxfId="88" priority="3" operator="notBetween">
      <formula>135.67</formula>
      <formula>135.43</formula>
    </cfRule>
  </conditionalFormatting>
  <conditionalFormatting sqref="N30:P38">
    <cfRule type="cellIs" dxfId="87" priority="2" operator="notBetween">
      <formula>64.48</formula>
      <formula>64.28</formula>
    </cfRule>
  </conditionalFormatting>
  <conditionalFormatting sqref="Q30:Q38">
    <cfRule type="cellIs" dxfId="86" priority="1" operator="notBetween">
      <formula>26.01</formula>
      <formula>25.81</formula>
    </cfRule>
  </conditionalFormatting>
  <printOptions horizontalCentered="1"/>
  <pageMargins left="0.23622047244094491" right="0.23622047244094491" top="0.51181102362204722" bottom="7.874015748031496E-2" header="0.27559055118110237" footer="0.35433070866141736"/>
  <pageSetup paperSize="9" scale="84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</sheetPr>
  <dimension ref="A1:S68"/>
  <sheetViews>
    <sheetView showGridLines="0" view="pageBreakPreview" zoomScaleSheetLayoutView="100" workbookViewId="0">
      <selection activeCell="D12" sqref="D12:E15"/>
    </sheetView>
  </sheetViews>
  <sheetFormatPr defaultColWidth="9" defaultRowHeight="16.5"/>
  <cols>
    <col min="1" max="2" width="4.375" style="116" customWidth="1"/>
    <col min="3" max="3" width="5.5" style="116" customWidth="1"/>
    <col min="4" max="11" width="6.5" style="116" customWidth="1"/>
    <col min="12" max="12" width="6" style="116" customWidth="1"/>
    <col min="13" max="13" width="6" style="17" customWidth="1"/>
    <col min="14" max="18" width="6" style="116" customWidth="1"/>
    <col min="19" max="19" width="7.125" style="116" customWidth="1"/>
    <col min="20" max="20" width="9" style="116" customWidth="1"/>
    <col min="21" max="16384" width="9" style="116"/>
  </cols>
  <sheetData>
    <row r="1" spans="1:19" ht="28.5" customHeight="1">
      <c r="A1" s="321" t="s">
        <v>16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3"/>
    </row>
    <row r="2" spans="1:19" ht="17.25" customHeight="1">
      <c r="A2" s="324" t="s">
        <v>17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325"/>
    </row>
    <row r="3" spans="1:19" ht="17.25" customHeight="1">
      <c r="A3" s="326" t="s">
        <v>18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327"/>
    </row>
    <row r="4" spans="1:19" ht="16.149999999999999" customHeight="1">
      <c r="A4" s="146" t="s">
        <v>39</v>
      </c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5"/>
      <c r="N4" s="6"/>
      <c r="O4" s="106" t="s">
        <v>147</v>
      </c>
      <c r="P4" s="6"/>
      <c r="Q4" s="6"/>
      <c r="R4" s="6" t="s">
        <v>213</v>
      </c>
      <c r="S4" s="147"/>
    </row>
    <row r="5" spans="1:19" ht="17.25" customHeight="1">
      <c r="A5" s="305" t="s">
        <v>19</v>
      </c>
      <c r="B5" s="274"/>
      <c r="C5" s="236" t="s">
        <v>20</v>
      </c>
      <c r="D5" s="274"/>
      <c r="E5" s="236" t="s">
        <v>21</v>
      </c>
      <c r="F5" s="277"/>
      <c r="G5" s="274"/>
      <c r="H5" s="236" t="s">
        <v>22</v>
      </c>
      <c r="I5" s="237"/>
      <c r="J5" s="236" t="s">
        <v>23</v>
      </c>
      <c r="K5" s="237"/>
      <c r="L5" s="236" t="s">
        <v>24</v>
      </c>
      <c r="M5" s="277"/>
      <c r="N5" s="237"/>
      <c r="O5" s="236" t="s">
        <v>25</v>
      </c>
      <c r="P5" s="237"/>
      <c r="Q5" s="236" t="s">
        <v>26</v>
      </c>
      <c r="R5" s="277"/>
      <c r="S5" s="328"/>
    </row>
    <row r="6" spans="1:19" ht="17.25" customHeight="1">
      <c r="A6" s="314"/>
      <c r="B6" s="276"/>
      <c r="C6" s="275"/>
      <c r="D6" s="276"/>
      <c r="E6" s="275"/>
      <c r="F6" s="278"/>
      <c r="G6" s="276"/>
      <c r="H6" s="279"/>
      <c r="I6" s="280"/>
      <c r="J6" s="279"/>
      <c r="K6" s="280"/>
      <c r="L6" s="279"/>
      <c r="M6" s="281"/>
      <c r="N6" s="280"/>
      <c r="O6" s="279"/>
      <c r="P6" s="280"/>
      <c r="Q6" s="279"/>
      <c r="R6" s="281"/>
      <c r="S6" s="329"/>
    </row>
    <row r="7" spans="1:19" ht="17.25" customHeight="1">
      <c r="A7" s="320" t="s">
        <v>86</v>
      </c>
      <c r="B7" s="284"/>
      <c r="C7" s="282" t="s">
        <v>193</v>
      </c>
      <c r="D7" s="284"/>
      <c r="E7" s="243" t="s">
        <v>212</v>
      </c>
      <c r="F7" s="244"/>
      <c r="G7" s="245"/>
      <c r="H7" s="282" t="s">
        <v>90</v>
      </c>
      <c r="I7" s="284"/>
      <c r="J7" s="243" t="s">
        <v>194</v>
      </c>
      <c r="K7" s="245"/>
      <c r="L7" s="282" t="s">
        <v>96</v>
      </c>
      <c r="M7" s="283"/>
      <c r="N7" s="284"/>
      <c r="O7" s="282" t="s">
        <v>190</v>
      </c>
      <c r="P7" s="284"/>
      <c r="Q7" s="285">
        <v>42621</v>
      </c>
      <c r="R7" s="286"/>
      <c r="S7" s="311"/>
    </row>
    <row r="8" spans="1:19" ht="18" customHeight="1">
      <c r="A8" s="312" t="s">
        <v>177</v>
      </c>
      <c r="B8" s="274"/>
      <c r="C8" s="315" t="s">
        <v>192</v>
      </c>
      <c r="D8" s="316"/>
      <c r="E8" s="316"/>
      <c r="F8" s="125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48"/>
    </row>
    <row r="9" spans="1:19" ht="14.25" customHeight="1">
      <c r="A9" s="313"/>
      <c r="B9" s="290"/>
      <c r="C9" s="255" t="s">
        <v>214</v>
      </c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317"/>
    </row>
    <row r="10" spans="1:19" ht="14.25" customHeight="1">
      <c r="A10" s="313"/>
      <c r="B10" s="290"/>
      <c r="C10" s="141" t="s">
        <v>176</v>
      </c>
      <c r="D10" s="12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3"/>
    </row>
    <row r="11" spans="1:19" ht="14.25" customHeight="1">
      <c r="A11" s="314"/>
      <c r="B11" s="276"/>
      <c r="C11" s="318" t="s">
        <v>179</v>
      </c>
      <c r="D11" s="319"/>
      <c r="E11" s="319" t="s">
        <v>180</v>
      </c>
      <c r="F11" s="319"/>
      <c r="G11" s="319" t="s">
        <v>181</v>
      </c>
      <c r="H11" s="319"/>
      <c r="I11" s="319" t="s">
        <v>182</v>
      </c>
      <c r="J11" s="319"/>
      <c r="K11" s="103"/>
      <c r="L11" s="103"/>
      <c r="M11" s="103"/>
      <c r="N11" s="103"/>
      <c r="O11" s="103"/>
      <c r="P11" s="103"/>
      <c r="Q11" s="104"/>
      <c r="R11" s="104"/>
      <c r="S11" s="149"/>
    </row>
    <row r="12" spans="1:19" s="8" customFormat="1" ht="39.75" customHeight="1">
      <c r="A12" s="309" t="s">
        <v>40</v>
      </c>
      <c r="B12" s="241"/>
      <c r="C12" s="24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3"/>
    </row>
    <row r="13" spans="1:19" s="8" customFormat="1" ht="14.45" customHeight="1">
      <c r="A13" s="310" t="s">
        <v>28</v>
      </c>
      <c r="B13" s="234"/>
      <c r="C13" s="234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50"/>
    </row>
    <row r="14" spans="1:19" s="8" customFormat="1" ht="10.5" customHeight="1">
      <c r="A14" s="310"/>
      <c r="B14" s="234"/>
      <c r="C14" s="235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50"/>
    </row>
    <row r="15" spans="1:19" s="8" customFormat="1" ht="10.5" customHeight="1">
      <c r="A15" s="310"/>
      <c r="B15" s="234"/>
      <c r="C15" s="235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50"/>
    </row>
    <row r="16" spans="1:19" ht="15.75" customHeight="1">
      <c r="A16" s="305" t="s">
        <v>29</v>
      </c>
      <c r="B16" s="237"/>
      <c r="C16" s="67" t="s">
        <v>41</v>
      </c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</row>
    <row r="17" spans="1:19" ht="15.75" customHeight="1">
      <c r="A17" s="306"/>
      <c r="B17" s="239"/>
      <c r="C17" s="67" t="s">
        <v>12</v>
      </c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</row>
    <row r="18" spans="1:19" ht="15.75" customHeight="1">
      <c r="A18" s="306"/>
      <c r="B18" s="239"/>
      <c r="C18" s="67" t="s">
        <v>13</v>
      </c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</row>
    <row r="19" spans="1:19" ht="15.75" customHeight="1">
      <c r="A19" s="306"/>
      <c r="B19" s="239"/>
      <c r="C19" s="67" t="s">
        <v>42</v>
      </c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</row>
    <row r="20" spans="1:19" ht="15.75" customHeight="1">
      <c r="A20" s="306"/>
      <c r="B20" s="239"/>
      <c r="C20" s="67" t="s">
        <v>8</v>
      </c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</row>
    <row r="21" spans="1:19" ht="15.75" customHeight="1">
      <c r="A21" s="306"/>
      <c r="B21" s="239"/>
      <c r="C21" s="67" t="s">
        <v>9</v>
      </c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</row>
    <row r="22" spans="1:19" ht="15.75" customHeight="1">
      <c r="A22" s="306"/>
      <c r="B22" s="239"/>
      <c r="C22" s="67" t="s">
        <v>43</v>
      </c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</row>
    <row r="23" spans="1:19" ht="15.75" customHeight="1">
      <c r="A23" s="306"/>
      <c r="B23" s="239"/>
      <c r="C23" s="67" t="s">
        <v>10</v>
      </c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</row>
    <row r="24" spans="1:19" ht="15.75" customHeight="1">
      <c r="A24" s="306"/>
      <c r="B24" s="239"/>
      <c r="C24" s="67" t="s">
        <v>11</v>
      </c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</row>
    <row r="25" spans="1:19" ht="15.75" customHeight="1">
      <c r="A25" s="306"/>
      <c r="B25" s="239"/>
      <c r="C25" s="67" t="s">
        <v>44</v>
      </c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</row>
    <row r="26" spans="1:19" ht="15.75" customHeight="1">
      <c r="A26" s="306"/>
      <c r="B26" s="239"/>
      <c r="C26" s="67" t="s">
        <v>14</v>
      </c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</row>
    <row r="27" spans="1:19" ht="15.75" customHeight="1">
      <c r="A27" s="307"/>
      <c r="B27" s="280"/>
      <c r="C27" s="67" t="s">
        <v>15</v>
      </c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</row>
    <row r="28" spans="1:19" ht="12.75" customHeight="1">
      <c r="A28" s="308" t="s">
        <v>30</v>
      </c>
      <c r="B28" s="234"/>
      <c r="C28" s="234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</row>
    <row r="29" spans="1:19" ht="37.5" customHeight="1">
      <c r="A29" s="309" t="s">
        <v>40</v>
      </c>
      <c r="B29" s="241"/>
      <c r="C29" s="24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3"/>
    </row>
    <row r="30" spans="1:19" ht="12" customHeight="1">
      <c r="A30" s="310" t="s">
        <v>28</v>
      </c>
      <c r="B30" s="234"/>
      <c r="C30" s="234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52"/>
    </row>
    <row r="31" spans="1:19" ht="11.25" customHeight="1">
      <c r="A31" s="310"/>
      <c r="B31" s="234"/>
      <c r="C31" s="23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52"/>
    </row>
    <row r="32" spans="1:19" ht="12.75" customHeight="1">
      <c r="A32" s="310"/>
      <c r="B32" s="234"/>
      <c r="C32" s="23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52"/>
    </row>
    <row r="33" spans="1:19" ht="15" customHeight="1">
      <c r="A33" s="305" t="s">
        <v>29</v>
      </c>
      <c r="B33" s="237"/>
      <c r="C33" s="67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</row>
    <row r="34" spans="1:19" ht="15" customHeight="1">
      <c r="A34" s="306"/>
      <c r="B34" s="239"/>
      <c r="C34" s="67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</row>
    <row r="35" spans="1:19" ht="15" customHeight="1">
      <c r="A35" s="306"/>
      <c r="B35" s="239"/>
      <c r="C35" s="67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</row>
    <row r="36" spans="1:19" ht="15" customHeight="1">
      <c r="A36" s="306"/>
      <c r="B36" s="239"/>
      <c r="C36" s="67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</row>
    <row r="37" spans="1:19" ht="15" customHeight="1">
      <c r="A37" s="306"/>
      <c r="B37" s="239"/>
      <c r="C37" s="67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</row>
    <row r="38" spans="1:19" ht="15" customHeight="1">
      <c r="A38" s="306"/>
      <c r="B38" s="239"/>
      <c r="C38" s="67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</row>
    <row r="39" spans="1:19" ht="15" customHeight="1">
      <c r="A39" s="306"/>
      <c r="B39" s="239"/>
      <c r="C39" s="67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</row>
    <row r="40" spans="1:19" ht="15" customHeight="1">
      <c r="A40" s="306"/>
      <c r="B40" s="239"/>
      <c r="C40" s="67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</row>
    <row r="41" spans="1:19" ht="15" customHeight="1">
      <c r="A41" s="306"/>
      <c r="B41" s="239"/>
      <c r="C41" s="67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</row>
    <row r="42" spans="1:19" ht="15" customHeight="1">
      <c r="A42" s="306"/>
      <c r="B42" s="239"/>
      <c r="C42" s="67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</row>
    <row r="43" spans="1:19" ht="15" customHeight="1">
      <c r="A43" s="306"/>
      <c r="B43" s="239"/>
      <c r="C43" s="67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</row>
    <row r="44" spans="1:19" ht="15" customHeight="1">
      <c r="A44" s="307"/>
      <c r="B44" s="280"/>
      <c r="C44" s="67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</row>
    <row r="45" spans="1:19" ht="12.75" customHeight="1">
      <c r="A45" s="308" t="s">
        <v>30</v>
      </c>
      <c r="B45" s="234"/>
      <c r="C45" s="234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</row>
    <row r="46" spans="1:19" ht="36" customHeight="1">
      <c r="A46" s="309" t="s">
        <v>40</v>
      </c>
      <c r="B46" s="241"/>
      <c r="C46" s="242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</row>
    <row r="47" spans="1:19" ht="12.75" customHeight="1">
      <c r="A47" s="310" t="s">
        <v>28</v>
      </c>
      <c r="B47" s="234"/>
      <c r="C47" s="234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</row>
    <row r="48" spans="1:19" s="132" customFormat="1" ht="9.75" customHeight="1">
      <c r="A48" s="310"/>
      <c r="B48" s="234"/>
      <c r="C48" s="23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52"/>
    </row>
    <row r="49" spans="1:19" s="132" customFormat="1" ht="9.75" customHeight="1">
      <c r="A49" s="310"/>
      <c r="B49" s="234"/>
      <c r="C49" s="23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52"/>
    </row>
    <row r="50" spans="1:19" ht="15.75" customHeight="1">
      <c r="A50" s="305" t="s">
        <v>29</v>
      </c>
      <c r="B50" s="237"/>
      <c r="C50" s="67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</row>
    <row r="51" spans="1:19" ht="15.75" customHeight="1">
      <c r="A51" s="306"/>
      <c r="B51" s="239"/>
      <c r="C51" s="67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</row>
    <row r="52" spans="1:19" ht="15.75" customHeight="1">
      <c r="A52" s="306"/>
      <c r="B52" s="239"/>
      <c r="C52" s="67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</row>
    <row r="53" spans="1:19" ht="15.75" customHeight="1">
      <c r="A53" s="306"/>
      <c r="B53" s="239"/>
      <c r="C53" s="67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</row>
    <row r="54" spans="1:19" ht="15.75" customHeight="1">
      <c r="A54" s="306"/>
      <c r="B54" s="239"/>
      <c r="C54" s="67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</row>
    <row r="55" spans="1:19" ht="15.75" customHeight="1">
      <c r="A55" s="306"/>
      <c r="B55" s="239"/>
      <c r="C55" s="67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</row>
    <row r="56" spans="1:19" ht="15.75" customHeight="1">
      <c r="A56" s="306"/>
      <c r="B56" s="239"/>
      <c r="C56" s="67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19" ht="15.75" customHeight="1">
      <c r="A57" s="306"/>
      <c r="B57" s="239"/>
      <c r="C57" s="67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19" ht="15.75" customHeight="1">
      <c r="A58" s="306"/>
      <c r="B58" s="239"/>
      <c r="C58" s="67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19" ht="15.75" customHeight="1">
      <c r="A59" s="306"/>
      <c r="B59" s="239"/>
      <c r="C59" s="67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19" ht="14.25" customHeight="1">
      <c r="A60" s="306"/>
      <c r="B60" s="239"/>
      <c r="C60" s="67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19" ht="14.25" customHeight="1">
      <c r="A61" s="307"/>
      <c r="B61" s="280"/>
      <c r="C61" s="67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19" ht="12.75" customHeight="1">
      <c r="A62" s="308" t="s">
        <v>30</v>
      </c>
      <c r="B62" s="234"/>
      <c r="C62" s="234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51"/>
    </row>
    <row r="63" spans="1:19" ht="12.75" customHeight="1">
      <c r="A63" s="300" t="s">
        <v>31</v>
      </c>
      <c r="B63" s="225"/>
      <c r="C63" s="223"/>
      <c r="D63" s="223"/>
      <c r="E63" s="223"/>
      <c r="F63" s="223"/>
      <c r="G63" s="222" t="s">
        <v>32</v>
      </c>
      <c r="H63" s="222"/>
      <c r="I63" s="223"/>
      <c r="J63" s="223"/>
      <c r="K63" s="223"/>
      <c r="L63" s="223"/>
      <c r="M63" s="225" t="s">
        <v>33</v>
      </c>
      <c r="N63" s="225"/>
      <c r="O63" s="225"/>
      <c r="P63" s="301"/>
      <c r="Q63" s="227"/>
      <c r="R63" s="227"/>
      <c r="S63" s="302"/>
    </row>
    <row r="64" spans="1:19" ht="12.75" customHeight="1">
      <c r="A64" s="304" t="s">
        <v>34</v>
      </c>
      <c r="B64" s="232"/>
      <c r="C64" s="224"/>
      <c r="D64" s="224"/>
      <c r="E64" s="224"/>
      <c r="F64" s="224"/>
      <c r="G64" s="233" t="s">
        <v>35</v>
      </c>
      <c r="H64" s="233"/>
      <c r="I64" s="224"/>
      <c r="J64" s="224"/>
      <c r="K64" s="224"/>
      <c r="L64" s="224"/>
      <c r="M64" s="232" t="s">
        <v>36</v>
      </c>
      <c r="N64" s="232"/>
      <c r="O64" s="232"/>
      <c r="P64" s="229"/>
      <c r="Q64" s="230"/>
      <c r="R64" s="230"/>
      <c r="S64" s="303"/>
    </row>
    <row r="65" spans="1:19">
      <c r="A65" s="153" t="s">
        <v>178</v>
      </c>
      <c r="B65" s="12"/>
      <c r="C65" s="12"/>
      <c r="D65" s="13"/>
      <c r="F65" s="14"/>
      <c r="H65" s="14"/>
      <c r="I65" s="14"/>
      <c r="J65" s="14"/>
      <c r="K65" s="14"/>
      <c r="L65" s="14"/>
      <c r="N65" s="12"/>
      <c r="O65" s="12"/>
      <c r="P65" s="16"/>
      <c r="Q65" s="16"/>
      <c r="R65" s="16"/>
      <c r="S65" s="154"/>
    </row>
    <row r="66" spans="1:19">
      <c r="A66" s="155" t="s">
        <v>167</v>
      </c>
      <c r="B66" s="156"/>
      <c r="C66" s="156"/>
      <c r="D66" s="156"/>
      <c r="E66" s="156"/>
      <c r="F66" s="156"/>
      <c r="G66" s="156"/>
      <c r="M66" s="298" t="s">
        <v>168</v>
      </c>
      <c r="N66" s="298"/>
      <c r="O66" s="298"/>
      <c r="S66" s="157"/>
    </row>
    <row r="67" spans="1:19">
      <c r="A67" s="155" t="s">
        <v>169</v>
      </c>
      <c r="B67" s="156"/>
      <c r="C67" s="156"/>
      <c r="D67" s="156"/>
      <c r="E67" s="156"/>
      <c r="F67" s="156"/>
      <c r="G67" s="156"/>
      <c r="M67" s="299" t="s">
        <v>215</v>
      </c>
      <c r="N67" s="298"/>
      <c r="O67" s="298"/>
      <c r="S67" s="157"/>
    </row>
    <row r="68" spans="1:19" ht="17.25" thickBot="1">
      <c r="A68" s="158"/>
      <c r="B68" s="159"/>
      <c r="C68" s="159"/>
      <c r="D68" s="159"/>
      <c r="E68" s="159"/>
      <c r="F68" s="159"/>
      <c r="G68" s="159"/>
      <c r="H68" s="159"/>
      <c r="I68" s="159"/>
      <c r="J68" s="159"/>
      <c r="K68" s="159"/>
      <c r="L68" s="159"/>
      <c r="M68" s="160"/>
      <c r="N68" s="159"/>
      <c r="O68" s="159"/>
      <c r="P68" s="159"/>
      <c r="Q68" s="159"/>
      <c r="R68" s="159"/>
      <c r="S68" s="161"/>
    </row>
  </sheetData>
  <mergeCells count="49">
    <mergeCell ref="A1:S1"/>
    <mergeCell ref="A2:S2"/>
    <mergeCell ref="A3:S3"/>
    <mergeCell ref="A5:B6"/>
    <mergeCell ref="C5:D6"/>
    <mergeCell ref="E5:G6"/>
    <mergeCell ref="H5:I6"/>
    <mergeCell ref="J5:K6"/>
    <mergeCell ref="L5:N6"/>
    <mergeCell ref="O5:P6"/>
    <mergeCell ref="Q5:S6"/>
    <mergeCell ref="A7:B7"/>
    <mergeCell ref="C7:D7"/>
    <mergeCell ref="E7:G7"/>
    <mergeCell ref="H7:I7"/>
    <mergeCell ref="J7:K7"/>
    <mergeCell ref="L7:N7"/>
    <mergeCell ref="O7:P7"/>
    <mergeCell ref="Q7:S7"/>
    <mergeCell ref="A30:C32"/>
    <mergeCell ref="A8:B11"/>
    <mergeCell ref="C8:E8"/>
    <mergeCell ref="C9:S9"/>
    <mergeCell ref="C11:D11"/>
    <mergeCell ref="E11:F11"/>
    <mergeCell ref="G11:H11"/>
    <mergeCell ref="I11:J11"/>
    <mergeCell ref="A12:C12"/>
    <mergeCell ref="A13:C15"/>
    <mergeCell ref="A16:B27"/>
    <mergeCell ref="A28:C28"/>
    <mergeCell ref="A29:C29"/>
    <mergeCell ref="P63:S64"/>
    <mergeCell ref="A64:B64"/>
    <mergeCell ref="G64:H64"/>
    <mergeCell ref="M64:O64"/>
    <mergeCell ref="A33:B44"/>
    <mergeCell ref="A45:C45"/>
    <mergeCell ref="A46:C46"/>
    <mergeCell ref="A47:C49"/>
    <mergeCell ref="A50:B61"/>
    <mergeCell ref="A62:C62"/>
    <mergeCell ref="M66:O66"/>
    <mergeCell ref="M67:O67"/>
    <mergeCell ref="A63:B63"/>
    <mergeCell ref="C63:F64"/>
    <mergeCell ref="G63:H63"/>
    <mergeCell ref="I63:L64"/>
    <mergeCell ref="M63:O63"/>
  </mergeCells>
  <phoneticPr fontId="42" type="noConversion"/>
  <printOptions horizontalCentered="1"/>
  <pageMargins left="3.937007874015748E-2" right="3.937007874015748E-2" top="0.39370078740157483" bottom="0.17" header="0.27559055118110237" footer="0.25"/>
  <pageSetup paperSize="9" scale="7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W19"/>
  <sheetViews>
    <sheetView showGridLines="0" zoomScale="85" zoomScaleNormal="85" workbookViewId="0">
      <pane ySplit="2" topLeftCell="A3" activePane="bottomLeft" state="frozen"/>
      <selection activeCell="P63" sqref="P63:S64"/>
      <selection pane="bottomLeft" activeCell="I14" sqref="I14"/>
    </sheetView>
  </sheetViews>
  <sheetFormatPr defaultColWidth="9.625" defaultRowHeight="15.75"/>
  <cols>
    <col min="1" max="1" width="6.375" style="173" customWidth="1"/>
    <col min="2" max="2" width="16.375" style="179" customWidth="1"/>
    <col min="3" max="6" width="7.75" style="173" customWidth="1"/>
    <col min="7" max="8" width="7.875" style="173" customWidth="1"/>
    <col min="9" max="20" width="8.125" style="173" customWidth="1"/>
    <col min="21" max="21" width="5.875" style="172" customWidth="1"/>
    <col min="22" max="22" width="9.625" style="173" customWidth="1"/>
    <col min="23" max="23" width="9.375" style="173" customWidth="1"/>
    <col min="24" max="24" width="7.75" style="173" customWidth="1"/>
    <col min="25" max="25" width="7.875" style="173" customWidth="1"/>
    <col min="26" max="31" width="8.25" style="173" customWidth="1"/>
    <col min="32" max="32" width="5.5" style="173" customWidth="1"/>
    <col min="33" max="33" width="7.25" style="173" customWidth="1"/>
    <col min="34" max="34" width="6.5" style="173" customWidth="1"/>
    <col min="35" max="35" width="7.125" style="173" customWidth="1"/>
    <col min="36" max="106" width="10.25" style="174" customWidth="1"/>
    <col min="107" max="126" width="10.25" style="173" customWidth="1"/>
    <col min="127" max="127" width="10.25" style="175" customWidth="1"/>
    <col min="128" max="185" width="10.25" style="173" customWidth="1"/>
    <col min="186" max="16384" width="9.625" style="173"/>
  </cols>
  <sheetData>
    <row r="1" spans="1:361" ht="42.75" customHeight="1">
      <c r="A1" s="171" t="s">
        <v>191</v>
      </c>
      <c r="B1" s="165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EE1" s="175"/>
    </row>
    <row r="2" spans="1:361" s="86" customFormat="1" ht="51.95" customHeight="1">
      <c r="A2" s="77" t="s">
        <v>103</v>
      </c>
      <c r="B2" s="166" t="s">
        <v>104</v>
      </c>
      <c r="C2" s="78" t="s">
        <v>184</v>
      </c>
      <c r="D2" s="79" t="s">
        <v>185</v>
      </c>
      <c r="E2" s="79" t="s">
        <v>186</v>
      </c>
      <c r="F2" s="79" t="s">
        <v>187</v>
      </c>
      <c r="G2" s="80" t="s">
        <v>0</v>
      </c>
      <c r="H2" s="80" t="s">
        <v>1</v>
      </c>
      <c r="I2" s="81" t="s">
        <v>41</v>
      </c>
      <c r="J2" s="81" t="s">
        <v>12</v>
      </c>
      <c r="K2" s="81" t="s">
        <v>13</v>
      </c>
      <c r="L2" s="81" t="s">
        <v>42</v>
      </c>
      <c r="M2" s="81" t="s">
        <v>8</v>
      </c>
      <c r="N2" s="81" t="s">
        <v>9</v>
      </c>
      <c r="O2" s="81" t="s">
        <v>43</v>
      </c>
      <c r="P2" s="81" t="s">
        <v>10</v>
      </c>
      <c r="Q2" s="81" t="s">
        <v>11</v>
      </c>
      <c r="R2" s="81" t="s">
        <v>44</v>
      </c>
      <c r="S2" s="81" t="s">
        <v>14</v>
      </c>
      <c r="T2" s="81" t="s">
        <v>15</v>
      </c>
      <c r="U2" s="82"/>
      <c r="V2" s="83" t="s">
        <v>2</v>
      </c>
      <c r="W2" s="83" t="s">
        <v>3</v>
      </c>
      <c r="X2" s="83" t="s">
        <v>188</v>
      </c>
      <c r="Y2" s="84" t="s">
        <v>4</v>
      </c>
      <c r="Z2" s="85" t="s">
        <v>5</v>
      </c>
      <c r="AA2" s="85" t="s">
        <v>119</v>
      </c>
      <c r="AB2" s="85" t="s">
        <v>120</v>
      </c>
      <c r="AC2" s="85" t="s">
        <v>6</v>
      </c>
      <c r="AD2" s="85" t="s">
        <v>121</v>
      </c>
      <c r="AE2" s="80" t="s">
        <v>189</v>
      </c>
      <c r="AI2" s="87"/>
      <c r="AJ2" s="88">
        <v>1</v>
      </c>
      <c r="AK2" s="88">
        <v>2</v>
      </c>
      <c r="AL2" s="88">
        <v>3</v>
      </c>
      <c r="AM2" s="88">
        <v>4</v>
      </c>
      <c r="AN2" s="88">
        <v>5</v>
      </c>
      <c r="AO2" s="88">
        <v>6</v>
      </c>
      <c r="AP2" s="88">
        <v>7</v>
      </c>
      <c r="AQ2" s="88">
        <v>8</v>
      </c>
      <c r="AR2" s="88">
        <v>9</v>
      </c>
      <c r="AS2" s="88">
        <v>10</v>
      </c>
      <c r="AT2" s="88">
        <v>11</v>
      </c>
      <c r="AU2" s="88">
        <v>12</v>
      </c>
      <c r="AV2" s="88">
        <v>13</v>
      </c>
      <c r="AW2" s="88">
        <v>14</v>
      </c>
      <c r="AX2" s="88">
        <v>15</v>
      </c>
      <c r="AY2" s="144">
        <v>16</v>
      </c>
      <c r="AZ2" s="88">
        <v>17</v>
      </c>
      <c r="BA2" s="88">
        <v>18</v>
      </c>
      <c r="BB2" s="88">
        <v>19</v>
      </c>
      <c r="BC2" s="88">
        <v>20</v>
      </c>
      <c r="BD2" s="88">
        <v>21</v>
      </c>
      <c r="BE2" s="88">
        <v>22</v>
      </c>
      <c r="BF2" s="88">
        <v>23</v>
      </c>
      <c r="BG2" s="88">
        <v>24</v>
      </c>
      <c r="BH2" s="88">
        <v>25</v>
      </c>
      <c r="BI2" s="88">
        <v>26</v>
      </c>
      <c r="BJ2" s="88">
        <v>27</v>
      </c>
      <c r="BK2" s="88">
        <v>28</v>
      </c>
      <c r="BL2" s="88">
        <v>29</v>
      </c>
      <c r="BM2" s="88">
        <v>30</v>
      </c>
      <c r="BN2" s="88">
        <v>31</v>
      </c>
      <c r="BO2" s="144">
        <v>32</v>
      </c>
      <c r="BP2" s="88">
        <v>33</v>
      </c>
      <c r="BQ2" s="88">
        <v>34</v>
      </c>
      <c r="BR2" s="88">
        <v>35</v>
      </c>
      <c r="BS2" s="88">
        <v>36</v>
      </c>
      <c r="BT2" s="88">
        <v>37</v>
      </c>
      <c r="BU2" s="88">
        <v>38</v>
      </c>
      <c r="BV2" s="88">
        <v>39</v>
      </c>
      <c r="BW2" s="88">
        <v>40</v>
      </c>
      <c r="BX2" s="88">
        <v>41</v>
      </c>
      <c r="BY2" s="88">
        <v>42</v>
      </c>
      <c r="BZ2" s="88">
        <v>43</v>
      </c>
      <c r="CA2" s="88">
        <v>44</v>
      </c>
      <c r="CB2" s="88">
        <v>45</v>
      </c>
      <c r="CC2" s="88">
        <v>46</v>
      </c>
      <c r="CD2" s="88">
        <v>47</v>
      </c>
      <c r="CE2" s="144">
        <v>48</v>
      </c>
      <c r="CF2" s="88">
        <v>49</v>
      </c>
      <c r="CG2" s="88">
        <v>50</v>
      </c>
      <c r="CH2" s="88">
        <v>51</v>
      </c>
      <c r="CI2" s="88">
        <v>52</v>
      </c>
      <c r="CJ2" s="88">
        <v>53</v>
      </c>
      <c r="CK2" s="88">
        <v>54</v>
      </c>
      <c r="CL2" s="88">
        <v>55</v>
      </c>
      <c r="CM2" s="88">
        <v>56</v>
      </c>
      <c r="CN2" s="88">
        <v>57</v>
      </c>
      <c r="CO2" s="88">
        <v>58</v>
      </c>
      <c r="CP2" s="88">
        <v>59</v>
      </c>
      <c r="CQ2" s="88">
        <v>60</v>
      </c>
      <c r="CR2" s="88">
        <v>61</v>
      </c>
      <c r="CS2" s="88">
        <v>62</v>
      </c>
      <c r="CT2" s="88">
        <v>63</v>
      </c>
      <c r="CU2" s="144">
        <v>64</v>
      </c>
      <c r="CV2" s="88">
        <v>65</v>
      </c>
      <c r="CW2" s="88">
        <v>66</v>
      </c>
      <c r="CX2" s="88">
        <v>67</v>
      </c>
      <c r="CY2" s="88">
        <v>68</v>
      </c>
      <c r="CZ2" s="88">
        <v>69</v>
      </c>
      <c r="DA2" s="88">
        <v>70</v>
      </c>
      <c r="DB2" s="88">
        <v>71</v>
      </c>
      <c r="DC2" s="88">
        <v>72</v>
      </c>
      <c r="DD2" s="88">
        <v>73</v>
      </c>
      <c r="DE2" s="88">
        <v>74</v>
      </c>
      <c r="DF2" s="88">
        <v>75</v>
      </c>
      <c r="DG2" s="88">
        <v>76</v>
      </c>
      <c r="DH2" s="88">
        <v>77</v>
      </c>
      <c r="DI2" s="88">
        <v>78</v>
      </c>
      <c r="DJ2" s="88">
        <v>79</v>
      </c>
      <c r="DK2" s="144">
        <v>80</v>
      </c>
      <c r="DL2" s="88">
        <v>81</v>
      </c>
      <c r="DM2" s="88">
        <v>82</v>
      </c>
      <c r="DN2" s="88">
        <v>83</v>
      </c>
      <c r="DO2" s="88">
        <v>84</v>
      </c>
      <c r="DP2" s="88">
        <v>85</v>
      </c>
      <c r="DQ2" s="88">
        <v>86</v>
      </c>
      <c r="DR2" s="88">
        <v>87</v>
      </c>
      <c r="DS2" s="88">
        <v>88</v>
      </c>
      <c r="DT2" s="88">
        <v>89</v>
      </c>
      <c r="DU2" s="88">
        <v>90</v>
      </c>
      <c r="DV2" s="88">
        <v>91</v>
      </c>
      <c r="DW2" s="88">
        <v>92</v>
      </c>
      <c r="DX2" s="88">
        <v>93</v>
      </c>
      <c r="DY2" s="88">
        <v>94</v>
      </c>
      <c r="DZ2" s="88">
        <v>95</v>
      </c>
      <c r="EA2" s="144">
        <v>96</v>
      </c>
      <c r="EB2" s="88">
        <v>97</v>
      </c>
      <c r="EC2" s="88">
        <v>98</v>
      </c>
      <c r="ED2" s="88">
        <v>99</v>
      </c>
      <c r="EE2" s="88">
        <v>100</v>
      </c>
      <c r="EF2" s="88">
        <v>101</v>
      </c>
      <c r="EG2" s="88">
        <v>102</v>
      </c>
      <c r="EH2" s="88">
        <v>103</v>
      </c>
      <c r="EI2" s="88">
        <v>104</v>
      </c>
      <c r="EJ2" s="88">
        <v>105</v>
      </c>
      <c r="EK2" s="88">
        <v>106</v>
      </c>
      <c r="EL2" s="88">
        <v>107</v>
      </c>
      <c r="EM2" s="88">
        <v>108</v>
      </c>
      <c r="EN2" s="88">
        <v>109</v>
      </c>
      <c r="EO2" s="88">
        <v>110</v>
      </c>
      <c r="EP2" s="88">
        <v>111</v>
      </c>
      <c r="EQ2" s="144">
        <v>112</v>
      </c>
      <c r="ER2" s="88">
        <v>113</v>
      </c>
      <c r="ES2" s="88">
        <v>114</v>
      </c>
      <c r="ET2" s="88">
        <v>115</v>
      </c>
      <c r="EU2" s="88">
        <v>116</v>
      </c>
      <c r="EV2" s="88">
        <v>117</v>
      </c>
      <c r="EW2" s="88">
        <v>118</v>
      </c>
      <c r="EX2" s="88">
        <v>119</v>
      </c>
      <c r="EY2" s="88">
        <v>120</v>
      </c>
      <c r="EZ2" s="88">
        <v>121</v>
      </c>
      <c r="FA2" s="88">
        <v>122</v>
      </c>
      <c r="FB2" s="88">
        <v>123</v>
      </c>
      <c r="FC2" s="88">
        <v>124</v>
      </c>
      <c r="FD2" s="88">
        <v>125</v>
      </c>
      <c r="FE2" s="88">
        <v>126</v>
      </c>
      <c r="FF2" s="88">
        <v>127</v>
      </c>
      <c r="FG2" s="144">
        <v>128</v>
      </c>
      <c r="FH2" s="88">
        <v>129</v>
      </c>
      <c r="FI2" s="88">
        <v>130</v>
      </c>
      <c r="FJ2" s="88">
        <v>131</v>
      </c>
      <c r="FK2" s="88">
        <v>132</v>
      </c>
      <c r="FL2" s="88">
        <v>133</v>
      </c>
      <c r="FM2" s="88">
        <v>134</v>
      </c>
      <c r="FN2" s="88">
        <v>135</v>
      </c>
      <c r="FO2" s="88">
        <v>136</v>
      </c>
      <c r="FP2" s="88">
        <v>137</v>
      </c>
      <c r="FQ2" s="88">
        <v>138</v>
      </c>
      <c r="FR2" s="88">
        <v>139</v>
      </c>
      <c r="FS2" s="88">
        <v>140</v>
      </c>
      <c r="FT2" s="88">
        <v>141</v>
      </c>
      <c r="FU2" s="88">
        <v>142</v>
      </c>
      <c r="FV2" s="88">
        <v>143</v>
      </c>
      <c r="FW2" s="144">
        <v>144</v>
      </c>
      <c r="FX2" s="88">
        <v>145</v>
      </c>
      <c r="FY2" s="88">
        <v>146</v>
      </c>
      <c r="FZ2" s="88">
        <v>147</v>
      </c>
      <c r="GA2" s="88">
        <v>148</v>
      </c>
      <c r="GB2" s="88">
        <v>149</v>
      </c>
      <c r="GC2" s="88">
        <v>150</v>
      </c>
      <c r="GD2" s="88">
        <v>151</v>
      </c>
      <c r="GE2" s="88">
        <v>152</v>
      </c>
      <c r="GF2" s="88">
        <v>153</v>
      </c>
      <c r="GG2" s="88">
        <v>154</v>
      </c>
      <c r="GH2" s="88">
        <v>155</v>
      </c>
      <c r="GI2" s="88">
        <v>156</v>
      </c>
      <c r="GJ2" s="88">
        <v>157</v>
      </c>
      <c r="GK2" s="88">
        <v>158</v>
      </c>
      <c r="GL2" s="88">
        <v>159</v>
      </c>
      <c r="GM2" s="144">
        <v>160</v>
      </c>
      <c r="GN2" s="88">
        <v>161</v>
      </c>
      <c r="GO2" s="88">
        <v>162</v>
      </c>
      <c r="GP2" s="88">
        <v>163</v>
      </c>
      <c r="GQ2" s="88">
        <v>164</v>
      </c>
      <c r="GR2" s="88">
        <v>165</v>
      </c>
      <c r="GS2" s="88">
        <v>166</v>
      </c>
      <c r="GT2" s="88">
        <v>167</v>
      </c>
      <c r="GU2" s="88">
        <v>168</v>
      </c>
      <c r="GV2" s="88">
        <v>169</v>
      </c>
      <c r="GW2" s="88">
        <v>170</v>
      </c>
      <c r="GX2" s="88">
        <v>171</v>
      </c>
      <c r="GY2" s="88">
        <v>172</v>
      </c>
      <c r="GZ2" s="88">
        <v>173</v>
      </c>
      <c r="HA2" s="88">
        <v>174</v>
      </c>
      <c r="HB2" s="88">
        <v>175</v>
      </c>
      <c r="HC2" s="144">
        <v>176</v>
      </c>
      <c r="HD2" s="88">
        <v>177</v>
      </c>
      <c r="HE2" s="88">
        <v>178</v>
      </c>
      <c r="HF2" s="88">
        <v>179</v>
      </c>
      <c r="HG2" s="88">
        <v>180</v>
      </c>
      <c r="HH2" s="88">
        <v>181</v>
      </c>
      <c r="HI2" s="88">
        <v>182</v>
      </c>
      <c r="HJ2" s="88">
        <v>183</v>
      </c>
      <c r="HK2" s="88">
        <v>184</v>
      </c>
      <c r="HL2" s="88">
        <v>185</v>
      </c>
      <c r="HM2" s="88">
        <v>186</v>
      </c>
      <c r="HN2" s="88">
        <v>187</v>
      </c>
      <c r="HO2" s="88">
        <v>188</v>
      </c>
      <c r="HP2" s="88">
        <v>189</v>
      </c>
      <c r="HQ2" s="88">
        <v>190</v>
      </c>
      <c r="HR2" s="88">
        <v>191</v>
      </c>
      <c r="HS2" s="144">
        <v>192</v>
      </c>
      <c r="HT2" s="88">
        <v>193</v>
      </c>
      <c r="HU2" s="88">
        <v>194</v>
      </c>
      <c r="HV2" s="88">
        <v>195</v>
      </c>
      <c r="HW2" s="88">
        <v>196</v>
      </c>
      <c r="HX2" s="88">
        <v>197</v>
      </c>
      <c r="HY2" s="88">
        <v>198</v>
      </c>
      <c r="HZ2" s="88">
        <v>199</v>
      </c>
      <c r="IA2" s="88">
        <v>200</v>
      </c>
      <c r="IB2" s="88">
        <v>201</v>
      </c>
      <c r="IC2" s="88">
        <v>202</v>
      </c>
      <c r="ID2" s="88">
        <v>203</v>
      </c>
      <c r="IE2" s="88">
        <v>204</v>
      </c>
      <c r="IF2" s="88">
        <v>205</v>
      </c>
      <c r="IG2" s="88">
        <v>206</v>
      </c>
      <c r="IH2" s="88">
        <v>207</v>
      </c>
      <c r="II2" s="144">
        <v>208</v>
      </c>
      <c r="IJ2" s="88">
        <v>209</v>
      </c>
      <c r="IK2" s="88">
        <v>210</v>
      </c>
      <c r="IL2" s="88">
        <v>211</v>
      </c>
      <c r="IM2" s="88">
        <v>212</v>
      </c>
      <c r="IN2" s="88">
        <v>213</v>
      </c>
      <c r="IO2" s="88">
        <v>214</v>
      </c>
      <c r="IP2" s="88">
        <v>215</v>
      </c>
      <c r="IQ2" s="88">
        <v>216</v>
      </c>
      <c r="IR2" s="88">
        <v>217</v>
      </c>
      <c r="IS2" s="88">
        <v>218</v>
      </c>
      <c r="IT2" s="88">
        <v>219</v>
      </c>
      <c r="IU2" s="88">
        <v>220</v>
      </c>
      <c r="IV2" s="88">
        <v>221</v>
      </c>
      <c r="IW2" s="88">
        <v>222</v>
      </c>
      <c r="IX2" s="88">
        <v>223</v>
      </c>
      <c r="IY2" s="144">
        <v>224</v>
      </c>
      <c r="IZ2" s="88">
        <v>225</v>
      </c>
      <c r="JA2" s="88">
        <v>226</v>
      </c>
      <c r="JB2" s="88">
        <v>227</v>
      </c>
      <c r="JC2" s="88">
        <v>228</v>
      </c>
      <c r="JD2" s="88">
        <v>229</v>
      </c>
      <c r="JE2" s="88">
        <v>230</v>
      </c>
      <c r="JF2" s="88">
        <v>231</v>
      </c>
      <c r="JG2" s="88">
        <v>232</v>
      </c>
      <c r="JH2" s="88">
        <v>233</v>
      </c>
      <c r="JI2" s="88">
        <v>234</v>
      </c>
      <c r="JJ2" s="88">
        <v>235</v>
      </c>
      <c r="JK2" s="88">
        <v>236</v>
      </c>
      <c r="JL2" s="88">
        <v>237</v>
      </c>
      <c r="JM2" s="88">
        <v>238</v>
      </c>
      <c r="JN2" s="88">
        <v>239</v>
      </c>
      <c r="JO2" s="144">
        <v>240</v>
      </c>
      <c r="JP2" s="88">
        <v>241</v>
      </c>
      <c r="JQ2" s="88">
        <v>242</v>
      </c>
      <c r="JR2" s="88">
        <v>243</v>
      </c>
      <c r="JS2" s="88">
        <v>244</v>
      </c>
      <c r="JT2" s="88">
        <v>245</v>
      </c>
      <c r="JU2" s="88">
        <v>246</v>
      </c>
      <c r="JV2" s="88">
        <v>247</v>
      </c>
      <c r="JW2" s="88">
        <v>248</v>
      </c>
      <c r="JX2" s="88">
        <v>249</v>
      </c>
      <c r="JY2" s="88">
        <v>250</v>
      </c>
      <c r="JZ2" s="88">
        <v>251</v>
      </c>
      <c r="KA2" s="88">
        <v>252</v>
      </c>
      <c r="KB2" s="88">
        <v>253</v>
      </c>
      <c r="KC2" s="88">
        <v>254</v>
      </c>
      <c r="KD2" s="88">
        <v>255</v>
      </c>
      <c r="KE2" s="144">
        <v>256</v>
      </c>
      <c r="KF2" s="88">
        <v>257</v>
      </c>
      <c r="KG2" s="88">
        <v>258</v>
      </c>
      <c r="KH2" s="88">
        <v>259</v>
      </c>
      <c r="KI2" s="88">
        <v>260</v>
      </c>
      <c r="KJ2" s="88">
        <v>261</v>
      </c>
      <c r="KK2" s="88">
        <v>262</v>
      </c>
      <c r="KL2" s="88">
        <v>263</v>
      </c>
      <c r="KM2" s="88">
        <v>264</v>
      </c>
      <c r="KN2" s="88">
        <v>265</v>
      </c>
      <c r="KO2" s="88">
        <v>266</v>
      </c>
      <c r="KP2" s="88">
        <v>267</v>
      </c>
      <c r="KQ2" s="88">
        <v>268</v>
      </c>
      <c r="KR2" s="88">
        <v>269</v>
      </c>
      <c r="KS2" s="88">
        <v>270</v>
      </c>
      <c r="KT2" s="88">
        <v>271</v>
      </c>
      <c r="KU2" s="144">
        <v>272</v>
      </c>
      <c r="KV2" s="88">
        <v>273</v>
      </c>
      <c r="KW2" s="167">
        <v>274</v>
      </c>
      <c r="KX2" s="168">
        <v>275</v>
      </c>
      <c r="KY2" s="168">
        <v>276</v>
      </c>
      <c r="KZ2" s="168">
        <v>277</v>
      </c>
      <c r="LA2" s="168">
        <v>278</v>
      </c>
      <c r="LB2" s="168">
        <v>279</v>
      </c>
      <c r="LC2" s="168">
        <v>280</v>
      </c>
      <c r="LD2" s="168">
        <v>281</v>
      </c>
      <c r="LE2" s="168">
        <v>282</v>
      </c>
      <c r="LF2" s="168">
        <v>283</v>
      </c>
      <c r="LG2" s="168">
        <v>284</v>
      </c>
      <c r="LH2" s="168">
        <v>285</v>
      </c>
      <c r="LI2" s="168">
        <v>286</v>
      </c>
      <c r="LJ2" s="168">
        <v>287</v>
      </c>
      <c r="LK2" s="170">
        <v>288</v>
      </c>
      <c r="LL2" s="168">
        <v>289</v>
      </c>
      <c r="LM2" s="168">
        <v>290</v>
      </c>
      <c r="LN2" s="168">
        <v>291</v>
      </c>
      <c r="LO2" s="168">
        <v>292</v>
      </c>
      <c r="LP2" s="168">
        <v>293</v>
      </c>
      <c r="LQ2" s="168">
        <v>294</v>
      </c>
      <c r="LR2" s="168">
        <v>295</v>
      </c>
      <c r="LS2" s="168">
        <v>296</v>
      </c>
      <c r="LT2" s="168">
        <v>297</v>
      </c>
      <c r="LU2" s="168">
        <v>298</v>
      </c>
      <c r="LV2" s="168">
        <v>299</v>
      </c>
      <c r="LW2" s="168">
        <v>300</v>
      </c>
      <c r="LX2" s="168">
        <v>301</v>
      </c>
      <c r="LY2" s="168">
        <v>302</v>
      </c>
      <c r="LZ2" s="168">
        <v>303</v>
      </c>
      <c r="MA2" s="170">
        <v>304</v>
      </c>
      <c r="MB2" s="168">
        <v>305</v>
      </c>
      <c r="MC2" s="168">
        <v>306</v>
      </c>
      <c r="MD2" s="168">
        <v>307</v>
      </c>
      <c r="ME2" s="168">
        <v>308</v>
      </c>
      <c r="MF2" s="168">
        <v>309</v>
      </c>
      <c r="MG2" s="168">
        <v>310</v>
      </c>
      <c r="MH2" s="168">
        <v>311</v>
      </c>
      <c r="MI2" s="168">
        <v>312</v>
      </c>
      <c r="MJ2" s="168">
        <v>313</v>
      </c>
      <c r="MK2" s="168">
        <v>314</v>
      </c>
      <c r="ML2" s="168">
        <v>315</v>
      </c>
      <c r="MM2" s="168">
        <v>316</v>
      </c>
      <c r="MN2" s="168">
        <v>317</v>
      </c>
      <c r="MO2" s="168">
        <v>318</v>
      </c>
      <c r="MP2" s="168">
        <v>319</v>
      </c>
      <c r="MQ2" s="168">
        <v>320</v>
      </c>
      <c r="MR2" s="168">
        <v>321</v>
      </c>
      <c r="MS2" s="168">
        <v>322</v>
      </c>
      <c r="MT2" s="168">
        <v>323</v>
      </c>
      <c r="MU2" s="168">
        <v>324</v>
      </c>
      <c r="MV2" s="168">
        <v>325</v>
      </c>
      <c r="MW2" s="168">
        <v>326</v>
      </c>
    </row>
    <row r="3" spans="1:361" s="176" customFormat="1" ht="15.75" customHeight="1">
      <c r="A3" s="180"/>
      <c r="B3" s="164" t="s">
        <v>195</v>
      </c>
      <c r="C3" s="98">
        <v>0</v>
      </c>
      <c r="D3" s="99">
        <v>0</v>
      </c>
      <c r="E3" s="99">
        <v>-0.08</v>
      </c>
      <c r="F3" s="143" t="s">
        <v>183</v>
      </c>
      <c r="G3" s="89">
        <f t="shared" ref="G3:G19" si="0">C3+D3</f>
        <v>0</v>
      </c>
      <c r="H3" s="90">
        <f t="shared" ref="H3:H19" si="1">C3+E3</f>
        <v>-0.08</v>
      </c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91"/>
      <c r="V3" s="92">
        <f t="shared" ref="V3:V19" si="2">MAX(I3:T3)</f>
        <v>0</v>
      </c>
      <c r="W3" s="92">
        <f t="shared" ref="W3:W19" si="3">MIN(I3:T3)</f>
        <v>0</v>
      </c>
      <c r="X3" s="93" t="e">
        <f t="shared" ref="X3:X19" si="4">STDEV(I3:T3)</f>
        <v>#DIV/0!</v>
      </c>
      <c r="Y3" s="92" t="e">
        <f t="shared" ref="Y3:Y19" si="5">AVERAGE(I3:T3)</f>
        <v>#DIV/0!</v>
      </c>
      <c r="Z3" s="94" t="e">
        <f t="shared" ref="Z3:Z19" si="6">IF(AND(C3=0,E3=0),AA3,(D3+ABS(E3))/(6*X3))</f>
        <v>#DIV/0!</v>
      </c>
      <c r="AA3" s="94" t="e">
        <f t="shared" ref="AA3:AA19" si="7">IF(D3="","",(G3-Y3)/(3*X3))</f>
        <v>#DIV/0!</v>
      </c>
      <c r="AB3" s="94" t="e">
        <f t="shared" ref="AB3:AB19" si="8">IF(E3="","",(Y3-H3)/(3*X3))</f>
        <v>#DIV/0!</v>
      </c>
      <c r="AC3" s="94" t="e">
        <f t="shared" ref="AC3:AC19" si="9">IF(AND(C3=0,E3=0),((D3)-(Y3))/(3*X3),MIN(AA3:AB3))</f>
        <v>#DIV/0!</v>
      </c>
      <c r="AD3" s="95" t="e">
        <f t="shared" ref="AD3:AD19" si="10">IF(AND(C3=0,E3=0),NORMSDIST(3*AC3),NORMSDIST(3*AC3)+NORMSDIST(6*Z3-3*AC3)-1)</f>
        <v>#DIV/0!</v>
      </c>
      <c r="AE3" s="96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7"/>
      <c r="BG3" s="177"/>
      <c r="BH3" s="177"/>
      <c r="BI3" s="177"/>
      <c r="BJ3" s="177"/>
      <c r="BK3" s="177"/>
      <c r="BL3" s="177"/>
      <c r="BM3" s="177"/>
      <c r="BN3" s="177"/>
      <c r="BO3" s="177"/>
      <c r="BP3" s="177"/>
      <c r="BQ3" s="177"/>
      <c r="BR3" s="177"/>
      <c r="BS3" s="177"/>
      <c r="BT3" s="177"/>
      <c r="BU3" s="177"/>
      <c r="BV3" s="177"/>
      <c r="BW3" s="177"/>
      <c r="BX3" s="177"/>
      <c r="BY3" s="177"/>
      <c r="BZ3" s="177"/>
      <c r="CA3" s="177"/>
      <c r="CB3" s="177"/>
      <c r="CC3" s="177"/>
      <c r="CD3" s="177"/>
      <c r="CE3" s="177"/>
      <c r="CF3" s="177"/>
      <c r="CG3" s="177"/>
      <c r="CH3" s="177"/>
      <c r="CI3" s="177"/>
      <c r="CJ3" s="177"/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7"/>
      <c r="DW3" s="178"/>
    </row>
    <row r="4" spans="1:361" s="176" customFormat="1" ht="17.25" customHeight="1">
      <c r="A4" s="180"/>
      <c r="B4" s="164" t="s">
        <v>196</v>
      </c>
      <c r="C4" s="98">
        <v>0</v>
      </c>
      <c r="D4" s="99">
        <v>0</v>
      </c>
      <c r="E4" s="99">
        <v>-0.08</v>
      </c>
      <c r="F4" s="143" t="s">
        <v>183</v>
      </c>
      <c r="G4" s="89">
        <f t="shared" si="0"/>
        <v>0</v>
      </c>
      <c r="H4" s="90">
        <f t="shared" si="1"/>
        <v>-0.08</v>
      </c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91"/>
      <c r="V4" s="92">
        <f t="shared" si="2"/>
        <v>0</v>
      </c>
      <c r="W4" s="92">
        <f t="shared" si="3"/>
        <v>0</v>
      </c>
      <c r="X4" s="93" t="e">
        <f t="shared" si="4"/>
        <v>#DIV/0!</v>
      </c>
      <c r="Y4" s="92" t="e">
        <f t="shared" si="5"/>
        <v>#DIV/0!</v>
      </c>
      <c r="Z4" s="94" t="e">
        <f t="shared" si="6"/>
        <v>#DIV/0!</v>
      </c>
      <c r="AA4" s="94" t="e">
        <f t="shared" si="7"/>
        <v>#DIV/0!</v>
      </c>
      <c r="AB4" s="94" t="e">
        <f t="shared" si="8"/>
        <v>#DIV/0!</v>
      </c>
      <c r="AC4" s="94" t="e">
        <f t="shared" si="9"/>
        <v>#DIV/0!</v>
      </c>
      <c r="AD4" s="95" t="e">
        <f t="shared" si="10"/>
        <v>#DIV/0!</v>
      </c>
      <c r="AE4" s="96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177"/>
      <c r="BD4" s="177"/>
      <c r="BE4" s="177"/>
      <c r="BF4" s="177"/>
      <c r="BG4" s="177"/>
      <c r="BH4" s="177"/>
      <c r="BI4" s="177"/>
      <c r="BJ4" s="177"/>
      <c r="BK4" s="177"/>
      <c r="BL4" s="177"/>
      <c r="BM4" s="177"/>
      <c r="BN4" s="177"/>
      <c r="BO4" s="177"/>
      <c r="BP4" s="177"/>
      <c r="BQ4" s="177"/>
      <c r="BR4" s="177"/>
      <c r="BS4" s="177"/>
      <c r="BT4" s="177"/>
      <c r="BU4" s="177"/>
      <c r="BV4" s="177"/>
      <c r="BW4" s="177"/>
      <c r="BX4" s="177"/>
      <c r="BY4" s="177"/>
      <c r="BZ4" s="177"/>
      <c r="CA4" s="177"/>
      <c r="CB4" s="177"/>
      <c r="CC4" s="177"/>
      <c r="CD4" s="177"/>
      <c r="CE4" s="177"/>
      <c r="CF4" s="177"/>
      <c r="CG4" s="177"/>
      <c r="CH4" s="177"/>
      <c r="CI4" s="177"/>
      <c r="CJ4" s="177"/>
      <c r="CK4" s="177"/>
      <c r="CL4" s="177"/>
      <c r="CM4" s="177"/>
      <c r="CN4" s="177"/>
      <c r="CO4" s="177"/>
      <c r="CP4" s="177"/>
      <c r="CQ4" s="177"/>
      <c r="CR4" s="177"/>
      <c r="CS4" s="177"/>
      <c r="CT4" s="177"/>
      <c r="CU4" s="177"/>
      <c r="CV4" s="177"/>
      <c r="CW4" s="177"/>
      <c r="CX4" s="177"/>
      <c r="CY4" s="177"/>
      <c r="CZ4" s="177"/>
      <c r="DA4" s="177"/>
      <c r="DB4" s="177"/>
      <c r="DW4" s="178"/>
    </row>
    <row r="5" spans="1:361" s="176" customFormat="1" ht="17.25" customHeight="1">
      <c r="A5" s="180"/>
      <c r="B5" s="164" t="s">
        <v>197</v>
      </c>
      <c r="C5" s="98">
        <v>0</v>
      </c>
      <c r="D5" s="99">
        <v>0</v>
      </c>
      <c r="E5" s="99">
        <v>-0.08</v>
      </c>
      <c r="F5" s="143" t="s">
        <v>183</v>
      </c>
      <c r="G5" s="89">
        <f t="shared" si="0"/>
        <v>0</v>
      </c>
      <c r="H5" s="90">
        <f t="shared" si="1"/>
        <v>-0.08</v>
      </c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91"/>
      <c r="V5" s="92">
        <f t="shared" si="2"/>
        <v>0</v>
      </c>
      <c r="W5" s="92">
        <f t="shared" si="3"/>
        <v>0</v>
      </c>
      <c r="X5" s="93" t="e">
        <f t="shared" si="4"/>
        <v>#DIV/0!</v>
      </c>
      <c r="Y5" s="92" t="e">
        <f t="shared" si="5"/>
        <v>#DIV/0!</v>
      </c>
      <c r="Z5" s="94" t="e">
        <f t="shared" si="6"/>
        <v>#DIV/0!</v>
      </c>
      <c r="AA5" s="94" t="e">
        <f t="shared" si="7"/>
        <v>#DIV/0!</v>
      </c>
      <c r="AB5" s="94" t="e">
        <f t="shared" si="8"/>
        <v>#DIV/0!</v>
      </c>
      <c r="AC5" s="94" t="e">
        <f t="shared" si="9"/>
        <v>#DIV/0!</v>
      </c>
      <c r="AD5" s="95" t="e">
        <f t="shared" si="10"/>
        <v>#DIV/0!</v>
      </c>
      <c r="AE5" s="96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/>
      <c r="BC5" s="177"/>
      <c r="BD5" s="177"/>
      <c r="BE5" s="177"/>
      <c r="BF5" s="177"/>
      <c r="BG5" s="177"/>
      <c r="BH5" s="177"/>
      <c r="BI5" s="177"/>
      <c r="BJ5" s="177"/>
      <c r="BK5" s="177"/>
      <c r="BL5" s="177"/>
      <c r="BM5" s="177"/>
      <c r="BN5" s="177"/>
      <c r="BO5" s="177"/>
      <c r="BP5" s="177"/>
      <c r="BQ5" s="177"/>
      <c r="BR5" s="177"/>
      <c r="BS5" s="177"/>
      <c r="BT5" s="177"/>
      <c r="BU5" s="177"/>
      <c r="BV5" s="177"/>
      <c r="BW5" s="177"/>
      <c r="BX5" s="177"/>
      <c r="BY5" s="177"/>
      <c r="BZ5" s="177"/>
      <c r="CA5" s="177"/>
      <c r="CB5" s="177"/>
      <c r="CC5" s="177"/>
      <c r="CD5" s="177"/>
      <c r="CE5" s="177"/>
      <c r="CF5" s="177"/>
      <c r="CG5" s="177"/>
      <c r="CH5" s="177"/>
      <c r="CI5" s="177"/>
      <c r="CJ5" s="177"/>
      <c r="CK5" s="177"/>
      <c r="CL5" s="177"/>
      <c r="CM5" s="177"/>
      <c r="CN5" s="177"/>
      <c r="CO5" s="177"/>
      <c r="CP5" s="177"/>
      <c r="CQ5" s="177"/>
      <c r="CR5" s="177"/>
      <c r="CS5" s="177"/>
      <c r="CT5" s="177"/>
      <c r="CU5" s="177"/>
      <c r="CV5" s="177"/>
      <c r="CW5" s="177"/>
      <c r="CX5" s="177"/>
      <c r="CY5" s="177"/>
      <c r="CZ5" s="177"/>
      <c r="DA5" s="177"/>
      <c r="DB5" s="177"/>
      <c r="DW5" s="178"/>
    </row>
    <row r="6" spans="1:361" s="97" customFormat="1" ht="17.25" customHeight="1">
      <c r="A6" s="180"/>
      <c r="B6" s="164" t="s">
        <v>198</v>
      </c>
      <c r="C6" s="98">
        <v>0</v>
      </c>
      <c r="D6" s="99">
        <v>0</v>
      </c>
      <c r="E6" s="99">
        <v>-0.08</v>
      </c>
      <c r="F6" s="143" t="s">
        <v>183</v>
      </c>
      <c r="G6" s="89">
        <f t="shared" si="0"/>
        <v>0</v>
      </c>
      <c r="H6" s="90">
        <f t="shared" si="1"/>
        <v>-0.08</v>
      </c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91"/>
      <c r="V6" s="92">
        <f t="shared" si="2"/>
        <v>0</v>
      </c>
      <c r="W6" s="92">
        <f t="shared" si="3"/>
        <v>0</v>
      </c>
      <c r="X6" s="93" t="e">
        <f t="shared" si="4"/>
        <v>#DIV/0!</v>
      </c>
      <c r="Y6" s="92" t="e">
        <f t="shared" si="5"/>
        <v>#DIV/0!</v>
      </c>
      <c r="Z6" s="94" t="e">
        <f t="shared" si="6"/>
        <v>#DIV/0!</v>
      </c>
      <c r="AA6" s="94" t="e">
        <f t="shared" si="7"/>
        <v>#DIV/0!</v>
      </c>
      <c r="AB6" s="94" t="e">
        <f t="shared" si="8"/>
        <v>#DIV/0!</v>
      </c>
      <c r="AC6" s="94" t="e">
        <f t="shared" si="9"/>
        <v>#DIV/0!</v>
      </c>
      <c r="AD6" s="95" t="e">
        <f t="shared" si="10"/>
        <v>#DIV/0!</v>
      </c>
      <c r="AE6" s="96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L6" s="101"/>
      <c r="CM6" s="101"/>
      <c r="CN6" s="101"/>
      <c r="CO6" s="101"/>
      <c r="CP6" s="101"/>
      <c r="CQ6" s="101"/>
      <c r="CR6" s="101"/>
      <c r="CS6" s="101"/>
      <c r="CT6" s="101"/>
      <c r="CU6" s="101"/>
      <c r="CV6" s="101"/>
      <c r="CW6" s="101"/>
      <c r="CX6" s="101"/>
      <c r="CY6" s="101"/>
      <c r="CZ6" s="101"/>
      <c r="DA6" s="101"/>
      <c r="DB6" s="101"/>
      <c r="DW6" s="140"/>
    </row>
    <row r="7" spans="1:361" s="97" customFormat="1" ht="17.25" customHeight="1">
      <c r="A7" s="180"/>
      <c r="B7" s="164" t="s">
        <v>199</v>
      </c>
      <c r="C7" s="98">
        <v>0</v>
      </c>
      <c r="D7" s="99">
        <v>0</v>
      </c>
      <c r="E7" s="99">
        <v>-0.08</v>
      </c>
      <c r="F7" s="143" t="s">
        <v>183</v>
      </c>
      <c r="G7" s="89">
        <f t="shared" si="0"/>
        <v>0</v>
      </c>
      <c r="H7" s="90">
        <f t="shared" si="1"/>
        <v>-0.08</v>
      </c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91"/>
      <c r="V7" s="92">
        <f t="shared" si="2"/>
        <v>0</v>
      </c>
      <c r="W7" s="92">
        <f t="shared" si="3"/>
        <v>0</v>
      </c>
      <c r="X7" s="93" t="e">
        <f t="shared" si="4"/>
        <v>#DIV/0!</v>
      </c>
      <c r="Y7" s="92" t="e">
        <f t="shared" si="5"/>
        <v>#DIV/0!</v>
      </c>
      <c r="Z7" s="94" t="e">
        <f t="shared" si="6"/>
        <v>#DIV/0!</v>
      </c>
      <c r="AA7" s="94" t="e">
        <f t="shared" si="7"/>
        <v>#DIV/0!</v>
      </c>
      <c r="AB7" s="94" t="e">
        <f t="shared" si="8"/>
        <v>#DIV/0!</v>
      </c>
      <c r="AC7" s="94" t="e">
        <f t="shared" si="9"/>
        <v>#DIV/0!</v>
      </c>
      <c r="AD7" s="95" t="e">
        <f t="shared" si="10"/>
        <v>#DIV/0!</v>
      </c>
      <c r="AE7" s="96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1"/>
      <c r="CO7" s="101"/>
      <c r="CP7" s="101"/>
      <c r="CQ7" s="101"/>
      <c r="CR7" s="101"/>
      <c r="CS7" s="101"/>
      <c r="CT7" s="101"/>
      <c r="CU7" s="101"/>
      <c r="CV7" s="101"/>
      <c r="CW7" s="101"/>
      <c r="CX7" s="101"/>
      <c r="CY7" s="101"/>
      <c r="CZ7" s="101"/>
      <c r="DA7" s="101"/>
      <c r="DB7" s="101"/>
      <c r="DW7" s="140"/>
    </row>
    <row r="8" spans="1:361" s="97" customFormat="1" ht="17.25" customHeight="1">
      <c r="A8" s="180"/>
      <c r="B8" s="164" t="s">
        <v>200</v>
      </c>
      <c r="C8" s="98">
        <v>0</v>
      </c>
      <c r="D8" s="99">
        <v>0</v>
      </c>
      <c r="E8" s="99">
        <v>-0.08</v>
      </c>
      <c r="F8" s="143" t="s">
        <v>183</v>
      </c>
      <c r="G8" s="89">
        <f t="shared" si="0"/>
        <v>0</v>
      </c>
      <c r="H8" s="90">
        <f t="shared" si="1"/>
        <v>-0.08</v>
      </c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91"/>
      <c r="V8" s="92">
        <f t="shared" si="2"/>
        <v>0</v>
      </c>
      <c r="W8" s="92">
        <f t="shared" si="3"/>
        <v>0</v>
      </c>
      <c r="X8" s="93" t="e">
        <f t="shared" si="4"/>
        <v>#DIV/0!</v>
      </c>
      <c r="Y8" s="92" t="e">
        <f t="shared" si="5"/>
        <v>#DIV/0!</v>
      </c>
      <c r="Z8" s="94" t="e">
        <f t="shared" si="6"/>
        <v>#DIV/0!</v>
      </c>
      <c r="AA8" s="94" t="e">
        <f t="shared" si="7"/>
        <v>#DIV/0!</v>
      </c>
      <c r="AB8" s="94" t="e">
        <f t="shared" si="8"/>
        <v>#DIV/0!</v>
      </c>
      <c r="AC8" s="94" t="e">
        <f t="shared" si="9"/>
        <v>#DIV/0!</v>
      </c>
      <c r="AD8" s="95" t="e">
        <f t="shared" si="10"/>
        <v>#DIV/0!</v>
      </c>
      <c r="AE8" s="96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  <c r="CS8" s="101"/>
      <c r="CT8" s="101"/>
      <c r="CU8" s="101"/>
      <c r="CV8" s="101"/>
      <c r="CW8" s="101"/>
      <c r="CX8" s="101"/>
      <c r="CY8" s="101"/>
      <c r="CZ8" s="101"/>
      <c r="DA8" s="101"/>
      <c r="DB8" s="101"/>
      <c r="DW8" s="140"/>
    </row>
    <row r="9" spans="1:361" ht="15.75" customHeight="1">
      <c r="A9" s="180"/>
      <c r="B9" s="164" t="s">
        <v>201</v>
      </c>
      <c r="C9" s="98">
        <v>0</v>
      </c>
      <c r="D9" s="99">
        <v>0</v>
      </c>
      <c r="E9" s="99">
        <v>-0.08</v>
      </c>
      <c r="F9" s="143" t="s">
        <v>183</v>
      </c>
      <c r="G9" s="89">
        <f t="shared" si="0"/>
        <v>0</v>
      </c>
      <c r="H9" s="90">
        <f t="shared" si="1"/>
        <v>-0.08</v>
      </c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91"/>
      <c r="V9" s="92">
        <f t="shared" si="2"/>
        <v>0</v>
      </c>
      <c r="W9" s="92">
        <f t="shared" si="3"/>
        <v>0</v>
      </c>
      <c r="X9" s="93" t="e">
        <f t="shared" si="4"/>
        <v>#DIV/0!</v>
      </c>
      <c r="Y9" s="92" t="e">
        <f t="shared" si="5"/>
        <v>#DIV/0!</v>
      </c>
      <c r="Z9" s="94" t="e">
        <f t="shared" si="6"/>
        <v>#DIV/0!</v>
      </c>
      <c r="AA9" s="94" t="e">
        <f t="shared" si="7"/>
        <v>#DIV/0!</v>
      </c>
      <c r="AB9" s="94" t="e">
        <f t="shared" si="8"/>
        <v>#DIV/0!</v>
      </c>
      <c r="AC9" s="94" t="e">
        <f t="shared" si="9"/>
        <v>#DIV/0!</v>
      </c>
      <c r="AD9" s="95" t="e">
        <f t="shared" si="10"/>
        <v>#DIV/0!</v>
      </c>
      <c r="AE9" s="96"/>
    </row>
    <row r="10" spans="1:361" ht="15.75" customHeight="1">
      <c r="A10" s="180"/>
      <c r="B10" s="164" t="s">
        <v>202</v>
      </c>
      <c r="C10" s="98">
        <v>0</v>
      </c>
      <c r="D10" s="99">
        <v>0</v>
      </c>
      <c r="E10" s="99">
        <v>-0.08</v>
      </c>
      <c r="F10" s="143" t="s">
        <v>183</v>
      </c>
      <c r="G10" s="89">
        <f t="shared" si="0"/>
        <v>0</v>
      </c>
      <c r="H10" s="90">
        <f t="shared" si="1"/>
        <v>-0.08</v>
      </c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91"/>
      <c r="V10" s="92">
        <f t="shared" si="2"/>
        <v>0</v>
      </c>
      <c r="W10" s="92">
        <f t="shared" si="3"/>
        <v>0</v>
      </c>
      <c r="X10" s="93" t="e">
        <f t="shared" si="4"/>
        <v>#DIV/0!</v>
      </c>
      <c r="Y10" s="92" t="e">
        <f t="shared" si="5"/>
        <v>#DIV/0!</v>
      </c>
      <c r="Z10" s="94" t="e">
        <f t="shared" si="6"/>
        <v>#DIV/0!</v>
      </c>
      <c r="AA10" s="94" t="e">
        <f t="shared" si="7"/>
        <v>#DIV/0!</v>
      </c>
      <c r="AB10" s="94" t="e">
        <f t="shared" si="8"/>
        <v>#DIV/0!</v>
      </c>
      <c r="AC10" s="94" t="e">
        <f t="shared" si="9"/>
        <v>#DIV/0!</v>
      </c>
      <c r="AD10" s="95" t="e">
        <f t="shared" si="10"/>
        <v>#DIV/0!</v>
      </c>
      <c r="AE10" s="96"/>
    </row>
    <row r="11" spans="1:361" ht="15.75" customHeight="1">
      <c r="A11" s="180"/>
      <c r="B11" s="164" t="s">
        <v>203</v>
      </c>
      <c r="C11" s="98">
        <v>0</v>
      </c>
      <c r="D11" s="99">
        <v>0</v>
      </c>
      <c r="E11" s="99">
        <v>-0.08</v>
      </c>
      <c r="F11" s="143" t="s">
        <v>183</v>
      </c>
      <c r="G11" s="89">
        <f t="shared" si="0"/>
        <v>0</v>
      </c>
      <c r="H11" s="90">
        <f t="shared" si="1"/>
        <v>-0.08</v>
      </c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91"/>
      <c r="V11" s="92">
        <f t="shared" si="2"/>
        <v>0</v>
      </c>
      <c r="W11" s="92">
        <f t="shared" si="3"/>
        <v>0</v>
      </c>
      <c r="X11" s="93" t="e">
        <f t="shared" si="4"/>
        <v>#DIV/0!</v>
      </c>
      <c r="Y11" s="92" t="e">
        <f t="shared" si="5"/>
        <v>#DIV/0!</v>
      </c>
      <c r="Z11" s="94" t="e">
        <f t="shared" si="6"/>
        <v>#DIV/0!</v>
      </c>
      <c r="AA11" s="94" t="e">
        <f t="shared" si="7"/>
        <v>#DIV/0!</v>
      </c>
      <c r="AB11" s="94" t="e">
        <f t="shared" si="8"/>
        <v>#DIV/0!</v>
      </c>
      <c r="AC11" s="94" t="e">
        <f t="shared" si="9"/>
        <v>#DIV/0!</v>
      </c>
      <c r="AD11" s="95" t="e">
        <f t="shared" si="10"/>
        <v>#DIV/0!</v>
      </c>
      <c r="AE11" s="96"/>
    </row>
    <row r="12" spans="1:361" ht="15.75" customHeight="1">
      <c r="A12" s="180"/>
      <c r="B12" s="164" t="s">
        <v>204</v>
      </c>
      <c r="C12" s="98">
        <v>0</v>
      </c>
      <c r="D12" s="99">
        <v>0</v>
      </c>
      <c r="E12" s="99">
        <v>-0.08</v>
      </c>
      <c r="F12" s="143" t="s">
        <v>183</v>
      </c>
      <c r="G12" s="89">
        <f t="shared" si="0"/>
        <v>0</v>
      </c>
      <c r="H12" s="90">
        <f t="shared" si="1"/>
        <v>-0.08</v>
      </c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91"/>
      <c r="V12" s="92">
        <f t="shared" si="2"/>
        <v>0</v>
      </c>
      <c r="W12" s="92">
        <f t="shared" si="3"/>
        <v>0</v>
      </c>
      <c r="X12" s="93" t="e">
        <f t="shared" si="4"/>
        <v>#DIV/0!</v>
      </c>
      <c r="Y12" s="92" t="e">
        <f t="shared" si="5"/>
        <v>#DIV/0!</v>
      </c>
      <c r="Z12" s="94" t="e">
        <f t="shared" si="6"/>
        <v>#DIV/0!</v>
      </c>
      <c r="AA12" s="94" t="e">
        <f t="shared" si="7"/>
        <v>#DIV/0!</v>
      </c>
      <c r="AB12" s="94" t="e">
        <f t="shared" si="8"/>
        <v>#DIV/0!</v>
      </c>
      <c r="AC12" s="94" t="e">
        <f t="shared" si="9"/>
        <v>#DIV/0!</v>
      </c>
      <c r="AD12" s="95" t="e">
        <f t="shared" si="10"/>
        <v>#DIV/0!</v>
      </c>
      <c r="AE12" s="96"/>
    </row>
    <row r="13" spans="1:361" ht="18" customHeight="1">
      <c r="A13" s="180"/>
      <c r="B13" s="164" t="s">
        <v>205</v>
      </c>
      <c r="C13" s="98">
        <v>0</v>
      </c>
      <c r="D13" s="99">
        <v>0</v>
      </c>
      <c r="E13" s="99">
        <v>-0.08</v>
      </c>
      <c r="F13" s="143" t="s">
        <v>183</v>
      </c>
      <c r="G13" s="89">
        <f t="shared" si="0"/>
        <v>0</v>
      </c>
      <c r="H13" s="90">
        <f t="shared" si="1"/>
        <v>-0.08</v>
      </c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91"/>
      <c r="V13" s="92">
        <f t="shared" si="2"/>
        <v>0</v>
      </c>
      <c r="W13" s="92">
        <f t="shared" si="3"/>
        <v>0</v>
      </c>
      <c r="X13" s="93" t="e">
        <f t="shared" si="4"/>
        <v>#DIV/0!</v>
      </c>
      <c r="Y13" s="92" t="e">
        <f t="shared" si="5"/>
        <v>#DIV/0!</v>
      </c>
      <c r="Z13" s="94" t="e">
        <f t="shared" si="6"/>
        <v>#DIV/0!</v>
      </c>
      <c r="AA13" s="94" t="e">
        <f t="shared" si="7"/>
        <v>#DIV/0!</v>
      </c>
      <c r="AB13" s="94" t="e">
        <f t="shared" si="8"/>
        <v>#DIV/0!</v>
      </c>
      <c r="AC13" s="94" t="e">
        <f t="shared" si="9"/>
        <v>#DIV/0!</v>
      </c>
      <c r="AD13" s="95" t="e">
        <f t="shared" si="10"/>
        <v>#DIV/0!</v>
      </c>
      <c r="AE13" s="96"/>
    </row>
    <row r="14" spans="1:361" ht="18" customHeight="1">
      <c r="A14" s="180"/>
      <c r="B14" s="164" t="s">
        <v>206</v>
      </c>
      <c r="C14" s="98">
        <v>0</v>
      </c>
      <c r="D14" s="99">
        <v>0</v>
      </c>
      <c r="E14" s="99">
        <v>-0.08</v>
      </c>
      <c r="F14" s="143" t="s">
        <v>183</v>
      </c>
      <c r="G14" s="89">
        <f t="shared" si="0"/>
        <v>0</v>
      </c>
      <c r="H14" s="90">
        <f t="shared" si="1"/>
        <v>-0.08</v>
      </c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91"/>
      <c r="V14" s="92">
        <f t="shared" si="2"/>
        <v>0</v>
      </c>
      <c r="W14" s="92">
        <f t="shared" si="3"/>
        <v>0</v>
      </c>
      <c r="X14" s="93" t="e">
        <f t="shared" si="4"/>
        <v>#DIV/0!</v>
      </c>
      <c r="Y14" s="92" t="e">
        <f t="shared" si="5"/>
        <v>#DIV/0!</v>
      </c>
      <c r="Z14" s="94" t="e">
        <f t="shared" si="6"/>
        <v>#DIV/0!</v>
      </c>
      <c r="AA14" s="94" t="e">
        <f t="shared" si="7"/>
        <v>#DIV/0!</v>
      </c>
      <c r="AB14" s="94" t="e">
        <f t="shared" si="8"/>
        <v>#DIV/0!</v>
      </c>
      <c r="AC14" s="94" t="e">
        <f t="shared" si="9"/>
        <v>#DIV/0!</v>
      </c>
      <c r="AD14" s="95" t="e">
        <f t="shared" si="10"/>
        <v>#DIV/0!</v>
      </c>
      <c r="AE14" s="96"/>
    </row>
    <row r="15" spans="1:361" ht="18" customHeight="1">
      <c r="A15" s="180"/>
      <c r="B15" s="164" t="s">
        <v>207</v>
      </c>
      <c r="C15" s="98">
        <v>0</v>
      </c>
      <c r="D15" s="99">
        <v>0</v>
      </c>
      <c r="E15" s="99">
        <v>-0.08</v>
      </c>
      <c r="F15" s="143" t="s">
        <v>183</v>
      </c>
      <c r="G15" s="89">
        <f t="shared" si="0"/>
        <v>0</v>
      </c>
      <c r="H15" s="90">
        <f t="shared" si="1"/>
        <v>-0.08</v>
      </c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91"/>
      <c r="V15" s="92">
        <f t="shared" si="2"/>
        <v>0</v>
      </c>
      <c r="W15" s="92">
        <f t="shared" si="3"/>
        <v>0</v>
      </c>
      <c r="X15" s="93" t="e">
        <f t="shared" si="4"/>
        <v>#DIV/0!</v>
      </c>
      <c r="Y15" s="92" t="e">
        <f t="shared" si="5"/>
        <v>#DIV/0!</v>
      </c>
      <c r="Z15" s="94" t="e">
        <f t="shared" si="6"/>
        <v>#DIV/0!</v>
      </c>
      <c r="AA15" s="94" t="e">
        <f t="shared" si="7"/>
        <v>#DIV/0!</v>
      </c>
      <c r="AB15" s="94" t="e">
        <f t="shared" si="8"/>
        <v>#DIV/0!</v>
      </c>
      <c r="AC15" s="94" t="e">
        <f t="shared" si="9"/>
        <v>#DIV/0!</v>
      </c>
      <c r="AD15" s="95" t="e">
        <f t="shared" si="10"/>
        <v>#DIV/0!</v>
      </c>
      <c r="AE15" s="96"/>
    </row>
    <row r="16" spans="1:361" ht="18" customHeight="1">
      <c r="A16" s="180"/>
      <c r="B16" s="164" t="s">
        <v>208</v>
      </c>
      <c r="C16" s="98">
        <v>0</v>
      </c>
      <c r="D16" s="99">
        <v>0</v>
      </c>
      <c r="E16" s="99">
        <v>-0.08</v>
      </c>
      <c r="F16" s="143" t="s">
        <v>183</v>
      </c>
      <c r="G16" s="89">
        <f t="shared" si="0"/>
        <v>0</v>
      </c>
      <c r="H16" s="90">
        <f t="shared" si="1"/>
        <v>-0.08</v>
      </c>
      <c r="I16" s="169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91"/>
      <c r="V16" s="92">
        <f t="shared" si="2"/>
        <v>0</v>
      </c>
      <c r="W16" s="92">
        <f t="shared" si="3"/>
        <v>0</v>
      </c>
      <c r="X16" s="93" t="e">
        <f t="shared" si="4"/>
        <v>#DIV/0!</v>
      </c>
      <c r="Y16" s="92" t="e">
        <f t="shared" si="5"/>
        <v>#DIV/0!</v>
      </c>
      <c r="Z16" s="94" t="e">
        <f t="shared" si="6"/>
        <v>#DIV/0!</v>
      </c>
      <c r="AA16" s="94" t="e">
        <f t="shared" si="7"/>
        <v>#DIV/0!</v>
      </c>
      <c r="AB16" s="94" t="e">
        <f t="shared" si="8"/>
        <v>#DIV/0!</v>
      </c>
      <c r="AC16" s="94" t="e">
        <f t="shared" si="9"/>
        <v>#DIV/0!</v>
      </c>
      <c r="AD16" s="95" t="e">
        <f t="shared" si="10"/>
        <v>#DIV/0!</v>
      </c>
      <c r="AE16" s="96"/>
    </row>
    <row r="17" spans="1:31" ht="18" customHeight="1">
      <c r="A17" s="180"/>
      <c r="B17" s="164" t="s">
        <v>209</v>
      </c>
      <c r="C17" s="98">
        <v>0</v>
      </c>
      <c r="D17" s="99">
        <v>0</v>
      </c>
      <c r="E17" s="99">
        <v>-0.08</v>
      </c>
      <c r="F17" s="143" t="s">
        <v>183</v>
      </c>
      <c r="G17" s="89">
        <f t="shared" si="0"/>
        <v>0</v>
      </c>
      <c r="H17" s="90">
        <f t="shared" si="1"/>
        <v>-0.08</v>
      </c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91"/>
      <c r="V17" s="92">
        <f t="shared" si="2"/>
        <v>0</v>
      </c>
      <c r="W17" s="92">
        <f t="shared" si="3"/>
        <v>0</v>
      </c>
      <c r="X17" s="93" t="e">
        <f t="shared" si="4"/>
        <v>#DIV/0!</v>
      </c>
      <c r="Y17" s="92" t="e">
        <f t="shared" si="5"/>
        <v>#DIV/0!</v>
      </c>
      <c r="Z17" s="94" t="e">
        <f t="shared" si="6"/>
        <v>#DIV/0!</v>
      </c>
      <c r="AA17" s="94" t="e">
        <f t="shared" si="7"/>
        <v>#DIV/0!</v>
      </c>
      <c r="AB17" s="94" t="e">
        <f t="shared" si="8"/>
        <v>#DIV/0!</v>
      </c>
      <c r="AC17" s="94" t="e">
        <f t="shared" si="9"/>
        <v>#DIV/0!</v>
      </c>
      <c r="AD17" s="95" t="e">
        <f t="shared" si="10"/>
        <v>#DIV/0!</v>
      </c>
      <c r="AE17" s="96"/>
    </row>
    <row r="18" spans="1:31" ht="18" customHeight="1">
      <c r="A18" s="142"/>
      <c r="B18" s="164" t="s">
        <v>210</v>
      </c>
      <c r="C18" s="98">
        <v>1.68</v>
      </c>
      <c r="D18" s="100">
        <v>0.05</v>
      </c>
      <c r="E18" s="100">
        <v>-0.05</v>
      </c>
      <c r="F18" s="143" t="s">
        <v>7</v>
      </c>
      <c r="G18" s="89">
        <f t="shared" si="0"/>
        <v>1.73</v>
      </c>
      <c r="H18" s="90">
        <f t="shared" si="1"/>
        <v>1.63</v>
      </c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91"/>
      <c r="V18" s="92">
        <f t="shared" si="2"/>
        <v>0</v>
      </c>
      <c r="W18" s="92">
        <f t="shared" si="3"/>
        <v>0</v>
      </c>
      <c r="X18" s="93" t="e">
        <f t="shared" si="4"/>
        <v>#DIV/0!</v>
      </c>
      <c r="Y18" s="92" t="e">
        <f t="shared" si="5"/>
        <v>#DIV/0!</v>
      </c>
      <c r="Z18" s="94" t="e">
        <f t="shared" si="6"/>
        <v>#DIV/0!</v>
      </c>
      <c r="AA18" s="94" t="e">
        <f t="shared" si="7"/>
        <v>#DIV/0!</v>
      </c>
      <c r="AB18" s="94" t="e">
        <f t="shared" si="8"/>
        <v>#DIV/0!</v>
      </c>
      <c r="AC18" s="94" t="e">
        <f t="shared" si="9"/>
        <v>#DIV/0!</v>
      </c>
      <c r="AD18" s="95" t="e">
        <f t="shared" si="10"/>
        <v>#DIV/0!</v>
      </c>
      <c r="AE18" s="96"/>
    </row>
    <row r="19" spans="1:31" ht="18" customHeight="1">
      <c r="A19" s="142"/>
      <c r="B19" s="164" t="s">
        <v>211</v>
      </c>
      <c r="C19" s="98">
        <v>1.68</v>
      </c>
      <c r="D19" s="100">
        <v>0.05</v>
      </c>
      <c r="E19" s="100">
        <v>-0.05</v>
      </c>
      <c r="F19" s="143" t="s">
        <v>7</v>
      </c>
      <c r="G19" s="89">
        <f t="shared" si="0"/>
        <v>1.73</v>
      </c>
      <c r="H19" s="90">
        <f t="shared" si="1"/>
        <v>1.63</v>
      </c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91"/>
      <c r="V19" s="92">
        <f t="shared" si="2"/>
        <v>0</v>
      </c>
      <c r="W19" s="92">
        <f t="shared" si="3"/>
        <v>0</v>
      </c>
      <c r="X19" s="93" t="e">
        <f t="shared" si="4"/>
        <v>#DIV/0!</v>
      </c>
      <c r="Y19" s="92" t="e">
        <f t="shared" si="5"/>
        <v>#DIV/0!</v>
      </c>
      <c r="Z19" s="94" t="e">
        <f t="shared" si="6"/>
        <v>#DIV/0!</v>
      </c>
      <c r="AA19" s="94" t="e">
        <f t="shared" si="7"/>
        <v>#DIV/0!</v>
      </c>
      <c r="AB19" s="94" t="e">
        <f t="shared" si="8"/>
        <v>#DIV/0!</v>
      </c>
      <c r="AC19" s="94" t="e">
        <f t="shared" si="9"/>
        <v>#DIV/0!</v>
      </c>
      <c r="AD19" s="95" t="e">
        <f t="shared" si="10"/>
        <v>#DIV/0!</v>
      </c>
      <c r="AE19" s="96"/>
    </row>
  </sheetData>
  <phoneticPr fontId="42" type="noConversion"/>
  <conditionalFormatting sqref="V3:W19 Y3:Y19 I3:T19">
    <cfRule type="cellIs" dxfId="85" priority="287" stopIfTrue="1" operator="between">
      <formula>$H3</formula>
      <formula>$G3</formula>
    </cfRule>
    <cfRule type="cellIs" dxfId="84" priority="288" stopIfTrue="1" operator="greaterThan">
      <formula>$G3</formula>
    </cfRule>
    <cfRule type="cellIs" dxfId="83" priority="289" stopIfTrue="1" operator="lessThan">
      <formula>$H3</formula>
    </cfRule>
  </conditionalFormatting>
  <conditionalFormatting sqref="Z3:AC19">
    <cfRule type="cellIs" dxfId="82" priority="285" stopIfTrue="1" operator="lessThan">
      <formula>1.33</formula>
    </cfRule>
    <cfRule type="cellIs" dxfId="81" priority="286" stopIfTrue="1" operator="greaterThanOrEqual">
      <formula>1.33</formula>
    </cfRule>
  </conditionalFormatting>
  <conditionalFormatting sqref="AD3:AD19">
    <cfRule type="cellIs" dxfId="80" priority="282" stopIfTrue="1" operator="greaterThanOrEqual">
      <formula>0.995</formula>
    </cfRule>
    <cfRule type="cellIs" dxfId="79" priority="283" stopIfTrue="1" operator="between">
      <formula>0.9</formula>
      <formula>0.995</formula>
    </cfRule>
    <cfRule type="cellIs" dxfId="78" priority="284" stopIfTrue="1" operator="lessThan">
      <formula>0.9</formula>
    </cfRule>
  </conditionalFormatting>
  <conditionalFormatting sqref="I13:T15">
    <cfRule type="cellIs" dxfId="77" priority="198" stopIfTrue="1" operator="between">
      <formula>$H13</formula>
      <formula>$G13</formula>
    </cfRule>
    <cfRule type="cellIs" dxfId="76" priority="199" stopIfTrue="1" operator="greaterThan">
      <formula>$G13</formula>
    </cfRule>
    <cfRule type="cellIs" dxfId="75" priority="200" stopIfTrue="1" operator="lessThan">
      <formula>$H13</formula>
    </cfRule>
  </conditionalFormatting>
  <conditionalFormatting sqref="T14">
    <cfRule type="cellIs" dxfId="74" priority="141" stopIfTrue="1" operator="between">
      <formula>$H14</formula>
      <formula>$G14</formula>
    </cfRule>
    <cfRule type="cellIs" dxfId="73" priority="142" stopIfTrue="1" operator="greaterThan">
      <formula>$G14</formula>
    </cfRule>
    <cfRule type="cellIs" dxfId="72" priority="143" stopIfTrue="1" operator="lessThan">
      <formula>$H14</formula>
    </cfRule>
  </conditionalFormatting>
  <conditionalFormatting sqref="T15">
    <cfRule type="cellIs" dxfId="71" priority="138" stopIfTrue="1" operator="between">
      <formula>$H15</formula>
      <formula>$G15</formula>
    </cfRule>
    <cfRule type="cellIs" dxfId="70" priority="139" stopIfTrue="1" operator="greaterThan">
      <formula>$G15</formula>
    </cfRule>
    <cfRule type="cellIs" dxfId="69" priority="140" stopIfTrue="1" operator="lessThan">
      <formula>$H15</formula>
    </cfRule>
  </conditionalFormatting>
  <conditionalFormatting sqref="R14:S14">
    <cfRule type="cellIs" dxfId="68" priority="84" stopIfTrue="1" operator="between">
      <formula>$H14</formula>
      <formula>$G14</formula>
    </cfRule>
    <cfRule type="cellIs" dxfId="67" priority="85" stopIfTrue="1" operator="greaterThan">
      <formula>$G14</formula>
    </cfRule>
    <cfRule type="cellIs" dxfId="66" priority="86" stopIfTrue="1" operator="lessThan">
      <formula>$H14</formula>
    </cfRule>
  </conditionalFormatting>
  <conditionalFormatting sqref="R15:S15">
    <cfRule type="cellIs" dxfId="65" priority="81" stopIfTrue="1" operator="between">
      <formula>$H15</formula>
      <formula>$G15</formula>
    </cfRule>
    <cfRule type="cellIs" dxfId="64" priority="82" stopIfTrue="1" operator="greaterThan">
      <formula>$G15</formula>
    </cfRule>
    <cfRule type="cellIs" dxfId="63" priority="83" stopIfTrue="1" operator="lessThan">
      <formula>$H15</formula>
    </cfRule>
  </conditionalFormatting>
  <conditionalFormatting sqref="J14:Q14">
    <cfRule type="cellIs" dxfId="62" priority="27" stopIfTrue="1" operator="between">
      <formula>$H14</formula>
      <formula>$G14</formula>
    </cfRule>
    <cfRule type="cellIs" dxfId="61" priority="28" stopIfTrue="1" operator="greaterThan">
      <formula>$G14</formula>
    </cfRule>
    <cfRule type="cellIs" dxfId="60" priority="29" stopIfTrue="1" operator="lessThan">
      <formula>$H14</formula>
    </cfRule>
  </conditionalFormatting>
  <conditionalFormatting sqref="J15:Q15">
    <cfRule type="cellIs" dxfId="59" priority="24" stopIfTrue="1" operator="between">
      <formula>$H15</formula>
      <formula>$G15</formula>
    </cfRule>
    <cfRule type="cellIs" dxfId="58" priority="25" stopIfTrue="1" operator="greaterThan">
      <formula>$G15</formula>
    </cfRule>
    <cfRule type="cellIs" dxfId="57" priority="26" stopIfTrue="1" operator="lessThan">
      <formula>$H15</formula>
    </cfRule>
  </conditionalFormatting>
  <conditionalFormatting sqref="I6:T6">
    <cfRule type="cellIs" dxfId="56" priority="7" stopIfTrue="1" operator="between">
      <formula>$H6</formula>
      <formula>$G6</formula>
    </cfRule>
    <cfRule type="cellIs" dxfId="55" priority="8" stopIfTrue="1" operator="greaterThan">
      <formula>$G6</formula>
    </cfRule>
    <cfRule type="cellIs" dxfId="54" priority="9" stopIfTrue="1" operator="lessThan">
      <formula>$H6</formula>
    </cfRule>
  </conditionalFormatting>
  <conditionalFormatting sqref="I6:T6">
    <cfRule type="cellIs" dxfId="53" priority="4" stopIfTrue="1" operator="between">
      <formula>$H6</formula>
      <formula>$G6</formula>
    </cfRule>
    <cfRule type="cellIs" dxfId="52" priority="5" stopIfTrue="1" operator="greaterThan">
      <formula>$G6</formula>
    </cfRule>
    <cfRule type="cellIs" dxfId="51" priority="6" stopIfTrue="1" operator="lessThan">
      <formula>$H6</formula>
    </cfRule>
  </conditionalFormatting>
  <conditionalFormatting sqref="I16">
    <cfRule type="cellIs" dxfId="50" priority="1" stopIfTrue="1" operator="between">
      <formula>$H16</formula>
      <formula>$G16</formula>
    </cfRule>
    <cfRule type="cellIs" dxfId="49" priority="2" stopIfTrue="1" operator="greaterThan">
      <formula>$G16</formula>
    </cfRule>
    <cfRule type="cellIs" dxfId="48" priority="3" stopIfTrue="1" operator="lessThan">
      <formula>$H16</formula>
    </cfRule>
  </conditionalFormatting>
  <printOptions horizontalCentered="1"/>
  <pageMargins left="0" right="0" top="0.39370078740157483" bottom="0" header="0" footer="0"/>
  <pageSetup paperSize="9" scale="6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5</vt:i4>
      </vt:variant>
    </vt:vector>
  </HeadingPairs>
  <TitlesOfParts>
    <vt:vector size="15" baseType="lpstr">
      <vt:lpstr>制程</vt:lpstr>
      <vt:lpstr>一穴 （1）</vt:lpstr>
      <vt:lpstr>一穴（2）</vt:lpstr>
      <vt:lpstr>二穴（1）</vt:lpstr>
      <vt:lpstr>二穴（2）</vt:lpstr>
      <vt:lpstr>三穴（1）</vt:lpstr>
      <vt:lpstr>三穴（2）</vt:lpstr>
      <vt:lpstr>5  </vt:lpstr>
      <vt:lpstr>附加尺寸</vt:lpstr>
      <vt:lpstr>5</vt:lpstr>
      <vt:lpstr>'5'!Print_Area</vt:lpstr>
      <vt:lpstr>'5  '!Print_Area</vt:lpstr>
      <vt:lpstr>'一穴 （1）'!Print_Area</vt:lpstr>
      <vt:lpstr>制程!Print_Area</vt:lpstr>
      <vt:lpstr>附加尺寸!Print_Area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LiN17</dc:creator>
  <cp:lastModifiedBy>1124418</cp:lastModifiedBy>
  <cp:lastPrinted>2017-03-26T07:11:05Z</cp:lastPrinted>
  <dcterms:created xsi:type="dcterms:W3CDTF">2011-08-29T07:36:05Z</dcterms:created>
  <dcterms:modified xsi:type="dcterms:W3CDTF">2021-02-02T05:13:42Z</dcterms:modified>
</cp:coreProperties>
</file>